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1575" windowWidth="15405" windowHeight="4035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Titles" localSheetId="5">'市町村分担金内訳'!$A:$B,'市町村分担金内訳'!$1:$6</definedName>
    <definedName name="_xlnm.Print_Titles" localSheetId="4">'組合分担金内訳'!$A:$B,'組合分担金内訳'!$1:$6</definedName>
    <definedName name="_xlnm.Print_Titles" localSheetId="3">'廃棄物事業経費（歳出）'!$A:$B,'廃棄物事業経費（歳出）'!$1:$6</definedName>
    <definedName name="_xlnm.Print_Titles" localSheetId="2">'廃棄物事業経費（歳入）'!$A:$B,'廃棄物事業経費（歳入）'!$1:$6</definedName>
    <definedName name="_xlnm.Print_Titles" localSheetId="0">'廃棄物事業経費（市町村）'!$A:$B,'廃棄物事業経費（市町村）'!$1:$6</definedName>
    <definedName name="_xlnm.Print_Titles" localSheetId="1">'廃棄物事業経費（組合）'!$A:$B,'廃棄物事業経費（組合）'!$1:$6</definedName>
  </definedNames>
  <calcPr fullCalcOnLoad="1"/>
</workbook>
</file>

<file path=xl/sharedStrings.xml><?xml version="1.0" encoding="utf-8"?>
<sst xmlns="http://schemas.openxmlformats.org/spreadsheetml/2006/main" count="2055" uniqueCount="412">
  <si>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</si>
  <si>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</si>
  <si>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</si>
  <si>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</si>
  <si>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</si>
  <si>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</si>
  <si>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</si>
  <si>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</si>
  <si>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</si>
  <si>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</si>
  <si>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</si>
  <si>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</si>
  <si>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</si>
  <si>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</si>
  <si>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</si>
  <si>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</si>
  <si>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</si>
  <si>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</si>
  <si>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</si>
  <si>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</si>
  <si>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</si>
  <si>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</si>
  <si>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</si>
  <si>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</si>
  <si>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</si>
  <si>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</si>
  <si>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</si>
  <si>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</si>
  <si>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</si>
  <si>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</si>
  <si>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</si>
  <si>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</si>
  <si>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</si>
  <si>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</si>
  <si>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</si>
  <si>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</si>
  <si>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</si>
  <si>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</si>
  <si>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</si>
  <si>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</si>
  <si>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</si>
  <si>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</si>
  <si>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</si>
  <si>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</si>
  <si>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</si>
  <si>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</si>
  <si>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</si>
  <si>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</si>
  <si>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</si>
  <si>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</si>
  <si>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</si>
  <si>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</si>
  <si>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</si>
  <si>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</si>
  <si>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</si>
  <si>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</si>
  <si>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</si>
  <si>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</si>
  <si>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</si>
  <si>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</si>
  <si>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</si>
  <si>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</si>
  <si>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</si>
  <si>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</si>
  <si>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</si>
  <si>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</si>
  <si>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</si>
  <si>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</si>
  <si>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</si>
  <si>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</si>
  <si>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</si>
  <si>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</si>
  <si>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</si>
  <si>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</si>
  <si>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</si>
  <si>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</si>
  <si>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</si>
  <si>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</si>
  <si>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調査研究費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</si>
  <si>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</si>
  <si>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</si>
  <si>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</si>
  <si>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</si>
  <si>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</si>
  <si>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</si>
  <si>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</si>
  <si>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</si>
  <si>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</si>
  <si>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</si>
  <si>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</si>
  <si>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</si>
  <si>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</si>
  <si>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</si>
  <si>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</si>
  <si>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</si>
  <si>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</si>
  <si>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</si>
  <si>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</si>
  <si>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</si>
  <si>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</si>
  <si>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</si>
  <si>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</si>
  <si>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</si>
  <si>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</si>
  <si>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</si>
  <si>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</si>
  <si>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</si>
  <si>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</si>
  <si>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</si>
  <si>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</si>
  <si>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</si>
  <si>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</si>
  <si>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</si>
  <si>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</si>
  <si>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</si>
  <si>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</si>
  <si>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</si>
  <si>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</si>
  <si>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</si>
  <si>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</si>
  <si>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</si>
  <si>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</si>
  <si>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</si>
  <si>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</si>
  <si>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</si>
  <si>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</si>
  <si>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</si>
  <si>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</si>
  <si>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</si>
  <si>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</si>
  <si>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</si>
  <si>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</si>
  <si>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</si>
  <si>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</si>
  <si>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</si>
  <si>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</si>
  <si>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</si>
  <si>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</si>
  <si>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</si>
  <si>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</si>
  <si>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</si>
  <si>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</si>
  <si>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</si>
  <si>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</si>
  <si>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</si>
  <si>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</si>
  <si>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</si>
  <si>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</si>
  <si>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</si>
  <si>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</si>
  <si>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</si>
  <si>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</si>
  <si>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</si>
  <si>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</si>
  <si>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</si>
  <si>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</si>
  <si>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</si>
  <si>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</si>
  <si>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</si>
  <si>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</si>
  <si>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</si>
  <si>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</si>
  <si>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</si>
  <si>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</si>
  <si>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</si>
  <si>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</si>
  <si>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</si>
  <si>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</si>
  <si>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</si>
  <si>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</si>
  <si>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</si>
  <si>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</si>
  <si>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</si>
  <si>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</si>
  <si>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</si>
  <si>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</si>
  <si>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</si>
  <si>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</si>
  <si>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</si>
  <si>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</si>
  <si>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</si>
  <si>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</si>
  <si>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</si>
  <si>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</si>
  <si>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</si>
  <si>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</si>
  <si>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</si>
  <si>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</si>
  <si>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</si>
  <si>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</si>
  <si>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</si>
  <si>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委託費（収集）</t>
  </si>
  <si>
    <t>委託費（中間）</t>
  </si>
  <si>
    <t>委託費（処分）</t>
  </si>
  <si>
    <t>工事費（収集）</t>
  </si>
  <si>
    <t>工事費（中間）</t>
  </si>
  <si>
    <t>工事費（処分）</t>
  </si>
  <si>
    <t>ごみ</t>
  </si>
  <si>
    <t>し尿</t>
  </si>
  <si>
    <t>N</t>
  </si>
  <si>
    <t>O</t>
  </si>
  <si>
    <t>P</t>
  </si>
  <si>
    <t>Q</t>
  </si>
  <si>
    <t>S</t>
  </si>
  <si>
    <t>T</t>
  </si>
  <si>
    <t>U</t>
  </si>
  <si>
    <t>V</t>
  </si>
  <si>
    <t>X</t>
  </si>
  <si>
    <t>Y</t>
  </si>
  <si>
    <t>Z</t>
  </si>
  <si>
    <t>AA</t>
  </si>
  <si>
    <t>AC</t>
  </si>
  <si>
    <t>AB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</si>
  <si>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</si>
  <si>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</si>
  <si>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</si>
  <si>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</si>
  <si>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</si>
  <si>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</si>
  <si>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</si>
  <si>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</si>
  <si>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</si>
  <si>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</si>
  <si>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</si>
  <si>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</si>
  <si>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</si>
  <si>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</si>
  <si>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</si>
  <si>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</si>
  <si>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</si>
  <si>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</si>
  <si>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</si>
  <si>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</si>
  <si>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</si>
  <si>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</si>
  <si>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（千円）</t>
  </si>
  <si>
    <t>ごみ</t>
  </si>
  <si>
    <t>一般財源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</si>
  <si>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</si>
  <si>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</si>
  <si>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</si>
  <si>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</si>
  <si>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</si>
  <si>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</si>
  <si>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</si>
  <si>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</si>
  <si>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</si>
  <si>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</si>
  <si>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</si>
  <si>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</si>
  <si>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</si>
  <si>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</si>
  <si>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</si>
  <si>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ごみ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</si>
  <si>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</si>
  <si>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</si>
  <si>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</si>
  <si>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</si>
  <si>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</si>
  <si>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</si>
  <si>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ごみ</t>
  </si>
  <si>
    <t>ごみ</t>
  </si>
  <si>
    <t>ごみ</t>
  </si>
  <si>
    <t>ごみ</t>
  </si>
  <si>
    <t>市区町村名</t>
  </si>
  <si>
    <t>廃棄物処理事業経費【市区町村分担金の合計】（平成20年度実績）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</si>
  <si>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</si>
  <si>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</si>
  <si>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</si>
  <si>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</si>
  <si>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</si>
  <si>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</si>
  <si>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</si>
  <si>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</si>
  <si>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</si>
  <si>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</si>
  <si>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</si>
  <si>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</si>
  <si>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</si>
  <si>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</si>
  <si>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</si>
  <si>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</si>
  <si>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</si>
  <si>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</si>
  <si>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</si>
  <si>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</si>
  <si>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</si>
  <si>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</si>
  <si>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</si>
  <si>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</si>
  <si>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</si>
  <si>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</si>
  <si>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</si>
  <si>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</si>
  <si>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</si>
  <si>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</si>
  <si>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</si>
  <si>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</si>
  <si>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</si>
  <si>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</si>
  <si>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</si>
  <si>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</si>
  <si>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</si>
  <si>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</si>
  <si>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</si>
  <si>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廃棄物処理事業経費（市区町村の合計）（平成20年度実績）</t>
  </si>
  <si>
    <t>地方公共団体コード</t>
  </si>
  <si>
    <t>一部事務組合・広域連合名</t>
  </si>
  <si>
    <t>市区町村・一部事務組合・広域連合名</t>
  </si>
  <si>
    <t>廃棄物処理事業経費【分担金の合計】（平成20年度実績）</t>
  </si>
  <si>
    <r>
      <t>合計</t>
    </r>
    <r>
      <rPr>
        <sz val="9"/>
        <rFont val="ＭＳ ゴシック"/>
        <family val="3"/>
      </rPr>
      <t>（広域団体１+広域団体２+広域団体３+広域団体４+広域団体５+広域団体６）</t>
    </r>
  </si>
  <si>
    <t>広域団体２</t>
  </si>
  <si>
    <t>広域団体３</t>
  </si>
  <si>
    <t>広域団体４</t>
  </si>
  <si>
    <t>広域団体５</t>
  </si>
  <si>
    <t>広域団体６</t>
  </si>
  <si>
    <t>広域団体１</t>
  </si>
  <si>
    <t>広域団体ｺｰﾄﾞ</t>
  </si>
  <si>
    <t>一部事務組合・広域連合名</t>
  </si>
  <si>
    <t>一部事務組合・広域連合名</t>
  </si>
  <si>
    <t>都道府県名</t>
  </si>
  <si>
    <t>廃棄物処理事業経費（市区町村及び一部事務組合・広域連合の合計）【歳入】（平成20年度実績）</t>
  </si>
  <si>
    <t>廃棄物処理事業経費（一部事務組合・広域連合の合計）（平成20年度実績）</t>
  </si>
  <si>
    <t>廃棄物処理事業経費（市区町村及び一部事務組合・広域連合の合計）【歳出】（平成20年度実績）</t>
  </si>
  <si>
    <t>市区町村
コード</t>
  </si>
  <si>
    <t>合計</t>
  </si>
  <si>
    <t>19201</t>
  </si>
  <si>
    <t>19202</t>
  </si>
  <si>
    <t>19204</t>
  </si>
  <si>
    <t>19205</t>
  </si>
  <si>
    <t>19206</t>
  </si>
  <si>
    <t>19207</t>
  </si>
  <si>
    <t>19208</t>
  </si>
  <si>
    <t>19209</t>
  </si>
  <si>
    <t>19210</t>
  </si>
  <si>
    <t>19211</t>
  </si>
  <si>
    <t>19212</t>
  </si>
  <si>
    <t>19213</t>
  </si>
  <si>
    <t>19214</t>
  </si>
  <si>
    <t>19346</t>
  </si>
  <si>
    <t>19361</t>
  </si>
  <si>
    <t>19362</t>
  </si>
  <si>
    <t>19364</t>
  </si>
  <si>
    <t>19365</t>
  </si>
  <si>
    <t>19366</t>
  </si>
  <si>
    <t>19384</t>
  </si>
  <si>
    <t>19422</t>
  </si>
  <si>
    <t>19423</t>
  </si>
  <si>
    <t>19424</t>
  </si>
  <si>
    <t>19425</t>
  </si>
  <si>
    <t>19429</t>
  </si>
  <si>
    <t>19430</t>
  </si>
  <si>
    <t>19442</t>
  </si>
  <si>
    <t>19443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</si>
  <si>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</si>
  <si>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</si>
  <si>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</si>
  <si>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</si>
  <si>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</si>
  <si>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</si>
  <si>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</si>
  <si>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</si>
  <si>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</si>
  <si>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</si>
  <si>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</si>
  <si>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</si>
  <si>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</si>
  <si>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</si>
  <si>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増穂町</t>
  </si>
  <si>
    <t>鰍沢町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</si>
  <si>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</si>
  <si>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</si>
  <si>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</si>
  <si>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</si>
  <si>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</si>
  <si>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</si>
  <si>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</si>
  <si>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</si>
  <si>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</si>
  <si>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</si>
  <si>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</si>
  <si>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</si>
  <si>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山梨県</t>
  </si>
  <si>
    <t>合計</t>
  </si>
  <si>
    <t>19871</t>
  </si>
  <si>
    <t>19883</t>
  </si>
  <si>
    <t>19896</t>
  </si>
  <si>
    <t>19907</t>
  </si>
  <si>
    <t>19918</t>
  </si>
  <si>
    <t>19921</t>
  </si>
  <si>
    <t>19924</t>
  </si>
  <si>
    <t>19930</t>
  </si>
  <si>
    <t>19942</t>
  </si>
  <si>
    <t>峡南衛生組合</t>
  </si>
  <si>
    <t>三郡衛生組合</t>
  </si>
  <si>
    <t>大月都留広域事務組合</t>
  </si>
  <si>
    <t>青木ヶ原衛生センター</t>
  </si>
  <si>
    <t>東山梨環境衛生組合</t>
  </si>
  <si>
    <t>青木が原ごみ処理組合</t>
  </si>
  <si>
    <t>中巨摩地区広域事務組合</t>
  </si>
  <si>
    <t>峡北広域行政事務組合</t>
  </si>
  <si>
    <t>甲府・峡東地域ごみ処理施設事務組合</t>
  </si>
  <si>
    <t>青木ヶ原ごみ処理組合</t>
  </si>
  <si>
    <t>甲府峡東ごみ処理組合</t>
  </si>
  <si>
    <t/>
  </si>
  <si>
    <t>19000</t>
  </si>
  <si>
    <t>山梨県</t>
  </si>
  <si>
    <t>19000</t>
  </si>
  <si>
    <t>合計</t>
  </si>
  <si>
    <t>19000</t>
  </si>
  <si>
    <t>合計</t>
  </si>
  <si>
    <t>19000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</si>
</sst>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</numFmts>
  <fonts count="49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4" fillId="33" borderId="10" xfId="60" applyFont="1" applyFill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vertical="center" wrapText="1"/>
      <protection/>
    </xf>
    <xf numFmtId="0" fontId="5" fillId="33" borderId="11" xfId="65" applyFont="1" applyFill="1" applyBorder="1" applyAlignment="1">
      <alignment vertical="center"/>
      <protection/>
    </xf>
    <xf numFmtId="0" fontId="5" fillId="33" borderId="12" xfId="61" applyFont="1" applyFill="1" applyBorder="1" applyAlignment="1">
      <alignment vertical="center"/>
      <protection/>
    </xf>
    <xf numFmtId="0" fontId="5" fillId="33" borderId="13" xfId="61" applyFont="1" applyFill="1" applyBorder="1" applyAlignment="1" quotePrefix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9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Alignment="1" quotePrefix="1">
      <alignment horizontal="left"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38" fontId="9" fillId="0" borderId="14" xfId="48" applyFont="1" applyFill="1" applyBorder="1" applyAlignment="1">
      <alignment vertical="center"/>
    </xf>
    <xf numFmtId="38" fontId="9" fillId="0" borderId="15" xfId="64" applyNumberFormat="1" applyFont="1" applyFill="1" applyBorder="1" applyAlignment="1">
      <alignment vertical="center"/>
      <protection/>
    </xf>
    <xf numFmtId="38" fontId="9" fillId="0" borderId="15" xfId="48" applyFont="1" applyFill="1" applyBorder="1" applyAlignment="1">
      <alignment vertical="center"/>
    </xf>
    <xf numFmtId="0" fontId="9" fillId="0" borderId="17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/>
      <protection/>
    </xf>
    <xf numFmtId="38" fontId="9" fillId="0" borderId="19" xfId="64" applyNumberFormat="1" applyFont="1" applyFill="1" applyBorder="1" applyAlignment="1">
      <alignment vertical="center"/>
      <protection/>
    </xf>
    <xf numFmtId="38" fontId="9" fillId="0" borderId="19" xfId="48" applyFont="1" applyFill="1" applyBorder="1" applyAlignment="1">
      <alignment vertical="center"/>
    </xf>
    <xf numFmtId="0" fontId="9" fillId="0" borderId="20" xfId="64" applyFont="1" applyFill="1" applyBorder="1" applyAlignment="1">
      <alignment vertical="center"/>
      <protection/>
    </xf>
    <xf numFmtId="49" fontId="11" fillId="0" borderId="21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9" fillId="0" borderId="10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9" fillId="0" borderId="14" xfId="64" applyNumberFormat="1" applyFont="1" applyFill="1" applyBorder="1" applyAlignment="1">
      <alignment vertical="center"/>
      <protection/>
    </xf>
    <xf numFmtId="0" fontId="9" fillId="0" borderId="0" xfId="64" applyFont="1" applyFill="1" applyBorder="1" applyAlignment="1" quotePrefix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38" fontId="9" fillId="0" borderId="0" xfId="64" applyNumberFormat="1" applyFont="1" applyFill="1" applyBorder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49" fontId="9" fillId="0" borderId="0" xfId="62" applyNumberFormat="1" applyFont="1" applyFill="1" applyAlignment="1">
      <alignment vertical="center"/>
      <protection/>
    </xf>
    <xf numFmtId="49" fontId="4" fillId="0" borderId="0" xfId="0" applyNumberFormat="1" applyFont="1" applyAlignment="1">
      <alignment vertical="center"/>
    </xf>
    <xf numFmtId="0" fontId="1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8" fillId="33" borderId="16" xfId="60" applyFont="1" applyFill="1" applyBorder="1" applyAlignment="1" quotePrefix="1">
      <alignment vertical="center"/>
      <protection/>
    </xf>
    <xf numFmtId="0" fontId="8" fillId="33" borderId="11" xfId="60" applyFont="1" applyFill="1" applyBorder="1" applyAlignment="1">
      <alignment vertical="center"/>
      <protection/>
    </xf>
    <xf numFmtId="0" fontId="8" fillId="33" borderId="10" xfId="60" applyFont="1" applyFill="1" applyBorder="1" applyAlignment="1">
      <alignment vertical="center"/>
      <protection/>
    </xf>
    <xf numFmtId="0" fontId="8" fillId="33" borderId="16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>
      <alignment vertical="center"/>
      <protection/>
    </xf>
    <xf numFmtId="0" fontId="5" fillId="33" borderId="22" xfId="61" applyFont="1" applyFill="1" applyBorder="1" applyAlignment="1">
      <alignment vertical="center"/>
      <protection/>
    </xf>
    <xf numFmtId="0" fontId="5" fillId="33" borderId="23" xfId="61" applyFont="1" applyFill="1" applyBorder="1" applyAlignment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13" xfId="60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0" xfId="60" applyFont="1" applyFill="1" applyBorder="1" applyAlignment="1" quotePrefix="1">
      <alignment vertical="center"/>
      <protection/>
    </xf>
    <xf numFmtId="0" fontId="5" fillId="33" borderId="22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5" fillId="33" borderId="10" xfId="61" applyFont="1" applyFill="1" applyBorder="1" applyAlignment="1" quotePrefix="1">
      <alignment vertical="center"/>
      <protection/>
    </xf>
    <xf numFmtId="0" fontId="5" fillId="33" borderId="15" xfId="61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 wrapText="1"/>
      <protection/>
    </xf>
    <xf numFmtId="0" fontId="5" fillId="33" borderId="10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 quotePrefix="1">
      <alignment vertical="center" wrapText="1"/>
      <protection/>
    </xf>
    <xf numFmtId="0" fontId="5" fillId="33" borderId="16" xfId="61" applyFont="1" applyFill="1" applyBorder="1" applyAlignment="1">
      <alignment vertical="center"/>
      <protection/>
    </xf>
    <xf numFmtId="0" fontId="5" fillId="33" borderId="10" xfId="61" applyFont="1" applyFill="1" applyBorder="1" applyAlignment="1">
      <alignment vertical="center"/>
      <protection/>
    </xf>
    <xf numFmtId="0" fontId="5" fillId="33" borderId="15" xfId="61" applyFont="1" applyFill="1" applyBorder="1" applyAlignment="1" quotePrefix="1">
      <alignment vertical="center" wrapText="1"/>
      <protection/>
    </xf>
    <xf numFmtId="0" fontId="5" fillId="33" borderId="15" xfId="61" applyFont="1" applyFill="1" applyBorder="1" applyAlignment="1">
      <alignment vertical="center"/>
      <protection/>
    </xf>
    <xf numFmtId="0" fontId="5" fillId="33" borderId="14" xfId="61" applyFont="1" applyFill="1" applyBorder="1" applyAlignment="1" quotePrefix="1">
      <alignment vertical="center"/>
      <protection/>
    </xf>
    <xf numFmtId="0" fontId="5" fillId="33" borderId="16" xfId="61" applyFont="1" applyFill="1" applyBorder="1" applyAlignment="1" quotePrefix="1">
      <alignment vertical="center"/>
      <protection/>
    </xf>
    <xf numFmtId="0" fontId="5" fillId="33" borderId="15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65" applyFont="1" applyAlignment="1" quotePrefix="1">
      <alignment vertical="center"/>
      <protection/>
    </xf>
    <xf numFmtId="49" fontId="1" fillId="0" borderId="0" xfId="65" applyNumberFormat="1" applyFont="1" applyAlignment="1" quotePrefix="1">
      <alignment vertical="center"/>
      <protection/>
    </xf>
    <xf numFmtId="0" fontId="8" fillId="33" borderId="13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>
      <alignment vertical="center"/>
      <protection/>
    </xf>
    <xf numFmtId="0" fontId="5" fillId="33" borderId="23" xfId="65" applyFont="1" applyFill="1" applyBorder="1" applyAlignment="1">
      <alignment vertical="center"/>
      <protection/>
    </xf>
    <xf numFmtId="0" fontId="5" fillId="33" borderId="20" xfId="65" applyFont="1" applyFill="1" applyBorder="1" applyAlignment="1">
      <alignment vertical="center"/>
      <protection/>
    </xf>
    <xf numFmtId="0" fontId="5" fillId="33" borderId="24" xfId="65" applyFont="1" applyFill="1" applyBorder="1" applyAlignment="1">
      <alignment vertical="center"/>
      <protection/>
    </xf>
    <xf numFmtId="0" fontId="5" fillId="33" borderId="12" xfId="65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/>
    </xf>
    <xf numFmtId="0" fontId="8" fillId="33" borderId="16" xfId="65" applyFont="1" applyFill="1" applyBorder="1" applyAlignment="1" quotePrefix="1">
      <alignment vertical="center"/>
      <protection/>
    </xf>
    <xf numFmtId="0" fontId="5" fillId="33" borderId="11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>
      <alignment vertical="center"/>
      <protection/>
    </xf>
    <xf numFmtId="0" fontId="5" fillId="33" borderId="16" xfId="65" applyFont="1" applyFill="1" applyBorder="1" applyAlignment="1">
      <alignment vertical="center"/>
      <protection/>
    </xf>
    <xf numFmtId="0" fontId="5" fillId="33" borderId="23" xfId="65" applyFont="1" applyFill="1" applyBorder="1" applyAlignment="1" quotePrefix="1">
      <alignment vertical="center" wrapText="1"/>
      <protection/>
    </xf>
    <xf numFmtId="0" fontId="5" fillId="33" borderId="15" xfId="65" applyFont="1" applyFill="1" applyBorder="1" applyAlignment="1" quotePrefix="1">
      <alignment vertical="center" wrapText="1"/>
      <protection/>
    </xf>
    <xf numFmtId="0" fontId="5" fillId="33" borderId="12" xfId="65" applyFont="1" applyFill="1" applyBorder="1" applyAlignment="1" quotePrefix="1">
      <alignment vertical="center" wrapText="1"/>
      <protection/>
    </xf>
    <xf numFmtId="0" fontId="5" fillId="33" borderId="23" xfId="65" applyFont="1" applyFill="1" applyBorder="1" applyAlignment="1" quotePrefix="1">
      <alignment vertical="center"/>
      <protection/>
    </xf>
    <xf numFmtId="49" fontId="5" fillId="0" borderId="0" xfId="61" applyNumberFormat="1" applyFont="1" applyAlignment="1">
      <alignment vertical="center"/>
      <protection/>
    </xf>
    <xf numFmtId="0" fontId="5" fillId="33" borderId="15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8" fillId="33" borderId="16" xfId="0" applyFont="1" applyFill="1" applyBorder="1" applyAlignment="1" quotePrefix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/>
    </xf>
    <xf numFmtId="0" fontId="5" fillId="33" borderId="10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 quotePrefix="1">
      <alignment vertical="center" wrapText="1"/>
    </xf>
    <xf numFmtId="0" fontId="0" fillId="0" borderId="0" xfId="0" applyAlignment="1">
      <alignment vertical="center"/>
    </xf>
    <xf numFmtId="0" fontId="5" fillId="33" borderId="12" xfId="61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 quotePrefix="1">
      <alignment horizontal="center" vertical="center" wrapText="1"/>
      <protection/>
    </xf>
    <xf numFmtId="0" fontId="5" fillId="33" borderId="25" xfId="60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 quotePrefix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 quotePrefix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65" applyFont="1" applyFill="1" applyBorder="1" applyAlignment="1" quotePrefix="1">
      <alignment horizontal="center" vertical="center" wrapText="1"/>
      <protection/>
    </xf>
    <xf numFmtId="0" fontId="5" fillId="33" borderId="25" xfId="65" applyFont="1" applyFill="1" applyBorder="1" applyAlignment="1" quotePrefix="1">
      <alignment horizontal="center" vertical="center" wrapText="1"/>
      <protection/>
    </xf>
    <xf numFmtId="49" fontId="5" fillId="0" borderId="0" xfId="65" applyNumberFormat="1" applyFont="1" applyAlignment="1">
      <alignment vertical="center"/>
      <protection/>
    </xf>
    <xf numFmtId="49" fontId="8" fillId="33" borderId="16" xfId="65" applyNumberFormat="1" applyFont="1" applyFill="1" applyBorder="1" applyAlignment="1" quotePrefix="1">
      <alignment vertical="center"/>
      <protection/>
    </xf>
    <xf numFmtId="49" fontId="8" fillId="33" borderId="13" xfId="65" applyNumberFormat="1" applyFont="1" applyFill="1" applyBorder="1" applyAlignment="1" quotePrefix="1">
      <alignment vertical="center"/>
      <protection/>
    </xf>
    <xf numFmtId="179" fontId="5" fillId="0" borderId="0" xfId="65" applyNumberFormat="1" applyFont="1" applyAlignment="1">
      <alignment vertical="center"/>
      <protection/>
    </xf>
    <xf numFmtId="179" fontId="8" fillId="33" borderId="13" xfId="65" applyNumberFormat="1" applyFont="1" applyFill="1" applyBorder="1" applyAlignment="1" quotePrefix="1">
      <alignment vertical="center"/>
      <protection/>
    </xf>
    <xf numFmtId="179" fontId="8" fillId="33" borderId="17" xfId="65" applyNumberFormat="1" applyFont="1" applyFill="1" applyBorder="1" applyAlignment="1" quotePrefix="1">
      <alignment vertical="center"/>
      <protection/>
    </xf>
    <xf numFmtId="179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49" fontId="6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 quotePrefix="1">
      <alignment vertical="center"/>
    </xf>
    <xf numFmtId="38" fontId="6" fillId="0" borderId="14" xfId="48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9" fontId="6" fillId="0" borderId="14" xfId="48" applyNumberFormat="1" applyFont="1" applyFill="1" applyBorder="1" applyAlignment="1">
      <alignment vertical="center"/>
    </xf>
    <xf numFmtId="179" fontId="6" fillId="0" borderId="14" xfId="48" applyNumberFormat="1" applyFont="1" applyFill="1" applyBorder="1" applyAlignment="1">
      <alignment vertical="center"/>
    </xf>
    <xf numFmtId="178" fontId="6" fillId="0" borderId="14" xfId="48" applyNumberFormat="1" applyFont="1" applyFill="1" applyBorder="1" applyAlignment="1">
      <alignment horizontal="left" vertical="center"/>
    </xf>
    <xf numFmtId="0" fontId="5" fillId="33" borderId="12" xfId="61" applyFont="1" applyFill="1" applyBorder="1" applyAlignment="1" quotePrefix="1">
      <alignment vertical="center" wrapText="1"/>
      <protection/>
    </xf>
    <xf numFmtId="0" fontId="5" fillId="33" borderId="15" xfId="60" applyFont="1" applyFill="1" applyBorder="1" applyAlignment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vertical="center" wrapText="1"/>
      <protection/>
    </xf>
    <xf numFmtId="49" fontId="5" fillId="33" borderId="15" xfId="60" applyNumberFormat="1" applyFont="1" applyFill="1" applyBorder="1" applyAlignment="1">
      <alignment vertical="center" wrapText="1"/>
      <protection/>
    </xf>
    <xf numFmtId="49" fontId="5" fillId="33" borderId="12" xfId="60" applyNumberFormat="1" applyFont="1" applyFill="1" applyBorder="1" applyAlignment="1">
      <alignment vertical="center" wrapText="1"/>
      <protection/>
    </xf>
    <xf numFmtId="49" fontId="5" fillId="33" borderId="25" xfId="60" applyNumberFormat="1" applyFont="1" applyFill="1" applyBorder="1" applyAlignment="1">
      <alignment vertical="center" wrapText="1"/>
      <protection/>
    </xf>
    <xf numFmtId="0" fontId="5" fillId="33" borderId="15" xfId="60" applyFont="1" applyFill="1" applyBorder="1" applyAlignment="1" quotePrefix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25" xfId="60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15" xfId="0" applyFont="1" applyFill="1" applyBorder="1" applyAlignment="1" quotePrefix="1">
      <alignment vertical="center" wrapText="1"/>
    </xf>
    <xf numFmtId="0" fontId="5" fillId="33" borderId="15" xfId="65" applyFont="1" applyFill="1" applyBorder="1" applyAlignment="1">
      <alignment vertical="center" wrapText="1"/>
      <protection/>
    </xf>
    <xf numFmtId="0" fontId="5" fillId="33" borderId="12" xfId="65" applyFont="1" applyFill="1" applyBorder="1" applyAlignment="1">
      <alignment vertical="center" wrapText="1"/>
      <protection/>
    </xf>
    <xf numFmtId="0" fontId="5" fillId="0" borderId="25" xfId="65" applyFont="1" applyBorder="1" applyAlignment="1">
      <alignment vertical="center" wrapText="1"/>
      <protection/>
    </xf>
    <xf numFmtId="0" fontId="5" fillId="33" borderId="15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/>
      <protection/>
    </xf>
    <xf numFmtId="49" fontId="5" fillId="33" borderId="15" xfId="65" applyNumberFormat="1" applyFont="1" applyFill="1" applyBorder="1" applyAlignment="1">
      <alignment vertical="center" wrapText="1"/>
      <protection/>
    </xf>
    <xf numFmtId="49" fontId="5" fillId="33" borderId="12" xfId="65" applyNumberFormat="1" applyFont="1" applyFill="1" applyBorder="1" applyAlignment="1">
      <alignment vertical="center" wrapText="1"/>
      <protection/>
    </xf>
    <xf numFmtId="49" fontId="5" fillId="33" borderId="25" xfId="65" applyNumberFormat="1" applyFont="1" applyFill="1" applyBorder="1" applyAlignment="1">
      <alignment vertical="center" wrapText="1"/>
      <protection/>
    </xf>
    <xf numFmtId="0" fontId="5" fillId="33" borderId="15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 wrapText="1"/>
      <protection/>
    </xf>
    <xf numFmtId="179" fontId="5" fillId="33" borderId="15" xfId="65" applyNumberFormat="1" applyFont="1" applyFill="1" applyBorder="1" applyAlignment="1" quotePrefix="1">
      <alignment vertical="center" wrapText="1"/>
      <protection/>
    </xf>
    <xf numFmtId="179" fontId="5" fillId="33" borderId="12" xfId="65" applyNumberFormat="1" applyFont="1" applyFill="1" applyBorder="1" applyAlignment="1" quotePrefix="1">
      <alignment vertical="center" wrapText="1"/>
      <protection/>
    </xf>
    <xf numFmtId="179" fontId="5" fillId="33" borderId="25" xfId="65" applyNumberFormat="1" applyFont="1" applyFill="1" applyBorder="1" applyAlignment="1" quotePrefix="1">
      <alignment vertical="center" wrapText="1"/>
      <protection/>
    </xf>
    <xf numFmtId="0" fontId="8" fillId="33" borderId="13" xfId="65" applyFont="1" applyFill="1" applyBorder="1" applyAlignment="1" quotePrefix="1">
      <alignment vertical="center" wrapText="1"/>
      <protection/>
    </xf>
    <xf numFmtId="0" fontId="8" fillId="33" borderId="23" xfId="65" applyFont="1" applyFill="1" applyBorder="1" applyAlignment="1" quotePrefix="1">
      <alignment vertical="center" wrapText="1"/>
      <protection/>
    </xf>
    <xf numFmtId="0" fontId="8" fillId="33" borderId="17" xfId="65" applyFont="1" applyFill="1" applyBorder="1" applyAlignment="1" quotePrefix="1">
      <alignment vertical="center" wrapText="1"/>
      <protection/>
    </xf>
    <xf numFmtId="0" fontId="8" fillId="33" borderId="24" xfId="65" applyFont="1" applyFill="1" applyBorder="1" applyAlignment="1" quotePrefix="1">
      <alignment vertical="center" wrapText="1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 quotePrefix="1">
      <alignment horizontal="center" vertical="center"/>
      <protection/>
    </xf>
    <xf numFmtId="0" fontId="9" fillId="0" borderId="23" xfId="64" applyFont="1" applyFill="1" applyBorder="1" applyAlignment="1" quotePrefix="1">
      <alignment horizontal="center" vertical="center"/>
      <protection/>
    </xf>
    <xf numFmtId="0" fontId="9" fillId="0" borderId="16" xfId="64" applyFont="1" applyFill="1" applyBorder="1" applyAlignment="1" quotePrefix="1">
      <alignment horizontal="center" vertical="center"/>
      <protection/>
    </xf>
    <xf numFmtId="0" fontId="9" fillId="0" borderId="11" xfId="64" applyFont="1" applyFill="1" applyBorder="1" applyAlignment="1" quotePrefix="1">
      <alignment horizontal="center" vertical="center"/>
      <protection/>
    </xf>
    <xf numFmtId="0" fontId="9" fillId="0" borderId="10" xfId="64" applyFont="1" applyFill="1" applyBorder="1" applyAlignment="1" quotePrefix="1">
      <alignment horizontal="center" vertical="center"/>
      <protection/>
    </xf>
    <xf numFmtId="0" fontId="9" fillId="0" borderId="14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horizontal="center" vertical="center" textRotation="255"/>
      <protection/>
    </xf>
    <xf numFmtId="0" fontId="9" fillId="0" borderId="12" xfId="64" applyFont="1" applyFill="1" applyBorder="1" applyAlignment="1">
      <alignment horizontal="center" vertical="center" textRotation="255"/>
      <protection/>
    </xf>
    <xf numFmtId="0" fontId="9" fillId="0" borderId="25" xfId="64" applyFont="1" applyFill="1" applyBorder="1" applyAlignment="1">
      <alignment horizontal="center" vertical="center" textRotation="255"/>
      <protection/>
    </xf>
    <xf numFmtId="0" fontId="9" fillId="0" borderId="14" xfId="64" applyFont="1" applyFill="1" applyBorder="1" applyAlignment="1" quotePrefix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vertical="center"/>
      <protection/>
    </xf>
    <xf numFmtId="0" fontId="9" fillId="0" borderId="19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 quotePrefix="1">
      <alignment horizontal="center" vertical="center" textRotation="255"/>
      <protection/>
    </xf>
    <xf numFmtId="0" fontId="9" fillId="0" borderId="12" xfId="64" applyFont="1" applyFill="1" applyBorder="1" applyAlignment="1" quotePrefix="1">
      <alignment horizontal="center" vertical="center" textRotation="255"/>
      <protection/>
    </xf>
    <xf numFmtId="0" fontId="9" fillId="0" borderId="25" xfId="64" applyFont="1" applyFill="1" applyBorder="1" applyAlignment="1" quotePrefix="1">
      <alignment horizontal="center" vertical="center" textRotation="255"/>
      <protection/>
    </xf>
    <xf numFmtId="0" fontId="9" fillId="0" borderId="17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0983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99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2343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089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194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934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02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70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82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88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651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90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93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05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5924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4127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994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179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50911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70999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7205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79457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7651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650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862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9677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448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1801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0734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2849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114" width="11.09765625" style="75" customWidth="1"/>
    <col min="115" max="16384" width="9" style="75" customWidth="1"/>
  </cols>
  <sheetData>
    <row r="1" spans="1:114" s="47" customFormat="1" ht="17.25">
      <c r="A1" s="46" t="s">
        <v>305</v>
      </c>
      <c r="B1" s="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47" customFormat="1" ht="13.5">
      <c r="A2" s="147" t="s">
        <v>320</v>
      </c>
      <c r="B2" s="150" t="s">
        <v>306</v>
      </c>
      <c r="C2" s="153" t="s">
        <v>268</v>
      </c>
      <c r="D2" s="48" t="s">
        <v>236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47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47" customFormat="1" ht="13.5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237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237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237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238</v>
      </c>
      <c r="AX4" s="9" t="s">
        <v>11</v>
      </c>
      <c r="AY4" s="59"/>
      <c r="AZ4" s="60"/>
      <c r="BA4" s="60"/>
      <c r="BB4" s="61"/>
      <c r="BC4" s="69" t="s">
        <v>239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238</v>
      </c>
      <c r="BZ4" s="9" t="s">
        <v>11</v>
      </c>
      <c r="CA4" s="70"/>
      <c r="CB4" s="70"/>
      <c r="CC4" s="71"/>
      <c r="CD4" s="61"/>
      <c r="CE4" s="69" t="s">
        <v>239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238</v>
      </c>
      <c r="DB4" s="9" t="s">
        <v>11</v>
      </c>
      <c r="DC4" s="60"/>
      <c r="DD4" s="60"/>
      <c r="DE4" s="60"/>
      <c r="DF4" s="61"/>
      <c r="DG4" s="69" t="s">
        <v>239</v>
      </c>
      <c r="DH4" s="69" t="s">
        <v>13</v>
      </c>
      <c r="DI4" s="8"/>
      <c r="DJ4" s="8"/>
    </row>
    <row r="5" spans="1:114" s="47" customFormat="1" ht="22.5">
      <c r="A5" s="148"/>
      <c r="B5" s="151"/>
      <c r="C5" s="154"/>
      <c r="D5" s="55"/>
      <c r="E5" s="55"/>
      <c r="F5" s="72" t="s">
        <v>240</v>
      </c>
      <c r="G5" s="72" t="s">
        <v>241</v>
      </c>
      <c r="H5" s="72" t="s">
        <v>242</v>
      </c>
      <c r="I5" s="72" t="s">
        <v>243</v>
      </c>
      <c r="J5" s="72" t="s">
        <v>244</v>
      </c>
      <c r="K5" s="72" t="s">
        <v>245</v>
      </c>
      <c r="L5" s="73"/>
      <c r="M5" s="55"/>
      <c r="N5" s="55"/>
      <c r="O5" s="72" t="s">
        <v>240</v>
      </c>
      <c r="P5" s="72" t="s">
        <v>241</v>
      </c>
      <c r="Q5" s="72" t="s">
        <v>242</v>
      </c>
      <c r="R5" s="72" t="s">
        <v>243</v>
      </c>
      <c r="S5" s="72" t="s">
        <v>244</v>
      </c>
      <c r="T5" s="72" t="s">
        <v>245</v>
      </c>
      <c r="U5" s="73"/>
      <c r="V5" s="55"/>
      <c r="W5" s="55"/>
      <c r="X5" s="72" t="s">
        <v>240</v>
      </c>
      <c r="Y5" s="72" t="s">
        <v>241</v>
      </c>
      <c r="Z5" s="72" t="s">
        <v>242</v>
      </c>
      <c r="AA5" s="72" t="s">
        <v>243</v>
      </c>
      <c r="AB5" s="72" t="s">
        <v>244</v>
      </c>
      <c r="AC5" s="72" t="s">
        <v>245</v>
      </c>
      <c r="AD5" s="73"/>
      <c r="AE5" s="8"/>
      <c r="AF5" s="8" t="s">
        <v>2</v>
      </c>
      <c r="AG5" s="68" t="s">
        <v>20</v>
      </c>
      <c r="AH5" s="68" t="s">
        <v>246</v>
      </c>
      <c r="AI5" s="68" t="s">
        <v>247</v>
      </c>
      <c r="AJ5" s="68" t="s">
        <v>248</v>
      </c>
      <c r="AK5" s="109"/>
      <c r="AL5" s="146"/>
      <c r="AM5" s="8"/>
      <c r="AN5" s="8"/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249</v>
      </c>
      <c r="AU5" s="62" t="s">
        <v>250</v>
      </c>
      <c r="AV5" s="62" t="s">
        <v>251</v>
      </c>
      <c r="AW5" s="8"/>
      <c r="AX5" s="8"/>
      <c r="AY5" s="62" t="s">
        <v>249</v>
      </c>
      <c r="AZ5" s="62" t="s">
        <v>250</v>
      </c>
      <c r="BA5" s="62" t="s">
        <v>251</v>
      </c>
      <c r="BB5" s="69" t="s">
        <v>252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246</v>
      </c>
      <c r="BK5" s="68" t="s">
        <v>247</v>
      </c>
      <c r="BL5" s="68" t="s">
        <v>248</v>
      </c>
      <c r="BM5" s="109"/>
      <c r="BN5" s="146"/>
      <c r="BO5" s="8"/>
      <c r="BP5" s="8"/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249</v>
      </c>
      <c r="BW5" s="62" t="s">
        <v>250</v>
      </c>
      <c r="BX5" s="62" t="s">
        <v>251</v>
      </c>
      <c r="BY5" s="8"/>
      <c r="BZ5" s="8"/>
      <c r="CA5" s="62" t="s">
        <v>249</v>
      </c>
      <c r="CB5" s="62" t="s">
        <v>250</v>
      </c>
      <c r="CC5" s="62" t="s">
        <v>251</v>
      </c>
      <c r="CD5" s="69" t="s">
        <v>252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246</v>
      </c>
      <c r="CM5" s="68" t="s">
        <v>247</v>
      </c>
      <c r="CN5" s="68" t="s">
        <v>248</v>
      </c>
      <c r="CO5" s="109"/>
      <c r="CP5" s="146"/>
      <c r="CQ5" s="8"/>
      <c r="CR5" s="8"/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249</v>
      </c>
      <c r="CY5" s="62" t="s">
        <v>250</v>
      </c>
      <c r="CZ5" s="62" t="s">
        <v>251</v>
      </c>
      <c r="DA5" s="8"/>
      <c r="DB5" s="8"/>
      <c r="DC5" s="62" t="s">
        <v>249</v>
      </c>
      <c r="DD5" s="62" t="s">
        <v>250</v>
      </c>
      <c r="DE5" s="62" t="s">
        <v>251</v>
      </c>
      <c r="DF5" s="69" t="s">
        <v>252</v>
      </c>
      <c r="DG5" s="8"/>
      <c r="DH5" s="8"/>
      <c r="DI5" s="8"/>
      <c r="DJ5" s="8"/>
    </row>
    <row r="6" spans="1:114" s="118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406</v>
      </c>
      <c r="B7" s="140" t="s">
        <v>407</v>
      </c>
      <c r="C7" s="139" t="s">
        <v>408</v>
      </c>
      <c r="D7" s="141">
        <f aca="true" t="shared" si="0" ref="D7:AI7">SUM(D8:D35)</f>
        <v>10138787</v>
      </c>
      <c r="E7" s="141">
        <f t="shared" si="0"/>
        <v>2045956</v>
      </c>
      <c r="F7" s="141">
        <f t="shared" si="0"/>
        <v>0</v>
      </c>
      <c r="G7" s="141">
        <f t="shared" si="0"/>
        <v>945</v>
      </c>
      <c r="H7" s="141">
        <f t="shared" si="0"/>
        <v>97800</v>
      </c>
      <c r="I7" s="141">
        <f t="shared" si="0"/>
        <v>1270297</v>
      </c>
      <c r="J7" s="141">
        <f t="shared" si="0"/>
        <v>0</v>
      </c>
      <c r="K7" s="141">
        <f t="shared" si="0"/>
        <v>676914</v>
      </c>
      <c r="L7" s="141">
        <f t="shared" si="0"/>
        <v>8092831</v>
      </c>
      <c r="M7" s="141">
        <f t="shared" si="0"/>
        <v>1328255</v>
      </c>
      <c r="N7" s="141">
        <f t="shared" si="0"/>
        <v>158968</v>
      </c>
      <c r="O7" s="141">
        <f t="shared" si="0"/>
        <v>8250</v>
      </c>
      <c r="P7" s="141">
        <f t="shared" si="0"/>
        <v>8250</v>
      </c>
      <c r="Q7" s="141">
        <f t="shared" si="0"/>
        <v>4700</v>
      </c>
      <c r="R7" s="141">
        <f t="shared" si="0"/>
        <v>99761</v>
      </c>
      <c r="S7" s="141">
        <f t="shared" si="0"/>
        <v>0</v>
      </c>
      <c r="T7" s="141">
        <f t="shared" si="0"/>
        <v>38007</v>
      </c>
      <c r="U7" s="141">
        <f t="shared" si="0"/>
        <v>1169287</v>
      </c>
      <c r="V7" s="141">
        <f t="shared" si="0"/>
        <v>11467042</v>
      </c>
      <c r="W7" s="141">
        <f t="shared" si="0"/>
        <v>2204924</v>
      </c>
      <c r="X7" s="141">
        <f t="shared" si="0"/>
        <v>8250</v>
      </c>
      <c r="Y7" s="141">
        <f t="shared" si="0"/>
        <v>9195</v>
      </c>
      <c r="Z7" s="141">
        <f t="shared" si="0"/>
        <v>102500</v>
      </c>
      <c r="AA7" s="141">
        <f t="shared" si="0"/>
        <v>1370058</v>
      </c>
      <c r="AB7" s="141">
        <f t="shared" si="0"/>
        <v>0</v>
      </c>
      <c r="AC7" s="141">
        <f t="shared" si="0"/>
        <v>714921</v>
      </c>
      <c r="AD7" s="141">
        <f t="shared" si="0"/>
        <v>9262118</v>
      </c>
      <c r="AE7" s="141">
        <f t="shared" si="0"/>
        <v>2674</v>
      </c>
      <c r="AF7" s="141">
        <f t="shared" si="0"/>
        <v>2674</v>
      </c>
      <c r="AG7" s="141">
        <f t="shared" si="0"/>
        <v>0</v>
      </c>
      <c r="AH7" s="141">
        <f t="shared" si="0"/>
        <v>0</v>
      </c>
      <c r="AI7" s="141">
        <f t="shared" si="0"/>
        <v>0</v>
      </c>
      <c r="AJ7" s="141">
        <f aca="true" t="shared" si="1" ref="AJ7:BO7">SUM(AJ8:AJ35)</f>
        <v>2674</v>
      </c>
      <c r="AK7" s="141">
        <f t="shared" si="1"/>
        <v>0</v>
      </c>
      <c r="AL7" s="141">
        <f t="shared" si="1"/>
        <v>143192</v>
      </c>
      <c r="AM7" s="141">
        <f t="shared" si="1"/>
        <v>7877745</v>
      </c>
      <c r="AN7" s="141">
        <f t="shared" si="1"/>
        <v>1606849</v>
      </c>
      <c r="AO7" s="141">
        <f t="shared" si="1"/>
        <v>712298</v>
      </c>
      <c r="AP7" s="141">
        <f t="shared" si="1"/>
        <v>471263</v>
      </c>
      <c r="AQ7" s="141">
        <f t="shared" si="1"/>
        <v>423288</v>
      </c>
      <c r="AR7" s="141">
        <f t="shared" si="1"/>
        <v>0</v>
      </c>
      <c r="AS7" s="141">
        <f t="shared" si="1"/>
        <v>1611264</v>
      </c>
      <c r="AT7" s="141">
        <f t="shared" si="1"/>
        <v>312033</v>
      </c>
      <c r="AU7" s="141">
        <f t="shared" si="1"/>
        <v>1287441</v>
      </c>
      <c r="AV7" s="141">
        <f t="shared" si="1"/>
        <v>11790</v>
      </c>
      <c r="AW7" s="141">
        <f t="shared" si="1"/>
        <v>924</v>
      </c>
      <c r="AX7" s="141">
        <f t="shared" si="1"/>
        <v>4658673</v>
      </c>
      <c r="AY7" s="141">
        <f t="shared" si="1"/>
        <v>1827288</v>
      </c>
      <c r="AZ7" s="141">
        <f t="shared" si="1"/>
        <v>2009714</v>
      </c>
      <c r="BA7" s="141">
        <f t="shared" si="1"/>
        <v>767013</v>
      </c>
      <c r="BB7" s="141">
        <f t="shared" si="1"/>
        <v>54658</v>
      </c>
      <c r="BC7" s="141">
        <f t="shared" si="1"/>
        <v>1990142</v>
      </c>
      <c r="BD7" s="141">
        <f t="shared" si="1"/>
        <v>35</v>
      </c>
      <c r="BE7" s="141">
        <f t="shared" si="1"/>
        <v>125034</v>
      </c>
      <c r="BF7" s="141">
        <f t="shared" si="1"/>
        <v>8005453</v>
      </c>
      <c r="BG7" s="141">
        <f t="shared" si="1"/>
        <v>0</v>
      </c>
      <c r="BH7" s="141">
        <f t="shared" si="1"/>
        <v>0</v>
      </c>
      <c r="BI7" s="141">
        <f t="shared" si="1"/>
        <v>0</v>
      </c>
      <c r="BJ7" s="141">
        <f t="shared" si="1"/>
        <v>0</v>
      </c>
      <c r="BK7" s="141">
        <f t="shared" si="1"/>
        <v>0</v>
      </c>
      <c r="BL7" s="141">
        <f t="shared" si="1"/>
        <v>0</v>
      </c>
      <c r="BM7" s="141">
        <f t="shared" si="1"/>
        <v>0</v>
      </c>
      <c r="BN7" s="141">
        <f t="shared" si="1"/>
        <v>0</v>
      </c>
      <c r="BO7" s="141">
        <f t="shared" si="1"/>
        <v>647581</v>
      </c>
      <c r="BP7" s="141">
        <f aca="true" t="shared" si="2" ref="BP7:CU7">SUM(BP8:BP35)</f>
        <v>185449</v>
      </c>
      <c r="BQ7" s="141">
        <f t="shared" si="2"/>
        <v>106892</v>
      </c>
      <c r="BR7" s="141">
        <f t="shared" si="2"/>
        <v>0</v>
      </c>
      <c r="BS7" s="141">
        <f t="shared" si="2"/>
        <v>78557</v>
      </c>
      <c r="BT7" s="141">
        <f t="shared" si="2"/>
        <v>0</v>
      </c>
      <c r="BU7" s="141">
        <f t="shared" si="2"/>
        <v>266847</v>
      </c>
      <c r="BV7" s="141">
        <f t="shared" si="2"/>
        <v>211</v>
      </c>
      <c r="BW7" s="141">
        <f t="shared" si="2"/>
        <v>266636</v>
      </c>
      <c r="BX7" s="141">
        <f t="shared" si="2"/>
        <v>0</v>
      </c>
      <c r="BY7" s="141">
        <f t="shared" si="2"/>
        <v>0</v>
      </c>
      <c r="BZ7" s="141">
        <f t="shared" si="2"/>
        <v>195270</v>
      </c>
      <c r="CA7" s="141">
        <f t="shared" si="2"/>
        <v>21000</v>
      </c>
      <c r="CB7" s="141">
        <f t="shared" si="2"/>
        <v>134099</v>
      </c>
      <c r="CC7" s="141">
        <f t="shared" si="2"/>
        <v>40005</v>
      </c>
      <c r="CD7" s="141">
        <f t="shared" si="2"/>
        <v>166</v>
      </c>
      <c r="CE7" s="141">
        <f t="shared" si="2"/>
        <v>646802</v>
      </c>
      <c r="CF7" s="141">
        <f t="shared" si="2"/>
        <v>15</v>
      </c>
      <c r="CG7" s="141">
        <f t="shared" si="2"/>
        <v>33872</v>
      </c>
      <c r="CH7" s="141">
        <f t="shared" si="2"/>
        <v>681453</v>
      </c>
      <c r="CI7" s="141">
        <f t="shared" si="2"/>
        <v>2674</v>
      </c>
      <c r="CJ7" s="141">
        <f t="shared" si="2"/>
        <v>2674</v>
      </c>
      <c r="CK7" s="141">
        <f t="shared" si="2"/>
        <v>0</v>
      </c>
      <c r="CL7" s="141">
        <f t="shared" si="2"/>
        <v>0</v>
      </c>
      <c r="CM7" s="141">
        <f t="shared" si="2"/>
        <v>0</v>
      </c>
      <c r="CN7" s="141">
        <f t="shared" si="2"/>
        <v>2674</v>
      </c>
      <c r="CO7" s="141">
        <f t="shared" si="2"/>
        <v>0</v>
      </c>
      <c r="CP7" s="141">
        <f t="shared" si="2"/>
        <v>143192</v>
      </c>
      <c r="CQ7" s="141">
        <f t="shared" si="2"/>
        <v>8525326</v>
      </c>
      <c r="CR7" s="141">
        <f t="shared" si="2"/>
        <v>1792298</v>
      </c>
      <c r="CS7" s="141">
        <f t="shared" si="2"/>
        <v>819190</v>
      </c>
      <c r="CT7" s="141">
        <f t="shared" si="2"/>
        <v>471263</v>
      </c>
      <c r="CU7" s="141">
        <f t="shared" si="2"/>
        <v>501845</v>
      </c>
      <c r="CV7" s="141">
        <f aca="true" t="shared" si="3" ref="CV7:DJ7">SUM(CV8:CV35)</f>
        <v>0</v>
      </c>
      <c r="CW7" s="141">
        <f t="shared" si="3"/>
        <v>1878111</v>
      </c>
      <c r="CX7" s="141">
        <f t="shared" si="3"/>
        <v>312244</v>
      </c>
      <c r="CY7" s="141">
        <f t="shared" si="3"/>
        <v>1554077</v>
      </c>
      <c r="CZ7" s="141">
        <f t="shared" si="3"/>
        <v>11790</v>
      </c>
      <c r="DA7" s="141">
        <f t="shared" si="3"/>
        <v>924</v>
      </c>
      <c r="DB7" s="141">
        <f t="shared" si="3"/>
        <v>4853943</v>
      </c>
      <c r="DC7" s="141">
        <f t="shared" si="3"/>
        <v>1848288</v>
      </c>
      <c r="DD7" s="141">
        <f t="shared" si="3"/>
        <v>2143813</v>
      </c>
      <c r="DE7" s="141">
        <f t="shared" si="3"/>
        <v>807018</v>
      </c>
      <c r="DF7" s="141">
        <f t="shared" si="3"/>
        <v>54824</v>
      </c>
      <c r="DG7" s="141">
        <f t="shared" si="3"/>
        <v>2636944</v>
      </c>
      <c r="DH7" s="141">
        <f t="shared" si="3"/>
        <v>50</v>
      </c>
      <c r="DI7" s="141">
        <f t="shared" si="3"/>
        <v>158906</v>
      </c>
      <c r="DJ7" s="141">
        <f t="shared" si="3"/>
        <v>8686906</v>
      </c>
    </row>
    <row r="8" spans="1:114" ht="12" customHeight="1">
      <c r="A8" s="142" t="s">
        <v>97</v>
      </c>
      <c r="B8" s="140" t="s">
        <v>326</v>
      </c>
      <c r="C8" s="142" t="s">
        <v>354</v>
      </c>
      <c r="D8" s="141">
        <f>SUM(E8,+L8)</f>
        <v>2709755</v>
      </c>
      <c r="E8" s="141">
        <f>SUM(F8:I8)+K8</f>
        <v>1294356</v>
      </c>
      <c r="F8" s="141">
        <v>0</v>
      </c>
      <c r="G8" s="141">
        <v>450</v>
      </c>
      <c r="H8" s="141">
        <v>97800</v>
      </c>
      <c r="I8" s="141">
        <v>1072924</v>
      </c>
      <c r="J8" s="141"/>
      <c r="K8" s="141">
        <v>123182</v>
      </c>
      <c r="L8" s="141">
        <v>1415399</v>
      </c>
      <c r="M8" s="141">
        <f>SUM(N8,+U8)</f>
        <v>100126</v>
      </c>
      <c r="N8" s="141">
        <f>SUM(O8:R8)+T8</f>
        <v>20542</v>
      </c>
      <c r="O8" s="141">
        <v>8250</v>
      </c>
      <c r="P8" s="141">
        <v>8250</v>
      </c>
      <c r="Q8" s="141">
        <v>0</v>
      </c>
      <c r="R8" s="141">
        <v>4042</v>
      </c>
      <c r="S8" s="141"/>
      <c r="T8" s="141">
        <v>0</v>
      </c>
      <c r="U8" s="141">
        <v>79584</v>
      </c>
      <c r="V8" s="141">
        <f aca="true" t="shared" si="4" ref="V8:AD8">+SUM(D8,M8)</f>
        <v>2809881</v>
      </c>
      <c r="W8" s="141">
        <f t="shared" si="4"/>
        <v>1314898</v>
      </c>
      <c r="X8" s="141">
        <f t="shared" si="4"/>
        <v>8250</v>
      </c>
      <c r="Y8" s="141">
        <f t="shared" si="4"/>
        <v>8700</v>
      </c>
      <c r="Z8" s="141">
        <f t="shared" si="4"/>
        <v>97800</v>
      </c>
      <c r="AA8" s="141">
        <f t="shared" si="4"/>
        <v>1076966</v>
      </c>
      <c r="AB8" s="141">
        <f t="shared" si="4"/>
        <v>0</v>
      </c>
      <c r="AC8" s="141">
        <f t="shared" si="4"/>
        <v>123182</v>
      </c>
      <c r="AD8" s="141">
        <f t="shared" si="4"/>
        <v>1494983</v>
      </c>
      <c r="AE8" s="141">
        <f>SUM(AF8,+AK8)</f>
        <v>0</v>
      </c>
      <c r="AF8" s="141">
        <f>SUM(AG8:AJ8)</f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0</v>
      </c>
      <c r="AL8" s="141">
        <v>54695</v>
      </c>
      <c r="AM8" s="141">
        <f>SUM(AN8,AS8,AW8,AX8,BD8)</f>
        <v>2655060</v>
      </c>
      <c r="AN8" s="141">
        <f>SUM(AO8:AR8)</f>
        <v>1041864</v>
      </c>
      <c r="AO8" s="141">
        <v>264354</v>
      </c>
      <c r="AP8" s="141">
        <v>450956</v>
      </c>
      <c r="AQ8" s="141">
        <v>326554</v>
      </c>
      <c r="AR8" s="141">
        <v>0</v>
      </c>
      <c r="AS8" s="141">
        <f>SUM(AT8:AV8)</f>
        <v>538929</v>
      </c>
      <c r="AT8" s="141">
        <v>87427</v>
      </c>
      <c r="AU8" s="141">
        <v>439994</v>
      </c>
      <c r="AV8" s="141">
        <v>11508</v>
      </c>
      <c r="AW8" s="141">
        <v>0</v>
      </c>
      <c r="AX8" s="141">
        <f>SUM(AY8:BB8)</f>
        <v>1074267</v>
      </c>
      <c r="AY8" s="141">
        <v>412969</v>
      </c>
      <c r="AZ8" s="141">
        <v>311977</v>
      </c>
      <c r="BA8" s="141">
        <v>349321</v>
      </c>
      <c r="BB8" s="141">
        <v>0</v>
      </c>
      <c r="BC8" s="141">
        <v>0</v>
      </c>
      <c r="BD8" s="141">
        <v>0</v>
      </c>
      <c r="BE8" s="141">
        <v>0</v>
      </c>
      <c r="BF8" s="141">
        <f>SUM(AE8,+AM8,+BE8)</f>
        <v>2655060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>
        <v>0</v>
      </c>
      <c r="BO8" s="141">
        <f>SUM(BP8,BU8,BY8,BZ8,CF8)</f>
        <v>100126</v>
      </c>
      <c r="BP8" s="141">
        <f>SUM(BQ8:BT8)</f>
        <v>54426</v>
      </c>
      <c r="BQ8" s="141">
        <v>7775</v>
      </c>
      <c r="BR8" s="141">
        <v>0</v>
      </c>
      <c r="BS8" s="141">
        <v>46651</v>
      </c>
      <c r="BT8" s="141">
        <v>0</v>
      </c>
      <c r="BU8" s="141">
        <f>SUM(BV8:BX8)</f>
        <v>26584</v>
      </c>
      <c r="BV8" s="141">
        <v>211</v>
      </c>
      <c r="BW8" s="141">
        <v>26373</v>
      </c>
      <c r="BX8" s="141">
        <v>0</v>
      </c>
      <c r="BY8" s="141">
        <v>0</v>
      </c>
      <c r="BZ8" s="141">
        <f>SUM(CA8:CD8)</f>
        <v>19116</v>
      </c>
      <c r="CA8" s="141">
        <v>0</v>
      </c>
      <c r="CB8" s="141">
        <v>19116</v>
      </c>
      <c r="CC8" s="141">
        <v>0</v>
      </c>
      <c r="CD8" s="141">
        <v>0</v>
      </c>
      <c r="CE8" s="141">
        <v>0</v>
      </c>
      <c r="CF8" s="141">
        <v>0</v>
      </c>
      <c r="CG8" s="141">
        <v>0</v>
      </c>
      <c r="CH8" s="141">
        <f>SUM(BG8,+BO8,+CG8)</f>
        <v>100126</v>
      </c>
      <c r="CI8" s="141">
        <f aca="true" t="shared" si="5" ref="CI8:DJ8">SUM(AE8,+BG8)</f>
        <v>0</v>
      </c>
      <c r="CJ8" s="141">
        <f t="shared" si="5"/>
        <v>0</v>
      </c>
      <c r="CK8" s="141">
        <f t="shared" si="5"/>
        <v>0</v>
      </c>
      <c r="CL8" s="141">
        <f t="shared" si="5"/>
        <v>0</v>
      </c>
      <c r="CM8" s="141">
        <f t="shared" si="5"/>
        <v>0</v>
      </c>
      <c r="CN8" s="141">
        <f t="shared" si="5"/>
        <v>0</v>
      </c>
      <c r="CO8" s="141">
        <f t="shared" si="5"/>
        <v>0</v>
      </c>
      <c r="CP8" s="141">
        <f t="shared" si="5"/>
        <v>54695</v>
      </c>
      <c r="CQ8" s="141">
        <f t="shared" si="5"/>
        <v>2755186</v>
      </c>
      <c r="CR8" s="141">
        <f t="shared" si="5"/>
        <v>1096290</v>
      </c>
      <c r="CS8" s="141">
        <f t="shared" si="5"/>
        <v>272129</v>
      </c>
      <c r="CT8" s="141">
        <f t="shared" si="5"/>
        <v>450956</v>
      </c>
      <c r="CU8" s="141">
        <f t="shared" si="5"/>
        <v>373205</v>
      </c>
      <c r="CV8" s="141">
        <f t="shared" si="5"/>
        <v>0</v>
      </c>
      <c r="CW8" s="141">
        <f t="shared" si="5"/>
        <v>565513</v>
      </c>
      <c r="CX8" s="141">
        <f t="shared" si="5"/>
        <v>87638</v>
      </c>
      <c r="CY8" s="141">
        <f t="shared" si="5"/>
        <v>466367</v>
      </c>
      <c r="CZ8" s="141">
        <f t="shared" si="5"/>
        <v>11508</v>
      </c>
      <c r="DA8" s="141">
        <f t="shared" si="5"/>
        <v>0</v>
      </c>
      <c r="DB8" s="141">
        <f t="shared" si="5"/>
        <v>1093383</v>
      </c>
      <c r="DC8" s="141">
        <f t="shared" si="5"/>
        <v>412969</v>
      </c>
      <c r="DD8" s="141">
        <f t="shared" si="5"/>
        <v>331093</v>
      </c>
      <c r="DE8" s="141">
        <f t="shared" si="5"/>
        <v>349321</v>
      </c>
      <c r="DF8" s="141">
        <f t="shared" si="5"/>
        <v>0</v>
      </c>
      <c r="DG8" s="141">
        <f t="shared" si="5"/>
        <v>0</v>
      </c>
      <c r="DH8" s="141">
        <f t="shared" si="5"/>
        <v>0</v>
      </c>
      <c r="DI8" s="141">
        <f t="shared" si="5"/>
        <v>0</v>
      </c>
      <c r="DJ8" s="141">
        <f t="shared" si="5"/>
        <v>2755186</v>
      </c>
    </row>
    <row r="9" spans="1:114" ht="12" customHeight="1">
      <c r="A9" s="142" t="s">
        <v>97</v>
      </c>
      <c r="B9" s="140" t="s">
        <v>327</v>
      </c>
      <c r="C9" s="142" t="s">
        <v>355</v>
      </c>
      <c r="D9" s="141">
        <f aca="true" t="shared" si="6" ref="D9:D35">SUM(E9,+L9)</f>
        <v>1041671</v>
      </c>
      <c r="E9" s="141">
        <f aca="true" t="shared" si="7" ref="E9:E35">SUM(F9:I9)+K9</f>
        <v>386451</v>
      </c>
      <c r="F9" s="141">
        <v>0</v>
      </c>
      <c r="G9" s="141">
        <v>0</v>
      </c>
      <c r="H9" s="141">
        <v>0</v>
      </c>
      <c r="I9" s="141">
        <v>245</v>
      </c>
      <c r="J9" s="141"/>
      <c r="K9" s="141">
        <v>386206</v>
      </c>
      <c r="L9" s="141">
        <v>655220</v>
      </c>
      <c r="M9" s="141">
        <f aca="true" t="shared" si="8" ref="M9:M35">SUM(N9,+U9)</f>
        <v>141277</v>
      </c>
      <c r="N9" s="141">
        <f aca="true" t="shared" si="9" ref="N9:N35">SUM(O9:R9)+T9</f>
        <v>50796</v>
      </c>
      <c r="O9" s="141">
        <v>0</v>
      </c>
      <c r="P9" s="141">
        <v>0</v>
      </c>
      <c r="Q9" s="141">
        <v>0</v>
      </c>
      <c r="R9" s="141">
        <v>12794</v>
      </c>
      <c r="S9" s="141"/>
      <c r="T9" s="141">
        <v>38002</v>
      </c>
      <c r="U9" s="141">
        <v>90481</v>
      </c>
      <c r="V9" s="141">
        <f aca="true" t="shared" si="10" ref="V9:V35">+SUM(D9,M9)</f>
        <v>1182948</v>
      </c>
      <c r="W9" s="141">
        <f aca="true" t="shared" si="11" ref="W9:W35">+SUM(E9,N9)</f>
        <v>437247</v>
      </c>
      <c r="X9" s="141">
        <f aca="true" t="shared" si="12" ref="X9:X35">+SUM(F9,O9)</f>
        <v>0</v>
      </c>
      <c r="Y9" s="141">
        <f aca="true" t="shared" si="13" ref="Y9:Y35">+SUM(G9,P9)</f>
        <v>0</v>
      </c>
      <c r="Z9" s="141">
        <f aca="true" t="shared" si="14" ref="Z9:Z35">+SUM(H9,Q9)</f>
        <v>0</v>
      </c>
      <c r="AA9" s="141">
        <f aca="true" t="shared" si="15" ref="AA9:AA35">+SUM(I9,R9)</f>
        <v>13039</v>
      </c>
      <c r="AB9" s="141">
        <f aca="true" t="shared" si="16" ref="AB9:AB35">+SUM(J9,S9)</f>
        <v>0</v>
      </c>
      <c r="AC9" s="141">
        <f aca="true" t="shared" si="17" ref="AC9:AC35">+SUM(K9,T9)</f>
        <v>424208</v>
      </c>
      <c r="AD9" s="141">
        <f aca="true" t="shared" si="18" ref="AD9:AD35">+SUM(L9,U9)</f>
        <v>745701</v>
      </c>
      <c r="AE9" s="141">
        <f aca="true" t="shared" si="19" ref="AE9:AE35">SUM(AF9,+AK9)</f>
        <v>0</v>
      </c>
      <c r="AF9" s="141">
        <f aca="true" t="shared" si="20" ref="AF9:AF35">SUM(AG9:AJ9)</f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f aca="true" t="shared" si="21" ref="AM9:AM35">SUM(AN9,AS9,AW9,AX9,BD9)</f>
        <v>1041671</v>
      </c>
      <c r="AN9" s="141">
        <f aca="true" t="shared" si="22" ref="AN9:AN35">SUM(AO9:AR9)</f>
        <v>91562</v>
      </c>
      <c r="AO9" s="141">
        <v>82338</v>
      </c>
      <c r="AP9" s="141">
        <v>0</v>
      </c>
      <c r="AQ9" s="141">
        <v>9224</v>
      </c>
      <c r="AR9" s="141">
        <v>0</v>
      </c>
      <c r="AS9" s="141">
        <f aca="true" t="shared" si="23" ref="AS9:AS35">SUM(AT9:AV9)</f>
        <v>342756</v>
      </c>
      <c r="AT9" s="141">
        <v>0</v>
      </c>
      <c r="AU9" s="141">
        <v>342756</v>
      </c>
      <c r="AV9" s="141">
        <v>0</v>
      </c>
      <c r="AW9" s="141">
        <v>0</v>
      </c>
      <c r="AX9" s="141">
        <f aca="true" t="shared" si="24" ref="AX9:AX35">SUM(AY9:BB9)</f>
        <v>607353</v>
      </c>
      <c r="AY9" s="141">
        <v>101768</v>
      </c>
      <c r="AZ9" s="141">
        <v>434142</v>
      </c>
      <c r="BA9" s="141">
        <v>71443</v>
      </c>
      <c r="BB9" s="141">
        <v>0</v>
      </c>
      <c r="BC9" s="141">
        <v>0</v>
      </c>
      <c r="BD9" s="141">
        <v>0</v>
      </c>
      <c r="BE9" s="141">
        <v>0</v>
      </c>
      <c r="BF9" s="141">
        <f aca="true" t="shared" si="25" ref="BF9:BF35">SUM(AE9,+AM9,+BE9)</f>
        <v>1041671</v>
      </c>
      <c r="BG9" s="141">
        <f aca="true" t="shared" si="26" ref="BG9:BG35">SUM(BH9,+BM9)</f>
        <v>0</v>
      </c>
      <c r="BH9" s="141">
        <f aca="true" t="shared" si="27" ref="BH9:BH35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>
        <v>0</v>
      </c>
      <c r="BO9" s="141">
        <f aca="true" t="shared" si="28" ref="BO9:BO35">SUM(BP9,BU9,BY9,BZ9,CF9)</f>
        <v>141277</v>
      </c>
      <c r="BP9" s="141">
        <f aca="true" t="shared" si="29" ref="BP9:BP35">SUM(BQ9:BT9)</f>
        <v>28897</v>
      </c>
      <c r="BQ9" s="141">
        <v>25198</v>
      </c>
      <c r="BR9" s="141">
        <v>0</v>
      </c>
      <c r="BS9" s="141">
        <v>3699</v>
      </c>
      <c r="BT9" s="141">
        <v>0</v>
      </c>
      <c r="BU9" s="141">
        <f aca="true" t="shared" si="30" ref="BU9:BU35">SUM(BV9:BX9)</f>
        <v>78041</v>
      </c>
      <c r="BV9" s="141">
        <v>0</v>
      </c>
      <c r="BW9" s="141">
        <v>78041</v>
      </c>
      <c r="BX9" s="141">
        <v>0</v>
      </c>
      <c r="BY9" s="141">
        <v>0</v>
      </c>
      <c r="BZ9" s="141">
        <f aca="true" t="shared" si="31" ref="BZ9:BZ35">SUM(CA9:CD9)</f>
        <v>34339</v>
      </c>
      <c r="CA9" s="141">
        <v>0</v>
      </c>
      <c r="CB9" s="141">
        <v>32073</v>
      </c>
      <c r="CC9" s="141">
        <v>2266</v>
      </c>
      <c r="CD9" s="141">
        <v>0</v>
      </c>
      <c r="CE9" s="141">
        <v>0</v>
      </c>
      <c r="CF9" s="141">
        <v>0</v>
      </c>
      <c r="CG9" s="141">
        <v>0</v>
      </c>
      <c r="CH9" s="141">
        <f aca="true" t="shared" si="32" ref="CH9:CH35">SUM(BG9,+BO9,+CG9)</f>
        <v>141277</v>
      </c>
      <c r="CI9" s="141">
        <f aca="true" t="shared" si="33" ref="CI9:CI35">SUM(AE9,+BG9)</f>
        <v>0</v>
      </c>
      <c r="CJ9" s="141">
        <f aca="true" t="shared" si="34" ref="CJ9:CJ35">SUM(AF9,+BH9)</f>
        <v>0</v>
      </c>
      <c r="CK9" s="141">
        <f aca="true" t="shared" si="35" ref="CK9:CK35">SUM(AG9,+BI9)</f>
        <v>0</v>
      </c>
      <c r="CL9" s="141">
        <f aca="true" t="shared" si="36" ref="CL9:CL35">SUM(AH9,+BJ9)</f>
        <v>0</v>
      </c>
      <c r="CM9" s="141">
        <f aca="true" t="shared" si="37" ref="CM9:CM35">SUM(AI9,+BK9)</f>
        <v>0</v>
      </c>
      <c r="CN9" s="141">
        <f aca="true" t="shared" si="38" ref="CN9:CN35">SUM(AJ9,+BL9)</f>
        <v>0</v>
      </c>
      <c r="CO9" s="141">
        <f aca="true" t="shared" si="39" ref="CO9:CO35">SUM(AK9,+BM9)</f>
        <v>0</v>
      </c>
      <c r="CP9" s="141">
        <f aca="true" t="shared" si="40" ref="CP9:CP35">SUM(AL9,+BN9)</f>
        <v>0</v>
      </c>
      <c r="CQ9" s="141">
        <f aca="true" t="shared" si="41" ref="CQ9:CQ35">SUM(AM9,+BO9)</f>
        <v>1182948</v>
      </c>
      <c r="CR9" s="141">
        <f aca="true" t="shared" si="42" ref="CR9:CR35">SUM(AN9,+BP9)</f>
        <v>120459</v>
      </c>
      <c r="CS9" s="141">
        <f aca="true" t="shared" si="43" ref="CS9:CS35">SUM(AO9,+BQ9)</f>
        <v>107536</v>
      </c>
      <c r="CT9" s="141">
        <f aca="true" t="shared" si="44" ref="CT9:CT35">SUM(AP9,+BR9)</f>
        <v>0</v>
      </c>
      <c r="CU9" s="141">
        <f aca="true" t="shared" si="45" ref="CU9:CU35">SUM(AQ9,+BS9)</f>
        <v>12923</v>
      </c>
      <c r="CV9" s="141">
        <f aca="true" t="shared" si="46" ref="CV9:CV35">SUM(AR9,+BT9)</f>
        <v>0</v>
      </c>
      <c r="CW9" s="141">
        <f aca="true" t="shared" si="47" ref="CW9:CW35">SUM(AS9,+BU9)</f>
        <v>420797</v>
      </c>
      <c r="CX9" s="141">
        <f aca="true" t="shared" si="48" ref="CX9:CX35">SUM(AT9,+BV9)</f>
        <v>0</v>
      </c>
      <c r="CY9" s="141">
        <f aca="true" t="shared" si="49" ref="CY9:CY35">SUM(AU9,+BW9)</f>
        <v>420797</v>
      </c>
      <c r="CZ9" s="141">
        <f aca="true" t="shared" si="50" ref="CZ9:CZ35">SUM(AV9,+BX9)</f>
        <v>0</v>
      </c>
      <c r="DA9" s="141">
        <f aca="true" t="shared" si="51" ref="DA9:DA35">SUM(AW9,+BY9)</f>
        <v>0</v>
      </c>
      <c r="DB9" s="141">
        <f aca="true" t="shared" si="52" ref="DB9:DB35">SUM(AX9,+BZ9)</f>
        <v>641692</v>
      </c>
      <c r="DC9" s="141">
        <f aca="true" t="shared" si="53" ref="DC9:DC35">SUM(AY9,+CA9)</f>
        <v>101768</v>
      </c>
      <c r="DD9" s="141">
        <f aca="true" t="shared" si="54" ref="DD9:DD35">SUM(AZ9,+CB9)</f>
        <v>466215</v>
      </c>
      <c r="DE9" s="141">
        <f aca="true" t="shared" si="55" ref="DE9:DE35">SUM(BA9,+CC9)</f>
        <v>73709</v>
      </c>
      <c r="DF9" s="141">
        <f aca="true" t="shared" si="56" ref="DF9:DF35">SUM(BB9,+CD9)</f>
        <v>0</v>
      </c>
      <c r="DG9" s="141">
        <f aca="true" t="shared" si="57" ref="DG9:DG35">SUM(BC9,+CE9)</f>
        <v>0</v>
      </c>
      <c r="DH9" s="141">
        <f aca="true" t="shared" si="58" ref="DH9:DH35">SUM(BD9,+CF9)</f>
        <v>0</v>
      </c>
      <c r="DI9" s="141">
        <f aca="true" t="shared" si="59" ref="DI9:DI35">SUM(BE9,+CG9)</f>
        <v>0</v>
      </c>
      <c r="DJ9" s="141">
        <f aca="true" t="shared" si="60" ref="DJ9:DJ35">SUM(BF9,+CH9)</f>
        <v>1182948</v>
      </c>
    </row>
    <row r="10" spans="1:114" ht="12" customHeight="1">
      <c r="A10" s="142" t="s">
        <v>97</v>
      </c>
      <c r="B10" s="140" t="s">
        <v>328</v>
      </c>
      <c r="C10" s="142" t="s">
        <v>356</v>
      </c>
      <c r="D10" s="141">
        <f t="shared" si="6"/>
        <v>325990</v>
      </c>
      <c r="E10" s="141">
        <f t="shared" si="7"/>
        <v>0</v>
      </c>
      <c r="F10" s="141">
        <v>0</v>
      </c>
      <c r="G10" s="141">
        <v>0</v>
      </c>
      <c r="H10" s="141">
        <v>0</v>
      </c>
      <c r="I10" s="141">
        <v>0</v>
      </c>
      <c r="J10" s="141"/>
      <c r="K10" s="141">
        <v>0</v>
      </c>
      <c r="L10" s="141">
        <v>325990</v>
      </c>
      <c r="M10" s="141">
        <f t="shared" si="8"/>
        <v>16465</v>
      </c>
      <c r="N10" s="141">
        <f t="shared" si="9"/>
        <v>0</v>
      </c>
      <c r="O10" s="141">
        <v>0</v>
      </c>
      <c r="P10" s="141">
        <v>0</v>
      </c>
      <c r="Q10" s="141">
        <v>0</v>
      </c>
      <c r="R10" s="141">
        <v>0</v>
      </c>
      <c r="S10" s="141"/>
      <c r="T10" s="141">
        <v>0</v>
      </c>
      <c r="U10" s="141">
        <v>16465</v>
      </c>
      <c r="V10" s="141">
        <f t="shared" si="10"/>
        <v>342455</v>
      </c>
      <c r="W10" s="141">
        <f t="shared" si="11"/>
        <v>0</v>
      </c>
      <c r="X10" s="141">
        <f t="shared" si="12"/>
        <v>0</v>
      </c>
      <c r="Y10" s="141">
        <f t="shared" si="13"/>
        <v>0</v>
      </c>
      <c r="Z10" s="141">
        <f t="shared" si="14"/>
        <v>0</v>
      </c>
      <c r="AA10" s="141">
        <f t="shared" si="15"/>
        <v>0</v>
      </c>
      <c r="AB10" s="141">
        <f t="shared" si="16"/>
        <v>0</v>
      </c>
      <c r="AC10" s="141">
        <f t="shared" si="17"/>
        <v>0</v>
      </c>
      <c r="AD10" s="141">
        <f t="shared" si="18"/>
        <v>342455</v>
      </c>
      <c r="AE10" s="141">
        <f t="shared" si="19"/>
        <v>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f t="shared" si="21"/>
        <v>0</v>
      </c>
      <c r="AN10" s="141">
        <f t="shared" si="22"/>
        <v>0</v>
      </c>
      <c r="AO10" s="141">
        <v>0</v>
      </c>
      <c r="AP10" s="141">
        <v>0</v>
      </c>
      <c r="AQ10" s="141">
        <v>0</v>
      </c>
      <c r="AR10" s="141">
        <v>0</v>
      </c>
      <c r="AS10" s="141">
        <f t="shared" si="23"/>
        <v>0</v>
      </c>
      <c r="AT10" s="141">
        <v>0</v>
      </c>
      <c r="AU10" s="141">
        <v>0</v>
      </c>
      <c r="AV10" s="141">
        <v>0</v>
      </c>
      <c r="AW10" s="141">
        <v>0</v>
      </c>
      <c r="AX10" s="141">
        <f t="shared" si="24"/>
        <v>0</v>
      </c>
      <c r="AY10" s="141">
        <v>0</v>
      </c>
      <c r="AZ10" s="141">
        <v>0</v>
      </c>
      <c r="BA10" s="141">
        <v>0</v>
      </c>
      <c r="BB10" s="141">
        <v>0</v>
      </c>
      <c r="BC10" s="141">
        <v>325990</v>
      </c>
      <c r="BD10" s="141">
        <v>0</v>
      </c>
      <c r="BE10" s="141">
        <v>0</v>
      </c>
      <c r="BF10" s="141">
        <f t="shared" si="25"/>
        <v>0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>
        <v>0</v>
      </c>
      <c r="BO10" s="141">
        <f t="shared" si="28"/>
        <v>0</v>
      </c>
      <c r="BP10" s="141">
        <f t="shared" si="29"/>
        <v>0</v>
      </c>
      <c r="BQ10" s="141">
        <v>0</v>
      </c>
      <c r="BR10" s="141">
        <v>0</v>
      </c>
      <c r="BS10" s="141">
        <v>0</v>
      </c>
      <c r="BT10" s="141">
        <v>0</v>
      </c>
      <c r="BU10" s="141">
        <f t="shared" si="30"/>
        <v>0</v>
      </c>
      <c r="BV10" s="141">
        <v>0</v>
      </c>
      <c r="BW10" s="141">
        <v>0</v>
      </c>
      <c r="BX10" s="141">
        <v>0</v>
      </c>
      <c r="BY10" s="141">
        <v>0</v>
      </c>
      <c r="BZ10" s="141">
        <f t="shared" si="31"/>
        <v>0</v>
      </c>
      <c r="CA10" s="141">
        <v>0</v>
      </c>
      <c r="CB10" s="141">
        <v>0</v>
      </c>
      <c r="CC10" s="141">
        <v>0</v>
      </c>
      <c r="CD10" s="141">
        <v>0</v>
      </c>
      <c r="CE10" s="141">
        <v>16465</v>
      </c>
      <c r="CF10" s="141">
        <v>0</v>
      </c>
      <c r="CG10" s="141">
        <v>0</v>
      </c>
      <c r="CH10" s="141">
        <f t="shared" si="32"/>
        <v>0</v>
      </c>
      <c r="CI10" s="141">
        <f t="shared" si="33"/>
        <v>0</v>
      </c>
      <c r="CJ10" s="141">
        <f t="shared" si="34"/>
        <v>0</v>
      </c>
      <c r="CK10" s="141">
        <f t="shared" si="35"/>
        <v>0</v>
      </c>
      <c r="CL10" s="141">
        <f t="shared" si="36"/>
        <v>0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0</v>
      </c>
      <c r="CR10" s="141">
        <f t="shared" si="42"/>
        <v>0</v>
      </c>
      <c r="CS10" s="141">
        <f t="shared" si="43"/>
        <v>0</v>
      </c>
      <c r="CT10" s="141">
        <f t="shared" si="44"/>
        <v>0</v>
      </c>
      <c r="CU10" s="141">
        <f t="shared" si="45"/>
        <v>0</v>
      </c>
      <c r="CV10" s="141">
        <f t="shared" si="46"/>
        <v>0</v>
      </c>
      <c r="CW10" s="141">
        <f t="shared" si="47"/>
        <v>0</v>
      </c>
      <c r="CX10" s="141">
        <f t="shared" si="48"/>
        <v>0</v>
      </c>
      <c r="CY10" s="141">
        <f t="shared" si="49"/>
        <v>0</v>
      </c>
      <c r="CZ10" s="141">
        <f t="shared" si="50"/>
        <v>0</v>
      </c>
      <c r="DA10" s="141">
        <f t="shared" si="51"/>
        <v>0</v>
      </c>
      <c r="DB10" s="141">
        <f t="shared" si="52"/>
        <v>0</v>
      </c>
      <c r="DC10" s="141">
        <f t="shared" si="53"/>
        <v>0</v>
      </c>
      <c r="DD10" s="141">
        <f t="shared" si="54"/>
        <v>0</v>
      </c>
      <c r="DE10" s="141">
        <f t="shared" si="55"/>
        <v>0</v>
      </c>
      <c r="DF10" s="141">
        <f t="shared" si="56"/>
        <v>0</v>
      </c>
      <c r="DG10" s="141">
        <f t="shared" si="57"/>
        <v>342455</v>
      </c>
      <c r="DH10" s="141">
        <f t="shared" si="58"/>
        <v>0</v>
      </c>
      <c r="DI10" s="141">
        <f t="shared" si="59"/>
        <v>0</v>
      </c>
      <c r="DJ10" s="141">
        <f t="shared" si="60"/>
        <v>0</v>
      </c>
    </row>
    <row r="11" spans="1:114" ht="12" customHeight="1">
      <c r="A11" s="142" t="s">
        <v>97</v>
      </c>
      <c r="B11" s="140" t="s">
        <v>329</v>
      </c>
      <c r="C11" s="142" t="s">
        <v>357</v>
      </c>
      <c r="D11" s="141">
        <f t="shared" si="6"/>
        <v>381342</v>
      </c>
      <c r="E11" s="141">
        <f t="shared" si="7"/>
        <v>34905</v>
      </c>
      <c r="F11" s="141">
        <v>0</v>
      </c>
      <c r="G11" s="141">
        <v>0</v>
      </c>
      <c r="H11" s="141">
        <v>0</v>
      </c>
      <c r="I11" s="141">
        <v>34905</v>
      </c>
      <c r="J11" s="141"/>
      <c r="K11" s="141">
        <v>0</v>
      </c>
      <c r="L11" s="141">
        <v>346437</v>
      </c>
      <c r="M11" s="141">
        <f t="shared" si="8"/>
        <v>111708</v>
      </c>
      <c r="N11" s="141">
        <f t="shared" si="9"/>
        <v>15380</v>
      </c>
      <c r="O11" s="141">
        <v>0</v>
      </c>
      <c r="P11" s="141">
        <v>0</v>
      </c>
      <c r="Q11" s="141">
        <v>0</v>
      </c>
      <c r="R11" s="141">
        <v>15380</v>
      </c>
      <c r="S11" s="141"/>
      <c r="T11" s="141">
        <v>0</v>
      </c>
      <c r="U11" s="141">
        <v>96328</v>
      </c>
      <c r="V11" s="141">
        <f t="shared" si="10"/>
        <v>493050</v>
      </c>
      <c r="W11" s="141">
        <f t="shared" si="11"/>
        <v>50285</v>
      </c>
      <c r="X11" s="141">
        <f t="shared" si="12"/>
        <v>0</v>
      </c>
      <c r="Y11" s="141">
        <f t="shared" si="13"/>
        <v>0</v>
      </c>
      <c r="Z11" s="141">
        <f t="shared" si="14"/>
        <v>0</v>
      </c>
      <c r="AA11" s="141">
        <f t="shared" si="15"/>
        <v>50285</v>
      </c>
      <c r="AB11" s="141">
        <f t="shared" si="16"/>
        <v>0</v>
      </c>
      <c r="AC11" s="141">
        <f t="shared" si="17"/>
        <v>0</v>
      </c>
      <c r="AD11" s="141">
        <f t="shared" si="18"/>
        <v>442765</v>
      </c>
      <c r="AE11" s="141">
        <f t="shared" si="19"/>
        <v>0</v>
      </c>
      <c r="AF11" s="141">
        <f t="shared" si="20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12597</v>
      </c>
      <c r="AM11" s="141">
        <f t="shared" si="21"/>
        <v>318468</v>
      </c>
      <c r="AN11" s="141">
        <f t="shared" si="22"/>
        <v>23539</v>
      </c>
      <c r="AO11" s="141">
        <v>8429</v>
      </c>
      <c r="AP11" s="141">
        <v>0</v>
      </c>
      <c r="AQ11" s="141">
        <v>15110</v>
      </c>
      <c r="AR11" s="141">
        <v>0</v>
      </c>
      <c r="AS11" s="141">
        <f t="shared" si="23"/>
        <v>148696</v>
      </c>
      <c r="AT11" s="141">
        <v>0</v>
      </c>
      <c r="AU11" s="141">
        <v>148696</v>
      </c>
      <c r="AV11" s="141">
        <v>0</v>
      </c>
      <c r="AW11" s="141">
        <v>0</v>
      </c>
      <c r="AX11" s="141">
        <f t="shared" si="24"/>
        <v>146233</v>
      </c>
      <c r="AY11" s="141">
        <v>97646</v>
      </c>
      <c r="AZ11" s="141">
        <v>26185</v>
      </c>
      <c r="BA11" s="141">
        <v>22402</v>
      </c>
      <c r="BB11" s="141">
        <v>0</v>
      </c>
      <c r="BC11" s="141">
        <v>50277</v>
      </c>
      <c r="BD11" s="141">
        <v>0</v>
      </c>
      <c r="BE11" s="141">
        <v>0</v>
      </c>
      <c r="BF11" s="141">
        <f t="shared" si="25"/>
        <v>318468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>
        <v>0</v>
      </c>
      <c r="BO11" s="141">
        <f t="shared" si="28"/>
        <v>111708</v>
      </c>
      <c r="BP11" s="141">
        <f t="shared" si="29"/>
        <v>17522</v>
      </c>
      <c r="BQ11" s="141">
        <v>4998</v>
      </c>
      <c r="BR11" s="141">
        <v>0</v>
      </c>
      <c r="BS11" s="141">
        <v>12524</v>
      </c>
      <c r="BT11" s="141">
        <v>0</v>
      </c>
      <c r="BU11" s="141">
        <f t="shared" si="30"/>
        <v>72548</v>
      </c>
      <c r="BV11" s="141">
        <v>0</v>
      </c>
      <c r="BW11" s="141">
        <v>72548</v>
      </c>
      <c r="BX11" s="141">
        <v>0</v>
      </c>
      <c r="BY11" s="141">
        <v>0</v>
      </c>
      <c r="BZ11" s="141">
        <f t="shared" si="31"/>
        <v>21638</v>
      </c>
      <c r="CA11" s="141">
        <v>5321</v>
      </c>
      <c r="CB11" s="141">
        <v>0</v>
      </c>
      <c r="CC11" s="141">
        <v>16317</v>
      </c>
      <c r="CD11" s="141">
        <v>0</v>
      </c>
      <c r="CE11" s="141">
        <v>0</v>
      </c>
      <c r="CF11" s="141">
        <v>0</v>
      </c>
      <c r="CG11" s="141">
        <v>0</v>
      </c>
      <c r="CH11" s="141">
        <f t="shared" si="32"/>
        <v>111708</v>
      </c>
      <c r="CI11" s="141">
        <f t="shared" si="33"/>
        <v>0</v>
      </c>
      <c r="CJ11" s="141">
        <f t="shared" si="34"/>
        <v>0</v>
      </c>
      <c r="CK11" s="141">
        <f t="shared" si="35"/>
        <v>0</v>
      </c>
      <c r="CL11" s="141">
        <f t="shared" si="36"/>
        <v>0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12597</v>
      </c>
      <c r="CQ11" s="141">
        <f t="shared" si="41"/>
        <v>430176</v>
      </c>
      <c r="CR11" s="141">
        <f t="shared" si="42"/>
        <v>41061</v>
      </c>
      <c r="CS11" s="141">
        <f t="shared" si="43"/>
        <v>13427</v>
      </c>
      <c r="CT11" s="141">
        <f t="shared" si="44"/>
        <v>0</v>
      </c>
      <c r="CU11" s="141">
        <f t="shared" si="45"/>
        <v>27634</v>
      </c>
      <c r="CV11" s="141">
        <f t="shared" si="46"/>
        <v>0</v>
      </c>
      <c r="CW11" s="141">
        <f t="shared" si="47"/>
        <v>221244</v>
      </c>
      <c r="CX11" s="141">
        <f t="shared" si="48"/>
        <v>0</v>
      </c>
      <c r="CY11" s="141">
        <f t="shared" si="49"/>
        <v>221244</v>
      </c>
      <c r="CZ11" s="141">
        <f t="shared" si="50"/>
        <v>0</v>
      </c>
      <c r="DA11" s="141">
        <f t="shared" si="51"/>
        <v>0</v>
      </c>
      <c r="DB11" s="141">
        <f t="shared" si="52"/>
        <v>167871</v>
      </c>
      <c r="DC11" s="141">
        <f t="shared" si="53"/>
        <v>102967</v>
      </c>
      <c r="DD11" s="141">
        <f t="shared" si="54"/>
        <v>26185</v>
      </c>
      <c r="DE11" s="141">
        <f t="shared" si="55"/>
        <v>38719</v>
      </c>
      <c r="DF11" s="141">
        <f t="shared" si="56"/>
        <v>0</v>
      </c>
      <c r="DG11" s="141">
        <f t="shared" si="57"/>
        <v>50277</v>
      </c>
      <c r="DH11" s="141">
        <f t="shared" si="58"/>
        <v>0</v>
      </c>
      <c r="DI11" s="141">
        <f t="shared" si="59"/>
        <v>0</v>
      </c>
      <c r="DJ11" s="141">
        <f t="shared" si="60"/>
        <v>430176</v>
      </c>
    </row>
    <row r="12" spans="1:114" ht="12" customHeight="1">
      <c r="A12" s="142" t="s">
        <v>97</v>
      </c>
      <c r="B12" s="140" t="s">
        <v>330</v>
      </c>
      <c r="C12" s="142" t="s">
        <v>358</v>
      </c>
      <c r="D12" s="141">
        <f t="shared" si="6"/>
        <v>325990</v>
      </c>
      <c r="E12" s="141">
        <f t="shared" si="7"/>
        <v>0</v>
      </c>
      <c r="F12" s="141">
        <v>0</v>
      </c>
      <c r="G12" s="141">
        <v>0</v>
      </c>
      <c r="H12" s="141">
        <v>0</v>
      </c>
      <c r="I12" s="141">
        <v>0</v>
      </c>
      <c r="J12" s="141"/>
      <c r="K12" s="141">
        <v>0</v>
      </c>
      <c r="L12" s="141">
        <v>325990</v>
      </c>
      <c r="M12" s="141">
        <f t="shared" si="8"/>
        <v>16465</v>
      </c>
      <c r="N12" s="141">
        <f t="shared" si="9"/>
        <v>0</v>
      </c>
      <c r="O12" s="141">
        <v>0</v>
      </c>
      <c r="P12" s="141">
        <v>0</v>
      </c>
      <c r="Q12" s="141">
        <v>0</v>
      </c>
      <c r="R12" s="141">
        <v>0</v>
      </c>
      <c r="S12" s="141"/>
      <c r="T12" s="141">
        <v>0</v>
      </c>
      <c r="U12" s="141">
        <v>16465</v>
      </c>
      <c r="V12" s="141">
        <f t="shared" si="10"/>
        <v>342455</v>
      </c>
      <c r="W12" s="141">
        <f t="shared" si="11"/>
        <v>0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0</v>
      </c>
      <c r="AB12" s="141">
        <f t="shared" si="16"/>
        <v>0</v>
      </c>
      <c r="AC12" s="141">
        <f t="shared" si="17"/>
        <v>0</v>
      </c>
      <c r="AD12" s="141">
        <f t="shared" si="18"/>
        <v>342455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f t="shared" si="21"/>
        <v>0</v>
      </c>
      <c r="AN12" s="141">
        <f t="shared" si="22"/>
        <v>0</v>
      </c>
      <c r="AO12" s="141">
        <v>0</v>
      </c>
      <c r="AP12" s="141">
        <v>0</v>
      </c>
      <c r="AQ12" s="141">
        <v>0</v>
      </c>
      <c r="AR12" s="141">
        <v>0</v>
      </c>
      <c r="AS12" s="141">
        <f t="shared" si="23"/>
        <v>0</v>
      </c>
      <c r="AT12" s="141">
        <v>0</v>
      </c>
      <c r="AU12" s="141">
        <v>0</v>
      </c>
      <c r="AV12" s="141">
        <v>0</v>
      </c>
      <c r="AW12" s="141">
        <v>0</v>
      </c>
      <c r="AX12" s="141">
        <f t="shared" si="24"/>
        <v>0</v>
      </c>
      <c r="AY12" s="141">
        <v>0</v>
      </c>
      <c r="AZ12" s="141">
        <v>0</v>
      </c>
      <c r="BA12" s="141">
        <v>0</v>
      </c>
      <c r="BB12" s="141">
        <v>0</v>
      </c>
      <c r="BC12" s="141">
        <v>325990</v>
      </c>
      <c r="BD12" s="141">
        <v>0</v>
      </c>
      <c r="BE12" s="141">
        <v>0</v>
      </c>
      <c r="BF12" s="141">
        <f t="shared" si="25"/>
        <v>0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>
        <v>0</v>
      </c>
      <c r="BO12" s="141">
        <f t="shared" si="28"/>
        <v>0</v>
      </c>
      <c r="BP12" s="141">
        <f t="shared" si="29"/>
        <v>0</v>
      </c>
      <c r="BQ12" s="141">
        <v>0</v>
      </c>
      <c r="BR12" s="141">
        <v>0</v>
      </c>
      <c r="BS12" s="141">
        <v>0</v>
      </c>
      <c r="BT12" s="141">
        <v>0</v>
      </c>
      <c r="BU12" s="141">
        <f t="shared" si="30"/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f t="shared" si="31"/>
        <v>0</v>
      </c>
      <c r="CA12" s="141">
        <v>0</v>
      </c>
      <c r="CB12" s="141">
        <v>0</v>
      </c>
      <c r="CC12" s="141">
        <v>0</v>
      </c>
      <c r="CD12" s="141">
        <v>0</v>
      </c>
      <c r="CE12" s="141">
        <v>16465</v>
      </c>
      <c r="CF12" s="141">
        <v>0</v>
      </c>
      <c r="CG12" s="141">
        <v>0</v>
      </c>
      <c r="CH12" s="141">
        <f t="shared" si="32"/>
        <v>0</v>
      </c>
      <c r="CI12" s="141">
        <f t="shared" si="33"/>
        <v>0</v>
      </c>
      <c r="CJ12" s="141">
        <f t="shared" si="34"/>
        <v>0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0</v>
      </c>
      <c r="CR12" s="141">
        <f t="shared" si="42"/>
        <v>0</v>
      </c>
      <c r="CS12" s="141">
        <f t="shared" si="43"/>
        <v>0</v>
      </c>
      <c r="CT12" s="141">
        <f t="shared" si="44"/>
        <v>0</v>
      </c>
      <c r="CU12" s="141">
        <f t="shared" si="45"/>
        <v>0</v>
      </c>
      <c r="CV12" s="141">
        <f t="shared" si="46"/>
        <v>0</v>
      </c>
      <c r="CW12" s="141">
        <f t="shared" si="47"/>
        <v>0</v>
      </c>
      <c r="CX12" s="141">
        <f t="shared" si="48"/>
        <v>0</v>
      </c>
      <c r="CY12" s="141">
        <f t="shared" si="49"/>
        <v>0</v>
      </c>
      <c r="CZ12" s="141">
        <f t="shared" si="50"/>
        <v>0</v>
      </c>
      <c r="DA12" s="141">
        <f t="shared" si="51"/>
        <v>0</v>
      </c>
      <c r="DB12" s="141">
        <f t="shared" si="52"/>
        <v>0</v>
      </c>
      <c r="DC12" s="141">
        <f t="shared" si="53"/>
        <v>0</v>
      </c>
      <c r="DD12" s="141">
        <f t="shared" si="54"/>
        <v>0</v>
      </c>
      <c r="DE12" s="141">
        <f t="shared" si="55"/>
        <v>0</v>
      </c>
      <c r="DF12" s="141">
        <f t="shared" si="56"/>
        <v>0</v>
      </c>
      <c r="DG12" s="141">
        <f t="shared" si="57"/>
        <v>342455</v>
      </c>
      <c r="DH12" s="141">
        <f t="shared" si="58"/>
        <v>0</v>
      </c>
      <c r="DI12" s="141">
        <f t="shared" si="59"/>
        <v>0</v>
      </c>
      <c r="DJ12" s="141">
        <f t="shared" si="60"/>
        <v>0</v>
      </c>
    </row>
    <row r="13" spans="1:114" ht="12" customHeight="1">
      <c r="A13" s="142" t="s">
        <v>97</v>
      </c>
      <c r="B13" s="140" t="s">
        <v>331</v>
      </c>
      <c r="C13" s="142" t="s">
        <v>359</v>
      </c>
      <c r="D13" s="141">
        <f t="shared" si="6"/>
        <v>172116</v>
      </c>
      <c r="E13" s="141">
        <f t="shared" si="7"/>
        <v>0</v>
      </c>
      <c r="F13" s="141">
        <v>0</v>
      </c>
      <c r="G13" s="141">
        <v>0</v>
      </c>
      <c r="H13" s="141">
        <v>0</v>
      </c>
      <c r="I13" s="141">
        <v>0</v>
      </c>
      <c r="J13" s="141"/>
      <c r="K13" s="141">
        <v>0</v>
      </c>
      <c r="L13" s="141">
        <v>172116</v>
      </c>
      <c r="M13" s="141">
        <f t="shared" si="8"/>
        <v>38444</v>
      </c>
      <c r="N13" s="141">
        <f t="shared" si="9"/>
        <v>0</v>
      </c>
      <c r="O13" s="141">
        <v>0</v>
      </c>
      <c r="P13" s="141">
        <v>0</v>
      </c>
      <c r="Q13" s="141">
        <v>0</v>
      </c>
      <c r="R13" s="141">
        <v>0</v>
      </c>
      <c r="S13" s="141"/>
      <c r="T13" s="141">
        <v>0</v>
      </c>
      <c r="U13" s="141">
        <v>38444</v>
      </c>
      <c r="V13" s="141">
        <f t="shared" si="10"/>
        <v>210560</v>
      </c>
      <c r="W13" s="141">
        <f t="shared" si="11"/>
        <v>0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0</v>
      </c>
      <c r="AB13" s="141">
        <f t="shared" si="16"/>
        <v>0</v>
      </c>
      <c r="AC13" s="141">
        <f t="shared" si="17"/>
        <v>0</v>
      </c>
      <c r="AD13" s="141">
        <f t="shared" si="18"/>
        <v>210560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11671</v>
      </c>
      <c r="AM13" s="141">
        <f t="shared" si="21"/>
        <v>85137</v>
      </c>
      <c r="AN13" s="141">
        <f t="shared" si="22"/>
        <v>26028</v>
      </c>
      <c r="AO13" s="141">
        <v>26028</v>
      </c>
      <c r="AP13" s="141">
        <v>0</v>
      </c>
      <c r="AQ13" s="141">
        <v>0</v>
      </c>
      <c r="AR13" s="141">
        <v>0</v>
      </c>
      <c r="AS13" s="141">
        <f t="shared" si="23"/>
        <v>0</v>
      </c>
      <c r="AT13" s="141">
        <v>0</v>
      </c>
      <c r="AU13" s="141">
        <v>0</v>
      </c>
      <c r="AV13" s="141">
        <v>0</v>
      </c>
      <c r="AW13" s="141">
        <v>924</v>
      </c>
      <c r="AX13" s="141">
        <f t="shared" si="24"/>
        <v>58185</v>
      </c>
      <c r="AY13" s="141">
        <v>54891</v>
      </c>
      <c r="AZ13" s="141">
        <v>411</v>
      </c>
      <c r="BA13" s="141">
        <v>411</v>
      </c>
      <c r="BB13" s="141">
        <v>2472</v>
      </c>
      <c r="BC13" s="141">
        <v>75308</v>
      </c>
      <c r="BD13" s="141">
        <v>0</v>
      </c>
      <c r="BE13" s="141">
        <v>0</v>
      </c>
      <c r="BF13" s="141">
        <f t="shared" si="25"/>
        <v>85137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>
        <v>0</v>
      </c>
      <c r="BO13" s="141">
        <f t="shared" si="28"/>
        <v>6507</v>
      </c>
      <c r="BP13" s="141">
        <f t="shared" si="29"/>
        <v>6507</v>
      </c>
      <c r="BQ13" s="141">
        <v>6507</v>
      </c>
      <c r="BR13" s="141">
        <v>0</v>
      </c>
      <c r="BS13" s="141">
        <v>0</v>
      </c>
      <c r="BT13" s="141">
        <v>0</v>
      </c>
      <c r="BU13" s="141">
        <f t="shared" si="30"/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f t="shared" si="31"/>
        <v>0</v>
      </c>
      <c r="CA13" s="141">
        <v>0</v>
      </c>
      <c r="CB13" s="141">
        <v>0</v>
      </c>
      <c r="CC13" s="141">
        <v>0</v>
      </c>
      <c r="CD13" s="141">
        <v>0</v>
      </c>
      <c r="CE13" s="141">
        <v>31937</v>
      </c>
      <c r="CF13" s="141">
        <v>0</v>
      </c>
      <c r="CG13" s="141">
        <v>0</v>
      </c>
      <c r="CH13" s="141">
        <f t="shared" si="32"/>
        <v>6507</v>
      </c>
      <c r="CI13" s="141">
        <f t="shared" si="33"/>
        <v>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11671</v>
      </c>
      <c r="CQ13" s="141">
        <f t="shared" si="41"/>
        <v>91644</v>
      </c>
      <c r="CR13" s="141">
        <f t="shared" si="42"/>
        <v>32535</v>
      </c>
      <c r="CS13" s="141">
        <f t="shared" si="43"/>
        <v>32535</v>
      </c>
      <c r="CT13" s="141">
        <f t="shared" si="44"/>
        <v>0</v>
      </c>
      <c r="CU13" s="141">
        <f t="shared" si="45"/>
        <v>0</v>
      </c>
      <c r="CV13" s="141">
        <f t="shared" si="46"/>
        <v>0</v>
      </c>
      <c r="CW13" s="141">
        <f t="shared" si="47"/>
        <v>0</v>
      </c>
      <c r="CX13" s="141">
        <f t="shared" si="48"/>
        <v>0</v>
      </c>
      <c r="CY13" s="141">
        <f t="shared" si="49"/>
        <v>0</v>
      </c>
      <c r="CZ13" s="141">
        <f t="shared" si="50"/>
        <v>0</v>
      </c>
      <c r="DA13" s="141">
        <f t="shared" si="51"/>
        <v>924</v>
      </c>
      <c r="DB13" s="141">
        <f t="shared" si="52"/>
        <v>58185</v>
      </c>
      <c r="DC13" s="141">
        <f t="shared" si="53"/>
        <v>54891</v>
      </c>
      <c r="DD13" s="141">
        <f t="shared" si="54"/>
        <v>411</v>
      </c>
      <c r="DE13" s="141">
        <f t="shared" si="55"/>
        <v>411</v>
      </c>
      <c r="DF13" s="141">
        <f t="shared" si="56"/>
        <v>2472</v>
      </c>
      <c r="DG13" s="141">
        <f t="shared" si="57"/>
        <v>107245</v>
      </c>
      <c r="DH13" s="141">
        <f t="shared" si="58"/>
        <v>0</v>
      </c>
      <c r="DI13" s="141">
        <f t="shared" si="59"/>
        <v>0</v>
      </c>
      <c r="DJ13" s="141">
        <f t="shared" si="60"/>
        <v>91644</v>
      </c>
    </row>
    <row r="14" spans="1:114" ht="12" customHeight="1">
      <c r="A14" s="142" t="s">
        <v>97</v>
      </c>
      <c r="B14" s="140" t="s">
        <v>332</v>
      </c>
      <c r="C14" s="142" t="s">
        <v>360</v>
      </c>
      <c r="D14" s="141">
        <f t="shared" si="6"/>
        <v>523697</v>
      </c>
      <c r="E14" s="141">
        <f t="shared" si="7"/>
        <v>46378</v>
      </c>
      <c r="F14" s="141">
        <v>0</v>
      </c>
      <c r="G14" s="141">
        <v>0</v>
      </c>
      <c r="H14" s="141">
        <v>0</v>
      </c>
      <c r="I14" s="141">
        <v>46332</v>
      </c>
      <c r="J14" s="141"/>
      <c r="K14" s="141">
        <v>46</v>
      </c>
      <c r="L14" s="141">
        <v>477319</v>
      </c>
      <c r="M14" s="141">
        <f t="shared" si="8"/>
        <v>270664</v>
      </c>
      <c r="N14" s="141">
        <f t="shared" si="9"/>
        <v>0</v>
      </c>
      <c r="O14" s="141">
        <v>0</v>
      </c>
      <c r="P14" s="141">
        <v>0</v>
      </c>
      <c r="Q14" s="141">
        <v>0</v>
      </c>
      <c r="R14" s="141">
        <v>0</v>
      </c>
      <c r="S14" s="141"/>
      <c r="T14" s="141">
        <v>0</v>
      </c>
      <c r="U14" s="141">
        <v>270664</v>
      </c>
      <c r="V14" s="141">
        <f t="shared" si="10"/>
        <v>794361</v>
      </c>
      <c r="W14" s="141">
        <f t="shared" si="11"/>
        <v>46378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46332</v>
      </c>
      <c r="AB14" s="141">
        <f t="shared" si="16"/>
        <v>0</v>
      </c>
      <c r="AC14" s="141">
        <f t="shared" si="17"/>
        <v>46</v>
      </c>
      <c r="AD14" s="141">
        <f t="shared" si="18"/>
        <v>747983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f t="shared" si="21"/>
        <v>186360</v>
      </c>
      <c r="AN14" s="141">
        <f t="shared" si="22"/>
        <v>1824</v>
      </c>
      <c r="AO14" s="141">
        <v>1824</v>
      </c>
      <c r="AP14" s="141">
        <v>0</v>
      </c>
      <c r="AQ14" s="141">
        <v>0</v>
      </c>
      <c r="AR14" s="141">
        <v>0</v>
      </c>
      <c r="AS14" s="141">
        <f t="shared" si="23"/>
        <v>183500</v>
      </c>
      <c r="AT14" s="141">
        <v>183500</v>
      </c>
      <c r="AU14" s="141">
        <v>0</v>
      </c>
      <c r="AV14" s="141">
        <v>0</v>
      </c>
      <c r="AW14" s="141">
        <v>0</v>
      </c>
      <c r="AX14" s="141">
        <f t="shared" si="24"/>
        <v>1016</v>
      </c>
      <c r="AY14" s="141">
        <v>0</v>
      </c>
      <c r="AZ14" s="141">
        <v>0</v>
      </c>
      <c r="BA14" s="141">
        <v>0</v>
      </c>
      <c r="BB14" s="141">
        <v>1016</v>
      </c>
      <c r="BC14" s="141">
        <v>264046</v>
      </c>
      <c r="BD14" s="141">
        <v>20</v>
      </c>
      <c r="BE14" s="141">
        <v>73291</v>
      </c>
      <c r="BF14" s="141">
        <f t="shared" si="25"/>
        <v>259651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>
        <v>0</v>
      </c>
      <c r="BO14" s="141">
        <f t="shared" si="28"/>
        <v>0</v>
      </c>
      <c r="BP14" s="141">
        <f t="shared" si="29"/>
        <v>0</v>
      </c>
      <c r="BQ14" s="141">
        <v>0</v>
      </c>
      <c r="BR14" s="141">
        <v>0</v>
      </c>
      <c r="BS14" s="141">
        <v>0</v>
      </c>
      <c r="BT14" s="141">
        <v>0</v>
      </c>
      <c r="BU14" s="141">
        <f t="shared" si="30"/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f t="shared" si="31"/>
        <v>0</v>
      </c>
      <c r="CA14" s="141">
        <v>0</v>
      </c>
      <c r="CB14" s="141">
        <v>0</v>
      </c>
      <c r="CC14" s="141">
        <v>0</v>
      </c>
      <c r="CD14" s="141">
        <v>0</v>
      </c>
      <c r="CE14" s="141">
        <v>259370</v>
      </c>
      <c r="CF14" s="141">
        <v>0</v>
      </c>
      <c r="CG14" s="141">
        <v>11294</v>
      </c>
      <c r="CH14" s="141">
        <f t="shared" si="32"/>
        <v>11294</v>
      </c>
      <c r="CI14" s="141">
        <f t="shared" si="33"/>
        <v>0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186360</v>
      </c>
      <c r="CR14" s="141">
        <f t="shared" si="42"/>
        <v>1824</v>
      </c>
      <c r="CS14" s="141">
        <f t="shared" si="43"/>
        <v>1824</v>
      </c>
      <c r="CT14" s="141">
        <f t="shared" si="44"/>
        <v>0</v>
      </c>
      <c r="CU14" s="141">
        <f t="shared" si="45"/>
        <v>0</v>
      </c>
      <c r="CV14" s="141">
        <f t="shared" si="46"/>
        <v>0</v>
      </c>
      <c r="CW14" s="141">
        <f t="shared" si="47"/>
        <v>183500</v>
      </c>
      <c r="CX14" s="141">
        <f t="shared" si="48"/>
        <v>183500</v>
      </c>
      <c r="CY14" s="141">
        <f t="shared" si="49"/>
        <v>0</v>
      </c>
      <c r="CZ14" s="141">
        <f t="shared" si="50"/>
        <v>0</v>
      </c>
      <c r="DA14" s="141">
        <f t="shared" si="51"/>
        <v>0</v>
      </c>
      <c r="DB14" s="141">
        <f t="shared" si="52"/>
        <v>1016</v>
      </c>
      <c r="DC14" s="141">
        <f t="shared" si="53"/>
        <v>0</v>
      </c>
      <c r="DD14" s="141">
        <f t="shared" si="54"/>
        <v>0</v>
      </c>
      <c r="DE14" s="141">
        <f t="shared" si="55"/>
        <v>0</v>
      </c>
      <c r="DF14" s="141">
        <f t="shared" si="56"/>
        <v>1016</v>
      </c>
      <c r="DG14" s="141">
        <f t="shared" si="57"/>
        <v>523416</v>
      </c>
      <c r="DH14" s="141">
        <f t="shared" si="58"/>
        <v>20</v>
      </c>
      <c r="DI14" s="141">
        <f t="shared" si="59"/>
        <v>84585</v>
      </c>
      <c r="DJ14" s="141">
        <f t="shared" si="60"/>
        <v>270945</v>
      </c>
    </row>
    <row r="15" spans="1:114" ht="12" customHeight="1">
      <c r="A15" s="142" t="s">
        <v>97</v>
      </c>
      <c r="B15" s="140" t="s">
        <v>333</v>
      </c>
      <c r="C15" s="142" t="s">
        <v>361</v>
      </c>
      <c r="D15" s="141">
        <f t="shared" si="6"/>
        <v>317262</v>
      </c>
      <c r="E15" s="141">
        <f t="shared" si="7"/>
        <v>30</v>
      </c>
      <c r="F15" s="141">
        <v>0</v>
      </c>
      <c r="G15" s="141">
        <v>0</v>
      </c>
      <c r="H15" s="141">
        <v>0</v>
      </c>
      <c r="I15" s="141">
        <v>0</v>
      </c>
      <c r="J15" s="141"/>
      <c r="K15" s="141">
        <v>30</v>
      </c>
      <c r="L15" s="141">
        <v>317232</v>
      </c>
      <c r="M15" s="141">
        <f t="shared" si="8"/>
        <v>40662</v>
      </c>
      <c r="N15" s="141">
        <f t="shared" si="9"/>
        <v>31269</v>
      </c>
      <c r="O15" s="141">
        <v>0</v>
      </c>
      <c r="P15" s="141">
        <v>0</v>
      </c>
      <c r="Q15" s="141">
        <v>0</v>
      </c>
      <c r="R15" s="141">
        <v>31264</v>
      </c>
      <c r="S15" s="141"/>
      <c r="T15" s="141">
        <v>5</v>
      </c>
      <c r="U15" s="141">
        <v>9393</v>
      </c>
      <c r="V15" s="141">
        <f t="shared" si="10"/>
        <v>357924</v>
      </c>
      <c r="W15" s="141">
        <f t="shared" si="11"/>
        <v>31299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31264</v>
      </c>
      <c r="AB15" s="141">
        <f t="shared" si="16"/>
        <v>0</v>
      </c>
      <c r="AC15" s="141">
        <f t="shared" si="17"/>
        <v>35</v>
      </c>
      <c r="AD15" s="141">
        <f t="shared" si="18"/>
        <v>326625</v>
      </c>
      <c r="AE15" s="141">
        <f t="shared" si="19"/>
        <v>2674</v>
      </c>
      <c r="AF15" s="141">
        <f t="shared" si="20"/>
        <v>2674</v>
      </c>
      <c r="AG15" s="141">
        <v>0</v>
      </c>
      <c r="AH15" s="141">
        <v>0</v>
      </c>
      <c r="AI15" s="141">
        <v>0</v>
      </c>
      <c r="AJ15" s="141">
        <v>2674</v>
      </c>
      <c r="AK15" s="141">
        <v>0</v>
      </c>
      <c r="AL15" s="141">
        <v>19185</v>
      </c>
      <c r="AM15" s="141">
        <f t="shared" si="21"/>
        <v>201224</v>
      </c>
      <c r="AN15" s="141">
        <f t="shared" si="22"/>
        <v>10000</v>
      </c>
      <c r="AO15" s="141">
        <v>10000</v>
      </c>
      <c r="AP15" s="141">
        <v>0</v>
      </c>
      <c r="AQ15" s="141">
        <v>0</v>
      </c>
      <c r="AR15" s="141">
        <v>0</v>
      </c>
      <c r="AS15" s="141">
        <f t="shared" si="23"/>
        <v>0</v>
      </c>
      <c r="AT15" s="141">
        <v>0</v>
      </c>
      <c r="AU15" s="141">
        <v>0</v>
      </c>
      <c r="AV15" s="141">
        <v>0</v>
      </c>
      <c r="AW15" s="141">
        <v>0</v>
      </c>
      <c r="AX15" s="141">
        <f t="shared" si="24"/>
        <v>191224</v>
      </c>
      <c r="AY15" s="141">
        <v>166602</v>
      </c>
      <c r="AZ15" s="141">
        <v>22848</v>
      </c>
      <c r="BA15" s="141">
        <v>1774</v>
      </c>
      <c r="BB15" s="141">
        <v>0</v>
      </c>
      <c r="BC15" s="141">
        <v>92444</v>
      </c>
      <c r="BD15" s="141">
        <v>0</v>
      </c>
      <c r="BE15" s="141">
        <v>1735</v>
      </c>
      <c r="BF15" s="141">
        <f t="shared" si="25"/>
        <v>205633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>
        <v>0</v>
      </c>
      <c r="BO15" s="141">
        <f t="shared" si="28"/>
        <v>2190</v>
      </c>
      <c r="BP15" s="141">
        <f t="shared" si="29"/>
        <v>0</v>
      </c>
      <c r="BQ15" s="141">
        <v>0</v>
      </c>
      <c r="BR15" s="141">
        <v>0</v>
      </c>
      <c r="BS15" s="141">
        <v>0</v>
      </c>
      <c r="BT15" s="141">
        <v>0</v>
      </c>
      <c r="BU15" s="141">
        <f t="shared" si="30"/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f t="shared" si="31"/>
        <v>2190</v>
      </c>
      <c r="CA15" s="141">
        <v>1452</v>
      </c>
      <c r="CB15" s="141">
        <v>0</v>
      </c>
      <c r="CC15" s="141">
        <v>738</v>
      </c>
      <c r="CD15" s="141">
        <v>0</v>
      </c>
      <c r="CE15" s="141">
        <v>16066</v>
      </c>
      <c r="CF15" s="141">
        <v>0</v>
      </c>
      <c r="CG15" s="141">
        <v>22406</v>
      </c>
      <c r="CH15" s="141">
        <f t="shared" si="32"/>
        <v>24596</v>
      </c>
      <c r="CI15" s="141">
        <f t="shared" si="33"/>
        <v>2674</v>
      </c>
      <c r="CJ15" s="141">
        <f t="shared" si="34"/>
        <v>2674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2674</v>
      </c>
      <c r="CO15" s="141">
        <f t="shared" si="39"/>
        <v>0</v>
      </c>
      <c r="CP15" s="141">
        <f t="shared" si="40"/>
        <v>19185</v>
      </c>
      <c r="CQ15" s="141">
        <f t="shared" si="41"/>
        <v>203414</v>
      </c>
      <c r="CR15" s="141">
        <f t="shared" si="42"/>
        <v>10000</v>
      </c>
      <c r="CS15" s="141">
        <f t="shared" si="43"/>
        <v>10000</v>
      </c>
      <c r="CT15" s="141">
        <f t="shared" si="44"/>
        <v>0</v>
      </c>
      <c r="CU15" s="141">
        <f t="shared" si="45"/>
        <v>0</v>
      </c>
      <c r="CV15" s="141">
        <f t="shared" si="46"/>
        <v>0</v>
      </c>
      <c r="CW15" s="141">
        <f t="shared" si="47"/>
        <v>0</v>
      </c>
      <c r="CX15" s="141">
        <f t="shared" si="48"/>
        <v>0</v>
      </c>
      <c r="CY15" s="141">
        <f t="shared" si="49"/>
        <v>0</v>
      </c>
      <c r="CZ15" s="141">
        <f t="shared" si="50"/>
        <v>0</v>
      </c>
      <c r="DA15" s="141">
        <f t="shared" si="51"/>
        <v>0</v>
      </c>
      <c r="DB15" s="141">
        <f t="shared" si="52"/>
        <v>193414</v>
      </c>
      <c r="DC15" s="141">
        <f t="shared" si="53"/>
        <v>168054</v>
      </c>
      <c r="DD15" s="141">
        <f t="shared" si="54"/>
        <v>22848</v>
      </c>
      <c r="DE15" s="141">
        <f t="shared" si="55"/>
        <v>2512</v>
      </c>
      <c r="DF15" s="141">
        <f t="shared" si="56"/>
        <v>0</v>
      </c>
      <c r="DG15" s="141">
        <f t="shared" si="57"/>
        <v>108510</v>
      </c>
      <c r="DH15" s="141">
        <f t="shared" si="58"/>
        <v>0</v>
      </c>
      <c r="DI15" s="141">
        <f t="shared" si="59"/>
        <v>24141</v>
      </c>
      <c r="DJ15" s="141">
        <f t="shared" si="60"/>
        <v>230229</v>
      </c>
    </row>
    <row r="16" spans="1:114" ht="12" customHeight="1">
      <c r="A16" s="142" t="s">
        <v>97</v>
      </c>
      <c r="B16" s="140" t="s">
        <v>334</v>
      </c>
      <c r="C16" s="142" t="s">
        <v>362</v>
      </c>
      <c r="D16" s="141">
        <f t="shared" si="6"/>
        <v>543681</v>
      </c>
      <c r="E16" s="141">
        <f t="shared" si="7"/>
        <v>43132</v>
      </c>
      <c r="F16" s="141">
        <v>0</v>
      </c>
      <c r="G16" s="141">
        <v>0</v>
      </c>
      <c r="H16" s="141">
        <v>0</v>
      </c>
      <c r="I16" s="141">
        <v>60</v>
      </c>
      <c r="J16" s="141"/>
      <c r="K16" s="141">
        <v>43072</v>
      </c>
      <c r="L16" s="141">
        <v>500549</v>
      </c>
      <c r="M16" s="141">
        <f t="shared" si="8"/>
        <v>109623</v>
      </c>
      <c r="N16" s="141">
        <f t="shared" si="9"/>
        <v>13204</v>
      </c>
      <c r="O16" s="141">
        <v>0</v>
      </c>
      <c r="P16" s="141">
        <v>0</v>
      </c>
      <c r="Q16" s="141">
        <v>0</v>
      </c>
      <c r="R16" s="141">
        <v>13204</v>
      </c>
      <c r="S16" s="141"/>
      <c r="T16" s="141">
        <v>0</v>
      </c>
      <c r="U16" s="141">
        <v>96419</v>
      </c>
      <c r="V16" s="141">
        <f t="shared" si="10"/>
        <v>653304</v>
      </c>
      <c r="W16" s="141">
        <f t="shared" si="11"/>
        <v>56336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13264</v>
      </c>
      <c r="AB16" s="141">
        <f t="shared" si="16"/>
        <v>0</v>
      </c>
      <c r="AC16" s="141">
        <f t="shared" si="17"/>
        <v>43072</v>
      </c>
      <c r="AD16" s="141">
        <f t="shared" si="18"/>
        <v>596968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11961</v>
      </c>
      <c r="AM16" s="141">
        <f t="shared" si="21"/>
        <v>265525</v>
      </c>
      <c r="AN16" s="141">
        <f t="shared" si="22"/>
        <v>54448</v>
      </c>
      <c r="AO16" s="141">
        <v>54448</v>
      </c>
      <c r="AP16" s="141">
        <v>0</v>
      </c>
      <c r="AQ16" s="141">
        <v>0</v>
      </c>
      <c r="AR16" s="141">
        <v>0</v>
      </c>
      <c r="AS16" s="141">
        <f t="shared" si="23"/>
        <v>0</v>
      </c>
      <c r="AT16" s="141">
        <v>0</v>
      </c>
      <c r="AU16" s="141">
        <v>0</v>
      </c>
      <c r="AV16" s="141">
        <v>0</v>
      </c>
      <c r="AW16" s="141">
        <v>0</v>
      </c>
      <c r="AX16" s="141">
        <f t="shared" si="24"/>
        <v>211077</v>
      </c>
      <c r="AY16" s="141">
        <v>206271</v>
      </c>
      <c r="AZ16" s="141">
        <v>2694</v>
      </c>
      <c r="BA16" s="141">
        <v>2112</v>
      </c>
      <c r="BB16" s="141">
        <v>0</v>
      </c>
      <c r="BC16" s="141">
        <v>251428</v>
      </c>
      <c r="BD16" s="141">
        <v>0</v>
      </c>
      <c r="BE16" s="141">
        <v>14767</v>
      </c>
      <c r="BF16" s="141">
        <f t="shared" si="25"/>
        <v>280292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>
        <v>0</v>
      </c>
      <c r="BO16" s="141">
        <f t="shared" si="28"/>
        <v>19015</v>
      </c>
      <c r="BP16" s="141">
        <f t="shared" si="29"/>
        <v>7165</v>
      </c>
      <c r="BQ16" s="141">
        <v>7165</v>
      </c>
      <c r="BR16" s="141">
        <v>0</v>
      </c>
      <c r="BS16" s="141">
        <v>0</v>
      </c>
      <c r="BT16" s="141">
        <v>0</v>
      </c>
      <c r="BU16" s="141">
        <f t="shared" si="30"/>
        <v>5434</v>
      </c>
      <c r="BV16" s="141">
        <v>0</v>
      </c>
      <c r="BW16" s="141">
        <v>5434</v>
      </c>
      <c r="BX16" s="141">
        <v>0</v>
      </c>
      <c r="BY16" s="141">
        <v>0</v>
      </c>
      <c r="BZ16" s="141">
        <f t="shared" si="31"/>
        <v>6416</v>
      </c>
      <c r="CA16" s="141">
        <v>0</v>
      </c>
      <c r="CB16" s="141">
        <v>6416</v>
      </c>
      <c r="CC16" s="141">
        <v>0</v>
      </c>
      <c r="CD16" s="141">
        <v>0</v>
      </c>
      <c r="CE16" s="141">
        <v>90608</v>
      </c>
      <c r="CF16" s="141">
        <v>0</v>
      </c>
      <c r="CG16" s="141">
        <v>0</v>
      </c>
      <c r="CH16" s="141">
        <f t="shared" si="32"/>
        <v>19015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11961</v>
      </c>
      <c r="CQ16" s="141">
        <f t="shared" si="41"/>
        <v>284540</v>
      </c>
      <c r="CR16" s="141">
        <f t="shared" si="42"/>
        <v>61613</v>
      </c>
      <c r="CS16" s="141">
        <f t="shared" si="43"/>
        <v>61613</v>
      </c>
      <c r="CT16" s="141">
        <f t="shared" si="44"/>
        <v>0</v>
      </c>
      <c r="CU16" s="141">
        <f t="shared" si="45"/>
        <v>0</v>
      </c>
      <c r="CV16" s="141">
        <f t="shared" si="46"/>
        <v>0</v>
      </c>
      <c r="CW16" s="141">
        <f t="shared" si="47"/>
        <v>5434</v>
      </c>
      <c r="CX16" s="141">
        <f t="shared" si="48"/>
        <v>0</v>
      </c>
      <c r="CY16" s="141">
        <f t="shared" si="49"/>
        <v>5434</v>
      </c>
      <c r="CZ16" s="141">
        <f t="shared" si="50"/>
        <v>0</v>
      </c>
      <c r="DA16" s="141">
        <f t="shared" si="51"/>
        <v>0</v>
      </c>
      <c r="DB16" s="141">
        <f t="shared" si="52"/>
        <v>217493</v>
      </c>
      <c r="DC16" s="141">
        <f t="shared" si="53"/>
        <v>206271</v>
      </c>
      <c r="DD16" s="141">
        <f t="shared" si="54"/>
        <v>9110</v>
      </c>
      <c r="DE16" s="141">
        <f t="shared" si="55"/>
        <v>2112</v>
      </c>
      <c r="DF16" s="141">
        <f t="shared" si="56"/>
        <v>0</v>
      </c>
      <c r="DG16" s="141">
        <f t="shared" si="57"/>
        <v>342036</v>
      </c>
      <c r="DH16" s="141">
        <f t="shared" si="58"/>
        <v>0</v>
      </c>
      <c r="DI16" s="141">
        <f t="shared" si="59"/>
        <v>14767</v>
      </c>
      <c r="DJ16" s="141">
        <f t="shared" si="60"/>
        <v>299307</v>
      </c>
    </row>
    <row r="17" spans="1:114" ht="12" customHeight="1">
      <c r="A17" s="142" t="s">
        <v>97</v>
      </c>
      <c r="B17" s="140" t="s">
        <v>335</v>
      </c>
      <c r="C17" s="142" t="s">
        <v>363</v>
      </c>
      <c r="D17" s="141">
        <f t="shared" si="6"/>
        <v>784543</v>
      </c>
      <c r="E17" s="141">
        <f t="shared" si="7"/>
        <v>69209</v>
      </c>
      <c r="F17" s="141">
        <v>0</v>
      </c>
      <c r="G17" s="141">
        <v>0</v>
      </c>
      <c r="H17" s="141">
        <v>0</v>
      </c>
      <c r="I17" s="141">
        <v>165</v>
      </c>
      <c r="J17" s="141"/>
      <c r="K17" s="141">
        <v>69044</v>
      </c>
      <c r="L17" s="141">
        <v>715334</v>
      </c>
      <c r="M17" s="141">
        <f t="shared" si="8"/>
        <v>16680</v>
      </c>
      <c r="N17" s="141">
        <f t="shared" si="9"/>
        <v>0</v>
      </c>
      <c r="O17" s="141">
        <v>0</v>
      </c>
      <c r="P17" s="141">
        <v>0</v>
      </c>
      <c r="Q17" s="141">
        <v>0</v>
      </c>
      <c r="R17" s="141">
        <v>0</v>
      </c>
      <c r="S17" s="141"/>
      <c r="T17" s="141">
        <v>0</v>
      </c>
      <c r="U17" s="141">
        <v>16680</v>
      </c>
      <c r="V17" s="141">
        <f t="shared" si="10"/>
        <v>801223</v>
      </c>
      <c r="W17" s="141">
        <f t="shared" si="11"/>
        <v>69209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165</v>
      </c>
      <c r="AB17" s="141">
        <f t="shared" si="16"/>
        <v>0</v>
      </c>
      <c r="AC17" s="141">
        <f t="shared" si="17"/>
        <v>69044</v>
      </c>
      <c r="AD17" s="141">
        <f t="shared" si="18"/>
        <v>732014</v>
      </c>
      <c r="AE17" s="141">
        <f t="shared" si="19"/>
        <v>0</v>
      </c>
      <c r="AF17" s="141">
        <f t="shared" si="20"/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21209</v>
      </c>
      <c r="AM17" s="141">
        <f t="shared" si="21"/>
        <v>717437</v>
      </c>
      <c r="AN17" s="141">
        <f t="shared" si="22"/>
        <v>29984</v>
      </c>
      <c r="AO17" s="141">
        <v>29984</v>
      </c>
      <c r="AP17" s="141">
        <v>0</v>
      </c>
      <c r="AQ17" s="141">
        <v>0</v>
      </c>
      <c r="AR17" s="141">
        <v>0</v>
      </c>
      <c r="AS17" s="141">
        <f t="shared" si="23"/>
        <v>0</v>
      </c>
      <c r="AT17" s="141">
        <v>0</v>
      </c>
      <c r="AU17" s="141">
        <v>0</v>
      </c>
      <c r="AV17" s="141">
        <v>0</v>
      </c>
      <c r="AW17" s="141">
        <v>0</v>
      </c>
      <c r="AX17" s="141">
        <f t="shared" si="24"/>
        <v>687453</v>
      </c>
      <c r="AY17" s="141">
        <v>196315</v>
      </c>
      <c r="AZ17" s="141">
        <v>423646</v>
      </c>
      <c r="BA17" s="141">
        <v>30418</v>
      </c>
      <c r="BB17" s="141">
        <v>37074</v>
      </c>
      <c r="BC17" s="141">
        <v>45897</v>
      </c>
      <c r="BD17" s="141">
        <v>0</v>
      </c>
      <c r="BE17" s="141">
        <v>0</v>
      </c>
      <c r="BF17" s="141">
        <f t="shared" si="25"/>
        <v>717437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>
        <v>0</v>
      </c>
      <c r="BO17" s="141">
        <f t="shared" si="28"/>
        <v>16680</v>
      </c>
      <c r="BP17" s="141">
        <f t="shared" si="29"/>
        <v>9621</v>
      </c>
      <c r="BQ17" s="141">
        <v>9621</v>
      </c>
      <c r="BR17" s="141">
        <v>0</v>
      </c>
      <c r="BS17" s="141">
        <v>0</v>
      </c>
      <c r="BT17" s="141">
        <v>0</v>
      </c>
      <c r="BU17" s="141">
        <f t="shared" si="30"/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f t="shared" si="31"/>
        <v>7059</v>
      </c>
      <c r="CA17" s="141">
        <v>244</v>
      </c>
      <c r="CB17" s="141">
        <v>6815</v>
      </c>
      <c r="CC17" s="141">
        <v>0</v>
      </c>
      <c r="CD17" s="141">
        <v>0</v>
      </c>
      <c r="CE17" s="141">
        <v>0</v>
      </c>
      <c r="CF17" s="141">
        <v>0</v>
      </c>
      <c r="CG17" s="141">
        <v>0</v>
      </c>
      <c r="CH17" s="141">
        <f t="shared" si="32"/>
        <v>16680</v>
      </c>
      <c r="CI17" s="141">
        <f t="shared" si="33"/>
        <v>0</v>
      </c>
      <c r="CJ17" s="141">
        <f t="shared" si="34"/>
        <v>0</v>
      </c>
      <c r="CK17" s="141">
        <f t="shared" si="35"/>
        <v>0</v>
      </c>
      <c r="CL17" s="141">
        <f t="shared" si="36"/>
        <v>0</v>
      </c>
      <c r="CM17" s="141">
        <f t="shared" si="37"/>
        <v>0</v>
      </c>
      <c r="CN17" s="141">
        <f t="shared" si="38"/>
        <v>0</v>
      </c>
      <c r="CO17" s="141">
        <f t="shared" si="39"/>
        <v>0</v>
      </c>
      <c r="CP17" s="141">
        <f t="shared" si="40"/>
        <v>21209</v>
      </c>
      <c r="CQ17" s="141">
        <f t="shared" si="41"/>
        <v>734117</v>
      </c>
      <c r="CR17" s="141">
        <f t="shared" si="42"/>
        <v>39605</v>
      </c>
      <c r="CS17" s="141">
        <f t="shared" si="43"/>
        <v>39605</v>
      </c>
      <c r="CT17" s="141">
        <f t="shared" si="44"/>
        <v>0</v>
      </c>
      <c r="CU17" s="141">
        <f t="shared" si="45"/>
        <v>0</v>
      </c>
      <c r="CV17" s="141">
        <f t="shared" si="46"/>
        <v>0</v>
      </c>
      <c r="CW17" s="141">
        <f t="shared" si="47"/>
        <v>0</v>
      </c>
      <c r="CX17" s="141">
        <f t="shared" si="48"/>
        <v>0</v>
      </c>
      <c r="CY17" s="141">
        <f t="shared" si="49"/>
        <v>0</v>
      </c>
      <c r="CZ17" s="141">
        <f t="shared" si="50"/>
        <v>0</v>
      </c>
      <c r="DA17" s="141">
        <f t="shared" si="51"/>
        <v>0</v>
      </c>
      <c r="DB17" s="141">
        <f t="shared" si="52"/>
        <v>694512</v>
      </c>
      <c r="DC17" s="141">
        <f t="shared" si="53"/>
        <v>196559</v>
      </c>
      <c r="DD17" s="141">
        <f t="shared" si="54"/>
        <v>430461</v>
      </c>
      <c r="DE17" s="141">
        <f t="shared" si="55"/>
        <v>30418</v>
      </c>
      <c r="DF17" s="141">
        <f t="shared" si="56"/>
        <v>37074</v>
      </c>
      <c r="DG17" s="141">
        <f t="shared" si="57"/>
        <v>45897</v>
      </c>
      <c r="DH17" s="141">
        <f t="shared" si="58"/>
        <v>0</v>
      </c>
      <c r="DI17" s="141">
        <f t="shared" si="59"/>
        <v>0</v>
      </c>
      <c r="DJ17" s="141">
        <f t="shared" si="60"/>
        <v>734117</v>
      </c>
    </row>
    <row r="18" spans="1:114" ht="12" customHeight="1">
      <c r="A18" s="142" t="s">
        <v>97</v>
      </c>
      <c r="B18" s="140" t="s">
        <v>336</v>
      </c>
      <c r="C18" s="142" t="s">
        <v>364</v>
      </c>
      <c r="D18" s="141">
        <f t="shared" si="6"/>
        <v>519442</v>
      </c>
      <c r="E18" s="141">
        <f t="shared" si="7"/>
        <v>41656</v>
      </c>
      <c r="F18" s="141">
        <v>0</v>
      </c>
      <c r="G18" s="141">
        <v>0</v>
      </c>
      <c r="H18" s="141">
        <v>0</v>
      </c>
      <c r="I18" s="141">
        <v>24707</v>
      </c>
      <c r="J18" s="141"/>
      <c r="K18" s="141">
        <v>16949</v>
      </c>
      <c r="L18" s="141">
        <v>477786</v>
      </c>
      <c r="M18" s="141">
        <f t="shared" si="8"/>
        <v>41604</v>
      </c>
      <c r="N18" s="141">
        <f t="shared" si="9"/>
        <v>15348</v>
      </c>
      <c r="O18" s="141">
        <v>0</v>
      </c>
      <c r="P18" s="141">
        <v>0</v>
      </c>
      <c r="Q18" s="141">
        <v>4700</v>
      </c>
      <c r="R18" s="141">
        <v>10648</v>
      </c>
      <c r="S18" s="141"/>
      <c r="T18" s="141">
        <v>0</v>
      </c>
      <c r="U18" s="141">
        <v>26256</v>
      </c>
      <c r="V18" s="141">
        <f t="shared" si="10"/>
        <v>561046</v>
      </c>
      <c r="W18" s="141">
        <f t="shared" si="11"/>
        <v>57004</v>
      </c>
      <c r="X18" s="141">
        <f t="shared" si="12"/>
        <v>0</v>
      </c>
      <c r="Y18" s="141">
        <f t="shared" si="13"/>
        <v>0</v>
      </c>
      <c r="Z18" s="141">
        <f t="shared" si="14"/>
        <v>4700</v>
      </c>
      <c r="AA18" s="141">
        <f t="shared" si="15"/>
        <v>35355</v>
      </c>
      <c r="AB18" s="141">
        <f t="shared" si="16"/>
        <v>0</v>
      </c>
      <c r="AC18" s="141">
        <f t="shared" si="17"/>
        <v>16949</v>
      </c>
      <c r="AD18" s="141">
        <f t="shared" si="18"/>
        <v>504042</v>
      </c>
      <c r="AE18" s="141">
        <f t="shared" si="19"/>
        <v>0</v>
      </c>
      <c r="AF18" s="141">
        <f t="shared" si="20"/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f t="shared" si="21"/>
        <v>514360</v>
      </c>
      <c r="AN18" s="141">
        <f t="shared" si="22"/>
        <v>80631</v>
      </c>
      <c r="AO18" s="141">
        <v>80631</v>
      </c>
      <c r="AP18" s="141">
        <v>0</v>
      </c>
      <c r="AQ18" s="141">
        <v>0</v>
      </c>
      <c r="AR18" s="141">
        <v>0</v>
      </c>
      <c r="AS18" s="141">
        <f t="shared" si="23"/>
        <v>192059</v>
      </c>
      <c r="AT18" s="141">
        <v>0</v>
      </c>
      <c r="AU18" s="141">
        <v>191777</v>
      </c>
      <c r="AV18" s="141">
        <v>282</v>
      </c>
      <c r="AW18" s="141">
        <v>0</v>
      </c>
      <c r="AX18" s="141">
        <f t="shared" si="24"/>
        <v>241655</v>
      </c>
      <c r="AY18" s="141">
        <v>104685</v>
      </c>
      <c r="AZ18" s="141">
        <v>82005</v>
      </c>
      <c r="BA18" s="141">
        <v>54965</v>
      </c>
      <c r="BB18" s="141">
        <v>0</v>
      </c>
      <c r="BC18" s="141">
        <v>0</v>
      </c>
      <c r="BD18" s="141">
        <v>15</v>
      </c>
      <c r="BE18" s="141">
        <v>5082</v>
      </c>
      <c r="BF18" s="141">
        <f t="shared" si="25"/>
        <v>519442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>
        <v>0</v>
      </c>
      <c r="BO18" s="141">
        <f t="shared" si="28"/>
        <v>41604</v>
      </c>
      <c r="BP18" s="141">
        <f t="shared" si="29"/>
        <v>0</v>
      </c>
      <c r="BQ18" s="141">
        <v>0</v>
      </c>
      <c r="BR18" s="141">
        <v>0</v>
      </c>
      <c r="BS18" s="141">
        <v>0</v>
      </c>
      <c r="BT18" s="141">
        <v>0</v>
      </c>
      <c r="BU18" s="141">
        <f t="shared" si="30"/>
        <v>31225</v>
      </c>
      <c r="BV18" s="141">
        <v>0</v>
      </c>
      <c r="BW18" s="141">
        <v>31225</v>
      </c>
      <c r="BX18" s="141">
        <v>0</v>
      </c>
      <c r="BY18" s="141">
        <v>0</v>
      </c>
      <c r="BZ18" s="141">
        <f t="shared" si="31"/>
        <v>10364</v>
      </c>
      <c r="CA18" s="141">
        <v>0</v>
      </c>
      <c r="CB18" s="141">
        <v>10364</v>
      </c>
      <c r="CC18" s="141">
        <v>0</v>
      </c>
      <c r="CD18" s="141">
        <v>0</v>
      </c>
      <c r="CE18" s="141">
        <v>0</v>
      </c>
      <c r="CF18" s="141">
        <v>15</v>
      </c>
      <c r="CG18" s="141">
        <v>0</v>
      </c>
      <c r="CH18" s="141">
        <f t="shared" si="32"/>
        <v>41604</v>
      </c>
      <c r="CI18" s="141">
        <f t="shared" si="33"/>
        <v>0</v>
      </c>
      <c r="CJ18" s="141">
        <f t="shared" si="34"/>
        <v>0</v>
      </c>
      <c r="CK18" s="141">
        <f t="shared" si="35"/>
        <v>0</v>
      </c>
      <c r="CL18" s="141">
        <f t="shared" si="36"/>
        <v>0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0</v>
      </c>
      <c r="CQ18" s="141">
        <f t="shared" si="41"/>
        <v>555964</v>
      </c>
      <c r="CR18" s="141">
        <f t="shared" si="42"/>
        <v>80631</v>
      </c>
      <c r="CS18" s="141">
        <f t="shared" si="43"/>
        <v>80631</v>
      </c>
      <c r="CT18" s="141">
        <f t="shared" si="44"/>
        <v>0</v>
      </c>
      <c r="CU18" s="141">
        <f t="shared" si="45"/>
        <v>0</v>
      </c>
      <c r="CV18" s="141">
        <f t="shared" si="46"/>
        <v>0</v>
      </c>
      <c r="CW18" s="141">
        <f t="shared" si="47"/>
        <v>223284</v>
      </c>
      <c r="CX18" s="141">
        <f t="shared" si="48"/>
        <v>0</v>
      </c>
      <c r="CY18" s="141">
        <f t="shared" si="49"/>
        <v>223002</v>
      </c>
      <c r="CZ18" s="141">
        <f t="shared" si="50"/>
        <v>282</v>
      </c>
      <c r="DA18" s="141">
        <f t="shared" si="51"/>
        <v>0</v>
      </c>
      <c r="DB18" s="141">
        <f t="shared" si="52"/>
        <v>252019</v>
      </c>
      <c r="DC18" s="141">
        <f t="shared" si="53"/>
        <v>104685</v>
      </c>
      <c r="DD18" s="141">
        <f t="shared" si="54"/>
        <v>92369</v>
      </c>
      <c r="DE18" s="141">
        <f t="shared" si="55"/>
        <v>54965</v>
      </c>
      <c r="DF18" s="141">
        <f t="shared" si="56"/>
        <v>0</v>
      </c>
      <c r="DG18" s="141">
        <f t="shared" si="57"/>
        <v>0</v>
      </c>
      <c r="DH18" s="141">
        <f t="shared" si="58"/>
        <v>30</v>
      </c>
      <c r="DI18" s="141">
        <f t="shared" si="59"/>
        <v>5082</v>
      </c>
      <c r="DJ18" s="141">
        <f t="shared" si="60"/>
        <v>561046</v>
      </c>
    </row>
    <row r="19" spans="1:114" ht="12" customHeight="1">
      <c r="A19" s="142" t="s">
        <v>97</v>
      </c>
      <c r="B19" s="140" t="s">
        <v>337</v>
      </c>
      <c r="C19" s="142" t="s">
        <v>365</v>
      </c>
      <c r="D19" s="141">
        <f t="shared" si="6"/>
        <v>547679</v>
      </c>
      <c r="E19" s="141">
        <f t="shared" si="7"/>
        <v>46508</v>
      </c>
      <c r="F19" s="141">
        <v>0</v>
      </c>
      <c r="G19" s="141">
        <v>495</v>
      </c>
      <c r="H19" s="141">
        <v>0</v>
      </c>
      <c r="I19" s="141">
        <v>39410</v>
      </c>
      <c r="J19" s="141"/>
      <c r="K19" s="141">
        <v>6603</v>
      </c>
      <c r="L19" s="141">
        <v>501171</v>
      </c>
      <c r="M19" s="141">
        <f t="shared" si="8"/>
        <v>66584</v>
      </c>
      <c r="N19" s="141">
        <f t="shared" si="9"/>
        <v>7557</v>
      </c>
      <c r="O19" s="141">
        <v>0</v>
      </c>
      <c r="P19" s="141">
        <v>0</v>
      </c>
      <c r="Q19" s="141">
        <v>0</v>
      </c>
      <c r="R19" s="141">
        <v>7557</v>
      </c>
      <c r="S19" s="141"/>
      <c r="T19" s="141">
        <v>0</v>
      </c>
      <c r="U19" s="141">
        <v>59027</v>
      </c>
      <c r="V19" s="141">
        <f t="shared" si="10"/>
        <v>614263</v>
      </c>
      <c r="W19" s="141">
        <f t="shared" si="11"/>
        <v>54065</v>
      </c>
      <c r="X19" s="141">
        <f t="shared" si="12"/>
        <v>0</v>
      </c>
      <c r="Y19" s="141">
        <f t="shared" si="13"/>
        <v>495</v>
      </c>
      <c r="Z19" s="141">
        <f t="shared" si="14"/>
        <v>0</v>
      </c>
      <c r="AA19" s="141">
        <f t="shared" si="15"/>
        <v>46967</v>
      </c>
      <c r="AB19" s="141">
        <f t="shared" si="16"/>
        <v>0</v>
      </c>
      <c r="AC19" s="141">
        <f t="shared" si="17"/>
        <v>6603</v>
      </c>
      <c r="AD19" s="141">
        <f t="shared" si="18"/>
        <v>560198</v>
      </c>
      <c r="AE19" s="141">
        <f t="shared" si="19"/>
        <v>0</v>
      </c>
      <c r="AF19" s="141">
        <f t="shared" si="20"/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11874</v>
      </c>
      <c r="AM19" s="141">
        <f t="shared" si="21"/>
        <v>465845</v>
      </c>
      <c r="AN19" s="141">
        <f t="shared" si="22"/>
        <v>64171</v>
      </c>
      <c r="AO19" s="141">
        <v>64171</v>
      </c>
      <c r="AP19" s="141">
        <v>0</v>
      </c>
      <c r="AQ19" s="141">
        <v>0</v>
      </c>
      <c r="AR19" s="141">
        <v>0</v>
      </c>
      <c r="AS19" s="141">
        <f t="shared" si="23"/>
        <v>0</v>
      </c>
      <c r="AT19" s="141">
        <v>0</v>
      </c>
      <c r="AU19" s="141">
        <v>0</v>
      </c>
      <c r="AV19" s="141">
        <v>0</v>
      </c>
      <c r="AW19" s="141">
        <v>0</v>
      </c>
      <c r="AX19" s="141">
        <f t="shared" si="24"/>
        <v>401674</v>
      </c>
      <c r="AY19" s="141">
        <v>59691</v>
      </c>
      <c r="AZ19" s="141">
        <v>330025</v>
      </c>
      <c r="BA19" s="141">
        <v>11958</v>
      </c>
      <c r="BB19" s="141">
        <v>0</v>
      </c>
      <c r="BC19" s="141">
        <v>69960</v>
      </c>
      <c r="BD19" s="141">
        <v>0</v>
      </c>
      <c r="BE19" s="141">
        <v>0</v>
      </c>
      <c r="BF19" s="141">
        <f t="shared" si="25"/>
        <v>465845</v>
      </c>
      <c r="BG19" s="141">
        <f t="shared" si="26"/>
        <v>0</v>
      </c>
      <c r="BH19" s="141">
        <f t="shared" si="27"/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>
        <v>0</v>
      </c>
      <c r="BO19" s="141">
        <f t="shared" si="28"/>
        <v>66584</v>
      </c>
      <c r="BP19" s="141">
        <f t="shared" si="29"/>
        <v>24002</v>
      </c>
      <c r="BQ19" s="141">
        <v>24002</v>
      </c>
      <c r="BR19" s="141">
        <v>0</v>
      </c>
      <c r="BS19" s="141">
        <v>0</v>
      </c>
      <c r="BT19" s="141">
        <v>0</v>
      </c>
      <c r="BU19" s="141">
        <f t="shared" si="30"/>
        <v>21079</v>
      </c>
      <c r="BV19" s="141">
        <v>0</v>
      </c>
      <c r="BW19" s="141">
        <v>21079</v>
      </c>
      <c r="BX19" s="141">
        <v>0</v>
      </c>
      <c r="BY19" s="141">
        <v>0</v>
      </c>
      <c r="BZ19" s="141">
        <f t="shared" si="31"/>
        <v>21503</v>
      </c>
      <c r="CA19" s="141">
        <v>0</v>
      </c>
      <c r="CB19" s="141">
        <v>21503</v>
      </c>
      <c r="CC19" s="141">
        <v>0</v>
      </c>
      <c r="CD19" s="141">
        <v>0</v>
      </c>
      <c r="CE19" s="141">
        <v>0</v>
      </c>
      <c r="CF19" s="141">
        <v>0</v>
      </c>
      <c r="CG19" s="141">
        <v>0</v>
      </c>
      <c r="CH19" s="141">
        <f t="shared" si="32"/>
        <v>66584</v>
      </c>
      <c r="CI19" s="141">
        <f t="shared" si="33"/>
        <v>0</v>
      </c>
      <c r="CJ19" s="141">
        <f t="shared" si="34"/>
        <v>0</v>
      </c>
      <c r="CK19" s="141">
        <f t="shared" si="35"/>
        <v>0</v>
      </c>
      <c r="CL19" s="141">
        <f t="shared" si="36"/>
        <v>0</v>
      </c>
      <c r="CM19" s="141">
        <f t="shared" si="37"/>
        <v>0</v>
      </c>
      <c r="CN19" s="141">
        <f t="shared" si="38"/>
        <v>0</v>
      </c>
      <c r="CO19" s="141">
        <f t="shared" si="39"/>
        <v>0</v>
      </c>
      <c r="CP19" s="141">
        <f t="shared" si="40"/>
        <v>11874</v>
      </c>
      <c r="CQ19" s="141">
        <f t="shared" si="41"/>
        <v>532429</v>
      </c>
      <c r="CR19" s="141">
        <f t="shared" si="42"/>
        <v>88173</v>
      </c>
      <c r="CS19" s="141">
        <f t="shared" si="43"/>
        <v>88173</v>
      </c>
      <c r="CT19" s="141">
        <f t="shared" si="44"/>
        <v>0</v>
      </c>
      <c r="CU19" s="141">
        <f t="shared" si="45"/>
        <v>0</v>
      </c>
      <c r="CV19" s="141">
        <f t="shared" si="46"/>
        <v>0</v>
      </c>
      <c r="CW19" s="141">
        <f t="shared" si="47"/>
        <v>21079</v>
      </c>
      <c r="CX19" s="141">
        <f t="shared" si="48"/>
        <v>0</v>
      </c>
      <c r="CY19" s="141">
        <f t="shared" si="49"/>
        <v>21079</v>
      </c>
      <c r="CZ19" s="141">
        <f t="shared" si="50"/>
        <v>0</v>
      </c>
      <c r="DA19" s="141">
        <f t="shared" si="51"/>
        <v>0</v>
      </c>
      <c r="DB19" s="141">
        <f t="shared" si="52"/>
        <v>423177</v>
      </c>
      <c r="DC19" s="141">
        <f t="shared" si="53"/>
        <v>59691</v>
      </c>
      <c r="DD19" s="141">
        <f t="shared" si="54"/>
        <v>351528</v>
      </c>
      <c r="DE19" s="141">
        <f t="shared" si="55"/>
        <v>11958</v>
      </c>
      <c r="DF19" s="141">
        <f t="shared" si="56"/>
        <v>0</v>
      </c>
      <c r="DG19" s="141">
        <f t="shared" si="57"/>
        <v>69960</v>
      </c>
      <c r="DH19" s="141">
        <f t="shared" si="58"/>
        <v>0</v>
      </c>
      <c r="DI19" s="141">
        <f t="shared" si="59"/>
        <v>0</v>
      </c>
      <c r="DJ19" s="141">
        <f t="shared" si="60"/>
        <v>532429</v>
      </c>
    </row>
    <row r="20" spans="1:114" ht="12" customHeight="1">
      <c r="A20" s="142" t="s">
        <v>97</v>
      </c>
      <c r="B20" s="140" t="s">
        <v>338</v>
      </c>
      <c r="C20" s="142" t="s">
        <v>366</v>
      </c>
      <c r="D20" s="141">
        <f t="shared" si="6"/>
        <v>245969</v>
      </c>
      <c r="E20" s="141">
        <f t="shared" si="7"/>
        <v>125</v>
      </c>
      <c r="F20" s="141">
        <v>0</v>
      </c>
      <c r="G20" s="141">
        <v>0</v>
      </c>
      <c r="H20" s="141">
        <v>0</v>
      </c>
      <c r="I20" s="141">
        <v>125</v>
      </c>
      <c r="J20" s="141"/>
      <c r="K20" s="141">
        <v>0</v>
      </c>
      <c r="L20" s="141">
        <v>245844</v>
      </c>
      <c r="M20" s="141">
        <f t="shared" si="8"/>
        <v>64994</v>
      </c>
      <c r="N20" s="141">
        <f t="shared" si="9"/>
        <v>5</v>
      </c>
      <c r="O20" s="141">
        <v>0</v>
      </c>
      <c r="P20" s="141">
        <v>0</v>
      </c>
      <c r="Q20" s="141">
        <v>0</v>
      </c>
      <c r="R20" s="141">
        <v>5</v>
      </c>
      <c r="S20" s="141"/>
      <c r="T20" s="141">
        <v>0</v>
      </c>
      <c r="U20" s="141">
        <v>64989</v>
      </c>
      <c r="V20" s="141">
        <f t="shared" si="10"/>
        <v>310963</v>
      </c>
      <c r="W20" s="141">
        <f t="shared" si="11"/>
        <v>130</v>
      </c>
      <c r="X20" s="141">
        <f t="shared" si="12"/>
        <v>0</v>
      </c>
      <c r="Y20" s="141">
        <f t="shared" si="13"/>
        <v>0</v>
      </c>
      <c r="Z20" s="141">
        <f t="shared" si="14"/>
        <v>0</v>
      </c>
      <c r="AA20" s="141">
        <f t="shared" si="15"/>
        <v>130</v>
      </c>
      <c r="AB20" s="141">
        <f t="shared" si="16"/>
        <v>0</v>
      </c>
      <c r="AC20" s="141">
        <f t="shared" si="17"/>
        <v>0</v>
      </c>
      <c r="AD20" s="141">
        <f t="shared" si="18"/>
        <v>310833</v>
      </c>
      <c r="AE20" s="141">
        <f t="shared" si="19"/>
        <v>0</v>
      </c>
      <c r="AF20" s="141">
        <f t="shared" si="20"/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f t="shared" si="21"/>
        <v>123434</v>
      </c>
      <c r="AN20" s="141">
        <f t="shared" si="22"/>
        <v>34544</v>
      </c>
      <c r="AO20" s="141">
        <v>34544</v>
      </c>
      <c r="AP20" s="141">
        <v>0</v>
      </c>
      <c r="AQ20" s="141">
        <v>0</v>
      </c>
      <c r="AR20" s="141">
        <v>0</v>
      </c>
      <c r="AS20" s="141">
        <f t="shared" si="23"/>
        <v>0</v>
      </c>
      <c r="AT20" s="141">
        <v>0</v>
      </c>
      <c r="AU20" s="141">
        <v>0</v>
      </c>
      <c r="AV20" s="141">
        <v>0</v>
      </c>
      <c r="AW20" s="141">
        <v>0</v>
      </c>
      <c r="AX20" s="141">
        <f t="shared" si="24"/>
        <v>88890</v>
      </c>
      <c r="AY20" s="141">
        <v>88890</v>
      </c>
      <c r="AZ20" s="141">
        <v>0</v>
      </c>
      <c r="BA20" s="141">
        <v>0</v>
      </c>
      <c r="BB20" s="141">
        <v>0</v>
      </c>
      <c r="BC20" s="141">
        <v>122535</v>
      </c>
      <c r="BD20" s="141">
        <v>0</v>
      </c>
      <c r="BE20" s="141">
        <v>0</v>
      </c>
      <c r="BF20" s="141">
        <f t="shared" si="25"/>
        <v>123434</v>
      </c>
      <c r="BG20" s="141">
        <f t="shared" si="26"/>
        <v>0</v>
      </c>
      <c r="BH20" s="141">
        <f t="shared" si="27"/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>
        <v>0</v>
      </c>
      <c r="BO20" s="141">
        <f t="shared" si="28"/>
        <v>15490</v>
      </c>
      <c r="BP20" s="141">
        <f t="shared" si="29"/>
        <v>14110</v>
      </c>
      <c r="BQ20" s="141">
        <v>14110</v>
      </c>
      <c r="BR20" s="141">
        <v>0</v>
      </c>
      <c r="BS20" s="141">
        <v>0</v>
      </c>
      <c r="BT20" s="141">
        <v>0</v>
      </c>
      <c r="BU20" s="141">
        <f t="shared" si="30"/>
        <v>0</v>
      </c>
      <c r="BV20" s="141">
        <v>0</v>
      </c>
      <c r="BW20" s="141">
        <v>0</v>
      </c>
      <c r="BX20" s="141">
        <v>0</v>
      </c>
      <c r="BY20" s="141">
        <v>0</v>
      </c>
      <c r="BZ20" s="141">
        <f t="shared" si="31"/>
        <v>1380</v>
      </c>
      <c r="CA20" s="141">
        <v>1380</v>
      </c>
      <c r="CB20" s="141">
        <v>0</v>
      </c>
      <c r="CC20" s="141">
        <v>0</v>
      </c>
      <c r="CD20" s="141">
        <v>0</v>
      </c>
      <c r="CE20" s="141">
        <v>49504</v>
      </c>
      <c r="CF20" s="141">
        <v>0</v>
      </c>
      <c r="CG20" s="141">
        <v>0</v>
      </c>
      <c r="CH20" s="141">
        <f t="shared" si="32"/>
        <v>15490</v>
      </c>
      <c r="CI20" s="141">
        <f t="shared" si="33"/>
        <v>0</v>
      </c>
      <c r="CJ20" s="141">
        <f t="shared" si="34"/>
        <v>0</v>
      </c>
      <c r="CK20" s="141">
        <f t="shared" si="35"/>
        <v>0</v>
      </c>
      <c r="CL20" s="141">
        <f t="shared" si="36"/>
        <v>0</v>
      </c>
      <c r="CM20" s="141">
        <f t="shared" si="37"/>
        <v>0</v>
      </c>
      <c r="CN20" s="141">
        <f t="shared" si="38"/>
        <v>0</v>
      </c>
      <c r="CO20" s="141">
        <f t="shared" si="39"/>
        <v>0</v>
      </c>
      <c r="CP20" s="141">
        <f t="shared" si="40"/>
        <v>0</v>
      </c>
      <c r="CQ20" s="141">
        <f t="shared" si="41"/>
        <v>138924</v>
      </c>
      <c r="CR20" s="141">
        <f t="shared" si="42"/>
        <v>48654</v>
      </c>
      <c r="CS20" s="141">
        <f t="shared" si="43"/>
        <v>48654</v>
      </c>
      <c r="CT20" s="141">
        <f t="shared" si="44"/>
        <v>0</v>
      </c>
      <c r="CU20" s="141">
        <f t="shared" si="45"/>
        <v>0</v>
      </c>
      <c r="CV20" s="141">
        <f t="shared" si="46"/>
        <v>0</v>
      </c>
      <c r="CW20" s="141">
        <f t="shared" si="47"/>
        <v>0</v>
      </c>
      <c r="CX20" s="141">
        <f t="shared" si="48"/>
        <v>0</v>
      </c>
      <c r="CY20" s="141">
        <f t="shared" si="49"/>
        <v>0</v>
      </c>
      <c r="CZ20" s="141">
        <f t="shared" si="50"/>
        <v>0</v>
      </c>
      <c r="DA20" s="141">
        <f t="shared" si="51"/>
        <v>0</v>
      </c>
      <c r="DB20" s="141">
        <f t="shared" si="52"/>
        <v>90270</v>
      </c>
      <c r="DC20" s="141">
        <f t="shared" si="53"/>
        <v>90270</v>
      </c>
      <c r="DD20" s="141">
        <f t="shared" si="54"/>
        <v>0</v>
      </c>
      <c r="DE20" s="141">
        <f t="shared" si="55"/>
        <v>0</v>
      </c>
      <c r="DF20" s="141">
        <f t="shared" si="56"/>
        <v>0</v>
      </c>
      <c r="DG20" s="141">
        <f t="shared" si="57"/>
        <v>172039</v>
      </c>
      <c r="DH20" s="141">
        <f t="shared" si="58"/>
        <v>0</v>
      </c>
      <c r="DI20" s="141">
        <f t="shared" si="59"/>
        <v>0</v>
      </c>
      <c r="DJ20" s="141">
        <f t="shared" si="60"/>
        <v>138924</v>
      </c>
    </row>
    <row r="21" spans="1:114" ht="12" customHeight="1">
      <c r="A21" s="142" t="s">
        <v>97</v>
      </c>
      <c r="B21" s="140" t="s">
        <v>339</v>
      </c>
      <c r="C21" s="142" t="s">
        <v>367</v>
      </c>
      <c r="D21" s="141">
        <f t="shared" si="6"/>
        <v>91839</v>
      </c>
      <c r="E21" s="141">
        <f t="shared" si="7"/>
        <v>0</v>
      </c>
      <c r="F21" s="141">
        <v>0</v>
      </c>
      <c r="G21" s="141">
        <v>0</v>
      </c>
      <c r="H21" s="141">
        <v>0</v>
      </c>
      <c r="I21" s="141">
        <v>0</v>
      </c>
      <c r="J21" s="141"/>
      <c r="K21" s="141">
        <v>0</v>
      </c>
      <c r="L21" s="141">
        <v>91839</v>
      </c>
      <c r="M21" s="141">
        <f t="shared" si="8"/>
        <v>44592</v>
      </c>
      <c r="N21" s="141">
        <f t="shared" si="9"/>
        <v>0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0</v>
      </c>
      <c r="U21" s="141">
        <v>44592</v>
      </c>
      <c r="V21" s="141">
        <f t="shared" si="10"/>
        <v>136431</v>
      </c>
      <c r="W21" s="141">
        <f t="shared" si="11"/>
        <v>0</v>
      </c>
      <c r="X21" s="141">
        <f t="shared" si="12"/>
        <v>0</v>
      </c>
      <c r="Y21" s="141">
        <f t="shared" si="13"/>
        <v>0</v>
      </c>
      <c r="Z21" s="141">
        <f t="shared" si="14"/>
        <v>0</v>
      </c>
      <c r="AA21" s="141">
        <f t="shared" si="15"/>
        <v>0</v>
      </c>
      <c r="AB21" s="141">
        <f t="shared" si="16"/>
        <v>0</v>
      </c>
      <c r="AC21" s="141">
        <f t="shared" si="17"/>
        <v>0</v>
      </c>
      <c r="AD21" s="141">
        <f t="shared" si="18"/>
        <v>136431</v>
      </c>
      <c r="AE21" s="141">
        <f t="shared" si="19"/>
        <v>0</v>
      </c>
      <c r="AF21" s="141">
        <f t="shared" si="20"/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f t="shared" si="21"/>
        <v>0</v>
      </c>
      <c r="AN21" s="141">
        <f t="shared" si="22"/>
        <v>0</v>
      </c>
      <c r="AO21" s="141">
        <v>0</v>
      </c>
      <c r="AP21" s="141">
        <v>0</v>
      </c>
      <c r="AQ21" s="141">
        <v>0</v>
      </c>
      <c r="AR21" s="141">
        <v>0</v>
      </c>
      <c r="AS21" s="141">
        <f t="shared" si="23"/>
        <v>0</v>
      </c>
      <c r="AT21" s="141">
        <v>0</v>
      </c>
      <c r="AU21" s="141">
        <v>0</v>
      </c>
      <c r="AV21" s="141">
        <v>0</v>
      </c>
      <c r="AW21" s="141">
        <v>0</v>
      </c>
      <c r="AX21" s="141">
        <f t="shared" si="24"/>
        <v>0</v>
      </c>
      <c r="AY21" s="141">
        <v>0</v>
      </c>
      <c r="AZ21" s="141">
        <v>0</v>
      </c>
      <c r="BA21" s="141">
        <v>0</v>
      </c>
      <c r="BB21" s="141">
        <v>0</v>
      </c>
      <c r="BC21" s="141">
        <v>91839</v>
      </c>
      <c r="BD21" s="141">
        <v>0</v>
      </c>
      <c r="BE21" s="141">
        <v>0</v>
      </c>
      <c r="BF21" s="141">
        <f t="shared" si="25"/>
        <v>0</v>
      </c>
      <c r="BG21" s="141">
        <f t="shared" si="26"/>
        <v>0</v>
      </c>
      <c r="BH21" s="141">
        <f t="shared" si="27"/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>
        <v>0</v>
      </c>
      <c r="BO21" s="141">
        <f t="shared" si="28"/>
        <v>0</v>
      </c>
      <c r="BP21" s="141">
        <f t="shared" si="29"/>
        <v>0</v>
      </c>
      <c r="BQ21" s="141">
        <v>0</v>
      </c>
      <c r="BR21" s="141">
        <v>0</v>
      </c>
      <c r="BS21" s="141">
        <v>0</v>
      </c>
      <c r="BT21" s="141">
        <v>0</v>
      </c>
      <c r="BU21" s="141">
        <f t="shared" si="30"/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f t="shared" si="31"/>
        <v>0</v>
      </c>
      <c r="CA21" s="141">
        <v>0</v>
      </c>
      <c r="CB21" s="141">
        <v>0</v>
      </c>
      <c r="CC21" s="141">
        <v>0</v>
      </c>
      <c r="CD21" s="141">
        <v>0</v>
      </c>
      <c r="CE21" s="141">
        <v>44592</v>
      </c>
      <c r="CF21" s="141">
        <v>0</v>
      </c>
      <c r="CG21" s="141">
        <v>0</v>
      </c>
      <c r="CH21" s="141">
        <f t="shared" si="32"/>
        <v>0</v>
      </c>
      <c r="CI21" s="141">
        <f t="shared" si="33"/>
        <v>0</v>
      </c>
      <c r="CJ21" s="141">
        <f t="shared" si="34"/>
        <v>0</v>
      </c>
      <c r="CK21" s="141">
        <f t="shared" si="35"/>
        <v>0</v>
      </c>
      <c r="CL21" s="141">
        <f t="shared" si="36"/>
        <v>0</v>
      </c>
      <c r="CM21" s="141">
        <f t="shared" si="37"/>
        <v>0</v>
      </c>
      <c r="CN21" s="141">
        <f t="shared" si="38"/>
        <v>0</v>
      </c>
      <c r="CO21" s="141">
        <f t="shared" si="39"/>
        <v>0</v>
      </c>
      <c r="CP21" s="141">
        <f t="shared" si="40"/>
        <v>0</v>
      </c>
      <c r="CQ21" s="141">
        <f t="shared" si="41"/>
        <v>0</v>
      </c>
      <c r="CR21" s="141">
        <f t="shared" si="42"/>
        <v>0</v>
      </c>
      <c r="CS21" s="141">
        <f t="shared" si="43"/>
        <v>0</v>
      </c>
      <c r="CT21" s="141">
        <f t="shared" si="44"/>
        <v>0</v>
      </c>
      <c r="CU21" s="141">
        <f t="shared" si="45"/>
        <v>0</v>
      </c>
      <c r="CV21" s="141">
        <f t="shared" si="46"/>
        <v>0</v>
      </c>
      <c r="CW21" s="141">
        <f t="shared" si="47"/>
        <v>0</v>
      </c>
      <c r="CX21" s="141">
        <f t="shared" si="48"/>
        <v>0</v>
      </c>
      <c r="CY21" s="141">
        <f t="shared" si="49"/>
        <v>0</v>
      </c>
      <c r="CZ21" s="141">
        <f t="shared" si="50"/>
        <v>0</v>
      </c>
      <c r="DA21" s="141">
        <f t="shared" si="51"/>
        <v>0</v>
      </c>
      <c r="DB21" s="141">
        <f t="shared" si="52"/>
        <v>0</v>
      </c>
      <c r="DC21" s="141">
        <f t="shared" si="53"/>
        <v>0</v>
      </c>
      <c r="DD21" s="141">
        <f t="shared" si="54"/>
        <v>0</v>
      </c>
      <c r="DE21" s="141">
        <f t="shared" si="55"/>
        <v>0</v>
      </c>
      <c r="DF21" s="141">
        <f t="shared" si="56"/>
        <v>0</v>
      </c>
      <c r="DG21" s="141">
        <f t="shared" si="57"/>
        <v>136431</v>
      </c>
      <c r="DH21" s="141">
        <f t="shared" si="58"/>
        <v>0</v>
      </c>
      <c r="DI21" s="141">
        <f t="shared" si="59"/>
        <v>0</v>
      </c>
      <c r="DJ21" s="141">
        <f t="shared" si="60"/>
        <v>0</v>
      </c>
    </row>
    <row r="22" spans="1:114" ht="12" customHeight="1">
      <c r="A22" s="142" t="s">
        <v>97</v>
      </c>
      <c r="B22" s="140" t="s">
        <v>340</v>
      </c>
      <c r="C22" s="142" t="s">
        <v>368</v>
      </c>
      <c r="D22" s="141">
        <f t="shared" si="6"/>
        <v>98657</v>
      </c>
      <c r="E22" s="141">
        <f t="shared" si="7"/>
        <v>0</v>
      </c>
      <c r="F22" s="141">
        <v>0</v>
      </c>
      <c r="G22" s="141">
        <v>0</v>
      </c>
      <c r="H22" s="141">
        <v>0</v>
      </c>
      <c r="I22" s="141">
        <v>0</v>
      </c>
      <c r="J22" s="141"/>
      <c r="K22" s="141">
        <v>0</v>
      </c>
      <c r="L22" s="141">
        <v>98657</v>
      </c>
      <c r="M22" s="141">
        <f t="shared" si="8"/>
        <v>32110</v>
      </c>
      <c r="N22" s="141">
        <f t="shared" si="9"/>
        <v>0</v>
      </c>
      <c r="O22" s="141">
        <v>0</v>
      </c>
      <c r="P22" s="141">
        <v>0</v>
      </c>
      <c r="Q22" s="141">
        <v>0</v>
      </c>
      <c r="R22" s="141">
        <v>0</v>
      </c>
      <c r="S22" s="141"/>
      <c r="T22" s="141">
        <v>0</v>
      </c>
      <c r="U22" s="141">
        <v>32110</v>
      </c>
      <c r="V22" s="141">
        <f t="shared" si="10"/>
        <v>130767</v>
      </c>
      <c r="W22" s="141">
        <f t="shared" si="11"/>
        <v>0</v>
      </c>
      <c r="X22" s="141">
        <f t="shared" si="12"/>
        <v>0</v>
      </c>
      <c r="Y22" s="141">
        <f t="shared" si="13"/>
        <v>0</v>
      </c>
      <c r="Z22" s="141">
        <f t="shared" si="14"/>
        <v>0</v>
      </c>
      <c r="AA22" s="141">
        <f t="shared" si="15"/>
        <v>0</v>
      </c>
      <c r="AB22" s="141">
        <f t="shared" si="16"/>
        <v>0</v>
      </c>
      <c r="AC22" s="141">
        <f t="shared" si="17"/>
        <v>0</v>
      </c>
      <c r="AD22" s="141">
        <f t="shared" si="18"/>
        <v>130767</v>
      </c>
      <c r="AE22" s="141">
        <f t="shared" si="19"/>
        <v>0</v>
      </c>
      <c r="AF22" s="141">
        <f t="shared" si="20"/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f t="shared" si="21"/>
        <v>40048</v>
      </c>
      <c r="AN22" s="141">
        <f t="shared" si="22"/>
        <v>0</v>
      </c>
      <c r="AO22" s="141">
        <v>0</v>
      </c>
      <c r="AP22" s="141">
        <v>0</v>
      </c>
      <c r="AQ22" s="141">
        <v>0</v>
      </c>
      <c r="AR22" s="141">
        <v>0</v>
      </c>
      <c r="AS22" s="141">
        <f t="shared" si="23"/>
        <v>0</v>
      </c>
      <c r="AT22" s="141">
        <v>0</v>
      </c>
      <c r="AU22" s="141">
        <v>0</v>
      </c>
      <c r="AV22" s="141">
        <v>0</v>
      </c>
      <c r="AW22" s="141">
        <v>0</v>
      </c>
      <c r="AX22" s="141">
        <f t="shared" si="24"/>
        <v>40048</v>
      </c>
      <c r="AY22" s="141">
        <v>40048</v>
      </c>
      <c r="AZ22" s="141">
        <v>0</v>
      </c>
      <c r="BA22" s="141">
        <v>0</v>
      </c>
      <c r="BB22" s="141">
        <v>0</v>
      </c>
      <c r="BC22" s="141">
        <v>58609</v>
      </c>
      <c r="BD22" s="141">
        <v>0</v>
      </c>
      <c r="BE22" s="141">
        <v>0</v>
      </c>
      <c r="BF22" s="141">
        <f t="shared" si="25"/>
        <v>40048</v>
      </c>
      <c r="BG22" s="141">
        <f t="shared" si="26"/>
        <v>0</v>
      </c>
      <c r="BH22" s="141">
        <f t="shared" si="27"/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>
        <v>0</v>
      </c>
      <c r="BO22" s="141">
        <f t="shared" si="28"/>
        <v>0</v>
      </c>
      <c r="BP22" s="141">
        <f t="shared" si="29"/>
        <v>0</v>
      </c>
      <c r="BQ22" s="141">
        <v>0</v>
      </c>
      <c r="BR22" s="141">
        <v>0</v>
      </c>
      <c r="BS22" s="141">
        <v>0</v>
      </c>
      <c r="BT22" s="141">
        <v>0</v>
      </c>
      <c r="BU22" s="141">
        <f t="shared" si="30"/>
        <v>0</v>
      </c>
      <c r="BV22" s="141">
        <v>0</v>
      </c>
      <c r="BW22" s="141">
        <v>0</v>
      </c>
      <c r="BX22" s="141">
        <v>0</v>
      </c>
      <c r="BY22" s="141">
        <v>0</v>
      </c>
      <c r="BZ22" s="141">
        <f t="shared" si="31"/>
        <v>0</v>
      </c>
      <c r="CA22" s="141">
        <v>0</v>
      </c>
      <c r="CB22" s="141">
        <v>0</v>
      </c>
      <c r="CC22" s="141">
        <v>0</v>
      </c>
      <c r="CD22" s="141">
        <v>0</v>
      </c>
      <c r="CE22" s="141">
        <v>32110</v>
      </c>
      <c r="CF22" s="141">
        <v>0</v>
      </c>
      <c r="CG22" s="141">
        <v>0</v>
      </c>
      <c r="CH22" s="141">
        <f t="shared" si="32"/>
        <v>0</v>
      </c>
      <c r="CI22" s="141">
        <f t="shared" si="33"/>
        <v>0</v>
      </c>
      <c r="CJ22" s="141">
        <f t="shared" si="34"/>
        <v>0</v>
      </c>
      <c r="CK22" s="141">
        <f t="shared" si="35"/>
        <v>0</v>
      </c>
      <c r="CL22" s="141">
        <f t="shared" si="36"/>
        <v>0</v>
      </c>
      <c r="CM22" s="141">
        <f t="shared" si="37"/>
        <v>0</v>
      </c>
      <c r="CN22" s="141">
        <f t="shared" si="38"/>
        <v>0</v>
      </c>
      <c r="CO22" s="141">
        <f t="shared" si="39"/>
        <v>0</v>
      </c>
      <c r="CP22" s="141">
        <f t="shared" si="40"/>
        <v>0</v>
      </c>
      <c r="CQ22" s="141">
        <f t="shared" si="41"/>
        <v>40048</v>
      </c>
      <c r="CR22" s="141">
        <f t="shared" si="42"/>
        <v>0</v>
      </c>
      <c r="CS22" s="141">
        <f t="shared" si="43"/>
        <v>0</v>
      </c>
      <c r="CT22" s="141">
        <f t="shared" si="44"/>
        <v>0</v>
      </c>
      <c r="CU22" s="141">
        <f t="shared" si="45"/>
        <v>0</v>
      </c>
      <c r="CV22" s="141">
        <f t="shared" si="46"/>
        <v>0</v>
      </c>
      <c r="CW22" s="141">
        <f t="shared" si="47"/>
        <v>0</v>
      </c>
      <c r="CX22" s="141">
        <f t="shared" si="48"/>
        <v>0</v>
      </c>
      <c r="CY22" s="141">
        <f t="shared" si="49"/>
        <v>0</v>
      </c>
      <c r="CZ22" s="141">
        <f t="shared" si="50"/>
        <v>0</v>
      </c>
      <c r="DA22" s="141">
        <f t="shared" si="51"/>
        <v>0</v>
      </c>
      <c r="DB22" s="141">
        <f t="shared" si="52"/>
        <v>40048</v>
      </c>
      <c r="DC22" s="141">
        <f t="shared" si="53"/>
        <v>40048</v>
      </c>
      <c r="DD22" s="141">
        <f t="shared" si="54"/>
        <v>0</v>
      </c>
      <c r="DE22" s="141">
        <f t="shared" si="55"/>
        <v>0</v>
      </c>
      <c r="DF22" s="141">
        <f t="shared" si="56"/>
        <v>0</v>
      </c>
      <c r="DG22" s="141">
        <f t="shared" si="57"/>
        <v>90719</v>
      </c>
      <c r="DH22" s="141">
        <f t="shared" si="58"/>
        <v>0</v>
      </c>
      <c r="DI22" s="141">
        <f t="shared" si="59"/>
        <v>0</v>
      </c>
      <c r="DJ22" s="141">
        <f t="shared" si="60"/>
        <v>40048</v>
      </c>
    </row>
    <row r="23" spans="1:114" ht="12" customHeight="1">
      <c r="A23" s="142" t="s">
        <v>97</v>
      </c>
      <c r="B23" s="140" t="s">
        <v>341</v>
      </c>
      <c r="C23" s="142" t="s">
        <v>369</v>
      </c>
      <c r="D23" s="141">
        <f t="shared" si="6"/>
        <v>43407</v>
      </c>
      <c r="E23" s="141">
        <f t="shared" si="7"/>
        <v>0</v>
      </c>
      <c r="F23" s="141">
        <v>0</v>
      </c>
      <c r="G23" s="141">
        <v>0</v>
      </c>
      <c r="H23" s="141">
        <v>0</v>
      </c>
      <c r="I23" s="141">
        <v>0</v>
      </c>
      <c r="J23" s="141"/>
      <c r="K23" s="141">
        <v>0</v>
      </c>
      <c r="L23" s="141">
        <v>43407</v>
      </c>
      <c r="M23" s="141">
        <f t="shared" si="8"/>
        <v>13292</v>
      </c>
      <c r="N23" s="141">
        <f t="shared" si="9"/>
        <v>0</v>
      </c>
      <c r="O23" s="141">
        <v>0</v>
      </c>
      <c r="P23" s="141">
        <v>0</v>
      </c>
      <c r="Q23" s="141">
        <v>0</v>
      </c>
      <c r="R23" s="141">
        <v>0</v>
      </c>
      <c r="S23" s="141"/>
      <c r="T23" s="141">
        <v>0</v>
      </c>
      <c r="U23" s="141">
        <v>13292</v>
      </c>
      <c r="V23" s="141">
        <f t="shared" si="10"/>
        <v>56699</v>
      </c>
      <c r="W23" s="141">
        <f t="shared" si="11"/>
        <v>0</v>
      </c>
      <c r="X23" s="141">
        <f t="shared" si="12"/>
        <v>0</v>
      </c>
      <c r="Y23" s="141">
        <f t="shared" si="13"/>
        <v>0</v>
      </c>
      <c r="Z23" s="141">
        <f t="shared" si="14"/>
        <v>0</v>
      </c>
      <c r="AA23" s="141">
        <f t="shared" si="15"/>
        <v>0</v>
      </c>
      <c r="AB23" s="141">
        <f t="shared" si="16"/>
        <v>0</v>
      </c>
      <c r="AC23" s="141">
        <f t="shared" si="17"/>
        <v>0</v>
      </c>
      <c r="AD23" s="141">
        <f t="shared" si="18"/>
        <v>56699</v>
      </c>
      <c r="AE23" s="141">
        <f t="shared" si="19"/>
        <v>0</v>
      </c>
      <c r="AF23" s="141">
        <f t="shared" si="20"/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f t="shared" si="21"/>
        <v>16600</v>
      </c>
      <c r="AN23" s="141">
        <f t="shared" si="22"/>
        <v>0</v>
      </c>
      <c r="AO23" s="141">
        <v>0</v>
      </c>
      <c r="AP23" s="141">
        <v>0</v>
      </c>
      <c r="AQ23" s="141">
        <v>0</v>
      </c>
      <c r="AR23" s="141">
        <v>0</v>
      </c>
      <c r="AS23" s="141">
        <f t="shared" si="23"/>
        <v>0</v>
      </c>
      <c r="AT23" s="141">
        <v>0</v>
      </c>
      <c r="AU23" s="141">
        <v>0</v>
      </c>
      <c r="AV23" s="141">
        <v>0</v>
      </c>
      <c r="AW23" s="141">
        <v>0</v>
      </c>
      <c r="AX23" s="141">
        <f t="shared" si="24"/>
        <v>16600</v>
      </c>
      <c r="AY23" s="141">
        <v>16600</v>
      </c>
      <c r="AZ23" s="141">
        <v>0</v>
      </c>
      <c r="BA23" s="141">
        <v>0</v>
      </c>
      <c r="BB23" s="141">
        <v>0</v>
      </c>
      <c r="BC23" s="141">
        <v>26807</v>
      </c>
      <c r="BD23" s="141">
        <v>0</v>
      </c>
      <c r="BE23" s="141">
        <v>0</v>
      </c>
      <c r="BF23" s="141">
        <f t="shared" si="25"/>
        <v>16600</v>
      </c>
      <c r="BG23" s="141">
        <f t="shared" si="26"/>
        <v>0</v>
      </c>
      <c r="BH23" s="141">
        <f t="shared" si="27"/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>
        <v>0</v>
      </c>
      <c r="BO23" s="141">
        <f t="shared" si="28"/>
        <v>0</v>
      </c>
      <c r="BP23" s="141">
        <f t="shared" si="29"/>
        <v>0</v>
      </c>
      <c r="BQ23" s="141">
        <v>0</v>
      </c>
      <c r="BR23" s="141">
        <v>0</v>
      </c>
      <c r="BS23" s="141">
        <v>0</v>
      </c>
      <c r="BT23" s="141">
        <v>0</v>
      </c>
      <c r="BU23" s="141">
        <f t="shared" si="30"/>
        <v>0</v>
      </c>
      <c r="BV23" s="141">
        <v>0</v>
      </c>
      <c r="BW23" s="141">
        <v>0</v>
      </c>
      <c r="BX23" s="141">
        <v>0</v>
      </c>
      <c r="BY23" s="141">
        <v>0</v>
      </c>
      <c r="BZ23" s="141">
        <f t="shared" si="31"/>
        <v>0</v>
      </c>
      <c r="CA23" s="141">
        <v>0</v>
      </c>
      <c r="CB23" s="141">
        <v>0</v>
      </c>
      <c r="CC23" s="141">
        <v>0</v>
      </c>
      <c r="CD23" s="141">
        <v>0</v>
      </c>
      <c r="CE23" s="141">
        <v>13292</v>
      </c>
      <c r="CF23" s="141">
        <v>0</v>
      </c>
      <c r="CG23" s="141">
        <v>0</v>
      </c>
      <c r="CH23" s="141">
        <f t="shared" si="32"/>
        <v>0</v>
      </c>
      <c r="CI23" s="141">
        <f t="shared" si="33"/>
        <v>0</v>
      </c>
      <c r="CJ23" s="141">
        <f t="shared" si="34"/>
        <v>0</v>
      </c>
      <c r="CK23" s="141">
        <f t="shared" si="35"/>
        <v>0</v>
      </c>
      <c r="CL23" s="141">
        <f t="shared" si="36"/>
        <v>0</v>
      </c>
      <c r="CM23" s="141">
        <f t="shared" si="37"/>
        <v>0</v>
      </c>
      <c r="CN23" s="141">
        <f t="shared" si="38"/>
        <v>0</v>
      </c>
      <c r="CO23" s="141">
        <f t="shared" si="39"/>
        <v>0</v>
      </c>
      <c r="CP23" s="141">
        <f t="shared" si="40"/>
        <v>0</v>
      </c>
      <c r="CQ23" s="141">
        <f t="shared" si="41"/>
        <v>16600</v>
      </c>
      <c r="CR23" s="141">
        <f t="shared" si="42"/>
        <v>0</v>
      </c>
      <c r="CS23" s="141">
        <f t="shared" si="43"/>
        <v>0</v>
      </c>
      <c r="CT23" s="141">
        <f t="shared" si="44"/>
        <v>0</v>
      </c>
      <c r="CU23" s="141">
        <f t="shared" si="45"/>
        <v>0</v>
      </c>
      <c r="CV23" s="141">
        <f t="shared" si="46"/>
        <v>0</v>
      </c>
      <c r="CW23" s="141">
        <f t="shared" si="47"/>
        <v>0</v>
      </c>
      <c r="CX23" s="141">
        <f t="shared" si="48"/>
        <v>0</v>
      </c>
      <c r="CY23" s="141">
        <f t="shared" si="49"/>
        <v>0</v>
      </c>
      <c r="CZ23" s="141">
        <f t="shared" si="50"/>
        <v>0</v>
      </c>
      <c r="DA23" s="141">
        <f t="shared" si="51"/>
        <v>0</v>
      </c>
      <c r="DB23" s="141">
        <f t="shared" si="52"/>
        <v>16600</v>
      </c>
      <c r="DC23" s="141">
        <f t="shared" si="53"/>
        <v>16600</v>
      </c>
      <c r="DD23" s="141">
        <f t="shared" si="54"/>
        <v>0</v>
      </c>
      <c r="DE23" s="141">
        <f t="shared" si="55"/>
        <v>0</v>
      </c>
      <c r="DF23" s="141">
        <f t="shared" si="56"/>
        <v>0</v>
      </c>
      <c r="DG23" s="141">
        <f t="shared" si="57"/>
        <v>40099</v>
      </c>
      <c r="DH23" s="141">
        <f t="shared" si="58"/>
        <v>0</v>
      </c>
      <c r="DI23" s="141">
        <f t="shared" si="59"/>
        <v>0</v>
      </c>
      <c r="DJ23" s="141">
        <f t="shared" si="60"/>
        <v>16600</v>
      </c>
    </row>
    <row r="24" spans="1:114" ht="12" customHeight="1">
      <c r="A24" s="142" t="s">
        <v>97</v>
      </c>
      <c r="B24" s="140" t="s">
        <v>342</v>
      </c>
      <c r="C24" s="142" t="s">
        <v>370</v>
      </c>
      <c r="D24" s="141">
        <f t="shared" si="6"/>
        <v>13356</v>
      </c>
      <c r="E24" s="141">
        <f t="shared" si="7"/>
        <v>0</v>
      </c>
      <c r="F24" s="141">
        <v>0</v>
      </c>
      <c r="G24" s="141">
        <v>0</v>
      </c>
      <c r="H24" s="141">
        <v>0</v>
      </c>
      <c r="I24" s="141">
        <v>0</v>
      </c>
      <c r="J24" s="141"/>
      <c r="K24" s="141">
        <v>0</v>
      </c>
      <c r="L24" s="141">
        <v>13356</v>
      </c>
      <c r="M24" s="141">
        <f t="shared" si="8"/>
        <v>3297</v>
      </c>
      <c r="N24" s="141">
        <f t="shared" si="9"/>
        <v>0</v>
      </c>
      <c r="O24" s="141">
        <v>0</v>
      </c>
      <c r="P24" s="141">
        <v>0</v>
      </c>
      <c r="Q24" s="141">
        <v>0</v>
      </c>
      <c r="R24" s="141">
        <v>0</v>
      </c>
      <c r="S24" s="141"/>
      <c r="T24" s="141">
        <v>0</v>
      </c>
      <c r="U24" s="141">
        <v>3297</v>
      </c>
      <c r="V24" s="141">
        <f t="shared" si="10"/>
        <v>16653</v>
      </c>
      <c r="W24" s="141">
        <f t="shared" si="11"/>
        <v>0</v>
      </c>
      <c r="X24" s="141">
        <f t="shared" si="12"/>
        <v>0</v>
      </c>
      <c r="Y24" s="141">
        <f t="shared" si="13"/>
        <v>0</v>
      </c>
      <c r="Z24" s="141">
        <f t="shared" si="14"/>
        <v>0</v>
      </c>
      <c r="AA24" s="141">
        <f t="shared" si="15"/>
        <v>0</v>
      </c>
      <c r="AB24" s="141">
        <f t="shared" si="16"/>
        <v>0</v>
      </c>
      <c r="AC24" s="141">
        <f t="shared" si="17"/>
        <v>0</v>
      </c>
      <c r="AD24" s="141">
        <f t="shared" si="18"/>
        <v>16653</v>
      </c>
      <c r="AE24" s="141">
        <f t="shared" si="19"/>
        <v>0</v>
      </c>
      <c r="AF24" s="141">
        <f t="shared" si="20"/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f t="shared" si="21"/>
        <v>0</v>
      </c>
      <c r="AN24" s="141">
        <f t="shared" si="22"/>
        <v>0</v>
      </c>
      <c r="AO24" s="141">
        <v>0</v>
      </c>
      <c r="AP24" s="141">
        <v>0</v>
      </c>
      <c r="AQ24" s="141">
        <v>0</v>
      </c>
      <c r="AR24" s="141">
        <v>0</v>
      </c>
      <c r="AS24" s="141">
        <f t="shared" si="23"/>
        <v>0</v>
      </c>
      <c r="AT24" s="141">
        <v>0</v>
      </c>
      <c r="AU24" s="141">
        <v>0</v>
      </c>
      <c r="AV24" s="141">
        <v>0</v>
      </c>
      <c r="AW24" s="141">
        <v>0</v>
      </c>
      <c r="AX24" s="141">
        <f t="shared" si="24"/>
        <v>0</v>
      </c>
      <c r="AY24" s="141">
        <v>0</v>
      </c>
      <c r="AZ24" s="141">
        <v>0</v>
      </c>
      <c r="BA24" s="141">
        <v>0</v>
      </c>
      <c r="BB24" s="141">
        <v>0</v>
      </c>
      <c r="BC24" s="141">
        <v>13356</v>
      </c>
      <c r="BD24" s="141">
        <v>0</v>
      </c>
      <c r="BE24" s="141">
        <v>0</v>
      </c>
      <c r="BF24" s="141">
        <f t="shared" si="25"/>
        <v>0</v>
      </c>
      <c r="BG24" s="141">
        <f t="shared" si="26"/>
        <v>0</v>
      </c>
      <c r="BH24" s="141">
        <f t="shared" si="27"/>
        <v>0</v>
      </c>
      <c r="BI24" s="141">
        <v>0</v>
      </c>
      <c r="BJ24" s="141">
        <v>0</v>
      </c>
      <c r="BK24" s="141">
        <v>0</v>
      </c>
      <c r="BL24" s="141">
        <v>0</v>
      </c>
      <c r="BM24" s="141">
        <v>0</v>
      </c>
      <c r="BN24" s="141">
        <v>0</v>
      </c>
      <c r="BO24" s="141">
        <f t="shared" si="28"/>
        <v>0</v>
      </c>
      <c r="BP24" s="141">
        <f t="shared" si="29"/>
        <v>0</v>
      </c>
      <c r="BQ24" s="141">
        <v>0</v>
      </c>
      <c r="BR24" s="141">
        <v>0</v>
      </c>
      <c r="BS24" s="141">
        <v>0</v>
      </c>
      <c r="BT24" s="141">
        <v>0</v>
      </c>
      <c r="BU24" s="141">
        <f t="shared" si="30"/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f t="shared" si="31"/>
        <v>0</v>
      </c>
      <c r="CA24" s="141">
        <v>0</v>
      </c>
      <c r="CB24" s="141">
        <v>0</v>
      </c>
      <c r="CC24" s="141">
        <v>0</v>
      </c>
      <c r="CD24" s="141">
        <v>0</v>
      </c>
      <c r="CE24" s="141">
        <v>3297</v>
      </c>
      <c r="CF24" s="141">
        <v>0</v>
      </c>
      <c r="CG24" s="141">
        <v>0</v>
      </c>
      <c r="CH24" s="141">
        <f t="shared" si="32"/>
        <v>0</v>
      </c>
      <c r="CI24" s="141">
        <f t="shared" si="33"/>
        <v>0</v>
      </c>
      <c r="CJ24" s="141">
        <f t="shared" si="34"/>
        <v>0</v>
      </c>
      <c r="CK24" s="141">
        <f t="shared" si="35"/>
        <v>0</v>
      </c>
      <c r="CL24" s="141">
        <f t="shared" si="36"/>
        <v>0</v>
      </c>
      <c r="CM24" s="141">
        <f t="shared" si="37"/>
        <v>0</v>
      </c>
      <c r="CN24" s="141">
        <f t="shared" si="38"/>
        <v>0</v>
      </c>
      <c r="CO24" s="141">
        <f t="shared" si="39"/>
        <v>0</v>
      </c>
      <c r="CP24" s="141">
        <f t="shared" si="40"/>
        <v>0</v>
      </c>
      <c r="CQ24" s="141">
        <f t="shared" si="41"/>
        <v>0</v>
      </c>
      <c r="CR24" s="141">
        <f t="shared" si="42"/>
        <v>0</v>
      </c>
      <c r="CS24" s="141">
        <f t="shared" si="43"/>
        <v>0</v>
      </c>
      <c r="CT24" s="141">
        <f t="shared" si="44"/>
        <v>0</v>
      </c>
      <c r="CU24" s="141">
        <f t="shared" si="45"/>
        <v>0</v>
      </c>
      <c r="CV24" s="141">
        <f t="shared" si="46"/>
        <v>0</v>
      </c>
      <c r="CW24" s="141">
        <f t="shared" si="47"/>
        <v>0</v>
      </c>
      <c r="CX24" s="141">
        <f t="shared" si="48"/>
        <v>0</v>
      </c>
      <c r="CY24" s="141">
        <f t="shared" si="49"/>
        <v>0</v>
      </c>
      <c r="CZ24" s="141">
        <f t="shared" si="50"/>
        <v>0</v>
      </c>
      <c r="DA24" s="141">
        <f t="shared" si="51"/>
        <v>0</v>
      </c>
      <c r="DB24" s="141">
        <f t="shared" si="52"/>
        <v>0</v>
      </c>
      <c r="DC24" s="141">
        <f t="shared" si="53"/>
        <v>0</v>
      </c>
      <c r="DD24" s="141">
        <f t="shared" si="54"/>
        <v>0</v>
      </c>
      <c r="DE24" s="141">
        <f t="shared" si="55"/>
        <v>0</v>
      </c>
      <c r="DF24" s="141">
        <f t="shared" si="56"/>
        <v>0</v>
      </c>
      <c r="DG24" s="141">
        <f t="shared" si="57"/>
        <v>16653</v>
      </c>
      <c r="DH24" s="141">
        <f t="shared" si="58"/>
        <v>0</v>
      </c>
      <c r="DI24" s="141">
        <f t="shared" si="59"/>
        <v>0</v>
      </c>
      <c r="DJ24" s="141">
        <f t="shared" si="60"/>
        <v>0</v>
      </c>
    </row>
    <row r="25" spans="1:114" ht="12" customHeight="1">
      <c r="A25" s="142" t="s">
        <v>97</v>
      </c>
      <c r="B25" s="140" t="s">
        <v>343</v>
      </c>
      <c r="C25" s="142" t="s">
        <v>371</v>
      </c>
      <c r="D25" s="141">
        <f t="shared" si="6"/>
        <v>94281</v>
      </c>
      <c r="E25" s="141">
        <f t="shared" si="7"/>
        <v>0</v>
      </c>
      <c r="F25" s="141">
        <v>0</v>
      </c>
      <c r="G25" s="141">
        <v>0</v>
      </c>
      <c r="H25" s="141">
        <v>0</v>
      </c>
      <c r="I25" s="141">
        <v>0</v>
      </c>
      <c r="J25" s="141"/>
      <c r="K25" s="141">
        <v>0</v>
      </c>
      <c r="L25" s="141">
        <v>94281</v>
      </c>
      <c r="M25" s="141">
        <f t="shared" si="8"/>
        <v>23276</v>
      </c>
      <c r="N25" s="141">
        <f t="shared" si="9"/>
        <v>0</v>
      </c>
      <c r="O25" s="141">
        <v>0</v>
      </c>
      <c r="P25" s="141">
        <v>0</v>
      </c>
      <c r="Q25" s="141">
        <v>0</v>
      </c>
      <c r="R25" s="141">
        <v>0</v>
      </c>
      <c r="S25" s="141"/>
      <c r="T25" s="141">
        <v>0</v>
      </c>
      <c r="U25" s="141">
        <v>23276</v>
      </c>
      <c r="V25" s="141">
        <f t="shared" si="10"/>
        <v>117557</v>
      </c>
      <c r="W25" s="141">
        <f t="shared" si="11"/>
        <v>0</v>
      </c>
      <c r="X25" s="141">
        <f t="shared" si="12"/>
        <v>0</v>
      </c>
      <c r="Y25" s="141">
        <f t="shared" si="13"/>
        <v>0</v>
      </c>
      <c r="Z25" s="141">
        <f t="shared" si="14"/>
        <v>0</v>
      </c>
      <c r="AA25" s="141">
        <f t="shared" si="15"/>
        <v>0</v>
      </c>
      <c r="AB25" s="141">
        <f t="shared" si="16"/>
        <v>0</v>
      </c>
      <c r="AC25" s="141">
        <f t="shared" si="17"/>
        <v>0</v>
      </c>
      <c r="AD25" s="141">
        <f t="shared" si="18"/>
        <v>117557</v>
      </c>
      <c r="AE25" s="141">
        <f t="shared" si="19"/>
        <v>0</v>
      </c>
      <c r="AF25" s="141">
        <f t="shared" si="20"/>
        <v>0</v>
      </c>
      <c r="AG25" s="141"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f t="shared" si="21"/>
        <v>0</v>
      </c>
      <c r="AN25" s="141">
        <f t="shared" si="22"/>
        <v>0</v>
      </c>
      <c r="AO25" s="141">
        <v>0</v>
      </c>
      <c r="AP25" s="141">
        <v>0</v>
      </c>
      <c r="AQ25" s="141">
        <v>0</v>
      </c>
      <c r="AR25" s="141">
        <v>0</v>
      </c>
      <c r="AS25" s="141">
        <f t="shared" si="23"/>
        <v>0</v>
      </c>
      <c r="AT25" s="141">
        <v>0</v>
      </c>
      <c r="AU25" s="141">
        <v>0</v>
      </c>
      <c r="AV25" s="141">
        <v>0</v>
      </c>
      <c r="AW25" s="141">
        <v>0</v>
      </c>
      <c r="AX25" s="141">
        <f t="shared" si="24"/>
        <v>0</v>
      </c>
      <c r="AY25" s="141">
        <v>0</v>
      </c>
      <c r="AZ25" s="141">
        <v>0</v>
      </c>
      <c r="BA25" s="141">
        <v>0</v>
      </c>
      <c r="BB25" s="141">
        <v>0</v>
      </c>
      <c r="BC25" s="141">
        <v>94281</v>
      </c>
      <c r="BD25" s="141">
        <v>0</v>
      </c>
      <c r="BE25" s="141">
        <v>0</v>
      </c>
      <c r="BF25" s="141">
        <f t="shared" si="25"/>
        <v>0</v>
      </c>
      <c r="BG25" s="141">
        <f t="shared" si="26"/>
        <v>0</v>
      </c>
      <c r="BH25" s="141">
        <f t="shared" si="27"/>
        <v>0</v>
      </c>
      <c r="BI25" s="141">
        <v>0</v>
      </c>
      <c r="BJ25" s="141">
        <v>0</v>
      </c>
      <c r="BK25" s="141">
        <v>0</v>
      </c>
      <c r="BL25" s="141">
        <v>0</v>
      </c>
      <c r="BM25" s="141">
        <v>0</v>
      </c>
      <c r="BN25" s="141">
        <v>0</v>
      </c>
      <c r="BO25" s="141">
        <f t="shared" si="28"/>
        <v>0</v>
      </c>
      <c r="BP25" s="141">
        <f t="shared" si="29"/>
        <v>0</v>
      </c>
      <c r="BQ25" s="141">
        <v>0</v>
      </c>
      <c r="BR25" s="141">
        <v>0</v>
      </c>
      <c r="BS25" s="141">
        <v>0</v>
      </c>
      <c r="BT25" s="141">
        <v>0</v>
      </c>
      <c r="BU25" s="141">
        <f t="shared" si="30"/>
        <v>0</v>
      </c>
      <c r="BV25" s="141">
        <v>0</v>
      </c>
      <c r="BW25" s="141">
        <v>0</v>
      </c>
      <c r="BX25" s="141">
        <v>0</v>
      </c>
      <c r="BY25" s="141">
        <v>0</v>
      </c>
      <c r="BZ25" s="141">
        <f t="shared" si="31"/>
        <v>0</v>
      </c>
      <c r="CA25" s="141">
        <v>0</v>
      </c>
      <c r="CB25" s="141">
        <v>0</v>
      </c>
      <c r="CC25" s="141">
        <v>0</v>
      </c>
      <c r="CD25" s="141">
        <v>0</v>
      </c>
      <c r="CE25" s="141">
        <v>23276</v>
      </c>
      <c r="CF25" s="141">
        <v>0</v>
      </c>
      <c r="CG25" s="141">
        <v>0</v>
      </c>
      <c r="CH25" s="141">
        <f t="shared" si="32"/>
        <v>0</v>
      </c>
      <c r="CI25" s="141">
        <f t="shared" si="33"/>
        <v>0</v>
      </c>
      <c r="CJ25" s="141">
        <f t="shared" si="34"/>
        <v>0</v>
      </c>
      <c r="CK25" s="141">
        <f t="shared" si="35"/>
        <v>0</v>
      </c>
      <c r="CL25" s="141">
        <f t="shared" si="36"/>
        <v>0</v>
      </c>
      <c r="CM25" s="141">
        <f t="shared" si="37"/>
        <v>0</v>
      </c>
      <c r="CN25" s="141">
        <f t="shared" si="38"/>
        <v>0</v>
      </c>
      <c r="CO25" s="141">
        <f t="shared" si="39"/>
        <v>0</v>
      </c>
      <c r="CP25" s="141">
        <f t="shared" si="40"/>
        <v>0</v>
      </c>
      <c r="CQ25" s="141">
        <f t="shared" si="41"/>
        <v>0</v>
      </c>
      <c r="CR25" s="141">
        <f t="shared" si="42"/>
        <v>0</v>
      </c>
      <c r="CS25" s="141">
        <f t="shared" si="43"/>
        <v>0</v>
      </c>
      <c r="CT25" s="141">
        <f t="shared" si="44"/>
        <v>0</v>
      </c>
      <c r="CU25" s="141">
        <f t="shared" si="45"/>
        <v>0</v>
      </c>
      <c r="CV25" s="141">
        <f t="shared" si="46"/>
        <v>0</v>
      </c>
      <c r="CW25" s="141">
        <f t="shared" si="47"/>
        <v>0</v>
      </c>
      <c r="CX25" s="141">
        <f t="shared" si="48"/>
        <v>0</v>
      </c>
      <c r="CY25" s="141">
        <f t="shared" si="49"/>
        <v>0</v>
      </c>
      <c r="CZ25" s="141">
        <f t="shared" si="50"/>
        <v>0</v>
      </c>
      <c r="DA25" s="141">
        <f t="shared" si="51"/>
        <v>0</v>
      </c>
      <c r="DB25" s="141">
        <f t="shared" si="52"/>
        <v>0</v>
      </c>
      <c r="DC25" s="141">
        <f t="shared" si="53"/>
        <v>0</v>
      </c>
      <c r="DD25" s="141">
        <f t="shared" si="54"/>
        <v>0</v>
      </c>
      <c r="DE25" s="141">
        <f t="shared" si="55"/>
        <v>0</v>
      </c>
      <c r="DF25" s="141">
        <f t="shared" si="56"/>
        <v>0</v>
      </c>
      <c r="DG25" s="141">
        <f t="shared" si="57"/>
        <v>117557</v>
      </c>
      <c r="DH25" s="141">
        <f t="shared" si="58"/>
        <v>0</v>
      </c>
      <c r="DI25" s="141">
        <f t="shared" si="59"/>
        <v>0</v>
      </c>
      <c r="DJ25" s="141">
        <f t="shared" si="60"/>
        <v>0</v>
      </c>
    </row>
    <row r="26" spans="1:114" ht="12" customHeight="1">
      <c r="A26" s="142" t="s">
        <v>97</v>
      </c>
      <c r="B26" s="140" t="s">
        <v>344</v>
      </c>
      <c r="C26" s="142" t="s">
        <v>372</v>
      </c>
      <c r="D26" s="141">
        <f t="shared" si="6"/>
        <v>159824</v>
      </c>
      <c r="E26" s="141">
        <f t="shared" si="7"/>
        <v>16135</v>
      </c>
      <c r="F26" s="141">
        <v>0</v>
      </c>
      <c r="G26" s="141">
        <v>0</v>
      </c>
      <c r="H26" s="141">
        <v>0</v>
      </c>
      <c r="I26" s="141">
        <v>16135</v>
      </c>
      <c r="J26" s="141"/>
      <c r="K26" s="141">
        <v>0</v>
      </c>
      <c r="L26" s="141">
        <v>143689</v>
      </c>
      <c r="M26" s="141">
        <f t="shared" si="8"/>
        <v>53218</v>
      </c>
      <c r="N26" s="141">
        <f t="shared" si="9"/>
        <v>4867</v>
      </c>
      <c r="O26" s="141">
        <v>0</v>
      </c>
      <c r="P26" s="141">
        <v>0</v>
      </c>
      <c r="Q26" s="141">
        <v>0</v>
      </c>
      <c r="R26" s="141">
        <v>4867</v>
      </c>
      <c r="S26" s="141"/>
      <c r="T26" s="141">
        <v>0</v>
      </c>
      <c r="U26" s="141">
        <v>48351</v>
      </c>
      <c r="V26" s="141">
        <f t="shared" si="10"/>
        <v>213042</v>
      </c>
      <c r="W26" s="141">
        <f t="shared" si="11"/>
        <v>21002</v>
      </c>
      <c r="X26" s="141">
        <f t="shared" si="12"/>
        <v>0</v>
      </c>
      <c r="Y26" s="141">
        <f t="shared" si="13"/>
        <v>0</v>
      </c>
      <c r="Z26" s="141">
        <f t="shared" si="14"/>
        <v>0</v>
      </c>
      <c r="AA26" s="141">
        <f t="shared" si="15"/>
        <v>21002</v>
      </c>
      <c r="AB26" s="141">
        <f t="shared" si="16"/>
        <v>0</v>
      </c>
      <c r="AC26" s="141">
        <f t="shared" si="17"/>
        <v>0</v>
      </c>
      <c r="AD26" s="141">
        <f t="shared" si="18"/>
        <v>192040</v>
      </c>
      <c r="AE26" s="141">
        <f t="shared" si="19"/>
        <v>0</v>
      </c>
      <c r="AF26" s="141">
        <f t="shared" si="20"/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f t="shared" si="21"/>
        <v>154505</v>
      </c>
      <c r="AN26" s="141">
        <f t="shared" si="22"/>
        <v>39926</v>
      </c>
      <c r="AO26" s="141">
        <v>6731</v>
      </c>
      <c r="AP26" s="141">
        <v>18559</v>
      </c>
      <c r="AQ26" s="141">
        <v>14636</v>
      </c>
      <c r="AR26" s="141">
        <v>0</v>
      </c>
      <c r="AS26" s="141">
        <f t="shared" si="23"/>
        <v>68589</v>
      </c>
      <c r="AT26" s="141">
        <v>3405</v>
      </c>
      <c r="AU26" s="141">
        <v>65184</v>
      </c>
      <c r="AV26" s="141">
        <v>0</v>
      </c>
      <c r="AW26" s="141">
        <v>0</v>
      </c>
      <c r="AX26" s="141">
        <f t="shared" si="24"/>
        <v>45990</v>
      </c>
      <c r="AY26" s="141">
        <v>6290</v>
      </c>
      <c r="AZ26" s="141">
        <v>14812</v>
      </c>
      <c r="BA26" s="141">
        <v>22408</v>
      </c>
      <c r="BB26" s="141">
        <v>2480</v>
      </c>
      <c r="BC26" s="141">
        <v>0</v>
      </c>
      <c r="BD26" s="141">
        <v>0</v>
      </c>
      <c r="BE26" s="141">
        <v>5319</v>
      </c>
      <c r="BF26" s="141">
        <f t="shared" si="25"/>
        <v>159824</v>
      </c>
      <c r="BG26" s="141">
        <f t="shared" si="26"/>
        <v>0</v>
      </c>
      <c r="BH26" s="141">
        <f t="shared" si="27"/>
        <v>0</v>
      </c>
      <c r="BI26" s="141">
        <v>0</v>
      </c>
      <c r="BJ26" s="141">
        <v>0</v>
      </c>
      <c r="BK26" s="141">
        <v>0</v>
      </c>
      <c r="BL26" s="141">
        <v>0</v>
      </c>
      <c r="BM26" s="141">
        <v>0</v>
      </c>
      <c r="BN26" s="141">
        <v>0</v>
      </c>
      <c r="BO26" s="141">
        <f t="shared" si="28"/>
        <v>53046</v>
      </c>
      <c r="BP26" s="141">
        <f t="shared" si="29"/>
        <v>22414</v>
      </c>
      <c r="BQ26" s="141">
        <v>6731</v>
      </c>
      <c r="BR26" s="141">
        <v>0</v>
      </c>
      <c r="BS26" s="141">
        <v>15683</v>
      </c>
      <c r="BT26" s="141">
        <v>0</v>
      </c>
      <c r="BU26" s="141">
        <f t="shared" si="30"/>
        <v>23145</v>
      </c>
      <c r="BV26" s="141">
        <v>0</v>
      </c>
      <c r="BW26" s="141">
        <v>23145</v>
      </c>
      <c r="BX26" s="141">
        <v>0</v>
      </c>
      <c r="BY26" s="141">
        <v>0</v>
      </c>
      <c r="BZ26" s="141">
        <f t="shared" si="31"/>
        <v>7487</v>
      </c>
      <c r="CA26" s="141">
        <v>0</v>
      </c>
      <c r="CB26" s="141">
        <v>5868</v>
      </c>
      <c r="CC26" s="141">
        <v>1619</v>
      </c>
      <c r="CD26" s="141">
        <v>0</v>
      </c>
      <c r="CE26" s="141">
        <v>0</v>
      </c>
      <c r="CF26" s="141">
        <v>0</v>
      </c>
      <c r="CG26" s="141">
        <v>172</v>
      </c>
      <c r="CH26" s="141">
        <f t="shared" si="32"/>
        <v>53218</v>
      </c>
      <c r="CI26" s="141">
        <f t="shared" si="33"/>
        <v>0</v>
      </c>
      <c r="CJ26" s="141">
        <f t="shared" si="34"/>
        <v>0</v>
      </c>
      <c r="CK26" s="141">
        <f t="shared" si="35"/>
        <v>0</v>
      </c>
      <c r="CL26" s="141">
        <f t="shared" si="36"/>
        <v>0</v>
      </c>
      <c r="CM26" s="141">
        <f t="shared" si="37"/>
        <v>0</v>
      </c>
      <c r="CN26" s="141">
        <f t="shared" si="38"/>
        <v>0</v>
      </c>
      <c r="CO26" s="141">
        <f t="shared" si="39"/>
        <v>0</v>
      </c>
      <c r="CP26" s="141">
        <f t="shared" si="40"/>
        <v>0</v>
      </c>
      <c r="CQ26" s="141">
        <f t="shared" si="41"/>
        <v>207551</v>
      </c>
      <c r="CR26" s="141">
        <f t="shared" si="42"/>
        <v>62340</v>
      </c>
      <c r="CS26" s="141">
        <f t="shared" si="43"/>
        <v>13462</v>
      </c>
      <c r="CT26" s="141">
        <f t="shared" si="44"/>
        <v>18559</v>
      </c>
      <c r="CU26" s="141">
        <f t="shared" si="45"/>
        <v>30319</v>
      </c>
      <c r="CV26" s="141">
        <f t="shared" si="46"/>
        <v>0</v>
      </c>
      <c r="CW26" s="141">
        <f t="shared" si="47"/>
        <v>91734</v>
      </c>
      <c r="CX26" s="141">
        <f t="shared" si="48"/>
        <v>3405</v>
      </c>
      <c r="CY26" s="141">
        <f t="shared" si="49"/>
        <v>88329</v>
      </c>
      <c r="CZ26" s="141">
        <f t="shared" si="50"/>
        <v>0</v>
      </c>
      <c r="DA26" s="141">
        <f t="shared" si="51"/>
        <v>0</v>
      </c>
      <c r="DB26" s="141">
        <f t="shared" si="52"/>
        <v>53477</v>
      </c>
      <c r="DC26" s="141">
        <f t="shared" si="53"/>
        <v>6290</v>
      </c>
      <c r="DD26" s="141">
        <f t="shared" si="54"/>
        <v>20680</v>
      </c>
      <c r="DE26" s="141">
        <f t="shared" si="55"/>
        <v>24027</v>
      </c>
      <c r="DF26" s="141">
        <f t="shared" si="56"/>
        <v>2480</v>
      </c>
      <c r="DG26" s="141">
        <f t="shared" si="57"/>
        <v>0</v>
      </c>
      <c r="DH26" s="141">
        <f t="shared" si="58"/>
        <v>0</v>
      </c>
      <c r="DI26" s="141">
        <f t="shared" si="59"/>
        <v>5491</v>
      </c>
      <c r="DJ26" s="141">
        <f t="shared" si="60"/>
        <v>213042</v>
      </c>
    </row>
    <row r="27" spans="1:114" ht="12" customHeight="1">
      <c r="A27" s="142" t="s">
        <v>97</v>
      </c>
      <c r="B27" s="140" t="s">
        <v>345</v>
      </c>
      <c r="C27" s="142" t="s">
        <v>373</v>
      </c>
      <c r="D27" s="141">
        <f t="shared" si="6"/>
        <v>137943</v>
      </c>
      <c r="E27" s="141">
        <f t="shared" si="7"/>
        <v>1510</v>
      </c>
      <c r="F27" s="141">
        <v>0</v>
      </c>
      <c r="G27" s="141">
        <v>0</v>
      </c>
      <c r="H27" s="141">
        <v>0</v>
      </c>
      <c r="I27" s="141">
        <v>0</v>
      </c>
      <c r="J27" s="141"/>
      <c r="K27" s="141">
        <v>1510</v>
      </c>
      <c r="L27" s="141">
        <v>136433</v>
      </c>
      <c r="M27" s="141">
        <f t="shared" si="8"/>
        <v>33053</v>
      </c>
      <c r="N27" s="141">
        <f t="shared" si="9"/>
        <v>0</v>
      </c>
      <c r="O27" s="141">
        <v>0</v>
      </c>
      <c r="P27" s="141">
        <v>0</v>
      </c>
      <c r="Q27" s="141">
        <v>0</v>
      </c>
      <c r="R27" s="141">
        <v>0</v>
      </c>
      <c r="S27" s="141"/>
      <c r="T27" s="141">
        <v>0</v>
      </c>
      <c r="U27" s="141">
        <v>33053</v>
      </c>
      <c r="V27" s="141">
        <f t="shared" si="10"/>
        <v>170996</v>
      </c>
      <c r="W27" s="141">
        <f t="shared" si="11"/>
        <v>1510</v>
      </c>
      <c r="X27" s="141">
        <f t="shared" si="12"/>
        <v>0</v>
      </c>
      <c r="Y27" s="141">
        <f t="shared" si="13"/>
        <v>0</v>
      </c>
      <c r="Z27" s="141">
        <f t="shared" si="14"/>
        <v>0</v>
      </c>
      <c r="AA27" s="141">
        <f t="shared" si="15"/>
        <v>0</v>
      </c>
      <c r="AB27" s="141">
        <f t="shared" si="16"/>
        <v>0</v>
      </c>
      <c r="AC27" s="141">
        <f t="shared" si="17"/>
        <v>1510</v>
      </c>
      <c r="AD27" s="141">
        <f t="shared" si="18"/>
        <v>169486</v>
      </c>
      <c r="AE27" s="141">
        <f t="shared" si="19"/>
        <v>0</v>
      </c>
      <c r="AF27" s="141">
        <f t="shared" si="20"/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f t="shared" si="21"/>
        <v>62755</v>
      </c>
      <c r="AN27" s="141">
        <f t="shared" si="22"/>
        <v>11162</v>
      </c>
      <c r="AO27" s="141">
        <v>11162</v>
      </c>
      <c r="AP27" s="141">
        <v>0</v>
      </c>
      <c r="AQ27" s="141">
        <v>0</v>
      </c>
      <c r="AR27" s="141">
        <v>0</v>
      </c>
      <c r="AS27" s="141">
        <f t="shared" si="23"/>
        <v>0</v>
      </c>
      <c r="AT27" s="141">
        <v>0</v>
      </c>
      <c r="AU27" s="141">
        <v>0</v>
      </c>
      <c r="AV27" s="141">
        <v>0</v>
      </c>
      <c r="AW27" s="141">
        <v>0</v>
      </c>
      <c r="AX27" s="141">
        <f t="shared" si="24"/>
        <v>51593</v>
      </c>
      <c r="AY27" s="141">
        <v>51593</v>
      </c>
      <c r="AZ27" s="141">
        <v>0</v>
      </c>
      <c r="BA27" s="141">
        <v>0</v>
      </c>
      <c r="BB27" s="141">
        <v>0</v>
      </c>
      <c r="BC27" s="141">
        <v>75188</v>
      </c>
      <c r="BD27" s="141">
        <v>0</v>
      </c>
      <c r="BE27" s="141">
        <v>0</v>
      </c>
      <c r="BF27" s="141">
        <f t="shared" si="25"/>
        <v>62755</v>
      </c>
      <c r="BG27" s="141">
        <f t="shared" si="26"/>
        <v>0</v>
      </c>
      <c r="BH27" s="141">
        <f t="shared" si="27"/>
        <v>0</v>
      </c>
      <c r="BI27" s="141">
        <v>0</v>
      </c>
      <c r="BJ27" s="141">
        <v>0</v>
      </c>
      <c r="BK27" s="141">
        <v>0</v>
      </c>
      <c r="BL27" s="141">
        <v>0</v>
      </c>
      <c r="BM27" s="141">
        <v>0</v>
      </c>
      <c r="BN27" s="141">
        <v>0</v>
      </c>
      <c r="BO27" s="141">
        <f t="shared" si="28"/>
        <v>0</v>
      </c>
      <c r="BP27" s="141">
        <f t="shared" si="29"/>
        <v>0</v>
      </c>
      <c r="BQ27" s="141">
        <v>0</v>
      </c>
      <c r="BR27" s="141">
        <v>0</v>
      </c>
      <c r="BS27" s="141">
        <v>0</v>
      </c>
      <c r="BT27" s="141">
        <v>0</v>
      </c>
      <c r="BU27" s="141">
        <f t="shared" si="30"/>
        <v>0</v>
      </c>
      <c r="BV27" s="141">
        <v>0</v>
      </c>
      <c r="BW27" s="141">
        <v>0</v>
      </c>
      <c r="BX27" s="141">
        <v>0</v>
      </c>
      <c r="BY27" s="141">
        <v>0</v>
      </c>
      <c r="BZ27" s="141">
        <f t="shared" si="31"/>
        <v>0</v>
      </c>
      <c r="CA27" s="141">
        <v>0</v>
      </c>
      <c r="CB27" s="141">
        <v>0</v>
      </c>
      <c r="CC27" s="141">
        <v>0</v>
      </c>
      <c r="CD27" s="141">
        <v>0</v>
      </c>
      <c r="CE27" s="141">
        <v>33053</v>
      </c>
      <c r="CF27" s="141">
        <v>0</v>
      </c>
      <c r="CG27" s="141">
        <v>0</v>
      </c>
      <c r="CH27" s="141">
        <f t="shared" si="32"/>
        <v>0</v>
      </c>
      <c r="CI27" s="141">
        <f t="shared" si="33"/>
        <v>0</v>
      </c>
      <c r="CJ27" s="141">
        <f t="shared" si="34"/>
        <v>0</v>
      </c>
      <c r="CK27" s="141">
        <f t="shared" si="35"/>
        <v>0</v>
      </c>
      <c r="CL27" s="141">
        <f t="shared" si="36"/>
        <v>0</v>
      </c>
      <c r="CM27" s="141">
        <f t="shared" si="37"/>
        <v>0</v>
      </c>
      <c r="CN27" s="141">
        <f t="shared" si="38"/>
        <v>0</v>
      </c>
      <c r="CO27" s="141">
        <f t="shared" si="39"/>
        <v>0</v>
      </c>
      <c r="CP27" s="141">
        <f t="shared" si="40"/>
        <v>0</v>
      </c>
      <c r="CQ27" s="141">
        <f t="shared" si="41"/>
        <v>62755</v>
      </c>
      <c r="CR27" s="141">
        <f t="shared" si="42"/>
        <v>11162</v>
      </c>
      <c r="CS27" s="141">
        <f t="shared" si="43"/>
        <v>11162</v>
      </c>
      <c r="CT27" s="141">
        <f t="shared" si="44"/>
        <v>0</v>
      </c>
      <c r="CU27" s="141">
        <f t="shared" si="45"/>
        <v>0</v>
      </c>
      <c r="CV27" s="141">
        <f t="shared" si="46"/>
        <v>0</v>
      </c>
      <c r="CW27" s="141">
        <f t="shared" si="47"/>
        <v>0</v>
      </c>
      <c r="CX27" s="141">
        <f t="shared" si="48"/>
        <v>0</v>
      </c>
      <c r="CY27" s="141">
        <f t="shared" si="49"/>
        <v>0</v>
      </c>
      <c r="CZ27" s="141">
        <f t="shared" si="50"/>
        <v>0</v>
      </c>
      <c r="DA27" s="141">
        <f t="shared" si="51"/>
        <v>0</v>
      </c>
      <c r="DB27" s="141">
        <f t="shared" si="52"/>
        <v>51593</v>
      </c>
      <c r="DC27" s="141">
        <f t="shared" si="53"/>
        <v>51593</v>
      </c>
      <c r="DD27" s="141">
        <f t="shared" si="54"/>
        <v>0</v>
      </c>
      <c r="DE27" s="141">
        <f t="shared" si="55"/>
        <v>0</v>
      </c>
      <c r="DF27" s="141">
        <f t="shared" si="56"/>
        <v>0</v>
      </c>
      <c r="DG27" s="141">
        <f t="shared" si="57"/>
        <v>108241</v>
      </c>
      <c r="DH27" s="141">
        <f t="shared" si="58"/>
        <v>0</v>
      </c>
      <c r="DI27" s="141">
        <f t="shared" si="59"/>
        <v>0</v>
      </c>
      <c r="DJ27" s="141">
        <f t="shared" si="60"/>
        <v>62755</v>
      </c>
    </row>
    <row r="28" spans="1:114" ht="12" customHeight="1">
      <c r="A28" s="142" t="s">
        <v>97</v>
      </c>
      <c r="B28" s="140" t="s">
        <v>346</v>
      </c>
      <c r="C28" s="142" t="s">
        <v>374</v>
      </c>
      <c r="D28" s="141">
        <f t="shared" si="6"/>
        <v>29881</v>
      </c>
      <c r="E28" s="141">
        <f t="shared" si="7"/>
        <v>0</v>
      </c>
      <c r="F28" s="141">
        <v>0</v>
      </c>
      <c r="G28" s="141">
        <v>0</v>
      </c>
      <c r="H28" s="141">
        <v>0</v>
      </c>
      <c r="I28" s="141">
        <v>0</v>
      </c>
      <c r="J28" s="141"/>
      <c r="K28" s="141">
        <v>0</v>
      </c>
      <c r="L28" s="141">
        <v>29881</v>
      </c>
      <c r="M28" s="141">
        <f t="shared" si="8"/>
        <v>8791</v>
      </c>
      <c r="N28" s="141">
        <f t="shared" si="9"/>
        <v>0</v>
      </c>
      <c r="O28" s="141">
        <v>0</v>
      </c>
      <c r="P28" s="141">
        <v>0</v>
      </c>
      <c r="Q28" s="141">
        <v>0</v>
      </c>
      <c r="R28" s="141">
        <v>0</v>
      </c>
      <c r="S28" s="141"/>
      <c r="T28" s="141">
        <v>0</v>
      </c>
      <c r="U28" s="141">
        <v>8791</v>
      </c>
      <c r="V28" s="141">
        <f t="shared" si="10"/>
        <v>38672</v>
      </c>
      <c r="W28" s="141">
        <f t="shared" si="11"/>
        <v>0</v>
      </c>
      <c r="X28" s="141">
        <f t="shared" si="12"/>
        <v>0</v>
      </c>
      <c r="Y28" s="141">
        <f t="shared" si="13"/>
        <v>0</v>
      </c>
      <c r="Z28" s="141">
        <f t="shared" si="14"/>
        <v>0</v>
      </c>
      <c r="AA28" s="141">
        <f t="shared" si="15"/>
        <v>0</v>
      </c>
      <c r="AB28" s="141">
        <f t="shared" si="16"/>
        <v>0</v>
      </c>
      <c r="AC28" s="141">
        <f t="shared" si="17"/>
        <v>0</v>
      </c>
      <c r="AD28" s="141">
        <f t="shared" si="18"/>
        <v>38672</v>
      </c>
      <c r="AE28" s="141">
        <f t="shared" si="19"/>
        <v>0</v>
      </c>
      <c r="AF28" s="141">
        <f t="shared" si="20"/>
        <v>0</v>
      </c>
      <c r="AG28" s="141"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f t="shared" si="21"/>
        <v>29881</v>
      </c>
      <c r="AN28" s="141">
        <f t="shared" si="22"/>
        <v>0</v>
      </c>
      <c r="AO28" s="141">
        <v>0</v>
      </c>
      <c r="AP28" s="141">
        <v>0</v>
      </c>
      <c r="AQ28" s="141">
        <v>0</v>
      </c>
      <c r="AR28" s="141">
        <v>0</v>
      </c>
      <c r="AS28" s="141">
        <f t="shared" si="23"/>
        <v>29881</v>
      </c>
      <c r="AT28" s="141">
        <v>19024</v>
      </c>
      <c r="AU28" s="141">
        <v>10857</v>
      </c>
      <c r="AV28" s="141">
        <v>0</v>
      </c>
      <c r="AW28" s="141">
        <v>0</v>
      </c>
      <c r="AX28" s="141">
        <f t="shared" si="24"/>
        <v>0</v>
      </c>
      <c r="AY28" s="141">
        <v>0</v>
      </c>
      <c r="AZ28" s="141">
        <v>0</v>
      </c>
      <c r="BA28" s="141">
        <v>0</v>
      </c>
      <c r="BB28" s="141">
        <v>0</v>
      </c>
      <c r="BC28" s="141">
        <v>0</v>
      </c>
      <c r="BD28" s="141">
        <v>0</v>
      </c>
      <c r="BE28" s="141">
        <v>0</v>
      </c>
      <c r="BF28" s="141">
        <f t="shared" si="25"/>
        <v>29881</v>
      </c>
      <c r="BG28" s="141">
        <f t="shared" si="26"/>
        <v>0</v>
      </c>
      <c r="BH28" s="141">
        <f t="shared" si="27"/>
        <v>0</v>
      </c>
      <c r="BI28" s="141">
        <v>0</v>
      </c>
      <c r="BJ28" s="141">
        <v>0</v>
      </c>
      <c r="BK28" s="141">
        <v>0</v>
      </c>
      <c r="BL28" s="141">
        <v>0</v>
      </c>
      <c r="BM28" s="141">
        <v>0</v>
      </c>
      <c r="BN28" s="141">
        <v>0</v>
      </c>
      <c r="BO28" s="141">
        <f t="shared" si="28"/>
        <v>8791</v>
      </c>
      <c r="BP28" s="141">
        <f t="shared" si="29"/>
        <v>0</v>
      </c>
      <c r="BQ28" s="141">
        <v>0</v>
      </c>
      <c r="BR28" s="141">
        <v>0</v>
      </c>
      <c r="BS28" s="141">
        <v>0</v>
      </c>
      <c r="BT28" s="141">
        <v>0</v>
      </c>
      <c r="BU28" s="141">
        <f t="shared" si="30"/>
        <v>8791</v>
      </c>
      <c r="BV28" s="141">
        <v>0</v>
      </c>
      <c r="BW28" s="141">
        <v>8791</v>
      </c>
      <c r="BX28" s="141">
        <v>0</v>
      </c>
      <c r="BY28" s="141">
        <v>0</v>
      </c>
      <c r="BZ28" s="141">
        <f t="shared" si="31"/>
        <v>0</v>
      </c>
      <c r="CA28" s="141">
        <v>0</v>
      </c>
      <c r="CB28" s="141">
        <v>0</v>
      </c>
      <c r="CC28" s="141">
        <v>0</v>
      </c>
      <c r="CD28" s="141">
        <v>0</v>
      </c>
      <c r="CE28" s="141">
        <v>0</v>
      </c>
      <c r="CF28" s="141">
        <v>0</v>
      </c>
      <c r="CG28" s="141">
        <v>0</v>
      </c>
      <c r="CH28" s="141">
        <f t="shared" si="32"/>
        <v>8791</v>
      </c>
      <c r="CI28" s="141">
        <f t="shared" si="33"/>
        <v>0</v>
      </c>
      <c r="CJ28" s="141">
        <f t="shared" si="34"/>
        <v>0</v>
      </c>
      <c r="CK28" s="141">
        <f t="shared" si="35"/>
        <v>0</v>
      </c>
      <c r="CL28" s="141">
        <f t="shared" si="36"/>
        <v>0</v>
      </c>
      <c r="CM28" s="141">
        <f t="shared" si="37"/>
        <v>0</v>
      </c>
      <c r="CN28" s="141">
        <f t="shared" si="38"/>
        <v>0</v>
      </c>
      <c r="CO28" s="141">
        <f t="shared" si="39"/>
        <v>0</v>
      </c>
      <c r="CP28" s="141">
        <f t="shared" si="40"/>
        <v>0</v>
      </c>
      <c r="CQ28" s="141">
        <f t="shared" si="41"/>
        <v>38672</v>
      </c>
      <c r="CR28" s="141">
        <f t="shared" si="42"/>
        <v>0</v>
      </c>
      <c r="CS28" s="141">
        <f t="shared" si="43"/>
        <v>0</v>
      </c>
      <c r="CT28" s="141">
        <f t="shared" si="44"/>
        <v>0</v>
      </c>
      <c r="CU28" s="141">
        <f t="shared" si="45"/>
        <v>0</v>
      </c>
      <c r="CV28" s="141">
        <f t="shared" si="46"/>
        <v>0</v>
      </c>
      <c r="CW28" s="141">
        <f t="shared" si="47"/>
        <v>38672</v>
      </c>
      <c r="CX28" s="141">
        <f t="shared" si="48"/>
        <v>19024</v>
      </c>
      <c r="CY28" s="141">
        <f t="shared" si="49"/>
        <v>19648</v>
      </c>
      <c r="CZ28" s="141">
        <f t="shared" si="50"/>
        <v>0</v>
      </c>
      <c r="DA28" s="141">
        <f t="shared" si="51"/>
        <v>0</v>
      </c>
      <c r="DB28" s="141">
        <f t="shared" si="52"/>
        <v>0</v>
      </c>
      <c r="DC28" s="141">
        <f t="shared" si="53"/>
        <v>0</v>
      </c>
      <c r="DD28" s="141">
        <f t="shared" si="54"/>
        <v>0</v>
      </c>
      <c r="DE28" s="141">
        <f t="shared" si="55"/>
        <v>0</v>
      </c>
      <c r="DF28" s="141">
        <f t="shared" si="56"/>
        <v>0</v>
      </c>
      <c r="DG28" s="141">
        <f t="shared" si="57"/>
        <v>0</v>
      </c>
      <c r="DH28" s="141">
        <f t="shared" si="58"/>
        <v>0</v>
      </c>
      <c r="DI28" s="141">
        <f t="shared" si="59"/>
        <v>0</v>
      </c>
      <c r="DJ28" s="141">
        <f t="shared" si="60"/>
        <v>38672</v>
      </c>
    </row>
    <row r="29" spans="1:114" ht="12" customHeight="1">
      <c r="A29" s="142" t="s">
        <v>97</v>
      </c>
      <c r="B29" s="140" t="s">
        <v>347</v>
      </c>
      <c r="C29" s="142" t="s">
        <v>375</v>
      </c>
      <c r="D29" s="141">
        <f t="shared" si="6"/>
        <v>98878</v>
      </c>
      <c r="E29" s="141">
        <f t="shared" si="7"/>
        <v>0</v>
      </c>
      <c r="F29" s="141">
        <v>0</v>
      </c>
      <c r="G29" s="141">
        <v>0</v>
      </c>
      <c r="H29" s="141">
        <v>0</v>
      </c>
      <c r="I29" s="141">
        <v>0</v>
      </c>
      <c r="J29" s="141"/>
      <c r="K29" s="141">
        <v>0</v>
      </c>
      <c r="L29" s="141">
        <v>98878</v>
      </c>
      <c r="M29" s="141">
        <f t="shared" si="8"/>
        <v>12667</v>
      </c>
      <c r="N29" s="141">
        <f t="shared" si="9"/>
        <v>0</v>
      </c>
      <c r="O29" s="141">
        <v>0</v>
      </c>
      <c r="P29" s="141">
        <v>0</v>
      </c>
      <c r="Q29" s="141">
        <v>0</v>
      </c>
      <c r="R29" s="141">
        <v>0</v>
      </c>
      <c r="S29" s="141"/>
      <c r="T29" s="141">
        <v>0</v>
      </c>
      <c r="U29" s="141">
        <v>12667</v>
      </c>
      <c r="V29" s="141">
        <f t="shared" si="10"/>
        <v>111545</v>
      </c>
      <c r="W29" s="141">
        <f t="shared" si="11"/>
        <v>0</v>
      </c>
      <c r="X29" s="141">
        <f t="shared" si="12"/>
        <v>0</v>
      </c>
      <c r="Y29" s="141">
        <f t="shared" si="13"/>
        <v>0</v>
      </c>
      <c r="Z29" s="141">
        <f t="shared" si="14"/>
        <v>0</v>
      </c>
      <c r="AA29" s="141">
        <f t="shared" si="15"/>
        <v>0</v>
      </c>
      <c r="AB29" s="141">
        <f t="shared" si="16"/>
        <v>0</v>
      </c>
      <c r="AC29" s="141">
        <f t="shared" si="17"/>
        <v>0</v>
      </c>
      <c r="AD29" s="141">
        <f t="shared" si="18"/>
        <v>111545</v>
      </c>
      <c r="AE29" s="141">
        <f t="shared" si="19"/>
        <v>0</v>
      </c>
      <c r="AF29" s="141">
        <f t="shared" si="20"/>
        <v>0</v>
      </c>
      <c r="AG29" s="141"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f t="shared" si="21"/>
        <v>98878</v>
      </c>
      <c r="AN29" s="141">
        <f t="shared" si="22"/>
        <v>3116</v>
      </c>
      <c r="AO29" s="141">
        <v>3116</v>
      </c>
      <c r="AP29" s="141">
        <v>0</v>
      </c>
      <c r="AQ29" s="141">
        <v>0</v>
      </c>
      <c r="AR29" s="141">
        <v>0</v>
      </c>
      <c r="AS29" s="141">
        <f t="shared" si="23"/>
        <v>0</v>
      </c>
      <c r="AT29" s="141">
        <v>0</v>
      </c>
      <c r="AU29" s="141">
        <v>0</v>
      </c>
      <c r="AV29" s="141">
        <v>0</v>
      </c>
      <c r="AW29" s="141">
        <v>0</v>
      </c>
      <c r="AX29" s="141">
        <f t="shared" si="24"/>
        <v>95762</v>
      </c>
      <c r="AY29" s="141">
        <v>95762</v>
      </c>
      <c r="AZ29" s="141">
        <v>0</v>
      </c>
      <c r="BA29" s="141">
        <v>0</v>
      </c>
      <c r="BB29" s="141">
        <v>0</v>
      </c>
      <c r="BC29" s="141">
        <v>0</v>
      </c>
      <c r="BD29" s="141">
        <v>0</v>
      </c>
      <c r="BE29" s="141">
        <v>0</v>
      </c>
      <c r="BF29" s="141">
        <f t="shared" si="25"/>
        <v>98878</v>
      </c>
      <c r="BG29" s="141">
        <f t="shared" si="26"/>
        <v>0</v>
      </c>
      <c r="BH29" s="141">
        <f t="shared" si="27"/>
        <v>0</v>
      </c>
      <c r="BI29" s="141">
        <v>0</v>
      </c>
      <c r="BJ29" s="141">
        <v>0</v>
      </c>
      <c r="BK29" s="141">
        <v>0</v>
      </c>
      <c r="BL29" s="141">
        <v>0</v>
      </c>
      <c r="BM29" s="141">
        <v>0</v>
      </c>
      <c r="BN29" s="141">
        <v>0</v>
      </c>
      <c r="BO29" s="141">
        <f t="shared" si="28"/>
        <v>12667</v>
      </c>
      <c r="BP29" s="141">
        <f t="shared" si="29"/>
        <v>64</v>
      </c>
      <c r="BQ29" s="141">
        <v>64</v>
      </c>
      <c r="BR29" s="141">
        <v>0</v>
      </c>
      <c r="BS29" s="141">
        <v>0</v>
      </c>
      <c r="BT29" s="141">
        <v>0</v>
      </c>
      <c r="BU29" s="141">
        <f t="shared" si="30"/>
        <v>0</v>
      </c>
      <c r="BV29" s="141">
        <v>0</v>
      </c>
      <c r="BW29" s="141">
        <v>0</v>
      </c>
      <c r="BX29" s="141">
        <v>0</v>
      </c>
      <c r="BY29" s="141">
        <v>0</v>
      </c>
      <c r="BZ29" s="141">
        <f t="shared" si="31"/>
        <v>12603</v>
      </c>
      <c r="CA29" s="141">
        <v>12603</v>
      </c>
      <c r="CB29" s="141">
        <v>0</v>
      </c>
      <c r="CC29" s="141">
        <v>0</v>
      </c>
      <c r="CD29" s="141">
        <v>0</v>
      </c>
      <c r="CE29" s="141">
        <v>0</v>
      </c>
      <c r="CF29" s="141">
        <v>0</v>
      </c>
      <c r="CG29" s="141">
        <v>0</v>
      </c>
      <c r="CH29" s="141">
        <f t="shared" si="32"/>
        <v>12667</v>
      </c>
      <c r="CI29" s="141">
        <f t="shared" si="33"/>
        <v>0</v>
      </c>
      <c r="CJ29" s="141">
        <f t="shared" si="34"/>
        <v>0</v>
      </c>
      <c r="CK29" s="141">
        <f t="shared" si="35"/>
        <v>0</v>
      </c>
      <c r="CL29" s="141">
        <f t="shared" si="36"/>
        <v>0</v>
      </c>
      <c r="CM29" s="141">
        <f t="shared" si="37"/>
        <v>0</v>
      </c>
      <c r="CN29" s="141">
        <f t="shared" si="38"/>
        <v>0</v>
      </c>
      <c r="CO29" s="141">
        <f t="shared" si="39"/>
        <v>0</v>
      </c>
      <c r="CP29" s="141">
        <f t="shared" si="40"/>
        <v>0</v>
      </c>
      <c r="CQ29" s="141">
        <f t="shared" si="41"/>
        <v>111545</v>
      </c>
      <c r="CR29" s="141">
        <f t="shared" si="42"/>
        <v>3180</v>
      </c>
      <c r="CS29" s="141">
        <f t="shared" si="43"/>
        <v>3180</v>
      </c>
      <c r="CT29" s="141">
        <f t="shared" si="44"/>
        <v>0</v>
      </c>
      <c r="CU29" s="141">
        <f t="shared" si="45"/>
        <v>0</v>
      </c>
      <c r="CV29" s="141">
        <f t="shared" si="46"/>
        <v>0</v>
      </c>
      <c r="CW29" s="141">
        <f t="shared" si="47"/>
        <v>0</v>
      </c>
      <c r="CX29" s="141">
        <f t="shared" si="48"/>
        <v>0</v>
      </c>
      <c r="CY29" s="141">
        <f t="shared" si="49"/>
        <v>0</v>
      </c>
      <c r="CZ29" s="141">
        <f t="shared" si="50"/>
        <v>0</v>
      </c>
      <c r="DA29" s="141">
        <f t="shared" si="51"/>
        <v>0</v>
      </c>
      <c r="DB29" s="141">
        <f t="shared" si="52"/>
        <v>108365</v>
      </c>
      <c r="DC29" s="141">
        <f t="shared" si="53"/>
        <v>108365</v>
      </c>
      <c r="DD29" s="141">
        <f t="shared" si="54"/>
        <v>0</v>
      </c>
      <c r="DE29" s="141">
        <f t="shared" si="55"/>
        <v>0</v>
      </c>
      <c r="DF29" s="141">
        <f t="shared" si="56"/>
        <v>0</v>
      </c>
      <c r="DG29" s="141">
        <f t="shared" si="57"/>
        <v>0</v>
      </c>
      <c r="DH29" s="141">
        <f t="shared" si="58"/>
        <v>0</v>
      </c>
      <c r="DI29" s="141">
        <f t="shared" si="59"/>
        <v>0</v>
      </c>
      <c r="DJ29" s="141">
        <f t="shared" si="60"/>
        <v>111545</v>
      </c>
    </row>
    <row r="30" spans="1:114" ht="12" customHeight="1">
      <c r="A30" s="142" t="s">
        <v>97</v>
      </c>
      <c r="B30" s="140" t="s">
        <v>348</v>
      </c>
      <c r="C30" s="142" t="s">
        <v>376</v>
      </c>
      <c r="D30" s="141">
        <f t="shared" si="6"/>
        <v>169745</v>
      </c>
      <c r="E30" s="141">
        <f t="shared" si="7"/>
        <v>0</v>
      </c>
      <c r="F30" s="141">
        <v>0</v>
      </c>
      <c r="G30" s="141">
        <v>0</v>
      </c>
      <c r="H30" s="141">
        <v>0</v>
      </c>
      <c r="I30" s="141">
        <v>0</v>
      </c>
      <c r="J30" s="141"/>
      <c r="K30" s="141">
        <v>0</v>
      </c>
      <c r="L30" s="141">
        <v>169745</v>
      </c>
      <c r="M30" s="141">
        <f t="shared" si="8"/>
        <v>18552</v>
      </c>
      <c r="N30" s="141">
        <f t="shared" si="9"/>
        <v>0</v>
      </c>
      <c r="O30" s="141">
        <v>0</v>
      </c>
      <c r="P30" s="141">
        <v>0</v>
      </c>
      <c r="Q30" s="141">
        <v>0</v>
      </c>
      <c r="R30" s="141">
        <v>0</v>
      </c>
      <c r="S30" s="141"/>
      <c r="T30" s="141">
        <v>0</v>
      </c>
      <c r="U30" s="141">
        <v>18552</v>
      </c>
      <c r="V30" s="141">
        <f t="shared" si="10"/>
        <v>188297</v>
      </c>
      <c r="W30" s="141">
        <f t="shared" si="11"/>
        <v>0</v>
      </c>
      <c r="X30" s="141">
        <f t="shared" si="12"/>
        <v>0</v>
      </c>
      <c r="Y30" s="141">
        <f t="shared" si="13"/>
        <v>0</v>
      </c>
      <c r="Z30" s="141">
        <f t="shared" si="14"/>
        <v>0</v>
      </c>
      <c r="AA30" s="141">
        <f t="shared" si="15"/>
        <v>0</v>
      </c>
      <c r="AB30" s="141">
        <f t="shared" si="16"/>
        <v>0</v>
      </c>
      <c r="AC30" s="141">
        <f t="shared" si="17"/>
        <v>0</v>
      </c>
      <c r="AD30" s="141">
        <f t="shared" si="18"/>
        <v>188297</v>
      </c>
      <c r="AE30" s="141">
        <f t="shared" si="19"/>
        <v>0</v>
      </c>
      <c r="AF30" s="141">
        <f t="shared" si="20"/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f t="shared" si="21"/>
        <v>169745</v>
      </c>
      <c r="AN30" s="141">
        <f t="shared" si="22"/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f t="shared" si="23"/>
        <v>15922</v>
      </c>
      <c r="AT30" s="141">
        <v>15922</v>
      </c>
      <c r="AU30" s="141">
        <v>0</v>
      </c>
      <c r="AV30" s="141">
        <v>0</v>
      </c>
      <c r="AW30" s="141">
        <v>0</v>
      </c>
      <c r="AX30" s="141">
        <f t="shared" si="24"/>
        <v>153823</v>
      </c>
      <c r="AY30" s="141">
        <v>12601</v>
      </c>
      <c r="AZ30" s="141">
        <v>0</v>
      </c>
      <c r="BA30" s="141">
        <v>141222</v>
      </c>
      <c r="BB30" s="141">
        <v>0</v>
      </c>
      <c r="BC30" s="141">
        <v>0</v>
      </c>
      <c r="BD30" s="141">
        <v>0</v>
      </c>
      <c r="BE30" s="141">
        <v>0</v>
      </c>
      <c r="BF30" s="141">
        <f t="shared" si="25"/>
        <v>169745</v>
      </c>
      <c r="BG30" s="141">
        <f t="shared" si="26"/>
        <v>0</v>
      </c>
      <c r="BH30" s="141">
        <f t="shared" si="27"/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f t="shared" si="28"/>
        <v>18552</v>
      </c>
      <c r="BP30" s="141">
        <f t="shared" si="29"/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f t="shared" si="30"/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f t="shared" si="31"/>
        <v>18552</v>
      </c>
      <c r="CA30" s="141">
        <v>0</v>
      </c>
      <c r="CB30" s="141">
        <v>0</v>
      </c>
      <c r="CC30" s="141">
        <v>18552</v>
      </c>
      <c r="CD30" s="141">
        <v>0</v>
      </c>
      <c r="CE30" s="141">
        <v>0</v>
      </c>
      <c r="CF30" s="141">
        <v>0</v>
      </c>
      <c r="CG30" s="141">
        <v>0</v>
      </c>
      <c r="CH30" s="141">
        <f t="shared" si="32"/>
        <v>18552</v>
      </c>
      <c r="CI30" s="141">
        <f t="shared" si="33"/>
        <v>0</v>
      </c>
      <c r="CJ30" s="141">
        <f t="shared" si="34"/>
        <v>0</v>
      </c>
      <c r="CK30" s="141">
        <f t="shared" si="35"/>
        <v>0</v>
      </c>
      <c r="CL30" s="141">
        <f t="shared" si="36"/>
        <v>0</v>
      </c>
      <c r="CM30" s="141">
        <f t="shared" si="37"/>
        <v>0</v>
      </c>
      <c r="CN30" s="141">
        <f t="shared" si="38"/>
        <v>0</v>
      </c>
      <c r="CO30" s="141">
        <f t="shared" si="39"/>
        <v>0</v>
      </c>
      <c r="CP30" s="141">
        <f t="shared" si="40"/>
        <v>0</v>
      </c>
      <c r="CQ30" s="141">
        <f t="shared" si="41"/>
        <v>188297</v>
      </c>
      <c r="CR30" s="141">
        <f t="shared" si="42"/>
        <v>0</v>
      </c>
      <c r="CS30" s="141">
        <f t="shared" si="43"/>
        <v>0</v>
      </c>
      <c r="CT30" s="141">
        <f t="shared" si="44"/>
        <v>0</v>
      </c>
      <c r="CU30" s="141">
        <f t="shared" si="45"/>
        <v>0</v>
      </c>
      <c r="CV30" s="141">
        <f t="shared" si="46"/>
        <v>0</v>
      </c>
      <c r="CW30" s="141">
        <f t="shared" si="47"/>
        <v>15922</v>
      </c>
      <c r="CX30" s="141">
        <f t="shared" si="48"/>
        <v>15922</v>
      </c>
      <c r="CY30" s="141">
        <f t="shared" si="49"/>
        <v>0</v>
      </c>
      <c r="CZ30" s="141">
        <f t="shared" si="50"/>
        <v>0</v>
      </c>
      <c r="DA30" s="141">
        <f t="shared" si="51"/>
        <v>0</v>
      </c>
      <c r="DB30" s="141">
        <f t="shared" si="52"/>
        <v>172375</v>
      </c>
      <c r="DC30" s="141">
        <f t="shared" si="53"/>
        <v>12601</v>
      </c>
      <c r="DD30" s="141">
        <f t="shared" si="54"/>
        <v>0</v>
      </c>
      <c r="DE30" s="141">
        <f t="shared" si="55"/>
        <v>159774</v>
      </c>
      <c r="DF30" s="141">
        <f t="shared" si="56"/>
        <v>0</v>
      </c>
      <c r="DG30" s="141">
        <f t="shared" si="57"/>
        <v>0</v>
      </c>
      <c r="DH30" s="141">
        <f t="shared" si="58"/>
        <v>0</v>
      </c>
      <c r="DI30" s="141">
        <f t="shared" si="59"/>
        <v>0</v>
      </c>
      <c r="DJ30" s="141">
        <f t="shared" si="60"/>
        <v>188297</v>
      </c>
    </row>
    <row r="31" spans="1:114" ht="12" customHeight="1">
      <c r="A31" s="142" t="s">
        <v>97</v>
      </c>
      <c r="B31" s="140" t="s">
        <v>349</v>
      </c>
      <c r="C31" s="142" t="s">
        <v>377</v>
      </c>
      <c r="D31" s="141">
        <f t="shared" si="6"/>
        <v>236966</v>
      </c>
      <c r="E31" s="141">
        <f t="shared" si="7"/>
        <v>20369</v>
      </c>
      <c r="F31" s="141">
        <v>0</v>
      </c>
      <c r="G31" s="141">
        <v>0</v>
      </c>
      <c r="H31" s="141">
        <v>0</v>
      </c>
      <c r="I31" s="141">
        <v>20369</v>
      </c>
      <c r="J31" s="141"/>
      <c r="K31" s="141">
        <v>0</v>
      </c>
      <c r="L31" s="141">
        <v>216597</v>
      </c>
      <c r="M31" s="141">
        <f t="shared" si="8"/>
        <v>31944</v>
      </c>
      <c r="N31" s="141">
        <f t="shared" si="9"/>
        <v>0</v>
      </c>
      <c r="O31" s="141">
        <v>0</v>
      </c>
      <c r="P31" s="141">
        <v>0</v>
      </c>
      <c r="Q31" s="141">
        <v>0</v>
      </c>
      <c r="R31" s="141">
        <v>0</v>
      </c>
      <c r="S31" s="141"/>
      <c r="T31" s="141">
        <v>0</v>
      </c>
      <c r="U31" s="141">
        <v>31944</v>
      </c>
      <c r="V31" s="141">
        <f t="shared" si="10"/>
        <v>268910</v>
      </c>
      <c r="W31" s="141">
        <f t="shared" si="11"/>
        <v>20369</v>
      </c>
      <c r="X31" s="141">
        <f t="shared" si="12"/>
        <v>0</v>
      </c>
      <c r="Y31" s="141">
        <f t="shared" si="13"/>
        <v>0</v>
      </c>
      <c r="Z31" s="141">
        <f t="shared" si="14"/>
        <v>0</v>
      </c>
      <c r="AA31" s="141">
        <f t="shared" si="15"/>
        <v>20369</v>
      </c>
      <c r="AB31" s="141">
        <f t="shared" si="16"/>
        <v>0</v>
      </c>
      <c r="AC31" s="141">
        <f t="shared" si="17"/>
        <v>0</v>
      </c>
      <c r="AD31" s="141">
        <f t="shared" si="18"/>
        <v>248541</v>
      </c>
      <c r="AE31" s="141">
        <f t="shared" si="19"/>
        <v>0</v>
      </c>
      <c r="AF31" s="141">
        <f t="shared" si="20"/>
        <v>0</v>
      </c>
      <c r="AG31" s="141"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f t="shared" si="21"/>
        <v>236966</v>
      </c>
      <c r="AN31" s="141">
        <f t="shared" si="22"/>
        <v>52755</v>
      </c>
      <c r="AO31" s="141">
        <v>17531</v>
      </c>
      <c r="AP31" s="141">
        <v>0</v>
      </c>
      <c r="AQ31" s="141">
        <v>35224</v>
      </c>
      <c r="AR31" s="141">
        <v>0</v>
      </c>
      <c r="AS31" s="141">
        <f t="shared" si="23"/>
        <v>79312</v>
      </c>
      <c r="AT31" s="141">
        <v>0</v>
      </c>
      <c r="AU31" s="141">
        <v>79312</v>
      </c>
      <c r="AV31" s="141">
        <v>0</v>
      </c>
      <c r="AW31" s="141">
        <v>0</v>
      </c>
      <c r="AX31" s="141">
        <f t="shared" si="24"/>
        <v>104899</v>
      </c>
      <c r="AY31" s="141">
        <v>40651</v>
      </c>
      <c r="AZ31" s="141">
        <v>36720</v>
      </c>
      <c r="BA31" s="141">
        <v>24487</v>
      </c>
      <c r="BB31" s="141">
        <v>3041</v>
      </c>
      <c r="BC31" s="141">
        <v>0</v>
      </c>
      <c r="BD31" s="141">
        <v>0</v>
      </c>
      <c r="BE31" s="141">
        <v>0</v>
      </c>
      <c r="BF31" s="141">
        <f t="shared" si="25"/>
        <v>236966</v>
      </c>
      <c r="BG31" s="141">
        <f t="shared" si="26"/>
        <v>0</v>
      </c>
      <c r="BH31" s="141">
        <f t="shared" si="27"/>
        <v>0</v>
      </c>
      <c r="BI31" s="141">
        <v>0</v>
      </c>
      <c r="BJ31" s="141">
        <v>0</v>
      </c>
      <c r="BK31" s="141">
        <v>0</v>
      </c>
      <c r="BL31" s="141">
        <v>0</v>
      </c>
      <c r="BM31" s="141">
        <v>0</v>
      </c>
      <c r="BN31" s="141">
        <v>0</v>
      </c>
      <c r="BO31" s="141">
        <f t="shared" si="28"/>
        <v>31944</v>
      </c>
      <c r="BP31" s="141">
        <f t="shared" si="29"/>
        <v>0</v>
      </c>
      <c r="BQ31" s="141">
        <v>0</v>
      </c>
      <c r="BR31" s="141">
        <v>0</v>
      </c>
      <c r="BS31" s="141">
        <v>0</v>
      </c>
      <c r="BT31" s="141">
        <v>0</v>
      </c>
      <c r="BU31" s="141">
        <f t="shared" si="30"/>
        <v>0</v>
      </c>
      <c r="BV31" s="141">
        <v>0</v>
      </c>
      <c r="BW31" s="141">
        <v>0</v>
      </c>
      <c r="BX31" s="141">
        <v>0</v>
      </c>
      <c r="BY31" s="141">
        <v>0</v>
      </c>
      <c r="BZ31" s="141">
        <f t="shared" si="31"/>
        <v>31944</v>
      </c>
      <c r="CA31" s="141">
        <v>0</v>
      </c>
      <c r="CB31" s="141">
        <v>31944</v>
      </c>
      <c r="CC31" s="141">
        <v>0</v>
      </c>
      <c r="CD31" s="141">
        <v>0</v>
      </c>
      <c r="CE31" s="141">
        <v>0</v>
      </c>
      <c r="CF31" s="141">
        <v>0</v>
      </c>
      <c r="CG31" s="141">
        <v>0</v>
      </c>
      <c r="CH31" s="141">
        <f t="shared" si="32"/>
        <v>31944</v>
      </c>
      <c r="CI31" s="141">
        <f t="shared" si="33"/>
        <v>0</v>
      </c>
      <c r="CJ31" s="141">
        <f t="shared" si="34"/>
        <v>0</v>
      </c>
      <c r="CK31" s="141">
        <f t="shared" si="35"/>
        <v>0</v>
      </c>
      <c r="CL31" s="141">
        <f t="shared" si="36"/>
        <v>0</v>
      </c>
      <c r="CM31" s="141">
        <f t="shared" si="37"/>
        <v>0</v>
      </c>
      <c r="CN31" s="141">
        <f t="shared" si="38"/>
        <v>0</v>
      </c>
      <c r="CO31" s="141">
        <f t="shared" si="39"/>
        <v>0</v>
      </c>
      <c r="CP31" s="141">
        <f t="shared" si="40"/>
        <v>0</v>
      </c>
      <c r="CQ31" s="141">
        <f t="shared" si="41"/>
        <v>268910</v>
      </c>
      <c r="CR31" s="141">
        <f t="shared" si="42"/>
        <v>52755</v>
      </c>
      <c r="CS31" s="141">
        <f t="shared" si="43"/>
        <v>17531</v>
      </c>
      <c r="CT31" s="141">
        <f t="shared" si="44"/>
        <v>0</v>
      </c>
      <c r="CU31" s="141">
        <f t="shared" si="45"/>
        <v>35224</v>
      </c>
      <c r="CV31" s="141">
        <f t="shared" si="46"/>
        <v>0</v>
      </c>
      <c r="CW31" s="141">
        <f t="shared" si="47"/>
        <v>79312</v>
      </c>
      <c r="CX31" s="141">
        <f t="shared" si="48"/>
        <v>0</v>
      </c>
      <c r="CY31" s="141">
        <f t="shared" si="49"/>
        <v>79312</v>
      </c>
      <c r="CZ31" s="141">
        <f t="shared" si="50"/>
        <v>0</v>
      </c>
      <c r="DA31" s="141">
        <f t="shared" si="51"/>
        <v>0</v>
      </c>
      <c r="DB31" s="141">
        <f t="shared" si="52"/>
        <v>136843</v>
      </c>
      <c r="DC31" s="141">
        <f t="shared" si="53"/>
        <v>40651</v>
      </c>
      <c r="DD31" s="141">
        <f t="shared" si="54"/>
        <v>68664</v>
      </c>
      <c r="DE31" s="141">
        <f t="shared" si="55"/>
        <v>24487</v>
      </c>
      <c r="DF31" s="141">
        <f t="shared" si="56"/>
        <v>3041</v>
      </c>
      <c r="DG31" s="141">
        <f t="shared" si="57"/>
        <v>0</v>
      </c>
      <c r="DH31" s="141">
        <f t="shared" si="58"/>
        <v>0</v>
      </c>
      <c r="DI31" s="141">
        <f t="shared" si="59"/>
        <v>0</v>
      </c>
      <c r="DJ31" s="141">
        <f t="shared" si="60"/>
        <v>268910</v>
      </c>
    </row>
    <row r="32" spans="1:114" ht="12" customHeight="1">
      <c r="A32" s="142" t="s">
        <v>97</v>
      </c>
      <c r="B32" s="140" t="s">
        <v>350</v>
      </c>
      <c r="C32" s="142" t="s">
        <v>378</v>
      </c>
      <c r="D32" s="141">
        <f t="shared" si="6"/>
        <v>49765</v>
      </c>
      <c r="E32" s="141">
        <f t="shared" si="7"/>
        <v>9719</v>
      </c>
      <c r="F32" s="141">
        <v>0</v>
      </c>
      <c r="G32" s="141">
        <v>0</v>
      </c>
      <c r="H32" s="141">
        <v>0</v>
      </c>
      <c r="I32" s="141">
        <v>9719</v>
      </c>
      <c r="J32" s="141"/>
      <c r="K32" s="141">
        <v>0</v>
      </c>
      <c r="L32" s="141">
        <v>40046</v>
      </c>
      <c r="M32" s="141">
        <f t="shared" si="8"/>
        <v>4268</v>
      </c>
      <c r="N32" s="141">
        <f t="shared" si="9"/>
        <v>0</v>
      </c>
      <c r="O32" s="141">
        <v>0</v>
      </c>
      <c r="P32" s="141">
        <v>0</v>
      </c>
      <c r="Q32" s="141">
        <v>0</v>
      </c>
      <c r="R32" s="141">
        <v>0</v>
      </c>
      <c r="S32" s="141"/>
      <c r="T32" s="141">
        <v>0</v>
      </c>
      <c r="U32" s="141">
        <v>4268</v>
      </c>
      <c r="V32" s="141">
        <f t="shared" si="10"/>
        <v>54033</v>
      </c>
      <c r="W32" s="141">
        <f t="shared" si="11"/>
        <v>9719</v>
      </c>
      <c r="X32" s="141">
        <f t="shared" si="12"/>
        <v>0</v>
      </c>
      <c r="Y32" s="141">
        <f t="shared" si="13"/>
        <v>0</v>
      </c>
      <c r="Z32" s="141">
        <f t="shared" si="14"/>
        <v>0</v>
      </c>
      <c r="AA32" s="141">
        <f t="shared" si="15"/>
        <v>9719</v>
      </c>
      <c r="AB32" s="141">
        <f t="shared" si="16"/>
        <v>0</v>
      </c>
      <c r="AC32" s="141">
        <f t="shared" si="17"/>
        <v>0</v>
      </c>
      <c r="AD32" s="141">
        <f t="shared" si="18"/>
        <v>44314</v>
      </c>
      <c r="AE32" s="141">
        <f t="shared" si="19"/>
        <v>0</v>
      </c>
      <c r="AF32" s="141">
        <f t="shared" si="20"/>
        <v>0</v>
      </c>
      <c r="AG32" s="141"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f t="shared" si="21"/>
        <v>45026</v>
      </c>
      <c r="AN32" s="141">
        <f t="shared" si="22"/>
        <v>6485</v>
      </c>
      <c r="AO32" s="141">
        <v>6485</v>
      </c>
      <c r="AP32" s="141">
        <v>0</v>
      </c>
      <c r="AQ32" s="141">
        <v>0</v>
      </c>
      <c r="AR32" s="141">
        <v>0</v>
      </c>
      <c r="AS32" s="141">
        <f t="shared" si="23"/>
        <v>0</v>
      </c>
      <c r="AT32" s="141">
        <v>0</v>
      </c>
      <c r="AU32" s="141">
        <v>0</v>
      </c>
      <c r="AV32" s="141">
        <v>0</v>
      </c>
      <c r="AW32" s="141">
        <v>0</v>
      </c>
      <c r="AX32" s="141">
        <f t="shared" si="24"/>
        <v>38541</v>
      </c>
      <c r="AY32" s="141">
        <v>10430</v>
      </c>
      <c r="AZ32" s="141">
        <v>27750</v>
      </c>
      <c r="BA32" s="141">
        <v>0</v>
      </c>
      <c r="BB32" s="141">
        <v>361</v>
      </c>
      <c r="BC32" s="141">
        <v>2142</v>
      </c>
      <c r="BD32" s="141">
        <v>0</v>
      </c>
      <c r="BE32" s="141">
        <v>2597</v>
      </c>
      <c r="BF32" s="141">
        <f t="shared" si="25"/>
        <v>47623</v>
      </c>
      <c r="BG32" s="141">
        <f t="shared" si="26"/>
        <v>0</v>
      </c>
      <c r="BH32" s="141">
        <f t="shared" si="27"/>
        <v>0</v>
      </c>
      <c r="BI32" s="141">
        <v>0</v>
      </c>
      <c r="BJ32" s="141">
        <v>0</v>
      </c>
      <c r="BK32" s="141">
        <v>0</v>
      </c>
      <c r="BL32" s="141">
        <v>0</v>
      </c>
      <c r="BM32" s="141">
        <v>0</v>
      </c>
      <c r="BN32" s="141">
        <v>0</v>
      </c>
      <c r="BO32" s="141">
        <f t="shared" si="28"/>
        <v>721</v>
      </c>
      <c r="BP32" s="141">
        <f t="shared" si="29"/>
        <v>721</v>
      </c>
      <c r="BQ32" s="141">
        <v>721</v>
      </c>
      <c r="BR32" s="141">
        <v>0</v>
      </c>
      <c r="BS32" s="141">
        <v>0</v>
      </c>
      <c r="BT32" s="141">
        <v>0</v>
      </c>
      <c r="BU32" s="141">
        <f t="shared" si="30"/>
        <v>0</v>
      </c>
      <c r="BV32" s="141">
        <v>0</v>
      </c>
      <c r="BW32" s="141">
        <v>0</v>
      </c>
      <c r="BX32" s="141">
        <v>0</v>
      </c>
      <c r="BY32" s="141">
        <v>0</v>
      </c>
      <c r="BZ32" s="141">
        <f t="shared" si="31"/>
        <v>0</v>
      </c>
      <c r="CA32" s="141">
        <v>0</v>
      </c>
      <c r="CB32" s="141">
        <v>0</v>
      </c>
      <c r="CC32" s="141">
        <v>0</v>
      </c>
      <c r="CD32" s="141">
        <v>0</v>
      </c>
      <c r="CE32" s="141">
        <v>3547</v>
      </c>
      <c r="CF32" s="141">
        <v>0</v>
      </c>
      <c r="CG32" s="141">
        <v>0</v>
      </c>
      <c r="CH32" s="141">
        <f t="shared" si="32"/>
        <v>721</v>
      </c>
      <c r="CI32" s="141">
        <f t="shared" si="33"/>
        <v>0</v>
      </c>
      <c r="CJ32" s="141">
        <f t="shared" si="34"/>
        <v>0</v>
      </c>
      <c r="CK32" s="141">
        <f t="shared" si="35"/>
        <v>0</v>
      </c>
      <c r="CL32" s="141">
        <f t="shared" si="36"/>
        <v>0</v>
      </c>
      <c r="CM32" s="141">
        <f t="shared" si="37"/>
        <v>0</v>
      </c>
      <c r="CN32" s="141">
        <f t="shared" si="38"/>
        <v>0</v>
      </c>
      <c r="CO32" s="141">
        <f t="shared" si="39"/>
        <v>0</v>
      </c>
      <c r="CP32" s="141">
        <f t="shared" si="40"/>
        <v>0</v>
      </c>
      <c r="CQ32" s="141">
        <f t="shared" si="41"/>
        <v>45747</v>
      </c>
      <c r="CR32" s="141">
        <f t="shared" si="42"/>
        <v>7206</v>
      </c>
      <c r="CS32" s="141">
        <f t="shared" si="43"/>
        <v>7206</v>
      </c>
      <c r="CT32" s="141">
        <f t="shared" si="44"/>
        <v>0</v>
      </c>
      <c r="CU32" s="141">
        <f t="shared" si="45"/>
        <v>0</v>
      </c>
      <c r="CV32" s="141">
        <f t="shared" si="46"/>
        <v>0</v>
      </c>
      <c r="CW32" s="141">
        <f t="shared" si="47"/>
        <v>0</v>
      </c>
      <c r="CX32" s="141">
        <f t="shared" si="48"/>
        <v>0</v>
      </c>
      <c r="CY32" s="141">
        <f t="shared" si="49"/>
        <v>0</v>
      </c>
      <c r="CZ32" s="141">
        <f t="shared" si="50"/>
        <v>0</v>
      </c>
      <c r="DA32" s="141">
        <f t="shared" si="51"/>
        <v>0</v>
      </c>
      <c r="DB32" s="141">
        <f t="shared" si="52"/>
        <v>38541</v>
      </c>
      <c r="DC32" s="141">
        <f t="shared" si="53"/>
        <v>10430</v>
      </c>
      <c r="DD32" s="141">
        <f t="shared" si="54"/>
        <v>27750</v>
      </c>
      <c r="DE32" s="141">
        <f t="shared" si="55"/>
        <v>0</v>
      </c>
      <c r="DF32" s="141">
        <f t="shared" si="56"/>
        <v>361</v>
      </c>
      <c r="DG32" s="141">
        <f t="shared" si="57"/>
        <v>5689</v>
      </c>
      <c r="DH32" s="141">
        <f t="shared" si="58"/>
        <v>0</v>
      </c>
      <c r="DI32" s="141">
        <f t="shared" si="59"/>
        <v>2597</v>
      </c>
      <c r="DJ32" s="141">
        <f t="shared" si="60"/>
        <v>48344</v>
      </c>
    </row>
    <row r="33" spans="1:114" ht="12" customHeight="1">
      <c r="A33" s="142" t="s">
        <v>97</v>
      </c>
      <c r="B33" s="140" t="s">
        <v>351</v>
      </c>
      <c r="C33" s="142" t="s">
        <v>379</v>
      </c>
      <c r="D33" s="141">
        <f t="shared" si="6"/>
        <v>435590</v>
      </c>
      <c r="E33" s="141">
        <f t="shared" si="7"/>
        <v>35473</v>
      </c>
      <c r="F33" s="141">
        <v>0</v>
      </c>
      <c r="G33" s="141">
        <v>0</v>
      </c>
      <c r="H33" s="141">
        <v>0</v>
      </c>
      <c r="I33" s="141">
        <v>5201</v>
      </c>
      <c r="J33" s="141"/>
      <c r="K33" s="141">
        <v>30272</v>
      </c>
      <c r="L33" s="141">
        <v>400117</v>
      </c>
      <c r="M33" s="141">
        <f t="shared" si="8"/>
        <v>13220</v>
      </c>
      <c r="N33" s="141">
        <f t="shared" si="9"/>
        <v>0</v>
      </c>
      <c r="O33" s="141">
        <v>0</v>
      </c>
      <c r="P33" s="141">
        <v>0</v>
      </c>
      <c r="Q33" s="141">
        <v>0</v>
      </c>
      <c r="R33" s="141">
        <v>0</v>
      </c>
      <c r="S33" s="141"/>
      <c r="T33" s="141">
        <v>0</v>
      </c>
      <c r="U33" s="141">
        <v>13220</v>
      </c>
      <c r="V33" s="141">
        <f t="shared" si="10"/>
        <v>448810</v>
      </c>
      <c r="W33" s="141">
        <f t="shared" si="11"/>
        <v>35473</v>
      </c>
      <c r="X33" s="141">
        <f t="shared" si="12"/>
        <v>0</v>
      </c>
      <c r="Y33" s="141">
        <f t="shared" si="13"/>
        <v>0</v>
      </c>
      <c r="Z33" s="141">
        <f t="shared" si="14"/>
        <v>0</v>
      </c>
      <c r="AA33" s="141">
        <f t="shared" si="15"/>
        <v>5201</v>
      </c>
      <c r="AB33" s="141">
        <f t="shared" si="16"/>
        <v>0</v>
      </c>
      <c r="AC33" s="141">
        <f t="shared" si="17"/>
        <v>30272</v>
      </c>
      <c r="AD33" s="141">
        <f t="shared" si="18"/>
        <v>413337</v>
      </c>
      <c r="AE33" s="141">
        <f t="shared" si="19"/>
        <v>0</v>
      </c>
      <c r="AF33" s="141">
        <f t="shared" si="20"/>
        <v>0</v>
      </c>
      <c r="AG33" s="141"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f t="shared" si="21"/>
        <v>409476</v>
      </c>
      <c r="AN33" s="141">
        <f t="shared" si="22"/>
        <v>33062</v>
      </c>
      <c r="AO33" s="141">
        <v>10522</v>
      </c>
      <c r="AP33" s="141">
        <v>0</v>
      </c>
      <c r="AQ33" s="141">
        <v>22540</v>
      </c>
      <c r="AR33" s="141">
        <v>0</v>
      </c>
      <c r="AS33" s="141">
        <f t="shared" si="23"/>
        <v>10069</v>
      </c>
      <c r="AT33" s="141">
        <v>1204</v>
      </c>
      <c r="AU33" s="141">
        <v>8865</v>
      </c>
      <c r="AV33" s="141">
        <v>0</v>
      </c>
      <c r="AW33" s="141">
        <v>0</v>
      </c>
      <c r="AX33" s="141">
        <f t="shared" si="24"/>
        <v>366345</v>
      </c>
      <c r="AY33" s="141">
        <v>53702</v>
      </c>
      <c r="AZ33" s="141">
        <v>294937</v>
      </c>
      <c r="BA33" s="141">
        <v>12101</v>
      </c>
      <c r="BB33" s="141">
        <v>5605</v>
      </c>
      <c r="BC33" s="141">
        <v>4045</v>
      </c>
      <c r="BD33" s="141">
        <v>0</v>
      </c>
      <c r="BE33" s="141">
        <v>22069</v>
      </c>
      <c r="BF33" s="141">
        <f t="shared" si="25"/>
        <v>431545</v>
      </c>
      <c r="BG33" s="141">
        <f t="shared" si="26"/>
        <v>0</v>
      </c>
      <c r="BH33" s="141">
        <f t="shared" si="27"/>
        <v>0</v>
      </c>
      <c r="BI33" s="141">
        <v>0</v>
      </c>
      <c r="BJ33" s="141">
        <v>0</v>
      </c>
      <c r="BK33" s="141">
        <v>0</v>
      </c>
      <c r="BL33" s="141">
        <v>0</v>
      </c>
      <c r="BM33" s="141">
        <v>0</v>
      </c>
      <c r="BN33" s="141">
        <v>0</v>
      </c>
      <c r="BO33" s="141">
        <f t="shared" si="28"/>
        <v>0</v>
      </c>
      <c r="BP33" s="141">
        <f t="shared" si="29"/>
        <v>0</v>
      </c>
      <c r="BQ33" s="141">
        <v>0</v>
      </c>
      <c r="BR33" s="141">
        <v>0</v>
      </c>
      <c r="BS33" s="141">
        <v>0</v>
      </c>
      <c r="BT33" s="141">
        <v>0</v>
      </c>
      <c r="BU33" s="141">
        <f t="shared" si="30"/>
        <v>0</v>
      </c>
      <c r="BV33" s="141">
        <v>0</v>
      </c>
      <c r="BW33" s="141">
        <v>0</v>
      </c>
      <c r="BX33" s="141">
        <v>0</v>
      </c>
      <c r="BY33" s="141">
        <v>0</v>
      </c>
      <c r="BZ33" s="141">
        <f t="shared" si="31"/>
        <v>0</v>
      </c>
      <c r="CA33" s="141">
        <v>0</v>
      </c>
      <c r="CB33" s="141">
        <v>0</v>
      </c>
      <c r="CC33" s="141">
        <v>0</v>
      </c>
      <c r="CD33" s="141">
        <v>0</v>
      </c>
      <c r="CE33" s="141">
        <v>13220</v>
      </c>
      <c r="CF33" s="141">
        <v>0</v>
      </c>
      <c r="CG33" s="141">
        <v>0</v>
      </c>
      <c r="CH33" s="141">
        <f t="shared" si="32"/>
        <v>0</v>
      </c>
      <c r="CI33" s="141">
        <f t="shared" si="33"/>
        <v>0</v>
      </c>
      <c r="CJ33" s="141">
        <f t="shared" si="34"/>
        <v>0</v>
      </c>
      <c r="CK33" s="141">
        <f t="shared" si="35"/>
        <v>0</v>
      </c>
      <c r="CL33" s="141">
        <f t="shared" si="36"/>
        <v>0</v>
      </c>
      <c r="CM33" s="141">
        <f t="shared" si="37"/>
        <v>0</v>
      </c>
      <c r="CN33" s="141">
        <f t="shared" si="38"/>
        <v>0</v>
      </c>
      <c r="CO33" s="141">
        <f t="shared" si="39"/>
        <v>0</v>
      </c>
      <c r="CP33" s="141">
        <f t="shared" si="40"/>
        <v>0</v>
      </c>
      <c r="CQ33" s="141">
        <f t="shared" si="41"/>
        <v>409476</v>
      </c>
      <c r="CR33" s="141">
        <f t="shared" si="42"/>
        <v>33062</v>
      </c>
      <c r="CS33" s="141">
        <f t="shared" si="43"/>
        <v>10522</v>
      </c>
      <c r="CT33" s="141">
        <f t="shared" si="44"/>
        <v>0</v>
      </c>
      <c r="CU33" s="141">
        <f t="shared" si="45"/>
        <v>22540</v>
      </c>
      <c r="CV33" s="141">
        <f t="shared" si="46"/>
        <v>0</v>
      </c>
      <c r="CW33" s="141">
        <f t="shared" si="47"/>
        <v>10069</v>
      </c>
      <c r="CX33" s="141">
        <f t="shared" si="48"/>
        <v>1204</v>
      </c>
      <c r="CY33" s="141">
        <f t="shared" si="49"/>
        <v>8865</v>
      </c>
      <c r="CZ33" s="141">
        <f t="shared" si="50"/>
        <v>0</v>
      </c>
      <c r="DA33" s="141">
        <f t="shared" si="51"/>
        <v>0</v>
      </c>
      <c r="DB33" s="141">
        <f t="shared" si="52"/>
        <v>366345</v>
      </c>
      <c r="DC33" s="141">
        <f t="shared" si="53"/>
        <v>53702</v>
      </c>
      <c r="DD33" s="141">
        <f t="shared" si="54"/>
        <v>294937</v>
      </c>
      <c r="DE33" s="141">
        <f t="shared" si="55"/>
        <v>12101</v>
      </c>
      <c r="DF33" s="141">
        <f t="shared" si="56"/>
        <v>5605</v>
      </c>
      <c r="DG33" s="141">
        <f t="shared" si="57"/>
        <v>17265</v>
      </c>
      <c r="DH33" s="141">
        <f t="shared" si="58"/>
        <v>0</v>
      </c>
      <c r="DI33" s="141">
        <f t="shared" si="59"/>
        <v>22069</v>
      </c>
      <c r="DJ33" s="141">
        <f t="shared" si="60"/>
        <v>431545</v>
      </c>
    </row>
    <row r="34" spans="1:114" ht="12" customHeight="1">
      <c r="A34" s="142" t="s">
        <v>97</v>
      </c>
      <c r="B34" s="140" t="s">
        <v>352</v>
      </c>
      <c r="C34" s="142" t="s">
        <v>380</v>
      </c>
      <c r="D34" s="141">
        <f t="shared" si="6"/>
        <v>20251</v>
      </c>
      <c r="E34" s="141">
        <f t="shared" si="7"/>
        <v>0</v>
      </c>
      <c r="F34" s="141">
        <v>0</v>
      </c>
      <c r="G34" s="141">
        <v>0</v>
      </c>
      <c r="H34" s="141">
        <v>0</v>
      </c>
      <c r="I34" s="141">
        <v>0</v>
      </c>
      <c r="J34" s="141"/>
      <c r="K34" s="141">
        <v>0</v>
      </c>
      <c r="L34" s="141">
        <v>20251</v>
      </c>
      <c r="M34" s="141">
        <f t="shared" si="8"/>
        <v>0</v>
      </c>
      <c r="N34" s="141">
        <f t="shared" si="9"/>
        <v>0</v>
      </c>
      <c r="O34" s="141">
        <v>0</v>
      </c>
      <c r="P34" s="141">
        <v>0</v>
      </c>
      <c r="Q34" s="141">
        <v>0</v>
      </c>
      <c r="R34" s="141">
        <v>0</v>
      </c>
      <c r="S34" s="141"/>
      <c r="T34" s="141">
        <v>0</v>
      </c>
      <c r="U34" s="141">
        <v>0</v>
      </c>
      <c r="V34" s="141">
        <f t="shared" si="10"/>
        <v>20251</v>
      </c>
      <c r="W34" s="141">
        <f t="shared" si="11"/>
        <v>0</v>
      </c>
      <c r="X34" s="141">
        <f t="shared" si="12"/>
        <v>0</v>
      </c>
      <c r="Y34" s="141">
        <f t="shared" si="13"/>
        <v>0</v>
      </c>
      <c r="Z34" s="141">
        <f t="shared" si="14"/>
        <v>0</v>
      </c>
      <c r="AA34" s="141">
        <f t="shared" si="15"/>
        <v>0</v>
      </c>
      <c r="AB34" s="141">
        <f t="shared" si="16"/>
        <v>0</v>
      </c>
      <c r="AC34" s="141">
        <f t="shared" si="17"/>
        <v>0</v>
      </c>
      <c r="AD34" s="141">
        <f t="shared" si="18"/>
        <v>20251</v>
      </c>
      <c r="AE34" s="141">
        <f t="shared" si="19"/>
        <v>0</v>
      </c>
      <c r="AF34" s="141">
        <f t="shared" si="20"/>
        <v>0</v>
      </c>
      <c r="AG34" s="141"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f t="shared" si="21"/>
        <v>20251</v>
      </c>
      <c r="AN34" s="141">
        <f t="shared" si="22"/>
        <v>1748</v>
      </c>
      <c r="AO34" s="141">
        <v>0</v>
      </c>
      <c r="AP34" s="141">
        <v>1748</v>
      </c>
      <c r="AQ34" s="141">
        <v>0</v>
      </c>
      <c r="AR34" s="141">
        <v>0</v>
      </c>
      <c r="AS34" s="141">
        <f t="shared" si="23"/>
        <v>0</v>
      </c>
      <c r="AT34" s="141">
        <v>0</v>
      </c>
      <c r="AU34" s="141">
        <v>0</v>
      </c>
      <c r="AV34" s="141">
        <v>0</v>
      </c>
      <c r="AW34" s="141">
        <v>0</v>
      </c>
      <c r="AX34" s="141">
        <f t="shared" si="24"/>
        <v>18503</v>
      </c>
      <c r="AY34" s="141">
        <v>5683</v>
      </c>
      <c r="AZ34" s="141">
        <v>0</v>
      </c>
      <c r="BA34" s="141">
        <v>10211</v>
      </c>
      <c r="BB34" s="141">
        <v>2609</v>
      </c>
      <c r="BC34" s="141">
        <v>0</v>
      </c>
      <c r="BD34" s="141">
        <v>0</v>
      </c>
      <c r="BE34" s="141">
        <v>0</v>
      </c>
      <c r="BF34" s="141">
        <f t="shared" si="25"/>
        <v>20251</v>
      </c>
      <c r="BG34" s="141">
        <f t="shared" si="26"/>
        <v>0</v>
      </c>
      <c r="BH34" s="141">
        <f t="shared" si="27"/>
        <v>0</v>
      </c>
      <c r="BI34" s="141">
        <v>0</v>
      </c>
      <c r="BJ34" s="141">
        <v>0</v>
      </c>
      <c r="BK34" s="141">
        <v>0</v>
      </c>
      <c r="BL34" s="141">
        <v>0</v>
      </c>
      <c r="BM34" s="141">
        <v>0</v>
      </c>
      <c r="BN34" s="141">
        <v>0</v>
      </c>
      <c r="BO34" s="141">
        <f t="shared" si="28"/>
        <v>0</v>
      </c>
      <c r="BP34" s="141">
        <f t="shared" si="29"/>
        <v>0</v>
      </c>
      <c r="BQ34" s="141">
        <v>0</v>
      </c>
      <c r="BR34" s="141">
        <v>0</v>
      </c>
      <c r="BS34" s="141">
        <v>0</v>
      </c>
      <c r="BT34" s="141">
        <v>0</v>
      </c>
      <c r="BU34" s="141">
        <f t="shared" si="30"/>
        <v>0</v>
      </c>
      <c r="BV34" s="141">
        <v>0</v>
      </c>
      <c r="BW34" s="141">
        <v>0</v>
      </c>
      <c r="BX34" s="141">
        <v>0</v>
      </c>
      <c r="BY34" s="141">
        <v>0</v>
      </c>
      <c r="BZ34" s="141">
        <f t="shared" si="31"/>
        <v>0</v>
      </c>
      <c r="CA34" s="141">
        <v>0</v>
      </c>
      <c r="CB34" s="141">
        <v>0</v>
      </c>
      <c r="CC34" s="141">
        <v>0</v>
      </c>
      <c r="CD34" s="141">
        <v>0</v>
      </c>
      <c r="CE34" s="141">
        <v>0</v>
      </c>
      <c r="CF34" s="141">
        <v>0</v>
      </c>
      <c r="CG34" s="141">
        <v>0</v>
      </c>
      <c r="CH34" s="141">
        <f t="shared" si="32"/>
        <v>0</v>
      </c>
      <c r="CI34" s="141">
        <f t="shared" si="33"/>
        <v>0</v>
      </c>
      <c r="CJ34" s="141">
        <f t="shared" si="34"/>
        <v>0</v>
      </c>
      <c r="CK34" s="141">
        <f t="shared" si="35"/>
        <v>0</v>
      </c>
      <c r="CL34" s="141">
        <f t="shared" si="36"/>
        <v>0</v>
      </c>
      <c r="CM34" s="141">
        <f t="shared" si="37"/>
        <v>0</v>
      </c>
      <c r="CN34" s="141">
        <f t="shared" si="38"/>
        <v>0</v>
      </c>
      <c r="CO34" s="141">
        <f t="shared" si="39"/>
        <v>0</v>
      </c>
      <c r="CP34" s="141">
        <f t="shared" si="40"/>
        <v>0</v>
      </c>
      <c r="CQ34" s="141">
        <f t="shared" si="41"/>
        <v>20251</v>
      </c>
      <c r="CR34" s="141">
        <f t="shared" si="42"/>
        <v>1748</v>
      </c>
      <c r="CS34" s="141">
        <f t="shared" si="43"/>
        <v>0</v>
      </c>
      <c r="CT34" s="141">
        <f t="shared" si="44"/>
        <v>1748</v>
      </c>
      <c r="CU34" s="141">
        <f t="shared" si="45"/>
        <v>0</v>
      </c>
      <c r="CV34" s="141">
        <f t="shared" si="46"/>
        <v>0</v>
      </c>
      <c r="CW34" s="141">
        <f t="shared" si="47"/>
        <v>0</v>
      </c>
      <c r="CX34" s="141">
        <f t="shared" si="48"/>
        <v>0</v>
      </c>
      <c r="CY34" s="141">
        <f t="shared" si="49"/>
        <v>0</v>
      </c>
      <c r="CZ34" s="141">
        <f t="shared" si="50"/>
        <v>0</v>
      </c>
      <c r="DA34" s="141">
        <f t="shared" si="51"/>
        <v>0</v>
      </c>
      <c r="DB34" s="141">
        <f t="shared" si="52"/>
        <v>18503</v>
      </c>
      <c r="DC34" s="141">
        <f t="shared" si="53"/>
        <v>5683</v>
      </c>
      <c r="DD34" s="141">
        <f t="shared" si="54"/>
        <v>0</v>
      </c>
      <c r="DE34" s="141">
        <f t="shared" si="55"/>
        <v>10211</v>
      </c>
      <c r="DF34" s="141">
        <f t="shared" si="56"/>
        <v>2609</v>
      </c>
      <c r="DG34" s="141">
        <f t="shared" si="57"/>
        <v>0</v>
      </c>
      <c r="DH34" s="141">
        <f t="shared" si="58"/>
        <v>0</v>
      </c>
      <c r="DI34" s="141">
        <f t="shared" si="59"/>
        <v>0</v>
      </c>
      <c r="DJ34" s="141">
        <f t="shared" si="60"/>
        <v>20251</v>
      </c>
    </row>
    <row r="35" spans="1:114" ht="12" customHeight="1">
      <c r="A35" s="142" t="s">
        <v>97</v>
      </c>
      <c r="B35" s="140" t="s">
        <v>353</v>
      </c>
      <c r="C35" s="142" t="s">
        <v>381</v>
      </c>
      <c r="D35" s="141">
        <f t="shared" si="6"/>
        <v>19267</v>
      </c>
      <c r="E35" s="141">
        <f t="shared" si="7"/>
        <v>0</v>
      </c>
      <c r="F35" s="141">
        <v>0</v>
      </c>
      <c r="G35" s="141">
        <v>0</v>
      </c>
      <c r="H35" s="141">
        <v>0</v>
      </c>
      <c r="I35" s="141">
        <v>0</v>
      </c>
      <c r="J35" s="141"/>
      <c r="K35" s="141">
        <v>0</v>
      </c>
      <c r="L35" s="141">
        <v>19267</v>
      </c>
      <c r="M35" s="141">
        <f t="shared" si="8"/>
        <v>679</v>
      </c>
      <c r="N35" s="141">
        <f t="shared" si="9"/>
        <v>0</v>
      </c>
      <c r="O35" s="141">
        <v>0</v>
      </c>
      <c r="P35" s="141">
        <v>0</v>
      </c>
      <c r="Q35" s="141">
        <v>0</v>
      </c>
      <c r="R35" s="141">
        <v>0</v>
      </c>
      <c r="S35" s="141"/>
      <c r="T35" s="141">
        <v>0</v>
      </c>
      <c r="U35" s="141">
        <v>679</v>
      </c>
      <c r="V35" s="141">
        <f t="shared" si="10"/>
        <v>19946</v>
      </c>
      <c r="W35" s="141">
        <f t="shared" si="11"/>
        <v>0</v>
      </c>
      <c r="X35" s="141">
        <f t="shared" si="12"/>
        <v>0</v>
      </c>
      <c r="Y35" s="141">
        <f t="shared" si="13"/>
        <v>0</v>
      </c>
      <c r="Z35" s="141">
        <f t="shared" si="14"/>
        <v>0</v>
      </c>
      <c r="AA35" s="141">
        <f t="shared" si="15"/>
        <v>0</v>
      </c>
      <c r="AB35" s="141">
        <f t="shared" si="16"/>
        <v>0</v>
      </c>
      <c r="AC35" s="141">
        <f t="shared" si="17"/>
        <v>0</v>
      </c>
      <c r="AD35" s="141">
        <f t="shared" si="18"/>
        <v>19946</v>
      </c>
      <c r="AE35" s="141">
        <f t="shared" si="19"/>
        <v>0</v>
      </c>
      <c r="AF35" s="141">
        <f t="shared" si="20"/>
        <v>0</v>
      </c>
      <c r="AG35" s="141"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f t="shared" si="21"/>
        <v>19093</v>
      </c>
      <c r="AN35" s="141">
        <f t="shared" si="22"/>
        <v>0</v>
      </c>
      <c r="AO35" s="141">
        <v>0</v>
      </c>
      <c r="AP35" s="141">
        <v>0</v>
      </c>
      <c r="AQ35" s="141">
        <v>0</v>
      </c>
      <c r="AR35" s="141">
        <v>0</v>
      </c>
      <c r="AS35" s="141">
        <f t="shared" si="23"/>
        <v>1551</v>
      </c>
      <c r="AT35" s="141">
        <v>1551</v>
      </c>
      <c r="AU35" s="141">
        <v>0</v>
      </c>
      <c r="AV35" s="141">
        <v>0</v>
      </c>
      <c r="AW35" s="141">
        <v>0</v>
      </c>
      <c r="AX35" s="141">
        <f t="shared" si="24"/>
        <v>17542</v>
      </c>
      <c r="AY35" s="141">
        <v>4200</v>
      </c>
      <c r="AZ35" s="141">
        <v>1562</v>
      </c>
      <c r="BA35" s="141">
        <v>11780</v>
      </c>
      <c r="BB35" s="141">
        <v>0</v>
      </c>
      <c r="BC35" s="141">
        <v>0</v>
      </c>
      <c r="BD35" s="141">
        <v>0</v>
      </c>
      <c r="BE35" s="141">
        <v>174</v>
      </c>
      <c r="BF35" s="141">
        <f t="shared" si="25"/>
        <v>19267</v>
      </c>
      <c r="BG35" s="141">
        <f t="shared" si="26"/>
        <v>0</v>
      </c>
      <c r="BH35" s="141">
        <f t="shared" si="27"/>
        <v>0</v>
      </c>
      <c r="BI35" s="141">
        <v>0</v>
      </c>
      <c r="BJ35" s="141">
        <v>0</v>
      </c>
      <c r="BK35" s="141">
        <v>0</v>
      </c>
      <c r="BL35" s="141">
        <v>0</v>
      </c>
      <c r="BM35" s="141">
        <v>0</v>
      </c>
      <c r="BN35" s="141">
        <v>0</v>
      </c>
      <c r="BO35" s="141">
        <f t="shared" si="28"/>
        <v>679</v>
      </c>
      <c r="BP35" s="141">
        <f t="shared" si="29"/>
        <v>0</v>
      </c>
      <c r="BQ35" s="141">
        <v>0</v>
      </c>
      <c r="BR35" s="141">
        <v>0</v>
      </c>
      <c r="BS35" s="141">
        <v>0</v>
      </c>
      <c r="BT35" s="141">
        <v>0</v>
      </c>
      <c r="BU35" s="141">
        <f t="shared" si="30"/>
        <v>0</v>
      </c>
      <c r="BV35" s="141">
        <v>0</v>
      </c>
      <c r="BW35" s="141">
        <v>0</v>
      </c>
      <c r="BX35" s="141">
        <v>0</v>
      </c>
      <c r="BY35" s="141">
        <v>0</v>
      </c>
      <c r="BZ35" s="141">
        <f t="shared" si="31"/>
        <v>679</v>
      </c>
      <c r="CA35" s="141">
        <v>0</v>
      </c>
      <c r="CB35" s="141">
        <v>0</v>
      </c>
      <c r="CC35" s="141">
        <v>513</v>
      </c>
      <c r="CD35" s="141">
        <v>166</v>
      </c>
      <c r="CE35" s="141">
        <v>0</v>
      </c>
      <c r="CF35" s="141">
        <v>0</v>
      </c>
      <c r="CG35" s="141">
        <v>0</v>
      </c>
      <c r="CH35" s="141">
        <f t="shared" si="32"/>
        <v>679</v>
      </c>
      <c r="CI35" s="141">
        <f t="shared" si="33"/>
        <v>0</v>
      </c>
      <c r="CJ35" s="141">
        <f t="shared" si="34"/>
        <v>0</v>
      </c>
      <c r="CK35" s="141">
        <f t="shared" si="35"/>
        <v>0</v>
      </c>
      <c r="CL35" s="141">
        <f t="shared" si="36"/>
        <v>0</v>
      </c>
      <c r="CM35" s="141">
        <f t="shared" si="37"/>
        <v>0</v>
      </c>
      <c r="CN35" s="141">
        <f t="shared" si="38"/>
        <v>0</v>
      </c>
      <c r="CO35" s="141">
        <f t="shared" si="39"/>
        <v>0</v>
      </c>
      <c r="CP35" s="141">
        <f t="shared" si="40"/>
        <v>0</v>
      </c>
      <c r="CQ35" s="141">
        <f t="shared" si="41"/>
        <v>19772</v>
      </c>
      <c r="CR35" s="141">
        <f t="shared" si="42"/>
        <v>0</v>
      </c>
      <c r="CS35" s="141">
        <f t="shared" si="43"/>
        <v>0</v>
      </c>
      <c r="CT35" s="141">
        <f t="shared" si="44"/>
        <v>0</v>
      </c>
      <c r="CU35" s="141">
        <f t="shared" si="45"/>
        <v>0</v>
      </c>
      <c r="CV35" s="141">
        <f t="shared" si="46"/>
        <v>0</v>
      </c>
      <c r="CW35" s="141">
        <f t="shared" si="47"/>
        <v>1551</v>
      </c>
      <c r="CX35" s="141">
        <f t="shared" si="48"/>
        <v>1551</v>
      </c>
      <c r="CY35" s="141">
        <f t="shared" si="49"/>
        <v>0</v>
      </c>
      <c r="CZ35" s="141">
        <f t="shared" si="50"/>
        <v>0</v>
      </c>
      <c r="DA35" s="141">
        <f t="shared" si="51"/>
        <v>0</v>
      </c>
      <c r="DB35" s="141">
        <f t="shared" si="52"/>
        <v>18221</v>
      </c>
      <c r="DC35" s="141">
        <f t="shared" si="53"/>
        <v>4200</v>
      </c>
      <c r="DD35" s="141">
        <f t="shared" si="54"/>
        <v>1562</v>
      </c>
      <c r="DE35" s="141">
        <f t="shared" si="55"/>
        <v>12293</v>
      </c>
      <c r="DF35" s="141">
        <f t="shared" si="56"/>
        <v>166</v>
      </c>
      <c r="DG35" s="141">
        <f t="shared" si="57"/>
        <v>0</v>
      </c>
      <c r="DH35" s="141">
        <f t="shared" si="58"/>
        <v>0</v>
      </c>
      <c r="DI35" s="141">
        <f t="shared" si="59"/>
        <v>174</v>
      </c>
      <c r="DJ35" s="141">
        <f t="shared" si="60"/>
        <v>19946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Ｐゴシック,標準"&amp;14廃棄物処理事業経費（市区町村の合計）（平成20年度実績）&amp;R&amp;D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5.3984375" style="75" customWidth="1"/>
    <col min="4" max="114" width="11.09765625" style="75" customWidth="1"/>
    <col min="115" max="16384" width="9" style="75" customWidth="1"/>
  </cols>
  <sheetData>
    <row r="1" spans="1:114" s="108" customFormat="1" ht="17.25">
      <c r="A1" s="46" t="s">
        <v>322</v>
      </c>
      <c r="B1" s="95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108" customFormat="1" ht="13.5">
      <c r="A2" s="147" t="s">
        <v>320</v>
      </c>
      <c r="B2" s="150" t="s">
        <v>306</v>
      </c>
      <c r="C2" s="153" t="s">
        <v>307</v>
      </c>
      <c r="D2" s="48" t="s">
        <v>0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108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108" customFormat="1" ht="13.5" customHeight="1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5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5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5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10</v>
      </c>
      <c r="AX4" s="9" t="s">
        <v>11</v>
      </c>
      <c r="AY4" s="59"/>
      <c r="AZ4" s="60"/>
      <c r="BA4" s="60"/>
      <c r="BB4" s="61"/>
      <c r="BC4" s="69" t="s">
        <v>12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10</v>
      </c>
      <c r="BZ4" s="9" t="s">
        <v>11</v>
      </c>
      <c r="CA4" s="70"/>
      <c r="CB4" s="70"/>
      <c r="CC4" s="71"/>
      <c r="CD4" s="61"/>
      <c r="CE4" s="69" t="s">
        <v>12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10</v>
      </c>
      <c r="DB4" s="9" t="s">
        <v>11</v>
      </c>
      <c r="DC4" s="60"/>
      <c r="DD4" s="60"/>
      <c r="DE4" s="60"/>
      <c r="DF4" s="61"/>
      <c r="DG4" s="69" t="s">
        <v>12</v>
      </c>
      <c r="DH4" s="69" t="s">
        <v>13</v>
      </c>
      <c r="DI4" s="8"/>
      <c r="DJ4" s="8"/>
    </row>
    <row r="5" spans="1:114" s="108" customFormat="1" ht="22.5">
      <c r="A5" s="148"/>
      <c r="B5" s="151"/>
      <c r="C5" s="154"/>
      <c r="D5" s="55"/>
      <c r="E5" s="55" t="s">
        <v>325</v>
      </c>
      <c r="F5" s="72" t="s">
        <v>14</v>
      </c>
      <c r="G5" s="72" t="s">
        <v>15</v>
      </c>
      <c r="H5" s="72" t="s">
        <v>16</v>
      </c>
      <c r="I5" s="72" t="s">
        <v>17</v>
      </c>
      <c r="J5" s="72" t="s">
        <v>18</v>
      </c>
      <c r="K5" s="72" t="s">
        <v>19</v>
      </c>
      <c r="L5" s="73"/>
      <c r="M5" s="55"/>
      <c r="N5" s="55" t="s">
        <v>325</v>
      </c>
      <c r="O5" s="72" t="s">
        <v>14</v>
      </c>
      <c r="P5" s="72" t="s">
        <v>15</v>
      </c>
      <c r="Q5" s="72" t="s">
        <v>16</v>
      </c>
      <c r="R5" s="72" t="s">
        <v>17</v>
      </c>
      <c r="S5" s="72" t="s">
        <v>18</v>
      </c>
      <c r="T5" s="72" t="s">
        <v>19</v>
      </c>
      <c r="U5" s="73"/>
      <c r="V5" s="55"/>
      <c r="W5" s="55" t="s">
        <v>325</v>
      </c>
      <c r="X5" s="72" t="s">
        <v>14</v>
      </c>
      <c r="Y5" s="72" t="s">
        <v>15</v>
      </c>
      <c r="Z5" s="72" t="s">
        <v>16</v>
      </c>
      <c r="AA5" s="72" t="s">
        <v>17</v>
      </c>
      <c r="AB5" s="72" t="s">
        <v>18</v>
      </c>
      <c r="AC5" s="72" t="s">
        <v>19</v>
      </c>
      <c r="AD5" s="73"/>
      <c r="AE5" s="8"/>
      <c r="AF5" s="8" t="s">
        <v>2</v>
      </c>
      <c r="AG5" s="68" t="s">
        <v>20</v>
      </c>
      <c r="AH5" s="68" t="s">
        <v>21</v>
      </c>
      <c r="AI5" s="68" t="s">
        <v>22</v>
      </c>
      <c r="AJ5" s="68" t="s">
        <v>23</v>
      </c>
      <c r="AK5" s="109"/>
      <c r="AL5" s="146"/>
      <c r="AM5" s="8"/>
      <c r="AN5" s="8" t="s">
        <v>325</v>
      </c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</v>
      </c>
      <c r="AU5" s="62" t="s">
        <v>25</v>
      </c>
      <c r="AV5" s="62" t="s">
        <v>26</v>
      </c>
      <c r="AW5" s="8"/>
      <c r="AX5" s="8" t="s">
        <v>325</v>
      </c>
      <c r="AY5" s="62" t="s">
        <v>24</v>
      </c>
      <c r="AZ5" s="62" t="s">
        <v>25</v>
      </c>
      <c r="BA5" s="62" t="s">
        <v>26</v>
      </c>
      <c r="BB5" s="69" t="s">
        <v>27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21</v>
      </c>
      <c r="BK5" s="68" t="s">
        <v>22</v>
      </c>
      <c r="BL5" s="68" t="s">
        <v>23</v>
      </c>
      <c r="BM5" s="109"/>
      <c r="BN5" s="146"/>
      <c r="BO5" s="8"/>
      <c r="BP5" s="8" t="s">
        <v>325</v>
      </c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</v>
      </c>
      <c r="BW5" s="62" t="s">
        <v>25</v>
      </c>
      <c r="BX5" s="62" t="s">
        <v>26</v>
      </c>
      <c r="BY5" s="8"/>
      <c r="BZ5" s="8" t="s">
        <v>325</v>
      </c>
      <c r="CA5" s="62" t="s">
        <v>24</v>
      </c>
      <c r="CB5" s="62" t="s">
        <v>25</v>
      </c>
      <c r="CC5" s="62" t="s">
        <v>26</v>
      </c>
      <c r="CD5" s="69" t="s">
        <v>27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21</v>
      </c>
      <c r="CM5" s="68" t="s">
        <v>22</v>
      </c>
      <c r="CN5" s="68" t="s">
        <v>23</v>
      </c>
      <c r="CO5" s="109"/>
      <c r="CP5" s="146"/>
      <c r="CQ5" s="8"/>
      <c r="CR5" s="8" t="s">
        <v>325</v>
      </c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</v>
      </c>
      <c r="CY5" s="62" t="s">
        <v>25</v>
      </c>
      <c r="CZ5" s="62" t="s">
        <v>26</v>
      </c>
      <c r="DA5" s="8"/>
      <c r="DB5" s="8" t="s">
        <v>325</v>
      </c>
      <c r="DC5" s="62" t="s">
        <v>24</v>
      </c>
      <c r="DD5" s="62" t="s">
        <v>25</v>
      </c>
      <c r="DE5" s="62" t="s">
        <v>26</v>
      </c>
      <c r="DF5" s="69" t="s">
        <v>27</v>
      </c>
      <c r="DG5" s="8"/>
      <c r="DH5" s="8"/>
      <c r="DI5" s="8"/>
      <c r="DJ5" s="8"/>
    </row>
    <row r="6" spans="1:114" s="117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406</v>
      </c>
      <c r="B7" s="140" t="s">
        <v>407</v>
      </c>
      <c r="C7" s="139" t="s">
        <v>408</v>
      </c>
      <c r="D7" s="141">
        <f aca="true" t="shared" si="0" ref="D7:AI7">SUM(D8:D16)</f>
        <v>892670</v>
      </c>
      <c r="E7" s="141">
        <f t="shared" si="0"/>
        <v>671643</v>
      </c>
      <c r="F7" s="141">
        <f t="shared" si="0"/>
        <v>44968</v>
      </c>
      <c r="G7" s="141">
        <f t="shared" si="0"/>
        <v>503</v>
      </c>
      <c r="H7" s="141">
        <f t="shared" si="0"/>
        <v>0</v>
      </c>
      <c r="I7" s="141">
        <f t="shared" si="0"/>
        <v>522414</v>
      </c>
      <c r="J7" s="141">
        <f t="shared" si="0"/>
        <v>2133334</v>
      </c>
      <c r="K7" s="141">
        <f t="shared" si="0"/>
        <v>103758</v>
      </c>
      <c r="L7" s="141">
        <f t="shared" si="0"/>
        <v>221027</v>
      </c>
      <c r="M7" s="141">
        <f t="shared" si="0"/>
        <v>245510</v>
      </c>
      <c r="N7" s="141">
        <f t="shared" si="0"/>
        <v>180442</v>
      </c>
      <c r="O7" s="141">
        <f t="shared" si="0"/>
        <v>0</v>
      </c>
      <c r="P7" s="141">
        <f t="shared" si="0"/>
        <v>0</v>
      </c>
      <c r="Q7" s="141">
        <f t="shared" si="0"/>
        <v>0</v>
      </c>
      <c r="R7" s="141">
        <f t="shared" si="0"/>
        <v>78542</v>
      </c>
      <c r="S7" s="141">
        <f t="shared" si="0"/>
        <v>646802</v>
      </c>
      <c r="T7" s="141">
        <f t="shared" si="0"/>
        <v>101900</v>
      </c>
      <c r="U7" s="141">
        <f t="shared" si="0"/>
        <v>65068</v>
      </c>
      <c r="V7" s="141">
        <f t="shared" si="0"/>
        <v>1138180</v>
      </c>
      <c r="W7" s="141">
        <f t="shared" si="0"/>
        <v>852085</v>
      </c>
      <c r="X7" s="141">
        <f t="shared" si="0"/>
        <v>44968</v>
      </c>
      <c r="Y7" s="141">
        <f t="shared" si="0"/>
        <v>503</v>
      </c>
      <c r="Z7" s="141">
        <f t="shared" si="0"/>
        <v>0</v>
      </c>
      <c r="AA7" s="141">
        <f t="shared" si="0"/>
        <v>600956</v>
      </c>
      <c r="AB7" s="141">
        <f t="shared" si="0"/>
        <v>2780136</v>
      </c>
      <c r="AC7" s="141">
        <f t="shared" si="0"/>
        <v>205658</v>
      </c>
      <c r="AD7" s="141">
        <f t="shared" si="0"/>
        <v>286095</v>
      </c>
      <c r="AE7" s="141">
        <f t="shared" si="0"/>
        <v>111918</v>
      </c>
      <c r="AF7" s="141">
        <f t="shared" si="0"/>
        <v>27617</v>
      </c>
      <c r="AG7" s="141">
        <f t="shared" si="0"/>
        <v>0</v>
      </c>
      <c r="AH7" s="141">
        <f t="shared" si="0"/>
        <v>5577</v>
      </c>
      <c r="AI7" s="141">
        <f t="shared" si="0"/>
        <v>0</v>
      </c>
      <c r="AJ7" s="141">
        <f aca="true" t="shared" si="1" ref="AJ7:BO7">SUM(AJ8:AJ16)</f>
        <v>22040</v>
      </c>
      <c r="AK7" s="141">
        <f t="shared" si="1"/>
        <v>84301</v>
      </c>
      <c r="AL7" s="141">
        <f t="shared" si="1"/>
        <v>0</v>
      </c>
      <c r="AM7" s="141">
        <f t="shared" si="1"/>
        <v>2549354</v>
      </c>
      <c r="AN7" s="141">
        <f t="shared" si="1"/>
        <v>328709</v>
      </c>
      <c r="AO7" s="141">
        <f t="shared" si="1"/>
        <v>162918</v>
      </c>
      <c r="AP7" s="141">
        <f t="shared" si="1"/>
        <v>15358</v>
      </c>
      <c r="AQ7" s="141">
        <f t="shared" si="1"/>
        <v>150433</v>
      </c>
      <c r="AR7" s="141">
        <f t="shared" si="1"/>
        <v>0</v>
      </c>
      <c r="AS7" s="141">
        <f t="shared" si="1"/>
        <v>1080057</v>
      </c>
      <c r="AT7" s="141">
        <f t="shared" si="1"/>
        <v>9305</v>
      </c>
      <c r="AU7" s="141">
        <f t="shared" si="1"/>
        <v>1069415</v>
      </c>
      <c r="AV7" s="141">
        <f t="shared" si="1"/>
        <v>1337</v>
      </c>
      <c r="AW7" s="141">
        <f t="shared" si="1"/>
        <v>1160</v>
      </c>
      <c r="AX7" s="141">
        <f t="shared" si="1"/>
        <v>1139428</v>
      </c>
      <c r="AY7" s="141">
        <f t="shared" si="1"/>
        <v>166283</v>
      </c>
      <c r="AZ7" s="141">
        <f t="shared" si="1"/>
        <v>432212</v>
      </c>
      <c r="BA7" s="141">
        <f t="shared" si="1"/>
        <v>353082</v>
      </c>
      <c r="BB7" s="141">
        <f t="shared" si="1"/>
        <v>187851</v>
      </c>
      <c r="BC7" s="141">
        <f t="shared" si="1"/>
        <v>0</v>
      </c>
      <c r="BD7" s="141">
        <f t="shared" si="1"/>
        <v>0</v>
      </c>
      <c r="BE7" s="141">
        <f t="shared" si="1"/>
        <v>364732</v>
      </c>
      <c r="BF7" s="141">
        <f t="shared" si="1"/>
        <v>3026004</v>
      </c>
      <c r="BG7" s="141">
        <f t="shared" si="1"/>
        <v>2987</v>
      </c>
      <c r="BH7" s="141">
        <f t="shared" si="1"/>
        <v>2987</v>
      </c>
      <c r="BI7" s="141">
        <f t="shared" si="1"/>
        <v>0</v>
      </c>
      <c r="BJ7" s="141">
        <f t="shared" si="1"/>
        <v>2987</v>
      </c>
      <c r="BK7" s="141">
        <f t="shared" si="1"/>
        <v>0</v>
      </c>
      <c r="BL7" s="141">
        <f t="shared" si="1"/>
        <v>0</v>
      </c>
      <c r="BM7" s="141">
        <f t="shared" si="1"/>
        <v>0</v>
      </c>
      <c r="BN7" s="141">
        <f t="shared" si="1"/>
        <v>0</v>
      </c>
      <c r="BO7" s="141">
        <f t="shared" si="1"/>
        <v>867790</v>
      </c>
      <c r="BP7" s="141">
        <f aca="true" t="shared" si="2" ref="BP7:CU7">SUM(BP8:BP16)</f>
        <v>153033</v>
      </c>
      <c r="BQ7" s="141">
        <f t="shared" si="2"/>
        <v>74350</v>
      </c>
      <c r="BR7" s="141">
        <f t="shared" si="2"/>
        <v>0</v>
      </c>
      <c r="BS7" s="141">
        <f t="shared" si="2"/>
        <v>78683</v>
      </c>
      <c r="BT7" s="141">
        <f t="shared" si="2"/>
        <v>0</v>
      </c>
      <c r="BU7" s="141">
        <f t="shared" si="2"/>
        <v>299920</v>
      </c>
      <c r="BV7" s="141">
        <f t="shared" si="2"/>
        <v>0</v>
      </c>
      <c r="BW7" s="141">
        <f t="shared" si="2"/>
        <v>299920</v>
      </c>
      <c r="BX7" s="141">
        <f t="shared" si="2"/>
        <v>0</v>
      </c>
      <c r="BY7" s="141">
        <f t="shared" si="2"/>
        <v>0</v>
      </c>
      <c r="BZ7" s="141">
        <f t="shared" si="2"/>
        <v>414837</v>
      </c>
      <c r="CA7" s="141">
        <f t="shared" si="2"/>
        <v>5160</v>
      </c>
      <c r="CB7" s="141">
        <f t="shared" si="2"/>
        <v>47219</v>
      </c>
      <c r="CC7" s="141">
        <f t="shared" si="2"/>
        <v>56989</v>
      </c>
      <c r="CD7" s="141">
        <f t="shared" si="2"/>
        <v>305469</v>
      </c>
      <c r="CE7" s="141">
        <f t="shared" si="2"/>
        <v>0</v>
      </c>
      <c r="CF7" s="141">
        <f t="shared" si="2"/>
        <v>0</v>
      </c>
      <c r="CG7" s="141">
        <f t="shared" si="2"/>
        <v>21535</v>
      </c>
      <c r="CH7" s="141">
        <f t="shared" si="2"/>
        <v>892312</v>
      </c>
      <c r="CI7" s="141">
        <f t="shared" si="2"/>
        <v>114905</v>
      </c>
      <c r="CJ7" s="141">
        <f t="shared" si="2"/>
        <v>30604</v>
      </c>
      <c r="CK7" s="141">
        <f t="shared" si="2"/>
        <v>0</v>
      </c>
      <c r="CL7" s="141">
        <f t="shared" si="2"/>
        <v>8564</v>
      </c>
      <c r="CM7" s="141">
        <f t="shared" si="2"/>
        <v>0</v>
      </c>
      <c r="CN7" s="141">
        <f t="shared" si="2"/>
        <v>22040</v>
      </c>
      <c r="CO7" s="141">
        <f t="shared" si="2"/>
        <v>84301</v>
      </c>
      <c r="CP7" s="141">
        <f t="shared" si="2"/>
        <v>0</v>
      </c>
      <c r="CQ7" s="141">
        <f t="shared" si="2"/>
        <v>3417144</v>
      </c>
      <c r="CR7" s="141">
        <f t="shared" si="2"/>
        <v>481742</v>
      </c>
      <c r="CS7" s="141">
        <f t="shared" si="2"/>
        <v>237268</v>
      </c>
      <c r="CT7" s="141">
        <f t="shared" si="2"/>
        <v>15358</v>
      </c>
      <c r="CU7" s="141">
        <f t="shared" si="2"/>
        <v>229116</v>
      </c>
      <c r="CV7" s="141">
        <f aca="true" t="shared" si="3" ref="CV7:DJ7">SUM(CV8:CV16)</f>
        <v>0</v>
      </c>
      <c r="CW7" s="141">
        <f t="shared" si="3"/>
        <v>1379977</v>
      </c>
      <c r="CX7" s="141">
        <f t="shared" si="3"/>
        <v>9305</v>
      </c>
      <c r="CY7" s="141">
        <f t="shared" si="3"/>
        <v>1369335</v>
      </c>
      <c r="CZ7" s="141">
        <f t="shared" si="3"/>
        <v>1337</v>
      </c>
      <c r="DA7" s="141">
        <f t="shared" si="3"/>
        <v>1160</v>
      </c>
      <c r="DB7" s="141">
        <f t="shared" si="3"/>
        <v>1554265</v>
      </c>
      <c r="DC7" s="141">
        <f t="shared" si="3"/>
        <v>171443</v>
      </c>
      <c r="DD7" s="141">
        <f t="shared" si="3"/>
        <v>479431</v>
      </c>
      <c r="DE7" s="141">
        <f t="shared" si="3"/>
        <v>410071</v>
      </c>
      <c r="DF7" s="141">
        <f t="shared" si="3"/>
        <v>493320</v>
      </c>
      <c r="DG7" s="141">
        <f t="shared" si="3"/>
        <v>0</v>
      </c>
      <c r="DH7" s="141">
        <f t="shared" si="3"/>
        <v>0</v>
      </c>
      <c r="DI7" s="141">
        <f t="shared" si="3"/>
        <v>386267</v>
      </c>
      <c r="DJ7" s="141">
        <f t="shared" si="3"/>
        <v>3918316</v>
      </c>
    </row>
    <row r="8" spans="1:114" ht="12" customHeight="1">
      <c r="A8" s="142" t="s">
        <v>97</v>
      </c>
      <c r="B8" s="140" t="s">
        <v>384</v>
      </c>
      <c r="C8" s="142" t="s">
        <v>393</v>
      </c>
      <c r="D8" s="141">
        <f>SUM(E8,+L8)</f>
        <v>47529</v>
      </c>
      <c r="E8" s="141">
        <f>SUM(F8:I8)+K8</f>
        <v>47529</v>
      </c>
      <c r="F8" s="141">
        <v>0</v>
      </c>
      <c r="G8" s="141">
        <v>0</v>
      </c>
      <c r="H8" s="141">
        <v>0</v>
      </c>
      <c r="I8" s="141">
        <v>47529</v>
      </c>
      <c r="J8" s="141">
        <v>130945</v>
      </c>
      <c r="K8" s="141">
        <v>0</v>
      </c>
      <c r="L8" s="141">
        <v>0</v>
      </c>
      <c r="M8" s="141">
        <f>SUM(N8,+U8)</f>
        <v>7741</v>
      </c>
      <c r="N8" s="141">
        <f>SUM(O8:R8)+T8</f>
        <v>7741</v>
      </c>
      <c r="O8" s="141">
        <v>0</v>
      </c>
      <c r="P8" s="141">
        <v>0</v>
      </c>
      <c r="Q8" s="141">
        <v>0</v>
      </c>
      <c r="R8" s="141">
        <v>7741</v>
      </c>
      <c r="S8" s="141">
        <v>32327</v>
      </c>
      <c r="T8" s="141">
        <v>0</v>
      </c>
      <c r="U8" s="141">
        <v>0</v>
      </c>
      <c r="V8" s="141">
        <f aca="true" t="shared" si="4" ref="V8:AD8">+SUM(D8,M8)</f>
        <v>55270</v>
      </c>
      <c r="W8" s="141">
        <f t="shared" si="4"/>
        <v>55270</v>
      </c>
      <c r="X8" s="141">
        <f t="shared" si="4"/>
        <v>0</v>
      </c>
      <c r="Y8" s="141">
        <f t="shared" si="4"/>
        <v>0</v>
      </c>
      <c r="Z8" s="141">
        <f t="shared" si="4"/>
        <v>0</v>
      </c>
      <c r="AA8" s="141">
        <f t="shared" si="4"/>
        <v>55270</v>
      </c>
      <c r="AB8" s="141">
        <f t="shared" si="4"/>
        <v>163272</v>
      </c>
      <c r="AC8" s="141">
        <f t="shared" si="4"/>
        <v>0</v>
      </c>
      <c r="AD8" s="141">
        <f t="shared" si="4"/>
        <v>0</v>
      </c>
      <c r="AE8" s="141">
        <f>SUM(AF8,+AK8)</f>
        <v>5577</v>
      </c>
      <c r="AF8" s="141">
        <f>SUM(AG8:AJ8)</f>
        <v>5577</v>
      </c>
      <c r="AG8" s="141">
        <v>0</v>
      </c>
      <c r="AH8" s="141">
        <v>5577</v>
      </c>
      <c r="AI8" s="141">
        <v>0</v>
      </c>
      <c r="AJ8" s="141">
        <v>0</v>
      </c>
      <c r="AK8" s="141">
        <v>0</v>
      </c>
      <c r="AL8" s="141"/>
      <c r="AM8" s="141">
        <f>SUM(AN8,AS8,AW8,AX8,BD8)</f>
        <v>172897</v>
      </c>
      <c r="AN8" s="141">
        <f>SUM(AO8:AR8)</f>
        <v>38397</v>
      </c>
      <c r="AO8" s="141">
        <v>7679</v>
      </c>
      <c r="AP8" s="141">
        <v>15358</v>
      </c>
      <c r="AQ8" s="141">
        <v>15360</v>
      </c>
      <c r="AR8" s="141">
        <v>0</v>
      </c>
      <c r="AS8" s="141">
        <f>SUM(AT8:AV8)</f>
        <v>47900</v>
      </c>
      <c r="AT8" s="141">
        <v>9305</v>
      </c>
      <c r="AU8" s="141">
        <v>38595</v>
      </c>
      <c r="AV8" s="141">
        <v>0</v>
      </c>
      <c r="AW8" s="141">
        <v>0</v>
      </c>
      <c r="AX8" s="141">
        <f>SUM(AY8:BB8)</f>
        <v>86600</v>
      </c>
      <c r="AY8" s="141">
        <v>4672</v>
      </c>
      <c r="AZ8" s="141">
        <v>16930</v>
      </c>
      <c r="BA8" s="141">
        <v>22948</v>
      </c>
      <c r="BB8" s="141">
        <v>42050</v>
      </c>
      <c r="BC8" s="141"/>
      <c r="BD8" s="141">
        <v>0</v>
      </c>
      <c r="BE8" s="141">
        <v>0</v>
      </c>
      <c r="BF8" s="141">
        <f>SUM(AE8,+AM8,+BE8)</f>
        <v>178474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/>
      <c r="BO8" s="141">
        <f>SUM(BP8,BU8,BY8,BZ8,CF8)</f>
        <v>40068</v>
      </c>
      <c r="BP8" s="141">
        <f>SUM(BQ8:BT8)</f>
        <v>12233</v>
      </c>
      <c r="BQ8" s="141">
        <v>4077</v>
      </c>
      <c r="BR8" s="141">
        <v>0</v>
      </c>
      <c r="BS8" s="141">
        <v>8156</v>
      </c>
      <c r="BT8" s="141">
        <v>0</v>
      </c>
      <c r="BU8" s="141">
        <f>SUM(BV8:BX8)</f>
        <v>14597</v>
      </c>
      <c r="BV8" s="141">
        <v>0</v>
      </c>
      <c r="BW8" s="141">
        <v>14597</v>
      </c>
      <c r="BX8" s="141">
        <v>0</v>
      </c>
      <c r="BY8" s="141">
        <v>0</v>
      </c>
      <c r="BZ8" s="141">
        <f>SUM(CA8:CD8)</f>
        <v>13238</v>
      </c>
      <c r="CA8" s="141">
        <v>0</v>
      </c>
      <c r="CB8" s="141">
        <v>13238</v>
      </c>
      <c r="CC8" s="141">
        <v>0</v>
      </c>
      <c r="CD8" s="141">
        <v>0</v>
      </c>
      <c r="CE8" s="141"/>
      <c r="CF8" s="141">
        <v>0</v>
      </c>
      <c r="CG8" s="141">
        <v>0</v>
      </c>
      <c r="CH8" s="141">
        <f>SUM(BG8,+BO8,+CG8)</f>
        <v>40068</v>
      </c>
      <c r="CI8" s="141">
        <f aca="true" t="shared" si="5" ref="CI8:DJ8">SUM(AE8,+BG8)</f>
        <v>5577</v>
      </c>
      <c r="CJ8" s="141">
        <f t="shared" si="5"/>
        <v>5577</v>
      </c>
      <c r="CK8" s="141">
        <f t="shared" si="5"/>
        <v>0</v>
      </c>
      <c r="CL8" s="141">
        <f t="shared" si="5"/>
        <v>5577</v>
      </c>
      <c r="CM8" s="141">
        <f t="shared" si="5"/>
        <v>0</v>
      </c>
      <c r="CN8" s="141">
        <f t="shared" si="5"/>
        <v>0</v>
      </c>
      <c r="CO8" s="141">
        <f t="shared" si="5"/>
        <v>0</v>
      </c>
      <c r="CP8" s="141">
        <f t="shared" si="5"/>
        <v>0</v>
      </c>
      <c r="CQ8" s="141">
        <f t="shared" si="5"/>
        <v>212965</v>
      </c>
      <c r="CR8" s="141">
        <f t="shared" si="5"/>
        <v>50630</v>
      </c>
      <c r="CS8" s="141">
        <f t="shared" si="5"/>
        <v>11756</v>
      </c>
      <c r="CT8" s="141">
        <f t="shared" si="5"/>
        <v>15358</v>
      </c>
      <c r="CU8" s="141">
        <f t="shared" si="5"/>
        <v>23516</v>
      </c>
      <c r="CV8" s="141">
        <f t="shared" si="5"/>
        <v>0</v>
      </c>
      <c r="CW8" s="141">
        <f t="shared" si="5"/>
        <v>62497</v>
      </c>
      <c r="CX8" s="141">
        <f t="shared" si="5"/>
        <v>9305</v>
      </c>
      <c r="CY8" s="141">
        <f t="shared" si="5"/>
        <v>53192</v>
      </c>
      <c r="CZ8" s="141">
        <f t="shared" si="5"/>
        <v>0</v>
      </c>
      <c r="DA8" s="141">
        <f t="shared" si="5"/>
        <v>0</v>
      </c>
      <c r="DB8" s="141">
        <f t="shared" si="5"/>
        <v>99838</v>
      </c>
      <c r="DC8" s="141">
        <f t="shared" si="5"/>
        <v>4672</v>
      </c>
      <c r="DD8" s="141">
        <f t="shared" si="5"/>
        <v>30168</v>
      </c>
      <c r="DE8" s="141">
        <f t="shared" si="5"/>
        <v>22948</v>
      </c>
      <c r="DF8" s="141">
        <f t="shared" si="5"/>
        <v>42050</v>
      </c>
      <c r="DG8" s="141">
        <f t="shared" si="5"/>
        <v>0</v>
      </c>
      <c r="DH8" s="141">
        <f t="shared" si="5"/>
        <v>0</v>
      </c>
      <c r="DI8" s="141">
        <f t="shared" si="5"/>
        <v>0</v>
      </c>
      <c r="DJ8" s="141">
        <f t="shared" si="5"/>
        <v>218542</v>
      </c>
    </row>
    <row r="9" spans="1:114" ht="12" customHeight="1">
      <c r="A9" s="142" t="s">
        <v>97</v>
      </c>
      <c r="B9" s="140" t="s">
        <v>385</v>
      </c>
      <c r="C9" s="142" t="s">
        <v>394</v>
      </c>
      <c r="D9" s="141">
        <f aca="true" t="shared" si="6" ref="D9:D16">SUM(E9,+L9)</f>
        <v>0</v>
      </c>
      <c r="E9" s="141">
        <f aca="true" t="shared" si="7" ref="E9:E16">SUM(F9:I9)+K9</f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f aca="true" t="shared" si="8" ref="M9:M16">SUM(N9,+U9)</f>
        <v>70774</v>
      </c>
      <c r="N9" s="141">
        <f aca="true" t="shared" si="9" ref="N9:N16">SUM(O9:R9)+T9</f>
        <v>70774</v>
      </c>
      <c r="O9" s="141">
        <v>0</v>
      </c>
      <c r="P9" s="141">
        <v>0</v>
      </c>
      <c r="Q9" s="141">
        <v>0</v>
      </c>
      <c r="R9" s="141">
        <v>22973</v>
      </c>
      <c r="S9" s="141">
        <v>291832</v>
      </c>
      <c r="T9" s="141">
        <v>47801</v>
      </c>
      <c r="U9" s="141">
        <v>0</v>
      </c>
      <c r="V9" s="141">
        <f aca="true" t="shared" si="10" ref="V9:V16">+SUM(D9,M9)</f>
        <v>70774</v>
      </c>
      <c r="W9" s="141">
        <f aca="true" t="shared" si="11" ref="W9:W16">+SUM(E9,N9)</f>
        <v>70774</v>
      </c>
      <c r="X9" s="141">
        <f aca="true" t="shared" si="12" ref="X9:X16">+SUM(F9,O9)</f>
        <v>0</v>
      </c>
      <c r="Y9" s="141">
        <f aca="true" t="shared" si="13" ref="Y9:Y16">+SUM(G9,P9)</f>
        <v>0</v>
      </c>
      <c r="Z9" s="141">
        <f aca="true" t="shared" si="14" ref="Z9:Z16">+SUM(H9,Q9)</f>
        <v>0</v>
      </c>
      <c r="AA9" s="141">
        <f aca="true" t="shared" si="15" ref="AA9:AA16">+SUM(I9,R9)</f>
        <v>22973</v>
      </c>
      <c r="AB9" s="141">
        <f aca="true" t="shared" si="16" ref="AB9:AB16">+SUM(J9,S9)</f>
        <v>291832</v>
      </c>
      <c r="AC9" s="141">
        <f aca="true" t="shared" si="17" ref="AC9:AC16">+SUM(K9,T9)</f>
        <v>47801</v>
      </c>
      <c r="AD9" s="141">
        <f aca="true" t="shared" si="18" ref="AD9:AD16">+SUM(L9,U9)</f>
        <v>0</v>
      </c>
      <c r="AE9" s="141">
        <f aca="true" t="shared" si="19" ref="AE9:AE16">SUM(AF9,+AK9)</f>
        <v>0</v>
      </c>
      <c r="AF9" s="141">
        <f aca="true" t="shared" si="20" ref="AF9:AF16">SUM(AG9:AJ9)</f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/>
      <c r="AM9" s="141">
        <f aca="true" t="shared" si="21" ref="AM9:AM16">SUM(AN9,AS9,AW9,AX9,BD9)</f>
        <v>0</v>
      </c>
      <c r="AN9" s="141">
        <f aca="true" t="shared" si="22" ref="AN9:AN16">SUM(AO9:AR9)</f>
        <v>0</v>
      </c>
      <c r="AO9" s="141">
        <v>0</v>
      </c>
      <c r="AP9" s="141">
        <v>0</v>
      </c>
      <c r="AQ9" s="141">
        <v>0</v>
      </c>
      <c r="AR9" s="141">
        <v>0</v>
      </c>
      <c r="AS9" s="141">
        <f aca="true" t="shared" si="23" ref="AS9:AS16">SUM(AT9:AV9)</f>
        <v>0</v>
      </c>
      <c r="AT9" s="141">
        <v>0</v>
      </c>
      <c r="AU9" s="141">
        <v>0</v>
      </c>
      <c r="AV9" s="141">
        <v>0</v>
      </c>
      <c r="AW9" s="141">
        <v>0</v>
      </c>
      <c r="AX9" s="141">
        <f aca="true" t="shared" si="24" ref="AX9:AX16">SUM(AY9:BB9)</f>
        <v>0</v>
      </c>
      <c r="AY9" s="141">
        <v>0</v>
      </c>
      <c r="AZ9" s="141">
        <v>0</v>
      </c>
      <c r="BA9" s="141">
        <v>0</v>
      </c>
      <c r="BB9" s="141">
        <v>0</v>
      </c>
      <c r="BC9" s="141"/>
      <c r="BD9" s="141">
        <v>0</v>
      </c>
      <c r="BE9" s="141">
        <v>0</v>
      </c>
      <c r="BF9" s="141">
        <f aca="true" t="shared" si="25" ref="BF9:BF16">SUM(AE9,+AM9,+BE9)</f>
        <v>0</v>
      </c>
      <c r="BG9" s="141">
        <f aca="true" t="shared" si="26" ref="BG9:BG16">SUM(BH9,+BM9)</f>
        <v>0</v>
      </c>
      <c r="BH9" s="141">
        <f aca="true" t="shared" si="27" ref="BH9:BH16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/>
      <c r="BO9" s="141">
        <f aca="true" t="shared" si="28" ref="BO9:BO16">SUM(BP9,BU9,BY9,BZ9,CF9)</f>
        <v>362395</v>
      </c>
      <c r="BP9" s="141">
        <f aca="true" t="shared" si="29" ref="BP9:BP16">SUM(BQ9:BT9)</f>
        <v>28022</v>
      </c>
      <c r="BQ9" s="141">
        <v>21551</v>
      </c>
      <c r="BR9" s="141">
        <v>0</v>
      </c>
      <c r="BS9" s="141">
        <v>6471</v>
      </c>
      <c r="BT9" s="141">
        <v>0</v>
      </c>
      <c r="BU9" s="141">
        <f aca="true" t="shared" si="30" ref="BU9:BU16">SUM(BV9:BX9)</f>
        <v>50766</v>
      </c>
      <c r="BV9" s="141">
        <v>0</v>
      </c>
      <c r="BW9" s="141">
        <v>50766</v>
      </c>
      <c r="BX9" s="141">
        <v>0</v>
      </c>
      <c r="BY9" s="141">
        <v>0</v>
      </c>
      <c r="BZ9" s="141">
        <f aca="true" t="shared" si="31" ref="BZ9:BZ16">SUM(CA9:CD9)</f>
        <v>283607</v>
      </c>
      <c r="CA9" s="141">
        <v>0</v>
      </c>
      <c r="CB9" s="141">
        <v>0</v>
      </c>
      <c r="CC9" s="141">
        <v>18038</v>
      </c>
      <c r="CD9" s="141">
        <v>265569</v>
      </c>
      <c r="CE9" s="141"/>
      <c r="CF9" s="141">
        <v>0</v>
      </c>
      <c r="CG9" s="141">
        <v>211</v>
      </c>
      <c r="CH9" s="141">
        <f aca="true" t="shared" si="32" ref="CH9:CH16">SUM(BG9,+BO9,+CG9)</f>
        <v>362606</v>
      </c>
      <c r="CI9" s="141">
        <f aca="true" t="shared" si="33" ref="CI9:CI16">SUM(AE9,+BG9)</f>
        <v>0</v>
      </c>
      <c r="CJ9" s="141">
        <f aca="true" t="shared" si="34" ref="CJ9:CJ16">SUM(AF9,+BH9)</f>
        <v>0</v>
      </c>
      <c r="CK9" s="141">
        <f aca="true" t="shared" si="35" ref="CK9:CK16">SUM(AG9,+BI9)</f>
        <v>0</v>
      </c>
      <c r="CL9" s="141">
        <f aca="true" t="shared" si="36" ref="CL9:CL16">SUM(AH9,+BJ9)</f>
        <v>0</v>
      </c>
      <c r="CM9" s="141">
        <f aca="true" t="shared" si="37" ref="CM9:CM16">SUM(AI9,+BK9)</f>
        <v>0</v>
      </c>
      <c r="CN9" s="141">
        <f aca="true" t="shared" si="38" ref="CN9:CN16">SUM(AJ9,+BL9)</f>
        <v>0</v>
      </c>
      <c r="CO9" s="141">
        <f aca="true" t="shared" si="39" ref="CO9:CO16">SUM(AK9,+BM9)</f>
        <v>0</v>
      </c>
      <c r="CP9" s="141">
        <f aca="true" t="shared" si="40" ref="CP9:CP16">SUM(AL9,+BN9)</f>
        <v>0</v>
      </c>
      <c r="CQ9" s="141">
        <f aca="true" t="shared" si="41" ref="CQ9:CQ16">SUM(AM9,+BO9)</f>
        <v>362395</v>
      </c>
      <c r="CR9" s="141">
        <f aca="true" t="shared" si="42" ref="CR9:CR16">SUM(AN9,+BP9)</f>
        <v>28022</v>
      </c>
      <c r="CS9" s="141">
        <f aca="true" t="shared" si="43" ref="CS9:CS16">SUM(AO9,+BQ9)</f>
        <v>21551</v>
      </c>
      <c r="CT9" s="141">
        <f aca="true" t="shared" si="44" ref="CT9:CT16">SUM(AP9,+BR9)</f>
        <v>0</v>
      </c>
      <c r="CU9" s="141">
        <f aca="true" t="shared" si="45" ref="CU9:CU16">SUM(AQ9,+BS9)</f>
        <v>6471</v>
      </c>
      <c r="CV9" s="141">
        <f aca="true" t="shared" si="46" ref="CV9:CV16">SUM(AR9,+BT9)</f>
        <v>0</v>
      </c>
      <c r="CW9" s="141">
        <f aca="true" t="shared" si="47" ref="CW9:CW16">SUM(AS9,+BU9)</f>
        <v>50766</v>
      </c>
      <c r="CX9" s="141">
        <f aca="true" t="shared" si="48" ref="CX9:CX16">SUM(AT9,+BV9)</f>
        <v>0</v>
      </c>
      <c r="CY9" s="141">
        <f aca="true" t="shared" si="49" ref="CY9:CY16">SUM(AU9,+BW9)</f>
        <v>50766</v>
      </c>
      <c r="CZ9" s="141">
        <f aca="true" t="shared" si="50" ref="CZ9:CZ16">SUM(AV9,+BX9)</f>
        <v>0</v>
      </c>
      <c r="DA9" s="141">
        <f aca="true" t="shared" si="51" ref="DA9:DA16">SUM(AW9,+BY9)</f>
        <v>0</v>
      </c>
      <c r="DB9" s="141">
        <f aca="true" t="shared" si="52" ref="DB9:DB16">SUM(AX9,+BZ9)</f>
        <v>283607</v>
      </c>
      <c r="DC9" s="141">
        <f aca="true" t="shared" si="53" ref="DC9:DC16">SUM(AY9,+CA9)</f>
        <v>0</v>
      </c>
      <c r="DD9" s="141">
        <f aca="true" t="shared" si="54" ref="DD9:DD16">SUM(AZ9,+CB9)</f>
        <v>0</v>
      </c>
      <c r="DE9" s="141">
        <f aca="true" t="shared" si="55" ref="DE9:DE16">SUM(BA9,+CC9)</f>
        <v>18038</v>
      </c>
      <c r="DF9" s="141">
        <f aca="true" t="shared" si="56" ref="DF9:DF16">SUM(BB9,+CD9)</f>
        <v>265569</v>
      </c>
      <c r="DG9" s="141">
        <f aca="true" t="shared" si="57" ref="DG9:DG16">SUM(BC9,+CE9)</f>
        <v>0</v>
      </c>
      <c r="DH9" s="141">
        <f aca="true" t="shared" si="58" ref="DH9:DH16">SUM(BD9,+CF9)</f>
        <v>0</v>
      </c>
      <c r="DI9" s="141">
        <f aca="true" t="shared" si="59" ref="DI9:DI16">SUM(BE9,+CG9)</f>
        <v>211</v>
      </c>
      <c r="DJ9" s="141">
        <f aca="true" t="shared" si="60" ref="DJ9:DJ16">SUM(BF9,+CH9)</f>
        <v>362606</v>
      </c>
    </row>
    <row r="10" spans="1:114" ht="12" customHeight="1">
      <c r="A10" s="142" t="s">
        <v>97</v>
      </c>
      <c r="B10" s="140" t="s">
        <v>386</v>
      </c>
      <c r="C10" s="142" t="s">
        <v>395</v>
      </c>
      <c r="D10" s="141">
        <f t="shared" si="6"/>
        <v>57184</v>
      </c>
      <c r="E10" s="141">
        <f t="shared" si="7"/>
        <v>25779</v>
      </c>
      <c r="F10" s="141">
        <v>0</v>
      </c>
      <c r="G10" s="141">
        <v>0</v>
      </c>
      <c r="H10" s="141">
        <v>0</v>
      </c>
      <c r="I10" s="141">
        <v>15057</v>
      </c>
      <c r="J10" s="141">
        <v>651980</v>
      </c>
      <c r="K10" s="141">
        <v>10722</v>
      </c>
      <c r="L10" s="141">
        <v>31405</v>
      </c>
      <c r="M10" s="141">
        <f t="shared" si="8"/>
        <v>75138</v>
      </c>
      <c r="N10" s="141">
        <f t="shared" si="9"/>
        <v>16240</v>
      </c>
      <c r="O10" s="141">
        <v>0</v>
      </c>
      <c r="P10" s="141">
        <v>0</v>
      </c>
      <c r="Q10" s="141">
        <v>0</v>
      </c>
      <c r="R10" s="141">
        <v>13566</v>
      </c>
      <c r="S10" s="141">
        <v>32930</v>
      </c>
      <c r="T10" s="141">
        <v>2674</v>
      </c>
      <c r="U10" s="141">
        <v>58898</v>
      </c>
      <c r="V10" s="141">
        <f t="shared" si="10"/>
        <v>132322</v>
      </c>
      <c r="W10" s="141">
        <f t="shared" si="11"/>
        <v>42019</v>
      </c>
      <c r="X10" s="141">
        <f t="shared" si="12"/>
        <v>0</v>
      </c>
      <c r="Y10" s="141">
        <f t="shared" si="13"/>
        <v>0</v>
      </c>
      <c r="Z10" s="141">
        <f t="shared" si="14"/>
        <v>0</v>
      </c>
      <c r="AA10" s="141">
        <f t="shared" si="15"/>
        <v>28623</v>
      </c>
      <c r="AB10" s="141">
        <f t="shared" si="16"/>
        <v>684910</v>
      </c>
      <c r="AC10" s="141">
        <f t="shared" si="17"/>
        <v>13396</v>
      </c>
      <c r="AD10" s="141">
        <f t="shared" si="18"/>
        <v>90303</v>
      </c>
      <c r="AE10" s="141">
        <f t="shared" si="19"/>
        <v>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/>
      <c r="AM10" s="141">
        <f t="shared" si="21"/>
        <v>709164</v>
      </c>
      <c r="AN10" s="141">
        <f t="shared" si="22"/>
        <v>90393</v>
      </c>
      <c r="AO10" s="141">
        <v>47167</v>
      </c>
      <c r="AP10" s="141">
        <v>0</v>
      </c>
      <c r="AQ10" s="141">
        <v>43226</v>
      </c>
      <c r="AR10" s="141">
        <v>0</v>
      </c>
      <c r="AS10" s="141">
        <f t="shared" si="23"/>
        <v>284757</v>
      </c>
      <c r="AT10" s="141">
        <v>0</v>
      </c>
      <c r="AU10" s="141">
        <v>283420</v>
      </c>
      <c r="AV10" s="141">
        <v>1337</v>
      </c>
      <c r="AW10" s="141">
        <v>0</v>
      </c>
      <c r="AX10" s="141">
        <f t="shared" si="24"/>
        <v>334014</v>
      </c>
      <c r="AY10" s="141">
        <v>135991</v>
      </c>
      <c r="AZ10" s="141">
        <v>96647</v>
      </c>
      <c r="BA10" s="141">
        <v>84675</v>
      </c>
      <c r="BB10" s="141">
        <v>16701</v>
      </c>
      <c r="BC10" s="141"/>
      <c r="BD10" s="141">
        <v>0</v>
      </c>
      <c r="BE10" s="141">
        <v>0</v>
      </c>
      <c r="BF10" s="141">
        <f t="shared" si="25"/>
        <v>709164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/>
      <c r="BO10" s="141">
        <f t="shared" si="28"/>
        <v>108068</v>
      </c>
      <c r="BP10" s="141">
        <f t="shared" si="29"/>
        <v>22927</v>
      </c>
      <c r="BQ10" s="141">
        <v>0</v>
      </c>
      <c r="BR10" s="141">
        <v>0</v>
      </c>
      <c r="BS10" s="141">
        <v>22927</v>
      </c>
      <c r="BT10" s="141">
        <v>0</v>
      </c>
      <c r="BU10" s="141">
        <f t="shared" si="30"/>
        <v>41476</v>
      </c>
      <c r="BV10" s="141">
        <v>0</v>
      </c>
      <c r="BW10" s="141">
        <v>41476</v>
      </c>
      <c r="BX10" s="141">
        <v>0</v>
      </c>
      <c r="BY10" s="141">
        <v>0</v>
      </c>
      <c r="BZ10" s="141">
        <f t="shared" si="31"/>
        <v>43665</v>
      </c>
      <c r="CA10" s="141">
        <v>0</v>
      </c>
      <c r="CB10" s="141">
        <v>0</v>
      </c>
      <c r="CC10" s="141">
        <v>38643</v>
      </c>
      <c r="CD10" s="141">
        <v>5022</v>
      </c>
      <c r="CE10" s="141"/>
      <c r="CF10" s="141">
        <v>0</v>
      </c>
      <c r="CG10" s="141">
        <v>0</v>
      </c>
      <c r="CH10" s="141">
        <f t="shared" si="32"/>
        <v>108068</v>
      </c>
      <c r="CI10" s="141">
        <f t="shared" si="33"/>
        <v>0</v>
      </c>
      <c r="CJ10" s="141">
        <f t="shared" si="34"/>
        <v>0</v>
      </c>
      <c r="CK10" s="141">
        <f t="shared" si="35"/>
        <v>0</v>
      </c>
      <c r="CL10" s="141">
        <f t="shared" si="36"/>
        <v>0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817232</v>
      </c>
      <c r="CR10" s="141">
        <f t="shared" si="42"/>
        <v>113320</v>
      </c>
      <c r="CS10" s="141">
        <f t="shared" si="43"/>
        <v>47167</v>
      </c>
      <c r="CT10" s="141">
        <f t="shared" si="44"/>
        <v>0</v>
      </c>
      <c r="CU10" s="141">
        <f t="shared" si="45"/>
        <v>66153</v>
      </c>
      <c r="CV10" s="141">
        <f t="shared" si="46"/>
        <v>0</v>
      </c>
      <c r="CW10" s="141">
        <f t="shared" si="47"/>
        <v>326233</v>
      </c>
      <c r="CX10" s="141">
        <f t="shared" si="48"/>
        <v>0</v>
      </c>
      <c r="CY10" s="141">
        <f t="shared" si="49"/>
        <v>324896</v>
      </c>
      <c r="CZ10" s="141">
        <f t="shared" si="50"/>
        <v>1337</v>
      </c>
      <c r="DA10" s="141">
        <f t="shared" si="51"/>
        <v>0</v>
      </c>
      <c r="DB10" s="141">
        <f t="shared" si="52"/>
        <v>377679</v>
      </c>
      <c r="DC10" s="141">
        <f t="shared" si="53"/>
        <v>135991</v>
      </c>
      <c r="DD10" s="141">
        <f t="shared" si="54"/>
        <v>96647</v>
      </c>
      <c r="DE10" s="141">
        <f t="shared" si="55"/>
        <v>123318</v>
      </c>
      <c r="DF10" s="141">
        <f t="shared" si="56"/>
        <v>21723</v>
      </c>
      <c r="DG10" s="141">
        <f t="shared" si="57"/>
        <v>0</v>
      </c>
      <c r="DH10" s="141">
        <f t="shared" si="58"/>
        <v>0</v>
      </c>
      <c r="DI10" s="141">
        <f t="shared" si="59"/>
        <v>0</v>
      </c>
      <c r="DJ10" s="141">
        <f t="shared" si="60"/>
        <v>817232</v>
      </c>
    </row>
    <row r="11" spans="1:114" ht="12" customHeight="1">
      <c r="A11" s="142" t="s">
        <v>97</v>
      </c>
      <c r="B11" s="140" t="s">
        <v>387</v>
      </c>
      <c r="C11" s="142" t="s">
        <v>396</v>
      </c>
      <c r="D11" s="141">
        <f t="shared" si="6"/>
        <v>0</v>
      </c>
      <c r="E11" s="141">
        <f t="shared" si="7"/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f t="shared" si="8"/>
        <v>47247</v>
      </c>
      <c r="N11" s="141">
        <f t="shared" si="9"/>
        <v>47247</v>
      </c>
      <c r="O11" s="141">
        <v>0</v>
      </c>
      <c r="P11" s="141">
        <v>0</v>
      </c>
      <c r="Q11" s="141">
        <v>0</v>
      </c>
      <c r="R11" s="141">
        <v>5413</v>
      </c>
      <c r="S11" s="141">
        <v>16767</v>
      </c>
      <c r="T11" s="141">
        <v>41834</v>
      </c>
      <c r="U11" s="141">
        <v>0</v>
      </c>
      <c r="V11" s="141">
        <f t="shared" si="10"/>
        <v>47247</v>
      </c>
      <c r="W11" s="141">
        <f t="shared" si="11"/>
        <v>47247</v>
      </c>
      <c r="X11" s="141">
        <f t="shared" si="12"/>
        <v>0</v>
      </c>
      <c r="Y11" s="141">
        <f t="shared" si="13"/>
        <v>0</v>
      </c>
      <c r="Z11" s="141">
        <f t="shared" si="14"/>
        <v>0</v>
      </c>
      <c r="AA11" s="141">
        <f t="shared" si="15"/>
        <v>5413</v>
      </c>
      <c r="AB11" s="141">
        <f t="shared" si="16"/>
        <v>16767</v>
      </c>
      <c r="AC11" s="141">
        <f t="shared" si="17"/>
        <v>41834</v>
      </c>
      <c r="AD11" s="141">
        <f t="shared" si="18"/>
        <v>0</v>
      </c>
      <c r="AE11" s="141">
        <f t="shared" si="19"/>
        <v>0</v>
      </c>
      <c r="AF11" s="141">
        <f t="shared" si="20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/>
      <c r="AM11" s="141">
        <f t="shared" si="21"/>
        <v>0</v>
      </c>
      <c r="AN11" s="141">
        <f t="shared" si="22"/>
        <v>0</v>
      </c>
      <c r="AO11" s="141">
        <v>0</v>
      </c>
      <c r="AP11" s="141">
        <v>0</v>
      </c>
      <c r="AQ11" s="141">
        <v>0</v>
      </c>
      <c r="AR11" s="141">
        <v>0</v>
      </c>
      <c r="AS11" s="141">
        <f t="shared" si="23"/>
        <v>0</v>
      </c>
      <c r="AT11" s="141">
        <v>0</v>
      </c>
      <c r="AU11" s="141">
        <v>0</v>
      </c>
      <c r="AV11" s="141">
        <v>0</v>
      </c>
      <c r="AW11" s="141">
        <v>0</v>
      </c>
      <c r="AX11" s="141">
        <f t="shared" si="24"/>
        <v>0</v>
      </c>
      <c r="AY11" s="141">
        <v>0</v>
      </c>
      <c r="AZ11" s="141">
        <v>0</v>
      </c>
      <c r="BA11" s="141">
        <v>0</v>
      </c>
      <c r="BB11" s="141">
        <v>0</v>
      </c>
      <c r="BC11" s="141"/>
      <c r="BD11" s="141">
        <v>0</v>
      </c>
      <c r="BE11" s="141">
        <v>0</v>
      </c>
      <c r="BF11" s="141">
        <f t="shared" si="25"/>
        <v>0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/>
      <c r="BO11" s="141">
        <f t="shared" si="28"/>
        <v>64014</v>
      </c>
      <c r="BP11" s="141">
        <f t="shared" si="29"/>
        <v>25805</v>
      </c>
      <c r="BQ11" s="141">
        <v>25805</v>
      </c>
      <c r="BR11" s="141">
        <v>0</v>
      </c>
      <c r="BS11" s="141">
        <v>0</v>
      </c>
      <c r="BT11" s="141">
        <v>0</v>
      </c>
      <c r="BU11" s="141">
        <f t="shared" si="30"/>
        <v>23926</v>
      </c>
      <c r="BV11" s="141">
        <v>0</v>
      </c>
      <c r="BW11" s="141">
        <v>23926</v>
      </c>
      <c r="BX11" s="141">
        <v>0</v>
      </c>
      <c r="BY11" s="141">
        <v>0</v>
      </c>
      <c r="BZ11" s="141">
        <f t="shared" si="31"/>
        <v>14283</v>
      </c>
      <c r="CA11" s="141">
        <v>0</v>
      </c>
      <c r="CB11" s="141">
        <v>0</v>
      </c>
      <c r="CC11" s="141">
        <v>0</v>
      </c>
      <c r="CD11" s="141">
        <v>14283</v>
      </c>
      <c r="CE11" s="141"/>
      <c r="CF11" s="141">
        <v>0</v>
      </c>
      <c r="CG11" s="141">
        <v>0</v>
      </c>
      <c r="CH11" s="141">
        <f t="shared" si="32"/>
        <v>64014</v>
      </c>
      <c r="CI11" s="141">
        <f t="shared" si="33"/>
        <v>0</v>
      </c>
      <c r="CJ11" s="141">
        <f t="shared" si="34"/>
        <v>0</v>
      </c>
      <c r="CK11" s="141">
        <f t="shared" si="35"/>
        <v>0</v>
      </c>
      <c r="CL11" s="141">
        <f t="shared" si="36"/>
        <v>0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64014</v>
      </c>
      <c r="CR11" s="141">
        <f t="shared" si="42"/>
        <v>25805</v>
      </c>
      <c r="CS11" s="141">
        <f t="shared" si="43"/>
        <v>25805</v>
      </c>
      <c r="CT11" s="141">
        <f t="shared" si="44"/>
        <v>0</v>
      </c>
      <c r="CU11" s="141">
        <f t="shared" si="45"/>
        <v>0</v>
      </c>
      <c r="CV11" s="141">
        <f t="shared" si="46"/>
        <v>0</v>
      </c>
      <c r="CW11" s="141">
        <f t="shared" si="47"/>
        <v>23926</v>
      </c>
      <c r="CX11" s="141">
        <f t="shared" si="48"/>
        <v>0</v>
      </c>
      <c r="CY11" s="141">
        <f t="shared" si="49"/>
        <v>23926</v>
      </c>
      <c r="CZ11" s="141">
        <f t="shared" si="50"/>
        <v>0</v>
      </c>
      <c r="DA11" s="141">
        <f t="shared" si="51"/>
        <v>0</v>
      </c>
      <c r="DB11" s="141">
        <f t="shared" si="52"/>
        <v>14283</v>
      </c>
      <c r="DC11" s="141">
        <f t="shared" si="53"/>
        <v>0</v>
      </c>
      <c r="DD11" s="141">
        <f t="shared" si="54"/>
        <v>0</v>
      </c>
      <c r="DE11" s="141">
        <f t="shared" si="55"/>
        <v>0</v>
      </c>
      <c r="DF11" s="141">
        <f t="shared" si="56"/>
        <v>14283</v>
      </c>
      <c r="DG11" s="141">
        <f t="shared" si="57"/>
        <v>0</v>
      </c>
      <c r="DH11" s="141">
        <f t="shared" si="58"/>
        <v>0</v>
      </c>
      <c r="DI11" s="141">
        <f t="shared" si="59"/>
        <v>0</v>
      </c>
      <c r="DJ11" s="141">
        <f t="shared" si="60"/>
        <v>64014</v>
      </c>
    </row>
    <row r="12" spans="1:114" ht="12" customHeight="1">
      <c r="A12" s="142" t="s">
        <v>97</v>
      </c>
      <c r="B12" s="140" t="s">
        <v>388</v>
      </c>
      <c r="C12" s="142" t="s">
        <v>397</v>
      </c>
      <c r="D12" s="141">
        <f t="shared" si="6"/>
        <v>26876</v>
      </c>
      <c r="E12" s="141">
        <f t="shared" si="7"/>
        <v>22538</v>
      </c>
      <c r="F12" s="141">
        <v>0</v>
      </c>
      <c r="G12" s="141">
        <v>503</v>
      </c>
      <c r="H12" s="141">
        <v>0</v>
      </c>
      <c r="I12" s="141">
        <v>22035</v>
      </c>
      <c r="J12" s="141">
        <v>162610</v>
      </c>
      <c r="K12" s="141">
        <v>0</v>
      </c>
      <c r="L12" s="141">
        <v>4338</v>
      </c>
      <c r="M12" s="141">
        <f t="shared" si="8"/>
        <v>0</v>
      </c>
      <c r="N12" s="141">
        <f t="shared" si="9"/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f t="shared" si="10"/>
        <v>26876</v>
      </c>
      <c r="W12" s="141">
        <f t="shared" si="11"/>
        <v>22538</v>
      </c>
      <c r="X12" s="141">
        <f t="shared" si="12"/>
        <v>0</v>
      </c>
      <c r="Y12" s="141">
        <f t="shared" si="13"/>
        <v>503</v>
      </c>
      <c r="Z12" s="141">
        <f t="shared" si="14"/>
        <v>0</v>
      </c>
      <c r="AA12" s="141">
        <f t="shared" si="15"/>
        <v>22035</v>
      </c>
      <c r="AB12" s="141">
        <f t="shared" si="16"/>
        <v>162610</v>
      </c>
      <c r="AC12" s="141">
        <f t="shared" si="17"/>
        <v>0</v>
      </c>
      <c r="AD12" s="141">
        <f t="shared" si="18"/>
        <v>4338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/>
      <c r="AM12" s="141">
        <f t="shared" si="21"/>
        <v>184716</v>
      </c>
      <c r="AN12" s="141">
        <f t="shared" si="22"/>
        <v>17661</v>
      </c>
      <c r="AO12" s="141">
        <v>17661</v>
      </c>
      <c r="AP12" s="141">
        <v>0</v>
      </c>
      <c r="AQ12" s="141">
        <v>0</v>
      </c>
      <c r="AR12" s="141">
        <v>0</v>
      </c>
      <c r="AS12" s="141">
        <f t="shared" si="23"/>
        <v>81766</v>
      </c>
      <c r="AT12" s="141">
        <v>0</v>
      </c>
      <c r="AU12" s="141">
        <v>81766</v>
      </c>
      <c r="AV12" s="141">
        <v>0</v>
      </c>
      <c r="AW12" s="141">
        <v>1160</v>
      </c>
      <c r="AX12" s="141">
        <f t="shared" si="24"/>
        <v>84129</v>
      </c>
      <c r="AY12" s="141">
        <v>25620</v>
      </c>
      <c r="AZ12" s="141">
        <v>32786</v>
      </c>
      <c r="BA12" s="141">
        <v>25723</v>
      </c>
      <c r="BB12" s="141">
        <v>0</v>
      </c>
      <c r="BC12" s="141"/>
      <c r="BD12" s="141">
        <v>0</v>
      </c>
      <c r="BE12" s="141">
        <v>4770</v>
      </c>
      <c r="BF12" s="141">
        <f t="shared" si="25"/>
        <v>189486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/>
      <c r="BO12" s="141">
        <f t="shared" si="28"/>
        <v>0</v>
      </c>
      <c r="BP12" s="141">
        <f t="shared" si="29"/>
        <v>0</v>
      </c>
      <c r="BQ12" s="141">
        <v>0</v>
      </c>
      <c r="BR12" s="141">
        <v>0</v>
      </c>
      <c r="BS12" s="141">
        <v>0</v>
      </c>
      <c r="BT12" s="141">
        <v>0</v>
      </c>
      <c r="BU12" s="141">
        <f t="shared" si="30"/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f t="shared" si="31"/>
        <v>0</v>
      </c>
      <c r="CA12" s="141">
        <v>0</v>
      </c>
      <c r="CB12" s="141">
        <v>0</v>
      </c>
      <c r="CC12" s="141">
        <v>0</v>
      </c>
      <c r="CD12" s="141">
        <v>0</v>
      </c>
      <c r="CE12" s="141"/>
      <c r="CF12" s="141">
        <v>0</v>
      </c>
      <c r="CG12" s="141">
        <v>0</v>
      </c>
      <c r="CH12" s="141">
        <f t="shared" si="32"/>
        <v>0</v>
      </c>
      <c r="CI12" s="141">
        <f t="shared" si="33"/>
        <v>0</v>
      </c>
      <c r="CJ12" s="141">
        <f t="shared" si="34"/>
        <v>0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184716</v>
      </c>
      <c r="CR12" s="141">
        <f t="shared" si="42"/>
        <v>17661</v>
      </c>
      <c r="CS12" s="141">
        <f t="shared" si="43"/>
        <v>17661</v>
      </c>
      <c r="CT12" s="141">
        <f t="shared" si="44"/>
        <v>0</v>
      </c>
      <c r="CU12" s="141">
        <f t="shared" si="45"/>
        <v>0</v>
      </c>
      <c r="CV12" s="141">
        <f t="shared" si="46"/>
        <v>0</v>
      </c>
      <c r="CW12" s="141">
        <f t="shared" si="47"/>
        <v>81766</v>
      </c>
      <c r="CX12" s="141">
        <f t="shared" si="48"/>
        <v>0</v>
      </c>
      <c r="CY12" s="141">
        <f t="shared" si="49"/>
        <v>81766</v>
      </c>
      <c r="CZ12" s="141">
        <f t="shared" si="50"/>
        <v>0</v>
      </c>
      <c r="DA12" s="141">
        <f t="shared" si="51"/>
        <v>1160</v>
      </c>
      <c r="DB12" s="141">
        <f t="shared" si="52"/>
        <v>84129</v>
      </c>
      <c r="DC12" s="141">
        <f t="shared" si="53"/>
        <v>25620</v>
      </c>
      <c r="DD12" s="141">
        <f t="shared" si="54"/>
        <v>32786</v>
      </c>
      <c r="DE12" s="141">
        <f t="shared" si="55"/>
        <v>25723</v>
      </c>
      <c r="DF12" s="141">
        <f t="shared" si="56"/>
        <v>0</v>
      </c>
      <c r="DG12" s="141">
        <f t="shared" si="57"/>
        <v>0</v>
      </c>
      <c r="DH12" s="141">
        <f t="shared" si="58"/>
        <v>0</v>
      </c>
      <c r="DI12" s="141">
        <f t="shared" si="59"/>
        <v>4770</v>
      </c>
      <c r="DJ12" s="141">
        <f t="shared" si="60"/>
        <v>189486</v>
      </c>
    </row>
    <row r="13" spans="1:114" ht="12" customHeight="1">
      <c r="A13" s="142" t="s">
        <v>97</v>
      </c>
      <c r="B13" s="140" t="s">
        <v>389</v>
      </c>
      <c r="C13" s="142" t="s">
        <v>398</v>
      </c>
      <c r="D13" s="141">
        <f t="shared" si="6"/>
        <v>32081</v>
      </c>
      <c r="E13" s="141">
        <f t="shared" si="7"/>
        <v>1163</v>
      </c>
      <c r="F13" s="141">
        <v>0</v>
      </c>
      <c r="G13" s="141">
        <v>0</v>
      </c>
      <c r="H13" s="141">
        <v>0</v>
      </c>
      <c r="I13" s="141">
        <v>1163</v>
      </c>
      <c r="J13" s="141">
        <v>11634</v>
      </c>
      <c r="K13" s="141">
        <v>0</v>
      </c>
      <c r="L13" s="141">
        <v>30918</v>
      </c>
      <c r="M13" s="141">
        <f t="shared" si="8"/>
        <v>0</v>
      </c>
      <c r="N13" s="141">
        <f t="shared" si="9"/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1">
        <v>0</v>
      </c>
      <c r="U13" s="141">
        <v>0</v>
      </c>
      <c r="V13" s="141">
        <f t="shared" si="10"/>
        <v>32081</v>
      </c>
      <c r="W13" s="141">
        <f t="shared" si="11"/>
        <v>1163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1163</v>
      </c>
      <c r="AB13" s="141">
        <f t="shared" si="16"/>
        <v>11634</v>
      </c>
      <c r="AC13" s="141">
        <f t="shared" si="17"/>
        <v>0</v>
      </c>
      <c r="AD13" s="141">
        <f t="shared" si="18"/>
        <v>30918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/>
      <c r="AM13" s="141">
        <f t="shared" si="21"/>
        <v>22752</v>
      </c>
      <c r="AN13" s="141">
        <f t="shared" si="22"/>
        <v>18686</v>
      </c>
      <c r="AO13" s="141">
        <v>16615</v>
      </c>
      <c r="AP13" s="141">
        <v>0</v>
      </c>
      <c r="AQ13" s="141">
        <v>2071</v>
      </c>
      <c r="AR13" s="141">
        <v>0</v>
      </c>
      <c r="AS13" s="141">
        <f t="shared" si="23"/>
        <v>0</v>
      </c>
      <c r="AT13" s="141">
        <v>0</v>
      </c>
      <c r="AU13" s="141">
        <v>0</v>
      </c>
      <c r="AV13" s="141">
        <v>0</v>
      </c>
      <c r="AW13" s="141">
        <v>0</v>
      </c>
      <c r="AX13" s="141">
        <f t="shared" si="24"/>
        <v>4066</v>
      </c>
      <c r="AY13" s="141">
        <v>0</v>
      </c>
      <c r="AZ13" s="141">
        <v>233</v>
      </c>
      <c r="BA13" s="141">
        <v>3402</v>
      </c>
      <c r="BB13" s="141">
        <v>431</v>
      </c>
      <c r="BC13" s="141"/>
      <c r="BD13" s="141">
        <v>0</v>
      </c>
      <c r="BE13" s="141">
        <v>20963</v>
      </c>
      <c r="BF13" s="141">
        <f t="shared" si="25"/>
        <v>43715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/>
      <c r="BO13" s="141">
        <f t="shared" si="28"/>
        <v>0</v>
      </c>
      <c r="BP13" s="141">
        <f t="shared" si="29"/>
        <v>0</v>
      </c>
      <c r="BQ13" s="141">
        <v>0</v>
      </c>
      <c r="BR13" s="141">
        <v>0</v>
      </c>
      <c r="BS13" s="141">
        <v>0</v>
      </c>
      <c r="BT13" s="141">
        <v>0</v>
      </c>
      <c r="BU13" s="141">
        <f t="shared" si="30"/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f t="shared" si="31"/>
        <v>0</v>
      </c>
      <c r="CA13" s="141">
        <v>0</v>
      </c>
      <c r="CB13" s="141">
        <v>0</v>
      </c>
      <c r="CC13" s="141">
        <v>0</v>
      </c>
      <c r="CD13" s="141">
        <v>0</v>
      </c>
      <c r="CE13" s="141"/>
      <c r="CF13" s="141">
        <v>0</v>
      </c>
      <c r="CG13" s="141">
        <v>0</v>
      </c>
      <c r="CH13" s="141">
        <f t="shared" si="32"/>
        <v>0</v>
      </c>
      <c r="CI13" s="141">
        <f t="shared" si="33"/>
        <v>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22752</v>
      </c>
      <c r="CR13" s="141">
        <f t="shared" si="42"/>
        <v>18686</v>
      </c>
      <c r="CS13" s="141">
        <f t="shared" si="43"/>
        <v>16615</v>
      </c>
      <c r="CT13" s="141">
        <f t="shared" si="44"/>
        <v>0</v>
      </c>
      <c r="CU13" s="141">
        <f t="shared" si="45"/>
        <v>2071</v>
      </c>
      <c r="CV13" s="141">
        <f t="shared" si="46"/>
        <v>0</v>
      </c>
      <c r="CW13" s="141">
        <f t="shared" si="47"/>
        <v>0</v>
      </c>
      <c r="CX13" s="141">
        <f t="shared" si="48"/>
        <v>0</v>
      </c>
      <c r="CY13" s="141">
        <f t="shared" si="49"/>
        <v>0</v>
      </c>
      <c r="CZ13" s="141">
        <f t="shared" si="50"/>
        <v>0</v>
      </c>
      <c r="DA13" s="141">
        <f t="shared" si="51"/>
        <v>0</v>
      </c>
      <c r="DB13" s="141">
        <f t="shared" si="52"/>
        <v>4066</v>
      </c>
      <c r="DC13" s="141">
        <f t="shared" si="53"/>
        <v>0</v>
      </c>
      <c r="DD13" s="141">
        <f t="shared" si="54"/>
        <v>233</v>
      </c>
      <c r="DE13" s="141">
        <f t="shared" si="55"/>
        <v>3402</v>
      </c>
      <c r="DF13" s="141">
        <f t="shared" si="56"/>
        <v>431</v>
      </c>
      <c r="DG13" s="141">
        <f t="shared" si="57"/>
        <v>0</v>
      </c>
      <c r="DH13" s="141">
        <f t="shared" si="58"/>
        <v>0</v>
      </c>
      <c r="DI13" s="141">
        <f t="shared" si="59"/>
        <v>20963</v>
      </c>
      <c r="DJ13" s="141">
        <f t="shared" si="60"/>
        <v>43715</v>
      </c>
    </row>
    <row r="14" spans="1:114" ht="12" customHeight="1">
      <c r="A14" s="142" t="s">
        <v>97</v>
      </c>
      <c r="B14" s="140" t="s">
        <v>390</v>
      </c>
      <c r="C14" s="142" t="s">
        <v>399</v>
      </c>
      <c r="D14" s="141">
        <f t="shared" si="6"/>
        <v>232587</v>
      </c>
      <c r="E14" s="141">
        <f t="shared" si="7"/>
        <v>225426</v>
      </c>
      <c r="F14" s="141">
        <v>0</v>
      </c>
      <c r="G14" s="141">
        <v>0</v>
      </c>
      <c r="H14" s="141">
        <v>0</v>
      </c>
      <c r="I14" s="141">
        <v>225226</v>
      </c>
      <c r="J14" s="141">
        <v>785908</v>
      </c>
      <c r="K14" s="141">
        <v>200</v>
      </c>
      <c r="L14" s="141">
        <v>7161</v>
      </c>
      <c r="M14" s="141">
        <f t="shared" si="8"/>
        <v>34071</v>
      </c>
      <c r="N14" s="141">
        <f t="shared" si="9"/>
        <v>31836</v>
      </c>
      <c r="O14" s="141">
        <v>0</v>
      </c>
      <c r="P14" s="141">
        <v>0</v>
      </c>
      <c r="Q14" s="141">
        <v>0</v>
      </c>
      <c r="R14" s="141">
        <v>22245</v>
      </c>
      <c r="S14" s="141">
        <v>205198</v>
      </c>
      <c r="T14" s="141">
        <v>9591</v>
      </c>
      <c r="U14" s="141">
        <v>2235</v>
      </c>
      <c r="V14" s="141">
        <f t="shared" si="10"/>
        <v>266658</v>
      </c>
      <c r="W14" s="141">
        <f t="shared" si="11"/>
        <v>257262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247471</v>
      </c>
      <c r="AB14" s="141">
        <f t="shared" si="16"/>
        <v>991106</v>
      </c>
      <c r="AC14" s="141">
        <f t="shared" si="17"/>
        <v>9791</v>
      </c>
      <c r="AD14" s="141">
        <f t="shared" si="18"/>
        <v>9396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/>
      <c r="AM14" s="141">
        <f t="shared" si="21"/>
        <v>880359</v>
      </c>
      <c r="AN14" s="141">
        <f t="shared" si="22"/>
        <v>115473</v>
      </c>
      <c r="AO14" s="141">
        <v>25697</v>
      </c>
      <c r="AP14" s="141">
        <v>0</v>
      </c>
      <c r="AQ14" s="141">
        <v>89776</v>
      </c>
      <c r="AR14" s="141">
        <v>0</v>
      </c>
      <c r="AS14" s="141">
        <f t="shared" si="23"/>
        <v>517669</v>
      </c>
      <c r="AT14" s="141">
        <v>0</v>
      </c>
      <c r="AU14" s="141">
        <v>517669</v>
      </c>
      <c r="AV14" s="141">
        <v>0</v>
      </c>
      <c r="AW14" s="141">
        <v>0</v>
      </c>
      <c r="AX14" s="141">
        <f t="shared" si="24"/>
        <v>247217</v>
      </c>
      <c r="AY14" s="141">
        <v>0</v>
      </c>
      <c r="AZ14" s="141">
        <v>61241</v>
      </c>
      <c r="BA14" s="141">
        <v>178443</v>
      </c>
      <c r="BB14" s="141">
        <v>7533</v>
      </c>
      <c r="BC14" s="141"/>
      <c r="BD14" s="141">
        <v>0</v>
      </c>
      <c r="BE14" s="141">
        <v>138136</v>
      </c>
      <c r="BF14" s="141">
        <f t="shared" si="25"/>
        <v>1018495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/>
      <c r="BO14" s="141">
        <f t="shared" si="28"/>
        <v>229344</v>
      </c>
      <c r="BP14" s="141">
        <f t="shared" si="29"/>
        <v>46739</v>
      </c>
      <c r="BQ14" s="141">
        <v>12614</v>
      </c>
      <c r="BR14" s="141">
        <v>0</v>
      </c>
      <c r="BS14" s="141">
        <v>34125</v>
      </c>
      <c r="BT14" s="141">
        <v>0</v>
      </c>
      <c r="BU14" s="141">
        <f t="shared" si="30"/>
        <v>147753</v>
      </c>
      <c r="BV14" s="141">
        <v>0</v>
      </c>
      <c r="BW14" s="141">
        <v>147753</v>
      </c>
      <c r="BX14" s="141">
        <v>0</v>
      </c>
      <c r="BY14" s="141">
        <v>0</v>
      </c>
      <c r="BZ14" s="141">
        <f t="shared" si="31"/>
        <v>34852</v>
      </c>
      <c r="CA14" s="141">
        <v>5160</v>
      </c>
      <c r="CB14" s="141">
        <v>8789</v>
      </c>
      <c r="CC14" s="141">
        <v>308</v>
      </c>
      <c r="CD14" s="141">
        <v>20595</v>
      </c>
      <c r="CE14" s="141"/>
      <c r="CF14" s="141">
        <v>0</v>
      </c>
      <c r="CG14" s="141">
        <v>9925</v>
      </c>
      <c r="CH14" s="141">
        <f t="shared" si="32"/>
        <v>239269</v>
      </c>
      <c r="CI14" s="141">
        <f t="shared" si="33"/>
        <v>0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1109703</v>
      </c>
      <c r="CR14" s="141">
        <f t="shared" si="42"/>
        <v>162212</v>
      </c>
      <c r="CS14" s="141">
        <f t="shared" si="43"/>
        <v>38311</v>
      </c>
      <c r="CT14" s="141">
        <f t="shared" si="44"/>
        <v>0</v>
      </c>
      <c r="CU14" s="141">
        <f t="shared" si="45"/>
        <v>123901</v>
      </c>
      <c r="CV14" s="141">
        <f t="shared" si="46"/>
        <v>0</v>
      </c>
      <c r="CW14" s="141">
        <f t="shared" si="47"/>
        <v>665422</v>
      </c>
      <c r="CX14" s="141">
        <f t="shared" si="48"/>
        <v>0</v>
      </c>
      <c r="CY14" s="141">
        <f t="shared" si="49"/>
        <v>665422</v>
      </c>
      <c r="CZ14" s="141">
        <f t="shared" si="50"/>
        <v>0</v>
      </c>
      <c r="DA14" s="141">
        <f t="shared" si="51"/>
        <v>0</v>
      </c>
      <c r="DB14" s="141">
        <f t="shared" si="52"/>
        <v>282069</v>
      </c>
      <c r="DC14" s="141">
        <f t="shared" si="53"/>
        <v>5160</v>
      </c>
      <c r="DD14" s="141">
        <f t="shared" si="54"/>
        <v>70030</v>
      </c>
      <c r="DE14" s="141">
        <f t="shared" si="55"/>
        <v>178751</v>
      </c>
      <c r="DF14" s="141">
        <f t="shared" si="56"/>
        <v>28128</v>
      </c>
      <c r="DG14" s="141">
        <f t="shared" si="57"/>
        <v>0</v>
      </c>
      <c r="DH14" s="141">
        <f t="shared" si="58"/>
        <v>0</v>
      </c>
      <c r="DI14" s="141">
        <f t="shared" si="59"/>
        <v>148061</v>
      </c>
      <c r="DJ14" s="141">
        <f t="shared" si="60"/>
        <v>1257764</v>
      </c>
    </row>
    <row r="15" spans="1:114" ht="12" customHeight="1">
      <c r="A15" s="142" t="s">
        <v>97</v>
      </c>
      <c r="B15" s="140" t="s">
        <v>391</v>
      </c>
      <c r="C15" s="142" t="s">
        <v>400</v>
      </c>
      <c r="D15" s="141">
        <f t="shared" si="6"/>
        <v>376691</v>
      </c>
      <c r="E15" s="141">
        <f t="shared" si="7"/>
        <v>271218</v>
      </c>
      <c r="F15" s="141">
        <v>0</v>
      </c>
      <c r="G15" s="141">
        <v>0</v>
      </c>
      <c r="H15" s="141">
        <v>0</v>
      </c>
      <c r="I15" s="141">
        <v>211404</v>
      </c>
      <c r="J15" s="141">
        <v>289882</v>
      </c>
      <c r="K15" s="141">
        <v>59814</v>
      </c>
      <c r="L15" s="141">
        <v>105473</v>
      </c>
      <c r="M15" s="141">
        <f t="shared" si="8"/>
        <v>10539</v>
      </c>
      <c r="N15" s="141">
        <f t="shared" si="9"/>
        <v>6604</v>
      </c>
      <c r="O15" s="141">
        <v>0</v>
      </c>
      <c r="P15" s="141">
        <v>0</v>
      </c>
      <c r="Q15" s="141">
        <v>0</v>
      </c>
      <c r="R15" s="141">
        <v>6604</v>
      </c>
      <c r="S15" s="141">
        <v>67748</v>
      </c>
      <c r="T15" s="141">
        <v>0</v>
      </c>
      <c r="U15" s="141">
        <v>3935</v>
      </c>
      <c r="V15" s="141">
        <f t="shared" si="10"/>
        <v>387230</v>
      </c>
      <c r="W15" s="141">
        <f t="shared" si="11"/>
        <v>277822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218008</v>
      </c>
      <c r="AB15" s="141">
        <f t="shared" si="16"/>
        <v>357630</v>
      </c>
      <c r="AC15" s="141">
        <f t="shared" si="17"/>
        <v>59814</v>
      </c>
      <c r="AD15" s="141">
        <f t="shared" si="18"/>
        <v>109408</v>
      </c>
      <c r="AE15" s="141">
        <f t="shared" si="19"/>
        <v>22040</v>
      </c>
      <c r="AF15" s="141">
        <f t="shared" si="20"/>
        <v>22040</v>
      </c>
      <c r="AG15" s="141">
        <v>0</v>
      </c>
      <c r="AH15" s="141">
        <v>0</v>
      </c>
      <c r="AI15" s="141">
        <v>0</v>
      </c>
      <c r="AJ15" s="141">
        <v>22040</v>
      </c>
      <c r="AK15" s="141">
        <v>0</v>
      </c>
      <c r="AL15" s="141"/>
      <c r="AM15" s="141">
        <f t="shared" si="21"/>
        <v>579466</v>
      </c>
      <c r="AN15" s="141">
        <f t="shared" si="22"/>
        <v>48099</v>
      </c>
      <c r="AO15" s="141">
        <v>48099</v>
      </c>
      <c r="AP15" s="141">
        <v>0</v>
      </c>
      <c r="AQ15" s="141">
        <v>0</v>
      </c>
      <c r="AR15" s="141">
        <v>0</v>
      </c>
      <c r="AS15" s="141">
        <f t="shared" si="23"/>
        <v>147965</v>
      </c>
      <c r="AT15" s="141">
        <v>0</v>
      </c>
      <c r="AU15" s="141">
        <v>147965</v>
      </c>
      <c r="AV15" s="141">
        <v>0</v>
      </c>
      <c r="AW15" s="141">
        <v>0</v>
      </c>
      <c r="AX15" s="141">
        <f t="shared" si="24"/>
        <v>383402</v>
      </c>
      <c r="AY15" s="141">
        <v>0</v>
      </c>
      <c r="AZ15" s="141">
        <v>224375</v>
      </c>
      <c r="BA15" s="141">
        <v>37891</v>
      </c>
      <c r="BB15" s="141">
        <v>121136</v>
      </c>
      <c r="BC15" s="141"/>
      <c r="BD15" s="141">
        <v>0</v>
      </c>
      <c r="BE15" s="141">
        <v>65067</v>
      </c>
      <c r="BF15" s="141">
        <f t="shared" si="25"/>
        <v>666573</v>
      </c>
      <c r="BG15" s="141">
        <f t="shared" si="26"/>
        <v>2987</v>
      </c>
      <c r="BH15" s="141">
        <f t="shared" si="27"/>
        <v>2987</v>
      </c>
      <c r="BI15" s="141">
        <v>0</v>
      </c>
      <c r="BJ15" s="141">
        <v>2987</v>
      </c>
      <c r="BK15" s="141">
        <v>0</v>
      </c>
      <c r="BL15" s="141">
        <v>0</v>
      </c>
      <c r="BM15" s="141">
        <v>0</v>
      </c>
      <c r="BN15" s="141"/>
      <c r="BO15" s="141">
        <f t="shared" si="28"/>
        <v>63901</v>
      </c>
      <c r="BP15" s="141">
        <f t="shared" si="29"/>
        <v>17307</v>
      </c>
      <c r="BQ15" s="141">
        <v>10303</v>
      </c>
      <c r="BR15" s="141">
        <v>0</v>
      </c>
      <c r="BS15" s="141">
        <v>7004</v>
      </c>
      <c r="BT15" s="141">
        <v>0</v>
      </c>
      <c r="BU15" s="141">
        <f t="shared" si="30"/>
        <v>21402</v>
      </c>
      <c r="BV15" s="141">
        <v>0</v>
      </c>
      <c r="BW15" s="141">
        <v>21402</v>
      </c>
      <c r="BX15" s="141">
        <v>0</v>
      </c>
      <c r="BY15" s="141">
        <v>0</v>
      </c>
      <c r="BZ15" s="141">
        <f t="shared" si="31"/>
        <v>25192</v>
      </c>
      <c r="CA15" s="141">
        <v>0</v>
      </c>
      <c r="CB15" s="141">
        <v>25192</v>
      </c>
      <c r="CC15" s="141">
        <v>0</v>
      </c>
      <c r="CD15" s="141">
        <v>0</v>
      </c>
      <c r="CE15" s="141"/>
      <c r="CF15" s="141">
        <v>0</v>
      </c>
      <c r="CG15" s="141">
        <v>11399</v>
      </c>
      <c r="CH15" s="141">
        <f t="shared" si="32"/>
        <v>78287</v>
      </c>
      <c r="CI15" s="141">
        <f t="shared" si="33"/>
        <v>25027</v>
      </c>
      <c r="CJ15" s="141">
        <f t="shared" si="34"/>
        <v>25027</v>
      </c>
      <c r="CK15" s="141">
        <f t="shared" si="35"/>
        <v>0</v>
      </c>
      <c r="CL15" s="141">
        <f t="shared" si="36"/>
        <v>2987</v>
      </c>
      <c r="CM15" s="141">
        <f t="shared" si="37"/>
        <v>0</v>
      </c>
      <c r="CN15" s="141">
        <f t="shared" si="38"/>
        <v>22040</v>
      </c>
      <c r="CO15" s="141">
        <f t="shared" si="39"/>
        <v>0</v>
      </c>
      <c r="CP15" s="141">
        <f t="shared" si="40"/>
        <v>0</v>
      </c>
      <c r="CQ15" s="141">
        <f t="shared" si="41"/>
        <v>643367</v>
      </c>
      <c r="CR15" s="141">
        <f t="shared" si="42"/>
        <v>65406</v>
      </c>
      <c r="CS15" s="141">
        <f t="shared" si="43"/>
        <v>58402</v>
      </c>
      <c r="CT15" s="141">
        <f t="shared" si="44"/>
        <v>0</v>
      </c>
      <c r="CU15" s="141">
        <f t="shared" si="45"/>
        <v>7004</v>
      </c>
      <c r="CV15" s="141">
        <f t="shared" si="46"/>
        <v>0</v>
      </c>
      <c r="CW15" s="141">
        <f t="shared" si="47"/>
        <v>169367</v>
      </c>
      <c r="CX15" s="141">
        <f t="shared" si="48"/>
        <v>0</v>
      </c>
      <c r="CY15" s="141">
        <f t="shared" si="49"/>
        <v>169367</v>
      </c>
      <c r="CZ15" s="141">
        <f t="shared" si="50"/>
        <v>0</v>
      </c>
      <c r="DA15" s="141">
        <f t="shared" si="51"/>
        <v>0</v>
      </c>
      <c r="DB15" s="141">
        <f t="shared" si="52"/>
        <v>408594</v>
      </c>
      <c r="DC15" s="141">
        <f t="shared" si="53"/>
        <v>0</v>
      </c>
      <c r="DD15" s="141">
        <f t="shared" si="54"/>
        <v>249567</v>
      </c>
      <c r="DE15" s="141">
        <f t="shared" si="55"/>
        <v>37891</v>
      </c>
      <c r="DF15" s="141">
        <f t="shared" si="56"/>
        <v>121136</v>
      </c>
      <c r="DG15" s="141">
        <f t="shared" si="57"/>
        <v>0</v>
      </c>
      <c r="DH15" s="141">
        <f t="shared" si="58"/>
        <v>0</v>
      </c>
      <c r="DI15" s="141">
        <f t="shared" si="59"/>
        <v>76466</v>
      </c>
      <c r="DJ15" s="141">
        <f t="shared" si="60"/>
        <v>744860</v>
      </c>
    </row>
    <row r="16" spans="1:114" ht="12" customHeight="1">
      <c r="A16" s="142" t="s">
        <v>97</v>
      </c>
      <c r="B16" s="140" t="s">
        <v>392</v>
      </c>
      <c r="C16" s="142" t="s">
        <v>401</v>
      </c>
      <c r="D16" s="141">
        <f t="shared" si="6"/>
        <v>119722</v>
      </c>
      <c r="E16" s="141">
        <f t="shared" si="7"/>
        <v>77990</v>
      </c>
      <c r="F16" s="141">
        <v>44968</v>
      </c>
      <c r="G16" s="141">
        <v>0</v>
      </c>
      <c r="H16" s="141">
        <v>0</v>
      </c>
      <c r="I16" s="141">
        <v>0</v>
      </c>
      <c r="J16" s="141">
        <v>100375</v>
      </c>
      <c r="K16" s="141">
        <v>33022</v>
      </c>
      <c r="L16" s="141">
        <v>41732</v>
      </c>
      <c r="M16" s="141">
        <f t="shared" si="8"/>
        <v>0</v>
      </c>
      <c r="N16" s="141">
        <f t="shared" si="9"/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f t="shared" si="10"/>
        <v>119722</v>
      </c>
      <c r="W16" s="141">
        <f t="shared" si="11"/>
        <v>77990</v>
      </c>
      <c r="X16" s="141">
        <f t="shared" si="12"/>
        <v>44968</v>
      </c>
      <c r="Y16" s="141">
        <f t="shared" si="13"/>
        <v>0</v>
      </c>
      <c r="Z16" s="141">
        <f t="shared" si="14"/>
        <v>0</v>
      </c>
      <c r="AA16" s="141">
        <f t="shared" si="15"/>
        <v>0</v>
      </c>
      <c r="AB16" s="141">
        <f t="shared" si="16"/>
        <v>100375</v>
      </c>
      <c r="AC16" s="141">
        <f t="shared" si="17"/>
        <v>33022</v>
      </c>
      <c r="AD16" s="141">
        <f t="shared" si="18"/>
        <v>41732</v>
      </c>
      <c r="AE16" s="141">
        <f t="shared" si="19"/>
        <v>84301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84301</v>
      </c>
      <c r="AL16" s="141"/>
      <c r="AM16" s="141">
        <f t="shared" si="21"/>
        <v>0</v>
      </c>
      <c r="AN16" s="141">
        <f t="shared" si="22"/>
        <v>0</v>
      </c>
      <c r="AO16" s="141">
        <v>0</v>
      </c>
      <c r="AP16" s="141">
        <v>0</v>
      </c>
      <c r="AQ16" s="141">
        <v>0</v>
      </c>
      <c r="AR16" s="141">
        <v>0</v>
      </c>
      <c r="AS16" s="141">
        <f t="shared" si="23"/>
        <v>0</v>
      </c>
      <c r="AT16" s="141">
        <v>0</v>
      </c>
      <c r="AU16" s="141">
        <v>0</v>
      </c>
      <c r="AV16" s="141">
        <v>0</v>
      </c>
      <c r="AW16" s="141">
        <v>0</v>
      </c>
      <c r="AX16" s="141">
        <f t="shared" si="24"/>
        <v>0</v>
      </c>
      <c r="AY16" s="141">
        <v>0</v>
      </c>
      <c r="AZ16" s="141">
        <v>0</v>
      </c>
      <c r="BA16" s="141">
        <v>0</v>
      </c>
      <c r="BB16" s="141">
        <v>0</v>
      </c>
      <c r="BC16" s="141"/>
      <c r="BD16" s="141">
        <v>0</v>
      </c>
      <c r="BE16" s="141">
        <v>135796</v>
      </c>
      <c r="BF16" s="141">
        <f t="shared" si="25"/>
        <v>220097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/>
      <c r="BO16" s="141">
        <f t="shared" si="28"/>
        <v>0</v>
      </c>
      <c r="BP16" s="141">
        <f t="shared" si="29"/>
        <v>0</v>
      </c>
      <c r="BQ16" s="141">
        <v>0</v>
      </c>
      <c r="BR16" s="141">
        <v>0</v>
      </c>
      <c r="BS16" s="141">
        <v>0</v>
      </c>
      <c r="BT16" s="141">
        <v>0</v>
      </c>
      <c r="BU16" s="141">
        <f t="shared" si="30"/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f t="shared" si="31"/>
        <v>0</v>
      </c>
      <c r="CA16" s="141">
        <v>0</v>
      </c>
      <c r="CB16" s="141">
        <v>0</v>
      </c>
      <c r="CC16" s="141">
        <v>0</v>
      </c>
      <c r="CD16" s="141">
        <v>0</v>
      </c>
      <c r="CE16" s="141"/>
      <c r="CF16" s="141">
        <v>0</v>
      </c>
      <c r="CG16" s="141">
        <v>0</v>
      </c>
      <c r="CH16" s="141">
        <f t="shared" si="32"/>
        <v>0</v>
      </c>
      <c r="CI16" s="141">
        <f t="shared" si="33"/>
        <v>84301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84301</v>
      </c>
      <c r="CP16" s="141">
        <f t="shared" si="40"/>
        <v>0</v>
      </c>
      <c r="CQ16" s="141">
        <f t="shared" si="41"/>
        <v>0</v>
      </c>
      <c r="CR16" s="141">
        <f t="shared" si="42"/>
        <v>0</v>
      </c>
      <c r="CS16" s="141">
        <f t="shared" si="43"/>
        <v>0</v>
      </c>
      <c r="CT16" s="141">
        <f t="shared" si="44"/>
        <v>0</v>
      </c>
      <c r="CU16" s="141">
        <f t="shared" si="45"/>
        <v>0</v>
      </c>
      <c r="CV16" s="141">
        <f t="shared" si="46"/>
        <v>0</v>
      </c>
      <c r="CW16" s="141">
        <f t="shared" si="47"/>
        <v>0</v>
      </c>
      <c r="CX16" s="141">
        <f t="shared" si="48"/>
        <v>0</v>
      </c>
      <c r="CY16" s="141">
        <f t="shared" si="49"/>
        <v>0</v>
      </c>
      <c r="CZ16" s="141">
        <f t="shared" si="50"/>
        <v>0</v>
      </c>
      <c r="DA16" s="141">
        <f t="shared" si="51"/>
        <v>0</v>
      </c>
      <c r="DB16" s="141">
        <f t="shared" si="52"/>
        <v>0</v>
      </c>
      <c r="DC16" s="141">
        <f t="shared" si="53"/>
        <v>0</v>
      </c>
      <c r="DD16" s="141">
        <f t="shared" si="54"/>
        <v>0</v>
      </c>
      <c r="DE16" s="141">
        <f t="shared" si="55"/>
        <v>0</v>
      </c>
      <c r="DF16" s="141">
        <f t="shared" si="56"/>
        <v>0</v>
      </c>
      <c r="DG16" s="141">
        <f t="shared" si="57"/>
        <v>0</v>
      </c>
      <c r="DH16" s="141">
        <f t="shared" si="58"/>
        <v>0</v>
      </c>
      <c r="DI16" s="141">
        <f t="shared" si="59"/>
        <v>135796</v>
      </c>
      <c r="DJ16" s="141">
        <f t="shared" si="60"/>
        <v>220097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Ｐゴシック,標準"&amp;14廃棄物処理事業経費（一部事務組合・広域連合の合計）（平成20年度実績）&amp;R&amp;D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30" width="11.09765625" style="75" customWidth="1"/>
    <col min="31" max="16384" width="9" style="75" customWidth="1"/>
  </cols>
  <sheetData>
    <row r="1" spans="1:30" s="47" customFormat="1" ht="17.25">
      <c r="A1" s="46" t="s">
        <v>321</v>
      </c>
      <c r="B1" s="9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7" customFormat="1" ht="12.75" customHeight="1">
      <c r="A2" s="156" t="s">
        <v>320</v>
      </c>
      <c r="B2" s="150" t="s">
        <v>306</v>
      </c>
      <c r="C2" s="159" t="s">
        <v>308</v>
      </c>
      <c r="D2" s="98" t="s">
        <v>253</v>
      </c>
      <c r="E2" s="99"/>
      <c r="F2" s="99"/>
      <c r="G2" s="99"/>
      <c r="H2" s="99"/>
      <c r="I2" s="99"/>
      <c r="J2" s="99"/>
      <c r="K2" s="99"/>
      <c r="L2" s="100"/>
      <c r="M2" s="98" t="s">
        <v>1</v>
      </c>
      <c r="N2" s="99"/>
      <c r="O2" s="99"/>
      <c r="P2" s="99"/>
      <c r="Q2" s="99"/>
      <c r="R2" s="99"/>
      <c r="S2" s="99"/>
      <c r="T2" s="99"/>
      <c r="U2" s="100"/>
      <c r="V2" s="98" t="s">
        <v>2</v>
      </c>
      <c r="W2" s="99"/>
      <c r="X2" s="99"/>
      <c r="Y2" s="99"/>
      <c r="Z2" s="99"/>
      <c r="AA2" s="99"/>
      <c r="AB2" s="99"/>
      <c r="AC2" s="99"/>
      <c r="AD2" s="100"/>
    </row>
    <row r="3" spans="1:30" s="47" customFormat="1" ht="13.5">
      <c r="A3" s="157"/>
      <c r="B3" s="151"/>
      <c r="C3" s="157"/>
      <c r="D3" s="102" t="s">
        <v>269</v>
      </c>
      <c r="E3" s="103"/>
      <c r="F3" s="103"/>
      <c r="G3" s="103"/>
      <c r="H3" s="103"/>
      <c r="I3" s="103"/>
      <c r="J3" s="103"/>
      <c r="K3" s="103"/>
      <c r="L3" s="104"/>
      <c r="M3" s="102" t="s">
        <v>269</v>
      </c>
      <c r="N3" s="103"/>
      <c r="O3" s="103"/>
      <c r="P3" s="103"/>
      <c r="Q3" s="103"/>
      <c r="R3" s="103"/>
      <c r="S3" s="103"/>
      <c r="T3" s="103"/>
      <c r="U3" s="104"/>
      <c r="V3" s="102" t="s">
        <v>269</v>
      </c>
      <c r="W3" s="103"/>
      <c r="X3" s="103"/>
      <c r="Y3" s="103"/>
      <c r="Z3" s="103"/>
      <c r="AA3" s="103"/>
      <c r="AB3" s="103"/>
      <c r="AC3" s="103"/>
      <c r="AD3" s="104"/>
    </row>
    <row r="4" spans="1:30" s="47" customFormat="1" ht="13.5">
      <c r="A4" s="157"/>
      <c r="B4" s="151"/>
      <c r="C4" s="157"/>
      <c r="D4" s="101"/>
      <c r="E4" s="102" t="s">
        <v>270</v>
      </c>
      <c r="F4" s="105"/>
      <c r="G4" s="105"/>
      <c r="H4" s="105"/>
      <c r="I4" s="105"/>
      <c r="J4" s="105"/>
      <c r="K4" s="106"/>
      <c r="L4" s="107" t="s">
        <v>237</v>
      </c>
      <c r="M4" s="101"/>
      <c r="N4" s="102" t="s">
        <v>270</v>
      </c>
      <c r="O4" s="105"/>
      <c r="P4" s="105"/>
      <c r="Q4" s="105"/>
      <c r="R4" s="105"/>
      <c r="S4" s="105"/>
      <c r="T4" s="106"/>
      <c r="U4" s="107" t="s">
        <v>237</v>
      </c>
      <c r="V4" s="101"/>
      <c r="W4" s="102" t="s">
        <v>270</v>
      </c>
      <c r="X4" s="105"/>
      <c r="Y4" s="105"/>
      <c r="Z4" s="105"/>
      <c r="AA4" s="105"/>
      <c r="AB4" s="105"/>
      <c r="AC4" s="106"/>
      <c r="AD4" s="107" t="s">
        <v>237</v>
      </c>
    </row>
    <row r="5" spans="1:30" s="47" customFormat="1" ht="23.25" customHeight="1">
      <c r="A5" s="157"/>
      <c r="B5" s="151"/>
      <c r="C5" s="157"/>
      <c r="D5" s="101"/>
      <c r="E5" s="101" t="s">
        <v>325</v>
      </c>
      <c r="F5" s="96" t="s">
        <v>254</v>
      </c>
      <c r="G5" s="96" t="s">
        <v>255</v>
      </c>
      <c r="H5" s="96" t="s">
        <v>256</v>
      </c>
      <c r="I5" s="96" t="s">
        <v>257</v>
      </c>
      <c r="J5" s="96" t="s">
        <v>258</v>
      </c>
      <c r="K5" s="96" t="s">
        <v>259</v>
      </c>
      <c r="L5" s="97"/>
      <c r="M5" s="101"/>
      <c r="N5" s="101" t="s">
        <v>325</v>
      </c>
      <c r="O5" s="96" t="s">
        <v>254</v>
      </c>
      <c r="P5" s="96" t="s">
        <v>255</v>
      </c>
      <c r="Q5" s="96" t="s">
        <v>256</v>
      </c>
      <c r="R5" s="96" t="s">
        <v>257</v>
      </c>
      <c r="S5" s="96" t="s">
        <v>258</v>
      </c>
      <c r="T5" s="96" t="s">
        <v>259</v>
      </c>
      <c r="U5" s="97"/>
      <c r="V5" s="101"/>
      <c r="W5" s="101" t="s">
        <v>325</v>
      </c>
      <c r="X5" s="96" t="s">
        <v>254</v>
      </c>
      <c r="Y5" s="96" t="s">
        <v>255</v>
      </c>
      <c r="Z5" s="96" t="s">
        <v>256</v>
      </c>
      <c r="AA5" s="96" t="s">
        <v>257</v>
      </c>
      <c r="AB5" s="96" t="s">
        <v>258</v>
      </c>
      <c r="AC5" s="96" t="s">
        <v>259</v>
      </c>
      <c r="AD5" s="97"/>
    </row>
    <row r="6" spans="1:30" s="118" customFormat="1" ht="13.5">
      <c r="A6" s="158"/>
      <c r="B6" s="152"/>
      <c r="C6" s="158"/>
      <c r="D6" s="119" t="s">
        <v>28</v>
      </c>
      <c r="E6" s="119" t="s">
        <v>29</v>
      </c>
      <c r="F6" s="120" t="s">
        <v>29</v>
      </c>
      <c r="G6" s="120" t="s">
        <v>29</v>
      </c>
      <c r="H6" s="120" t="s">
        <v>29</v>
      </c>
      <c r="I6" s="120" t="s">
        <v>29</v>
      </c>
      <c r="J6" s="120" t="s">
        <v>29</v>
      </c>
      <c r="K6" s="120" t="s">
        <v>29</v>
      </c>
      <c r="L6" s="121" t="s">
        <v>29</v>
      </c>
      <c r="M6" s="119" t="s">
        <v>29</v>
      </c>
      <c r="N6" s="119" t="s">
        <v>29</v>
      </c>
      <c r="O6" s="120" t="s">
        <v>29</v>
      </c>
      <c r="P6" s="120" t="s">
        <v>29</v>
      </c>
      <c r="Q6" s="120" t="s">
        <v>29</v>
      </c>
      <c r="R6" s="120" t="s">
        <v>29</v>
      </c>
      <c r="S6" s="120" t="s">
        <v>29</v>
      </c>
      <c r="T6" s="120" t="s">
        <v>29</v>
      </c>
      <c r="U6" s="121" t="s">
        <v>29</v>
      </c>
      <c r="V6" s="119" t="s">
        <v>29</v>
      </c>
      <c r="W6" s="119" t="s">
        <v>29</v>
      </c>
      <c r="X6" s="120" t="s">
        <v>29</v>
      </c>
      <c r="Y6" s="120" t="s">
        <v>29</v>
      </c>
      <c r="Z6" s="120" t="s">
        <v>29</v>
      </c>
      <c r="AA6" s="120" t="s">
        <v>29</v>
      </c>
      <c r="AB6" s="120" t="s">
        <v>29</v>
      </c>
      <c r="AC6" s="120" t="s">
        <v>29</v>
      </c>
      <c r="AD6" s="121" t="s">
        <v>29</v>
      </c>
    </row>
    <row r="7" spans="1:30" s="74" customFormat="1" ht="12" customHeight="1">
      <c r="A7" s="139" t="s">
        <v>382</v>
      </c>
      <c r="B7" s="140" t="s">
        <v>409</v>
      </c>
      <c r="C7" s="139" t="s">
        <v>410</v>
      </c>
      <c r="D7" s="141">
        <f aca="true" t="shared" si="0" ref="D7:AD7">SUM(D8:D44)</f>
        <v>11031457</v>
      </c>
      <c r="E7" s="141">
        <f t="shared" si="0"/>
        <v>2717599</v>
      </c>
      <c r="F7" s="141">
        <f t="shared" si="0"/>
        <v>44968</v>
      </c>
      <c r="G7" s="141">
        <f t="shared" si="0"/>
        <v>1448</v>
      </c>
      <c r="H7" s="141">
        <f t="shared" si="0"/>
        <v>97800</v>
      </c>
      <c r="I7" s="141">
        <f t="shared" si="0"/>
        <v>1792711</v>
      </c>
      <c r="J7" s="141">
        <f t="shared" si="0"/>
        <v>2133334</v>
      </c>
      <c r="K7" s="141">
        <f t="shared" si="0"/>
        <v>780672</v>
      </c>
      <c r="L7" s="141">
        <f t="shared" si="0"/>
        <v>8313858</v>
      </c>
      <c r="M7" s="141">
        <f t="shared" si="0"/>
        <v>1573765</v>
      </c>
      <c r="N7" s="141">
        <f t="shared" si="0"/>
        <v>339410</v>
      </c>
      <c r="O7" s="141">
        <f t="shared" si="0"/>
        <v>8250</v>
      </c>
      <c r="P7" s="141">
        <f t="shared" si="0"/>
        <v>8250</v>
      </c>
      <c r="Q7" s="141">
        <f t="shared" si="0"/>
        <v>4700</v>
      </c>
      <c r="R7" s="141">
        <f t="shared" si="0"/>
        <v>178303</v>
      </c>
      <c r="S7" s="141">
        <f t="shared" si="0"/>
        <v>646802</v>
      </c>
      <c r="T7" s="141">
        <f t="shared" si="0"/>
        <v>139907</v>
      </c>
      <c r="U7" s="141">
        <f t="shared" si="0"/>
        <v>1234355</v>
      </c>
      <c r="V7" s="141">
        <f t="shared" si="0"/>
        <v>12605222</v>
      </c>
      <c r="W7" s="141">
        <f t="shared" si="0"/>
        <v>3057009</v>
      </c>
      <c r="X7" s="141">
        <f t="shared" si="0"/>
        <v>53218</v>
      </c>
      <c r="Y7" s="141">
        <f t="shared" si="0"/>
        <v>9698</v>
      </c>
      <c r="Z7" s="141">
        <f t="shared" si="0"/>
        <v>102500</v>
      </c>
      <c r="AA7" s="141">
        <f t="shared" si="0"/>
        <v>1971014</v>
      </c>
      <c r="AB7" s="141">
        <f t="shared" si="0"/>
        <v>2780136</v>
      </c>
      <c r="AC7" s="141">
        <f t="shared" si="0"/>
        <v>920579</v>
      </c>
      <c r="AD7" s="141">
        <f t="shared" si="0"/>
        <v>9548213</v>
      </c>
    </row>
    <row r="8" spans="1:30" ht="12" customHeight="1">
      <c r="A8" s="142" t="s">
        <v>97</v>
      </c>
      <c r="B8" s="140" t="s">
        <v>326</v>
      </c>
      <c r="C8" s="142" t="s">
        <v>354</v>
      </c>
      <c r="D8" s="141">
        <f>SUM(E8,+L8)</f>
        <v>2709755</v>
      </c>
      <c r="E8" s="141">
        <f>+SUM(F8:I8,K8)</f>
        <v>1294356</v>
      </c>
      <c r="F8" s="141">
        <v>0</v>
      </c>
      <c r="G8" s="141">
        <v>450</v>
      </c>
      <c r="H8" s="141">
        <v>97800</v>
      </c>
      <c r="I8" s="141">
        <v>1072924</v>
      </c>
      <c r="J8" s="141"/>
      <c r="K8" s="141">
        <v>123182</v>
      </c>
      <c r="L8" s="141">
        <v>1415399</v>
      </c>
      <c r="M8" s="141">
        <f>SUM(N8,+U8)</f>
        <v>100126</v>
      </c>
      <c r="N8" s="141">
        <f>+SUM(O8:R8,T8)</f>
        <v>20542</v>
      </c>
      <c r="O8" s="141">
        <v>8250</v>
      </c>
      <c r="P8" s="141">
        <v>8250</v>
      </c>
      <c r="Q8" s="141">
        <v>0</v>
      </c>
      <c r="R8" s="141">
        <v>4042</v>
      </c>
      <c r="S8" s="141"/>
      <c r="T8" s="141">
        <v>0</v>
      </c>
      <c r="U8" s="141">
        <v>79584</v>
      </c>
      <c r="V8" s="141">
        <f aca="true" t="shared" si="1" ref="V8:AD8">+SUM(D8,M8)</f>
        <v>2809881</v>
      </c>
      <c r="W8" s="141">
        <f t="shared" si="1"/>
        <v>1314898</v>
      </c>
      <c r="X8" s="141">
        <f t="shared" si="1"/>
        <v>8250</v>
      </c>
      <c r="Y8" s="141">
        <f t="shared" si="1"/>
        <v>8700</v>
      </c>
      <c r="Z8" s="141">
        <f t="shared" si="1"/>
        <v>97800</v>
      </c>
      <c r="AA8" s="141">
        <f t="shared" si="1"/>
        <v>1076966</v>
      </c>
      <c r="AB8" s="141">
        <f t="shared" si="1"/>
        <v>0</v>
      </c>
      <c r="AC8" s="141">
        <f t="shared" si="1"/>
        <v>123182</v>
      </c>
      <c r="AD8" s="141">
        <f t="shared" si="1"/>
        <v>1494983</v>
      </c>
    </row>
    <row r="9" spans="1:30" ht="12" customHeight="1">
      <c r="A9" s="142" t="s">
        <v>97</v>
      </c>
      <c r="B9" s="140" t="s">
        <v>327</v>
      </c>
      <c r="C9" s="142" t="s">
        <v>355</v>
      </c>
      <c r="D9" s="141">
        <f aca="true" t="shared" si="2" ref="D9:D44">SUM(E9,+L9)</f>
        <v>1041671</v>
      </c>
      <c r="E9" s="141">
        <f aca="true" t="shared" si="3" ref="E9:E44">+SUM(F9:I9,K9)</f>
        <v>386451</v>
      </c>
      <c r="F9" s="141">
        <v>0</v>
      </c>
      <c r="G9" s="141">
        <v>0</v>
      </c>
      <c r="H9" s="141">
        <v>0</v>
      </c>
      <c r="I9" s="141">
        <v>245</v>
      </c>
      <c r="J9" s="141"/>
      <c r="K9" s="141">
        <v>386206</v>
      </c>
      <c r="L9" s="141">
        <v>655220</v>
      </c>
      <c r="M9" s="141">
        <f aca="true" t="shared" si="4" ref="M9:M44">SUM(N9,+U9)</f>
        <v>141277</v>
      </c>
      <c r="N9" s="141">
        <f aca="true" t="shared" si="5" ref="N9:N44">+SUM(O9:R9,T9)</f>
        <v>50796</v>
      </c>
      <c r="O9" s="141">
        <v>0</v>
      </c>
      <c r="P9" s="141">
        <v>0</v>
      </c>
      <c r="Q9" s="141">
        <v>0</v>
      </c>
      <c r="R9" s="141">
        <v>12794</v>
      </c>
      <c r="S9" s="141"/>
      <c r="T9" s="141">
        <v>38002</v>
      </c>
      <c r="U9" s="141">
        <v>90481</v>
      </c>
      <c r="V9" s="141">
        <f aca="true" t="shared" si="6" ref="V9:V44">+SUM(D9,M9)</f>
        <v>1182948</v>
      </c>
      <c r="W9" s="141">
        <f aca="true" t="shared" si="7" ref="W9:W44">+SUM(E9,N9)</f>
        <v>437247</v>
      </c>
      <c r="X9" s="141">
        <f aca="true" t="shared" si="8" ref="X9:X44">+SUM(F9,O9)</f>
        <v>0</v>
      </c>
      <c r="Y9" s="141">
        <f aca="true" t="shared" si="9" ref="Y9:Y44">+SUM(G9,P9)</f>
        <v>0</v>
      </c>
      <c r="Z9" s="141">
        <f aca="true" t="shared" si="10" ref="Z9:Z44">+SUM(H9,Q9)</f>
        <v>0</v>
      </c>
      <c r="AA9" s="141">
        <f aca="true" t="shared" si="11" ref="AA9:AA44">+SUM(I9,R9)</f>
        <v>13039</v>
      </c>
      <c r="AB9" s="141">
        <f aca="true" t="shared" si="12" ref="AB9:AB44">+SUM(J9,S9)</f>
        <v>0</v>
      </c>
      <c r="AC9" s="141">
        <f aca="true" t="shared" si="13" ref="AC9:AC44">+SUM(K9,T9)</f>
        <v>424208</v>
      </c>
      <c r="AD9" s="141">
        <f aca="true" t="shared" si="14" ref="AD9:AD44">+SUM(L9,U9)</f>
        <v>745701</v>
      </c>
    </row>
    <row r="10" spans="1:30" ht="12" customHeight="1">
      <c r="A10" s="142" t="s">
        <v>97</v>
      </c>
      <c r="B10" s="140" t="s">
        <v>328</v>
      </c>
      <c r="C10" s="142" t="s">
        <v>356</v>
      </c>
      <c r="D10" s="141">
        <f t="shared" si="2"/>
        <v>325990</v>
      </c>
      <c r="E10" s="141">
        <f t="shared" si="3"/>
        <v>0</v>
      </c>
      <c r="F10" s="141">
        <v>0</v>
      </c>
      <c r="G10" s="141">
        <v>0</v>
      </c>
      <c r="H10" s="141">
        <v>0</v>
      </c>
      <c r="I10" s="141">
        <v>0</v>
      </c>
      <c r="J10" s="141"/>
      <c r="K10" s="141">
        <v>0</v>
      </c>
      <c r="L10" s="141">
        <v>325990</v>
      </c>
      <c r="M10" s="141">
        <f t="shared" si="4"/>
        <v>16465</v>
      </c>
      <c r="N10" s="141">
        <f t="shared" si="5"/>
        <v>0</v>
      </c>
      <c r="O10" s="141">
        <v>0</v>
      </c>
      <c r="P10" s="141">
        <v>0</v>
      </c>
      <c r="Q10" s="141">
        <v>0</v>
      </c>
      <c r="R10" s="141">
        <v>0</v>
      </c>
      <c r="S10" s="141"/>
      <c r="T10" s="141">
        <v>0</v>
      </c>
      <c r="U10" s="141">
        <v>16465</v>
      </c>
      <c r="V10" s="141">
        <f t="shared" si="6"/>
        <v>342455</v>
      </c>
      <c r="W10" s="141">
        <f t="shared" si="7"/>
        <v>0</v>
      </c>
      <c r="X10" s="141">
        <f t="shared" si="8"/>
        <v>0</v>
      </c>
      <c r="Y10" s="141">
        <f t="shared" si="9"/>
        <v>0</v>
      </c>
      <c r="Z10" s="141">
        <f t="shared" si="10"/>
        <v>0</v>
      </c>
      <c r="AA10" s="141">
        <f t="shared" si="11"/>
        <v>0</v>
      </c>
      <c r="AB10" s="141">
        <f t="shared" si="12"/>
        <v>0</v>
      </c>
      <c r="AC10" s="141">
        <f t="shared" si="13"/>
        <v>0</v>
      </c>
      <c r="AD10" s="141">
        <f t="shared" si="14"/>
        <v>342455</v>
      </c>
    </row>
    <row r="11" spans="1:30" ht="12" customHeight="1">
      <c r="A11" s="142" t="s">
        <v>97</v>
      </c>
      <c r="B11" s="140" t="s">
        <v>329</v>
      </c>
      <c r="C11" s="142" t="s">
        <v>357</v>
      </c>
      <c r="D11" s="141">
        <f t="shared" si="2"/>
        <v>381342</v>
      </c>
      <c r="E11" s="141">
        <f t="shared" si="3"/>
        <v>34905</v>
      </c>
      <c r="F11" s="141">
        <v>0</v>
      </c>
      <c r="G11" s="141">
        <v>0</v>
      </c>
      <c r="H11" s="141">
        <v>0</v>
      </c>
      <c r="I11" s="141">
        <v>34905</v>
      </c>
      <c r="J11" s="141"/>
      <c r="K11" s="141">
        <v>0</v>
      </c>
      <c r="L11" s="141">
        <v>346437</v>
      </c>
      <c r="M11" s="141">
        <f t="shared" si="4"/>
        <v>111708</v>
      </c>
      <c r="N11" s="141">
        <f t="shared" si="5"/>
        <v>15380</v>
      </c>
      <c r="O11" s="141">
        <v>0</v>
      </c>
      <c r="P11" s="141">
        <v>0</v>
      </c>
      <c r="Q11" s="141">
        <v>0</v>
      </c>
      <c r="R11" s="141">
        <v>15380</v>
      </c>
      <c r="S11" s="141"/>
      <c r="T11" s="141">
        <v>0</v>
      </c>
      <c r="U11" s="141">
        <v>96328</v>
      </c>
      <c r="V11" s="141">
        <f t="shared" si="6"/>
        <v>493050</v>
      </c>
      <c r="W11" s="141">
        <f t="shared" si="7"/>
        <v>50285</v>
      </c>
      <c r="X11" s="141">
        <f t="shared" si="8"/>
        <v>0</v>
      </c>
      <c r="Y11" s="141">
        <f t="shared" si="9"/>
        <v>0</v>
      </c>
      <c r="Z11" s="141">
        <f t="shared" si="10"/>
        <v>0</v>
      </c>
      <c r="AA11" s="141">
        <f t="shared" si="11"/>
        <v>50285</v>
      </c>
      <c r="AB11" s="141">
        <f t="shared" si="12"/>
        <v>0</v>
      </c>
      <c r="AC11" s="141">
        <f t="shared" si="13"/>
        <v>0</v>
      </c>
      <c r="AD11" s="141">
        <f t="shared" si="14"/>
        <v>442765</v>
      </c>
    </row>
    <row r="12" spans="1:30" ht="12" customHeight="1">
      <c r="A12" s="142" t="s">
        <v>97</v>
      </c>
      <c r="B12" s="140" t="s">
        <v>330</v>
      </c>
      <c r="C12" s="142" t="s">
        <v>358</v>
      </c>
      <c r="D12" s="141">
        <f t="shared" si="2"/>
        <v>325990</v>
      </c>
      <c r="E12" s="141">
        <f t="shared" si="3"/>
        <v>0</v>
      </c>
      <c r="F12" s="141">
        <v>0</v>
      </c>
      <c r="G12" s="141">
        <v>0</v>
      </c>
      <c r="H12" s="141">
        <v>0</v>
      </c>
      <c r="I12" s="141">
        <v>0</v>
      </c>
      <c r="J12" s="141"/>
      <c r="K12" s="141">
        <v>0</v>
      </c>
      <c r="L12" s="141">
        <v>325990</v>
      </c>
      <c r="M12" s="141">
        <f t="shared" si="4"/>
        <v>16465</v>
      </c>
      <c r="N12" s="141">
        <f t="shared" si="5"/>
        <v>0</v>
      </c>
      <c r="O12" s="141">
        <v>0</v>
      </c>
      <c r="P12" s="141">
        <v>0</v>
      </c>
      <c r="Q12" s="141">
        <v>0</v>
      </c>
      <c r="R12" s="141">
        <v>0</v>
      </c>
      <c r="S12" s="141"/>
      <c r="T12" s="141">
        <v>0</v>
      </c>
      <c r="U12" s="141">
        <v>16465</v>
      </c>
      <c r="V12" s="141">
        <f t="shared" si="6"/>
        <v>342455</v>
      </c>
      <c r="W12" s="141">
        <f t="shared" si="7"/>
        <v>0</v>
      </c>
      <c r="X12" s="141">
        <f t="shared" si="8"/>
        <v>0</v>
      </c>
      <c r="Y12" s="141">
        <f t="shared" si="9"/>
        <v>0</v>
      </c>
      <c r="Z12" s="141">
        <f t="shared" si="10"/>
        <v>0</v>
      </c>
      <c r="AA12" s="141">
        <f t="shared" si="11"/>
        <v>0</v>
      </c>
      <c r="AB12" s="141">
        <f t="shared" si="12"/>
        <v>0</v>
      </c>
      <c r="AC12" s="141">
        <f t="shared" si="13"/>
        <v>0</v>
      </c>
      <c r="AD12" s="141">
        <f t="shared" si="14"/>
        <v>342455</v>
      </c>
    </row>
    <row r="13" spans="1:30" ht="12" customHeight="1">
      <c r="A13" s="142" t="s">
        <v>97</v>
      </c>
      <c r="B13" s="140" t="s">
        <v>331</v>
      </c>
      <c r="C13" s="142" t="s">
        <v>359</v>
      </c>
      <c r="D13" s="141">
        <f t="shared" si="2"/>
        <v>172116</v>
      </c>
      <c r="E13" s="141">
        <f t="shared" si="3"/>
        <v>0</v>
      </c>
      <c r="F13" s="141">
        <v>0</v>
      </c>
      <c r="G13" s="141">
        <v>0</v>
      </c>
      <c r="H13" s="141">
        <v>0</v>
      </c>
      <c r="I13" s="141">
        <v>0</v>
      </c>
      <c r="J13" s="141"/>
      <c r="K13" s="141">
        <v>0</v>
      </c>
      <c r="L13" s="141">
        <v>172116</v>
      </c>
      <c r="M13" s="141">
        <f t="shared" si="4"/>
        <v>38444</v>
      </c>
      <c r="N13" s="141">
        <f t="shared" si="5"/>
        <v>0</v>
      </c>
      <c r="O13" s="141">
        <v>0</v>
      </c>
      <c r="P13" s="141">
        <v>0</v>
      </c>
      <c r="Q13" s="141">
        <v>0</v>
      </c>
      <c r="R13" s="141">
        <v>0</v>
      </c>
      <c r="S13" s="141"/>
      <c r="T13" s="141">
        <v>0</v>
      </c>
      <c r="U13" s="141">
        <v>38444</v>
      </c>
      <c r="V13" s="141">
        <f t="shared" si="6"/>
        <v>210560</v>
      </c>
      <c r="W13" s="141">
        <f t="shared" si="7"/>
        <v>0</v>
      </c>
      <c r="X13" s="141">
        <f t="shared" si="8"/>
        <v>0</v>
      </c>
      <c r="Y13" s="141">
        <f t="shared" si="9"/>
        <v>0</v>
      </c>
      <c r="Z13" s="141">
        <f t="shared" si="10"/>
        <v>0</v>
      </c>
      <c r="AA13" s="141">
        <f t="shared" si="11"/>
        <v>0</v>
      </c>
      <c r="AB13" s="141">
        <f t="shared" si="12"/>
        <v>0</v>
      </c>
      <c r="AC13" s="141">
        <f t="shared" si="13"/>
        <v>0</v>
      </c>
      <c r="AD13" s="141">
        <f t="shared" si="14"/>
        <v>210560</v>
      </c>
    </row>
    <row r="14" spans="1:30" ht="12" customHeight="1">
      <c r="A14" s="142" t="s">
        <v>97</v>
      </c>
      <c r="B14" s="140" t="s">
        <v>332</v>
      </c>
      <c r="C14" s="142" t="s">
        <v>360</v>
      </c>
      <c r="D14" s="141">
        <f t="shared" si="2"/>
        <v>523697</v>
      </c>
      <c r="E14" s="141">
        <f t="shared" si="3"/>
        <v>46378</v>
      </c>
      <c r="F14" s="141">
        <v>0</v>
      </c>
      <c r="G14" s="141">
        <v>0</v>
      </c>
      <c r="H14" s="141">
        <v>0</v>
      </c>
      <c r="I14" s="141">
        <v>46332</v>
      </c>
      <c r="J14" s="141"/>
      <c r="K14" s="141">
        <v>46</v>
      </c>
      <c r="L14" s="141">
        <v>477319</v>
      </c>
      <c r="M14" s="141">
        <f t="shared" si="4"/>
        <v>270664</v>
      </c>
      <c r="N14" s="141">
        <f t="shared" si="5"/>
        <v>0</v>
      </c>
      <c r="O14" s="141">
        <v>0</v>
      </c>
      <c r="P14" s="141">
        <v>0</v>
      </c>
      <c r="Q14" s="141">
        <v>0</v>
      </c>
      <c r="R14" s="141">
        <v>0</v>
      </c>
      <c r="S14" s="141"/>
      <c r="T14" s="141">
        <v>0</v>
      </c>
      <c r="U14" s="141">
        <v>270664</v>
      </c>
      <c r="V14" s="141">
        <f t="shared" si="6"/>
        <v>794361</v>
      </c>
      <c r="W14" s="141">
        <f t="shared" si="7"/>
        <v>46378</v>
      </c>
      <c r="X14" s="141">
        <f t="shared" si="8"/>
        <v>0</v>
      </c>
      <c r="Y14" s="141">
        <f t="shared" si="9"/>
        <v>0</v>
      </c>
      <c r="Z14" s="141">
        <f t="shared" si="10"/>
        <v>0</v>
      </c>
      <c r="AA14" s="141">
        <f t="shared" si="11"/>
        <v>46332</v>
      </c>
      <c r="AB14" s="141">
        <f t="shared" si="12"/>
        <v>0</v>
      </c>
      <c r="AC14" s="141">
        <f t="shared" si="13"/>
        <v>46</v>
      </c>
      <c r="AD14" s="141">
        <f t="shared" si="14"/>
        <v>747983</v>
      </c>
    </row>
    <row r="15" spans="1:30" ht="12" customHeight="1">
      <c r="A15" s="142" t="s">
        <v>97</v>
      </c>
      <c r="B15" s="140" t="s">
        <v>333</v>
      </c>
      <c r="C15" s="142" t="s">
        <v>361</v>
      </c>
      <c r="D15" s="141">
        <f t="shared" si="2"/>
        <v>317262</v>
      </c>
      <c r="E15" s="141">
        <f t="shared" si="3"/>
        <v>30</v>
      </c>
      <c r="F15" s="141">
        <v>0</v>
      </c>
      <c r="G15" s="141">
        <v>0</v>
      </c>
      <c r="H15" s="141">
        <v>0</v>
      </c>
      <c r="I15" s="141">
        <v>0</v>
      </c>
      <c r="J15" s="141"/>
      <c r="K15" s="141">
        <v>30</v>
      </c>
      <c r="L15" s="141">
        <v>317232</v>
      </c>
      <c r="M15" s="141">
        <f t="shared" si="4"/>
        <v>40662</v>
      </c>
      <c r="N15" s="141">
        <f t="shared" si="5"/>
        <v>31269</v>
      </c>
      <c r="O15" s="141">
        <v>0</v>
      </c>
      <c r="P15" s="141">
        <v>0</v>
      </c>
      <c r="Q15" s="141">
        <v>0</v>
      </c>
      <c r="R15" s="141">
        <v>31264</v>
      </c>
      <c r="S15" s="141"/>
      <c r="T15" s="141">
        <v>5</v>
      </c>
      <c r="U15" s="141">
        <v>9393</v>
      </c>
      <c r="V15" s="141">
        <f t="shared" si="6"/>
        <v>357924</v>
      </c>
      <c r="W15" s="141">
        <f t="shared" si="7"/>
        <v>31299</v>
      </c>
      <c r="X15" s="141">
        <f t="shared" si="8"/>
        <v>0</v>
      </c>
      <c r="Y15" s="141">
        <f t="shared" si="9"/>
        <v>0</v>
      </c>
      <c r="Z15" s="141">
        <f t="shared" si="10"/>
        <v>0</v>
      </c>
      <c r="AA15" s="141">
        <f t="shared" si="11"/>
        <v>31264</v>
      </c>
      <c r="AB15" s="141">
        <f t="shared" si="12"/>
        <v>0</v>
      </c>
      <c r="AC15" s="141">
        <f t="shared" si="13"/>
        <v>35</v>
      </c>
      <c r="AD15" s="141">
        <f t="shared" si="14"/>
        <v>326625</v>
      </c>
    </row>
    <row r="16" spans="1:30" ht="12" customHeight="1">
      <c r="A16" s="142" t="s">
        <v>97</v>
      </c>
      <c r="B16" s="140" t="s">
        <v>334</v>
      </c>
      <c r="C16" s="142" t="s">
        <v>362</v>
      </c>
      <c r="D16" s="141">
        <f t="shared" si="2"/>
        <v>543681</v>
      </c>
      <c r="E16" s="141">
        <f t="shared" si="3"/>
        <v>43132</v>
      </c>
      <c r="F16" s="141">
        <v>0</v>
      </c>
      <c r="G16" s="141">
        <v>0</v>
      </c>
      <c r="H16" s="141">
        <v>0</v>
      </c>
      <c r="I16" s="141">
        <v>60</v>
      </c>
      <c r="J16" s="141"/>
      <c r="K16" s="141">
        <v>43072</v>
      </c>
      <c r="L16" s="141">
        <v>500549</v>
      </c>
      <c r="M16" s="141">
        <f t="shared" si="4"/>
        <v>109623</v>
      </c>
      <c r="N16" s="141">
        <f t="shared" si="5"/>
        <v>13204</v>
      </c>
      <c r="O16" s="141">
        <v>0</v>
      </c>
      <c r="P16" s="141">
        <v>0</v>
      </c>
      <c r="Q16" s="141">
        <v>0</v>
      </c>
      <c r="R16" s="141">
        <v>13204</v>
      </c>
      <c r="S16" s="141"/>
      <c r="T16" s="141">
        <v>0</v>
      </c>
      <c r="U16" s="141">
        <v>96419</v>
      </c>
      <c r="V16" s="141">
        <f t="shared" si="6"/>
        <v>653304</v>
      </c>
      <c r="W16" s="141">
        <f t="shared" si="7"/>
        <v>56336</v>
      </c>
      <c r="X16" s="141">
        <f t="shared" si="8"/>
        <v>0</v>
      </c>
      <c r="Y16" s="141">
        <f t="shared" si="9"/>
        <v>0</v>
      </c>
      <c r="Z16" s="141">
        <f t="shared" si="10"/>
        <v>0</v>
      </c>
      <c r="AA16" s="141">
        <f t="shared" si="11"/>
        <v>13264</v>
      </c>
      <c r="AB16" s="141">
        <f t="shared" si="12"/>
        <v>0</v>
      </c>
      <c r="AC16" s="141">
        <f t="shared" si="13"/>
        <v>43072</v>
      </c>
      <c r="AD16" s="141">
        <f t="shared" si="14"/>
        <v>596968</v>
      </c>
    </row>
    <row r="17" spans="1:30" ht="12" customHeight="1">
      <c r="A17" s="142" t="s">
        <v>97</v>
      </c>
      <c r="B17" s="140" t="s">
        <v>335</v>
      </c>
      <c r="C17" s="142" t="s">
        <v>363</v>
      </c>
      <c r="D17" s="141">
        <f t="shared" si="2"/>
        <v>784543</v>
      </c>
      <c r="E17" s="141">
        <f t="shared" si="3"/>
        <v>69209</v>
      </c>
      <c r="F17" s="141">
        <v>0</v>
      </c>
      <c r="G17" s="141">
        <v>0</v>
      </c>
      <c r="H17" s="141">
        <v>0</v>
      </c>
      <c r="I17" s="141">
        <v>165</v>
      </c>
      <c r="J17" s="141"/>
      <c r="K17" s="141">
        <v>69044</v>
      </c>
      <c r="L17" s="141">
        <v>715334</v>
      </c>
      <c r="M17" s="141">
        <f t="shared" si="4"/>
        <v>16680</v>
      </c>
      <c r="N17" s="141">
        <f t="shared" si="5"/>
        <v>0</v>
      </c>
      <c r="O17" s="141">
        <v>0</v>
      </c>
      <c r="P17" s="141">
        <v>0</v>
      </c>
      <c r="Q17" s="141">
        <v>0</v>
      </c>
      <c r="R17" s="141">
        <v>0</v>
      </c>
      <c r="S17" s="141"/>
      <c r="T17" s="141">
        <v>0</v>
      </c>
      <c r="U17" s="141">
        <v>16680</v>
      </c>
      <c r="V17" s="141">
        <f t="shared" si="6"/>
        <v>801223</v>
      </c>
      <c r="W17" s="141">
        <f t="shared" si="7"/>
        <v>69209</v>
      </c>
      <c r="X17" s="141">
        <f t="shared" si="8"/>
        <v>0</v>
      </c>
      <c r="Y17" s="141">
        <f t="shared" si="9"/>
        <v>0</v>
      </c>
      <c r="Z17" s="141">
        <f t="shared" si="10"/>
        <v>0</v>
      </c>
      <c r="AA17" s="141">
        <f t="shared" si="11"/>
        <v>165</v>
      </c>
      <c r="AB17" s="141">
        <f t="shared" si="12"/>
        <v>0</v>
      </c>
      <c r="AC17" s="141">
        <f t="shared" si="13"/>
        <v>69044</v>
      </c>
      <c r="AD17" s="141">
        <f t="shared" si="14"/>
        <v>732014</v>
      </c>
    </row>
    <row r="18" spans="1:30" ht="12" customHeight="1">
      <c r="A18" s="142" t="s">
        <v>97</v>
      </c>
      <c r="B18" s="140" t="s">
        <v>336</v>
      </c>
      <c r="C18" s="142" t="s">
        <v>364</v>
      </c>
      <c r="D18" s="141">
        <f t="shared" si="2"/>
        <v>519442</v>
      </c>
      <c r="E18" s="141">
        <f t="shared" si="3"/>
        <v>41656</v>
      </c>
      <c r="F18" s="141">
        <v>0</v>
      </c>
      <c r="G18" s="141">
        <v>0</v>
      </c>
      <c r="H18" s="141">
        <v>0</v>
      </c>
      <c r="I18" s="141">
        <v>24707</v>
      </c>
      <c r="J18" s="141"/>
      <c r="K18" s="141">
        <v>16949</v>
      </c>
      <c r="L18" s="141">
        <v>477786</v>
      </c>
      <c r="M18" s="141">
        <f t="shared" si="4"/>
        <v>41604</v>
      </c>
      <c r="N18" s="141">
        <f t="shared" si="5"/>
        <v>15348</v>
      </c>
      <c r="O18" s="141">
        <v>0</v>
      </c>
      <c r="P18" s="141">
        <v>0</v>
      </c>
      <c r="Q18" s="141">
        <v>4700</v>
      </c>
      <c r="R18" s="141">
        <v>10648</v>
      </c>
      <c r="S18" s="141"/>
      <c r="T18" s="141">
        <v>0</v>
      </c>
      <c r="U18" s="141">
        <v>26256</v>
      </c>
      <c r="V18" s="141">
        <f t="shared" si="6"/>
        <v>561046</v>
      </c>
      <c r="W18" s="141">
        <f t="shared" si="7"/>
        <v>57004</v>
      </c>
      <c r="X18" s="141">
        <f t="shared" si="8"/>
        <v>0</v>
      </c>
      <c r="Y18" s="141">
        <f t="shared" si="9"/>
        <v>0</v>
      </c>
      <c r="Z18" s="141">
        <f t="shared" si="10"/>
        <v>4700</v>
      </c>
      <c r="AA18" s="141">
        <f t="shared" si="11"/>
        <v>35355</v>
      </c>
      <c r="AB18" s="141">
        <f t="shared" si="12"/>
        <v>0</v>
      </c>
      <c r="AC18" s="141">
        <f t="shared" si="13"/>
        <v>16949</v>
      </c>
      <c r="AD18" s="141">
        <f t="shared" si="14"/>
        <v>504042</v>
      </c>
    </row>
    <row r="19" spans="1:30" ht="12" customHeight="1">
      <c r="A19" s="142" t="s">
        <v>97</v>
      </c>
      <c r="B19" s="140" t="s">
        <v>337</v>
      </c>
      <c r="C19" s="142" t="s">
        <v>365</v>
      </c>
      <c r="D19" s="141">
        <f t="shared" si="2"/>
        <v>547679</v>
      </c>
      <c r="E19" s="141">
        <f t="shared" si="3"/>
        <v>46508</v>
      </c>
      <c r="F19" s="141">
        <v>0</v>
      </c>
      <c r="G19" s="141">
        <v>495</v>
      </c>
      <c r="H19" s="141">
        <v>0</v>
      </c>
      <c r="I19" s="141">
        <v>39410</v>
      </c>
      <c r="J19" s="141"/>
      <c r="K19" s="141">
        <v>6603</v>
      </c>
      <c r="L19" s="141">
        <v>501171</v>
      </c>
      <c r="M19" s="141">
        <f t="shared" si="4"/>
        <v>66584</v>
      </c>
      <c r="N19" s="141">
        <f t="shared" si="5"/>
        <v>7557</v>
      </c>
      <c r="O19" s="141">
        <v>0</v>
      </c>
      <c r="P19" s="141">
        <v>0</v>
      </c>
      <c r="Q19" s="141">
        <v>0</v>
      </c>
      <c r="R19" s="141">
        <v>7557</v>
      </c>
      <c r="S19" s="141"/>
      <c r="T19" s="141">
        <v>0</v>
      </c>
      <c r="U19" s="141">
        <v>59027</v>
      </c>
      <c r="V19" s="141">
        <f t="shared" si="6"/>
        <v>614263</v>
      </c>
      <c r="W19" s="141">
        <f t="shared" si="7"/>
        <v>54065</v>
      </c>
      <c r="X19" s="141">
        <f t="shared" si="8"/>
        <v>0</v>
      </c>
      <c r="Y19" s="141">
        <f t="shared" si="9"/>
        <v>495</v>
      </c>
      <c r="Z19" s="141">
        <f t="shared" si="10"/>
        <v>0</v>
      </c>
      <c r="AA19" s="141">
        <f t="shared" si="11"/>
        <v>46967</v>
      </c>
      <c r="AB19" s="141">
        <f t="shared" si="12"/>
        <v>0</v>
      </c>
      <c r="AC19" s="141">
        <f t="shared" si="13"/>
        <v>6603</v>
      </c>
      <c r="AD19" s="141">
        <f t="shared" si="14"/>
        <v>560198</v>
      </c>
    </row>
    <row r="20" spans="1:30" ht="12" customHeight="1">
      <c r="A20" s="142" t="s">
        <v>97</v>
      </c>
      <c r="B20" s="140" t="s">
        <v>338</v>
      </c>
      <c r="C20" s="142" t="s">
        <v>366</v>
      </c>
      <c r="D20" s="141">
        <f t="shared" si="2"/>
        <v>245969</v>
      </c>
      <c r="E20" s="141">
        <f t="shared" si="3"/>
        <v>125</v>
      </c>
      <c r="F20" s="141">
        <v>0</v>
      </c>
      <c r="G20" s="141">
        <v>0</v>
      </c>
      <c r="H20" s="141">
        <v>0</v>
      </c>
      <c r="I20" s="141">
        <v>125</v>
      </c>
      <c r="J20" s="141"/>
      <c r="K20" s="141">
        <v>0</v>
      </c>
      <c r="L20" s="141">
        <v>245844</v>
      </c>
      <c r="M20" s="141">
        <f t="shared" si="4"/>
        <v>64994</v>
      </c>
      <c r="N20" s="141">
        <f t="shared" si="5"/>
        <v>5</v>
      </c>
      <c r="O20" s="141">
        <v>0</v>
      </c>
      <c r="P20" s="141">
        <v>0</v>
      </c>
      <c r="Q20" s="141">
        <v>0</v>
      </c>
      <c r="R20" s="141">
        <v>5</v>
      </c>
      <c r="S20" s="141"/>
      <c r="T20" s="141">
        <v>0</v>
      </c>
      <c r="U20" s="141">
        <v>64989</v>
      </c>
      <c r="V20" s="141">
        <f t="shared" si="6"/>
        <v>310963</v>
      </c>
      <c r="W20" s="141">
        <f t="shared" si="7"/>
        <v>130</v>
      </c>
      <c r="X20" s="141">
        <f t="shared" si="8"/>
        <v>0</v>
      </c>
      <c r="Y20" s="141">
        <f t="shared" si="9"/>
        <v>0</v>
      </c>
      <c r="Z20" s="141">
        <f t="shared" si="10"/>
        <v>0</v>
      </c>
      <c r="AA20" s="141">
        <f t="shared" si="11"/>
        <v>130</v>
      </c>
      <c r="AB20" s="141">
        <f t="shared" si="12"/>
        <v>0</v>
      </c>
      <c r="AC20" s="141">
        <f t="shared" si="13"/>
        <v>0</v>
      </c>
      <c r="AD20" s="141">
        <f t="shared" si="14"/>
        <v>310833</v>
      </c>
    </row>
    <row r="21" spans="1:30" ht="12" customHeight="1">
      <c r="A21" s="142" t="s">
        <v>97</v>
      </c>
      <c r="B21" s="140" t="s">
        <v>339</v>
      </c>
      <c r="C21" s="142" t="s">
        <v>367</v>
      </c>
      <c r="D21" s="141">
        <f t="shared" si="2"/>
        <v>91839</v>
      </c>
      <c r="E21" s="141">
        <f t="shared" si="3"/>
        <v>0</v>
      </c>
      <c r="F21" s="141">
        <v>0</v>
      </c>
      <c r="G21" s="141">
        <v>0</v>
      </c>
      <c r="H21" s="141">
        <v>0</v>
      </c>
      <c r="I21" s="141">
        <v>0</v>
      </c>
      <c r="J21" s="141"/>
      <c r="K21" s="141">
        <v>0</v>
      </c>
      <c r="L21" s="141">
        <v>91839</v>
      </c>
      <c r="M21" s="141">
        <f t="shared" si="4"/>
        <v>44592</v>
      </c>
      <c r="N21" s="141">
        <f t="shared" si="5"/>
        <v>0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0</v>
      </c>
      <c r="U21" s="141">
        <v>44592</v>
      </c>
      <c r="V21" s="141">
        <f t="shared" si="6"/>
        <v>136431</v>
      </c>
      <c r="W21" s="141">
        <f t="shared" si="7"/>
        <v>0</v>
      </c>
      <c r="X21" s="141">
        <f t="shared" si="8"/>
        <v>0</v>
      </c>
      <c r="Y21" s="141">
        <f t="shared" si="9"/>
        <v>0</v>
      </c>
      <c r="Z21" s="141">
        <f t="shared" si="10"/>
        <v>0</v>
      </c>
      <c r="AA21" s="141">
        <f t="shared" si="11"/>
        <v>0</v>
      </c>
      <c r="AB21" s="141">
        <f t="shared" si="12"/>
        <v>0</v>
      </c>
      <c r="AC21" s="141">
        <f t="shared" si="13"/>
        <v>0</v>
      </c>
      <c r="AD21" s="141">
        <f t="shared" si="14"/>
        <v>136431</v>
      </c>
    </row>
    <row r="22" spans="1:30" ht="12" customHeight="1">
      <c r="A22" s="142" t="s">
        <v>97</v>
      </c>
      <c r="B22" s="140" t="s">
        <v>340</v>
      </c>
      <c r="C22" s="142" t="s">
        <v>368</v>
      </c>
      <c r="D22" s="141">
        <f t="shared" si="2"/>
        <v>98657</v>
      </c>
      <c r="E22" s="141">
        <f t="shared" si="3"/>
        <v>0</v>
      </c>
      <c r="F22" s="141">
        <v>0</v>
      </c>
      <c r="G22" s="141">
        <v>0</v>
      </c>
      <c r="H22" s="141">
        <v>0</v>
      </c>
      <c r="I22" s="141">
        <v>0</v>
      </c>
      <c r="J22" s="141"/>
      <c r="K22" s="141">
        <v>0</v>
      </c>
      <c r="L22" s="141">
        <v>98657</v>
      </c>
      <c r="M22" s="141">
        <f t="shared" si="4"/>
        <v>32110</v>
      </c>
      <c r="N22" s="141">
        <f t="shared" si="5"/>
        <v>0</v>
      </c>
      <c r="O22" s="141">
        <v>0</v>
      </c>
      <c r="P22" s="141">
        <v>0</v>
      </c>
      <c r="Q22" s="141">
        <v>0</v>
      </c>
      <c r="R22" s="141">
        <v>0</v>
      </c>
      <c r="S22" s="141"/>
      <c r="T22" s="141">
        <v>0</v>
      </c>
      <c r="U22" s="141">
        <v>32110</v>
      </c>
      <c r="V22" s="141">
        <f t="shared" si="6"/>
        <v>130767</v>
      </c>
      <c r="W22" s="141">
        <f t="shared" si="7"/>
        <v>0</v>
      </c>
      <c r="X22" s="141">
        <f t="shared" si="8"/>
        <v>0</v>
      </c>
      <c r="Y22" s="141">
        <f t="shared" si="9"/>
        <v>0</v>
      </c>
      <c r="Z22" s="141">
        <f t="shared" si="10"/>
        <v>0</v>
      </c>
      <c r="AA22" s="141">
        <f t="shared" si="11"/>
        <v>0</v>
      </c>
      <c r="AB22" s="141">
        <f t="shared" si="12"/>
        <v>0</v>
      </c>
      <c r="AC22" s="141">
        <f t="shared" si="13"/>
        <v>0</v>
      </c>
      <c r="AD22" s="141">
        <f t="shared" si="14"/>
        <v>130767</v>
      </c>
    </row>
    <row r="23" spans="1:30" ht="12" customHeight="1">
      <c r="A23" s="142" t="s">
        <v>97</v>
      </c>
      <c r="B23" s="140" t="s">
        <v>341</v>
      </c>
      <c r="C23" s="142" t="s">
        <v>369</v>
      </c>
      <c r="D23" s="141">
        <f t="shared" si="2"/>
        <v>43407</v>
      </c>
      <c r="E23" s="141">
        <f t="shared" si="3"/>
        <v>0</v>
      </c>
      <c r="F23" s="141">
        <v>0</v>
      </c>
      <c r="G23" s="141">
        <v>0</v>
      </c>
      <c r="H23" s="141">
        <v>0</v>
      </c>
      <c r="I23" s="141">
        <v>0</v>
      </c>
      <c r="J23" s="141"/>
      <c r="K23" s="141">
        <v>0</v>
      </c>
      <c r="L23" s="141">
        <v>43407</v>
      </c>
      <c r="M23" s="141">
        <f t="shared" si="4"/>
        <v>13292</v>
      </c>
      <c r="N23" s="141">
        <f t="shared" si="5"/>
        <v>0</v>
      </c>
      <c r="O23" s="141">
        <v>0</v>
      </c>
      <c r="P23" s="141">
        <v>0</v>
      </c>
      <c r="Q23" s="141">
        <v>0</v>
      </c>
      <c r="R23" s="141">
        <v>0</v>
      </c>
      <c r="S23" s="141"/>
      <c r="T23" s="141">
        <v>0</v>
      </c>
      <c r="U23" s="141">
        <v>13292</v>
      </c>
      <c r="V23" s="141">
        <f t="shared" si="6"/>
        <v>56699</v>
      </c>
      <c r="W23" s="141">
        <f t="shared" si="7"/>
        <v>0</v>
      </c>
      <c r="X23" s="141">
        <f t="shared" si="8"/>
        <v>0</v>
      </c>
      <c r="Y23" s="141">
        <f t="shared" si="9"/>
        <v>0</v>
      </c>
      <c r="Z23" s="141">
        <f t="shared" si="10"/>
        <v>0</v>
      </c>
      <c r="AA23" s="141">
        <f t="shared" si="11"/>
        <v>0</v>
      </c>
      <c r="AB23" s="141">
        <f t="shared" si="12"/>
        <v>0</v>
      </c>
      <c r="AC23" s="141">
        <f t="shared" si="13"/>
        <v>0</v>
      </c>
      <c r="AD23" s="141">
        <f t="shared" si="14"/>
        <v>56699</v>
      </c>
    </row>
    <row r="24" spans="1:30" ht="12" customHeight="1">
      <c r="A24" s="142" t="s">
        <v>97</v>
      </c>
      <c r="B24" s="140" t="s">
        <v>342</v>
      </c>
      <c r="C24" s="142" t="s">
        <v>370</v>
      </c>
      <c r="D24" s="141">
        <f t="shared" si="2"/>
        <v>13356</v>
      </c>
      <c r="E24" s="141">
        <f t="shared" si="3"/>
        <v>0</v>
      </c>
      <c r="F24" s="141">
        <v>0</v>
      </c>
      <c r="G24" s="141">
        <v>0</v>
      </c>
      <c r="H24" s="141">
        <v>0</v>
      </c>
      <c r="I24" s="141">
        <v>0</v>
      </c>
      <c r="J24" s="141"/>
      <c r="K24" s="141">
        <v>0</v>
      </c>
      <c r="L24" s="141">
        <v>13356</v>
      </c>
      <c r="M24" s="141">
        <f t="shared" si="4"/>
        <v>3297</v>
      </c>
      <c r="N24" s="141">
        <f t="shared" si="5"/>
        <v>0</v>
      </c>
      <c r="O24" s="141">
        <v>0</v>
      </c>
      <c r="P24" s="141">
        <v>0</v>
      </c>
      <c r="Q24" s="141">
        <v>0</v>
      </c>
      <c r="R24" s="141">
        <v>0</v>
      </c>
      <c r="S24" s="141"/>
      <c r="T24" s="141">
        <v>0</v>
      </c>
      <c r="U24" s="141">
        <v>3297</v>
      </c>
      <c r="V24" s="141">
        <f t="shared" si="6"/>
        <v>16653</v>
      </c>
      <c r="W24" s="141">
        <f t="shared" si="7"/>
        <v>0</v>
      </c>
      <c r="X24" s="141">
        <f t="shared" si="8"/>
        <v>0</v>
      </c>
      <c r="Y24" s="141">
        <f t="shared" si="9"/>
        <v>0</v>
      </c>
      <c r="Z24" s="141">
        <f t="shared" si="10"/>
        <v>0</v>
      </c>
      <c r="AA24" s="141">
        <f t="shared" si="11"/>
        <v>0</v>
      </c>
      <c r="AB24" s="141">
        <f t="shared" si="12"/>
        <v>0</v>
      </c>
      <c r="AC24" s="141">
        <f t="shared" si="13"/>
        <v>0</v>
      </c>
      <c r="AD24" s="141">
        <f t="shared" si="14"/>
        <v>16653</v>
      </c>
    </row>
    <row r="25" spans="1:30" ht="12" customHeight="1">
      <c r="A25" s="142" t="s">
        <v>97</v>
      </c>
      <c r="B25" s="140" t="s">
        <v>343</v>
      </c>
      <c r="C25" s="142" t="s">
        <v>371</v>
      </c>
      <c r="D25" s="141">
        <f t="shared" si="2"/>
        <v>94281</v>
      </c>
      <c r="E25" s="141">
        <f t="shared" si="3"/>
        <v>0</v>
      </c>
      <c r="F25" s="141">
        <v>0</v>
      </c>
      <c r="G25" s="141">
        <v>0</v>
      </c>
      <c r="H25" s="141">
        <v>0</v>
      </c>
      <c r="I25" s="141">
        <v>0</v>
      </c>
      <c r="J25" s="141"/>
      <c r="K25" s="141">
        <v>0</v>
      </c>
      <c r="L25" s="141">
        <v>94281</v>
      </c>
      <c r="M25" s="141">
        <f t="shared" si="4"/>
        <v>23276</v>
      </c>
      <c r="N25" s="141">
        <f t="shared" si="5"/>
        <v>0</v>
      </c>
      <c r="O25" s="141">
        <v>0</v>
      </c>
      <c r="P25" s="141">
        <v>0</v>
      </c>
      <c r="Q25" s="141">
        <v>0</v>
      </c>
      <c r="R25" s="141">
        <v>0</v>
      </c>
      <c r="S25" s="141"/>
      <c r="T25" s="141">
        <v>0</v>
      </c>
      <c r="U25" s="141">
        <v>23276</v>
      </c>
      <c r="V25" s="141">
        <f t="shared" si="6"/>
        <v>117557</v>
      </c>
      <c r="W25" s="141">
        <f t="shared" si="7"/>
        <v>0</v>
      </c>
      <c r="X25" s="141">
        <f t="shared" si="8"/>
        <v>0</v>
      </c>
      <c r="Y25" s="141">
        <f t="shared" si="9"/>
        <v>0</v>
      </c>
      <c r="Z25" s="141">
        <f t="shared" si="10"/>
        <v>0</v>
      </c>
      <c r="AA25" s="141">
        <f t="shared" si="11"/>
        <v>0</v>
      </c>
      <c r="AB25" s="141">
        <f t="shared" si="12"/>
        <v>0</v>
      </c>
      <c r="AC25" s="141">
        <f t="shared" si="13"/>
        <v>0</v>
      </c>
      <c r="AD25" s="141">
        <f t="shared" si="14"/>
        <v>117557</v>
      </c>
    </row>
    <row r="26" spans="1:30" ht="12" customHeight="1">
      <c r="A26" s="142" t="s">
        <v>97</v>
      </c>
      <c r="B26" s="140" t="s">
        <v>344</v>
      </c>
      <c r="C26" s="142" t="s">
        <v>372</v>
      </c>
      <c r="D26" s="141">
        <f t="shared" si="2"/>
        <v>159824</v>
      </c>
      <c r="E26" s="141">
        <f t="shared" si="3"/>
        <v>16135</v>
      </c>
      <c r="F26" s="141">
        <v>0</v>
      </c>
      <c r="G26" s="141">
        <v>0</v>
      </c>
      <c r="H26" s="141">
        <v>0</v>
      </c>
      <c r="I26" s="141">
        <v>16135</v>
      </c>
      <c r="J26" s="141"/>
      <c r="K26" s="141">
        <v>0</v>
      </c>
      <c r="L26" s="141">
        <v>143689</v>
      </c>
      <c r="M26" s="141">
        <f t="shared" si="4"/>
        <v>53218</v>
      </c>
      <c r="N26" s="141">
        <f t="shared" si="5"/>
        <v>4867</v>
      </c>
      <c r="O26" s="141">
        <v>0</v>
      </c>
      <c r="P26" s="141">
        <v>0</v>
      </c>
      <c r="Q26" s="141">
        <v>0</v>
      </c>
      <c r="R26" s="141">
        <v>4867</v>
      </c>
      <c r="S26" s="141"/>
      <c r="T26" s="141">
        <v>0</v>
      </c>
      <c r="U26" s="141">
        <v>48351</v>
      </c>
      <c r="V26" s="141">
        <f t="shared" si="6"/>
        <v>213042</v>
      </c>
      <c r="W26" s="141">
        <f t="shared" si="7"/>
        <v>21002</v>
      </c>
      <c r="X26" s="141">
        <f t="shared" si="8"/>
        <v>0</v>
      </c>
      <c r="Y26" s="141">
        <f t="shared" si="9"/>
        <v>0</v>
      </c>
      <c r="Z26" s="141">
        <f t="shared" si="10"/>
        <v>0</v>
      </c>
      <c r="AA26" s="141">
        <f t="shared" si="11"/>
        <v>21002</v>
      </c>
      <c r="AB26" s="141">
        <f t="shared" si="12"/>
        <v>0</v>
      </c>
      <c r="AC26" s="141">
        <f t="shared" si="13"/>
        <v>0</v>
      </c>
      <c r="AD26" s="141">
        <f t="shared" si="14"/>
        <v>192040</v>
      </c>
    </row>
    <row r="27" spans="1:30" ht="12" customHeight="1">
      <c r="A27" s="142" t="s">
        <v>97</v>
      </c>
      <c r="B27" s="140" t="s">
        <v>345</v>
      </c>
      <c r="C27" s="142" t="s">
        <v>373</v>
      </c>
      <c r="D27" s="141">
        <f t="shared" si="2"/>
        <v>137943</v>
      </c>
      <c r="E27" s="141">
        <f t="shared" si="3"/>
        <v>1510</v>
      </c>
      <c r="F27" s="141">
        <v>0</v>
      </c>
      <c r="G27" s="141">
        <v>0</v>
      </c>
      <c r="H27" s="141">
        <v>0</v>
      </c>
      <c r="I27" s="141">
        <v>0</v>
      </c>
      <c r="J27" s="141"/>
      <c r="K27" s="141">
        <v>1510</v>
      </c>
      <c r="L27" s="141">
        <v>136433</v>
      </c>
      <c r="M27" s="141">
        <f t="shared" si="4"/>
        <v>33053</v>
      </c>
      <c r="N27" s="141">
        <f t="shared" si="5"/>
        <v>0</v>
      </c>
      <c r="O27" s="141">
        <v>0</v>
      </c>
      <c r="P27" s="141">
        <v>0</v>
      </c>
      <c r="Q27" s="141">
        <v>0</v>
      </c>
      <c r="R27" s="141">
        <v>0</v>
      </c>
      <c r="S27" s="141"/>
      <c r="T27" s="141">
        <v>0</v>
      </c>
      <c r="U27" s="141">
        <v>33053</v>
      </c>
      <c r="V27" s="141">
        <f t="shared" si="6"/>
        <v>170996</v>
      </c>
      <c r="W27" s="141">
        <f t="shared" si="7"/>
        <v>1510</v>
      </c>
      <c r="X27" s="141">
        <f t="shared" si="8"/>
        <v>0</v>
      </c>
      <c r="Y27" s="141">
        <f t="shared" si="9"/>
        <v>0</v>
      </c>
      <c r="Z27" s="141">
        <f t="shared" si="10"/>
        <v>0</v>
      </c>
      <c r="AA27" s="141">
        <f t="shared" si="11"/>
        <v>0</v>
      </c>
      <c r="AB27" s="141">
        <f t="shared" si="12"/>
        <v>0</v>
      </c>
      <c r="AC27" s="141">
        <f t="shared" si="13"/>
        <v>1510</v>
      </c>
      <c r="AD27" s="141">
        <f t="shared" si="14"/>
        <v>169486</v>
      </c>
    </row>
    <row r="28" spans="1:30" ht="12" customHeight="1">
      <c r="A28" s="142" t="s">
        <v>97</v>
      </c>
      <c r="B28" s="140" t="s">
        <v>346</v>
      </c>
      <c r="C28" s="142" t="s">
        <v>374</v>
      </c>
      <c r="D28" s="141">
        <f t="shared" si="2"/>
        <v>29881</v>
      </c>
      <c r="E28" s="141">
        <f t="shared" si="3"/>
        <v>0</v>
      </c>
      <c r="F28" s="141">
        <v>0</v>
      </c>
      <c r="G28" s="141">
        <v>0</v>
      </c>
      <c r="H28" s="141">
        <v>0</v>
      </c>
      <c r="I28" s="141">
        <v>0</v>
      </c>
      <c r="J28" s="141"/>
      <c r="K28" s="141">
        <v>0</v>
      </c>
      <c r="L28" s="141">
        <v>29881</v>
      </c>
      <c r="M28" s="141">
        <f t="shared" si="4"/>
        <v>8791</v>
      </c>
      <c r="N28" s="141">
        <f t="shared" si="5"/>
        <v>0</v>
      </c>
      <c r="O28" s="141">
        <v>0</v>
      </c>
      <c r="P28" s="141">
        <v>0</v>
      </c>
      <c r="Q28" s="141">
        <v>0</v>
      </c>
      <c r="R28" s="141">
        <v>0</v>
      </c>
      <c r="S28" s="141"/>
      <c r="T28" s="141">
        <v>0</v>
      </c>
      <c r="U28" s="141">
        <v>8791</v>
      </c>
      <c r="V28" s="141">
        <f t="shared" si="6"/>
        <v>38672</v>
      </c>
      <c r="W28" s="141">
        <f t="shared" si="7"/>
        <v>0</v>
      </c>
      <c r="X28" s="141">
        <f t="shared" si="8"/>
        <v>0</v>
      </c>
      <c r="Y28" s="141">
        <f t="shared" si="9"/>
        <v>0</v>
      </c>
      <c r="Z28" s="141">
        <f t="shared" si="10"/>
        <v>0</v>
      </c>
      <c r="AA28" s="141">
        <f t="shared" si="11"/>
        <v>0</v>
      </c>
      <c r="AB28" s="141">
        <f t="shared" si="12"/>
        <v>0</v>
      </c>
      <c r="AC28" s="141">
        <f t="shared" si="13"/>
        <v>0</v>
      </c>
      <c r="AD28" s="141">
        <f t="shared" si="14"/>
        <v>38672</v>
      </c>
    </row>
    <row r="29" spans="1:30" ht="12" customHeight="1">
      <c r="A29" s="142" t="s">
        <v>97</v>
      </c>
      <c r="B29" s="140" t="s">
        <v>347</v>
      </c>
      <c r="C29" s="142" t="s">
        <v>375</v>
      </c>
      <c r="D29" s="141">
        <f t="shared" si="2"/>
        <v>98878</v>
      </c>
      <c r="E29" s="141">
        <f t="shared" si="3"/>
        <v>0</v>
      </c>
      <c r="F29" s="141">
        <v>0</v>
      </c>
      <c r="G29" s="141">
        <v>0</v>
      </c>
      <c r="H29" s="141">
        <v>0</v>
      </c>
      <c r="I29" s="141">
        <v>0</v>
      </c>
      <c r="J29" s="141"/>
      <c r="K29" s="141">
        <v>0</v>
      </c>
      <c r="L29" s="141">
        <v>98878</v>
      </c>
      <c r="M29" s="141">
        <f t="shared" si="4"/>
        <v>12667</v>
      </c>
      <c r="N29" s="141">
        <f t="shared" si="5"/>
        <v>0</v>
      </c>
      <c r="O29" s="141">
        <v>0</v>
      </c>
      <c r="P29" s="141">
        <v>0</v>
      </c>
      <c r="Q29" s="141">
        <v>0</v>
      </c>
      <c r="R29" s="141">
        <v>0</v>
      </c>
      <c r="S29" s="141"/>
      <c r="T29" s="141">
        <v>0</v>
      </c>
      <c r="U29" s="141">
        <v>12667</v>
      </c>
      <c r="V29" s="141">
        <f t="shared" si="6"/>
        <v>111545</v>
      </c>
      <c r="W29" s="141">
        <f t="shared" si="7"/>
        <v>0</v>
      </c>
      <c r="X29" s="141">
        <f t="shared" si="8"/>
        <v>0</v>
      </c>
      <c r="Y29" s="141">
        <f t="shared" si="9"/>
        <v>0</v>
      </c>
      <c r="Z29" s="141">
        <f t="shared" si="10"/>
        <v>0</v>
      </c>
      <c r="AA29" s="141">
        <f t="shared" si="11"/>
        <v>0</v>
      </c>
      <c r="AB29" s="141">
        <f t="shared" si="12"/>
        <v>0</v>
      </c>
      <c r="AC29" s="141">
        <f t="shared" si="13"/>
        <v>0</v>
      </c>
      <c r="AD29" s="141">
        <f t="shared" si="14"/>
        <v>111545</v>
      </c>
    </row>
    <row r="30" spans="1:30" ht="12" customHeight="1">
      <c r="A30" s="142" t="s">
        <v>97</v>
      </c>
      <c r="B30" s="140" t="s">
        <v>348</v>
      </c>
      <c r="C30" s="142" t="s">
        <v>376</v>
      </c>
      <c r="D30" s="141">
        <f t="shared" si="2"/>
        <v>169745</v>
      </c>
      <c r="E30" s="141">
        <f t="shared" si="3"/>
        <v>0</v>
      </c>
      <c r="F30" s="141">
        <v>0</v>
      </c>
      <c r="G30" s="141">
        <v>0</v>
      </c>
      <c r="H30" s="141">
        <v>0</v>
      </c>
      <c r="I30" s="141">
        <v>0</v>
      </c>
      <c r="J30" s="141"/>
      <c r="K30" s="141">
        <v>0</v>
      </c>
      <c r="L30" s="141">
        <v>169745</v>
      </c>
      <c r="M30" s="141">
        <f t="shared" si="4"/>
        <v>18552</v>
      </c>
      <c r="N30" s="141">
        <f t="shared" si="5"/>
        <v>0</v>
      </c>
      <c r="O30" s="141">
        <v>0</v>
      </c>
      <c r="P30" s="141">
        <v>0</v>
      </c>
      <c r="Q30" s="141">
        <v>0</v>
      </c>
      <c r="R30" s="141">
        <v>0</v>
      </c>
      <c r="S30" s="141"/>
      <c r="T30" s="141">
        <v>0</v>
      </c>
      <c r="U30" s="141">
        <v>18552</v>
      </c>
      <c r="V30" s="141">
        <f t="shared" si="6"/>
        <v>188297</v>
      </c>
      <c r="W30" s="141">
        <f t="shared" si="7"/>
        <v>0</v>
      </c>
      <c r="X30" s="141">
        <f t="shared" si="8"/>
        <v>0</v>
      </c>
      <c r="Y30" s="141">
        <f t="shared" si="9"/>
        <v>0</v>
      </c>
      <c r="Z30" s="141">
        <f t="shared" si="10"/>
        <v>0</v>
      </c>
      <c r="AA30" s="141">
        <f t="shared" si="11"/>
        <v>0</v>
      </c>
      <c r="AB30" s="141">
        <f t="shared" si="12"/>
        <v>0</v>
      </c>
      <c r="AC30" s="141">
        <f t="shared" si="13"/>
        <v>0</v>
      </c>
      <c r="AD30" s="141">
        <f t="shared" si="14"/>
        <v>188297</v>
      </c>
    </row>
    <row r="31" spans="1:30" ht="12" customHeight="1">
      <c r="A31" s="142" t="s">
        <v>97</v>
      </c>
      <c r="B31" s="140" t="s">
        <v>349</v>
      </c>
      <c r="C31" s="142" t="s">
        <v>377</v>
      </c>
      <c r="D31" s="141">
        <f t="shared" si="2"/>
        <v>236966</v>
      </c>
      <c r="E31" s="141">
        <f t="shared" si="3"/>
        <v>20369</v>
      </c>
      <c r="F31" s="141">
        <v>0</v>
      </c>
      <c r="G31" s="141">
        <v>0</v>
      </c>
      <c r="H31" s="141">
        <v>0</v>
      </c>
      <c r="I31" s="141">
        <v>20369</v>
      </c>
      <c r="J31" s="141"/>
      <c r="K31" s="141">
        <v>0</v>
      </c>
      <c r="L31" s="141">
        <v>216597</v>
      </c>
      <c r="M31" s="141">
        <f t="shared" si="4"/>
        <v>31944</v>
      </c>
      <c r="N31" s="141">
        <f t="shared" si="5"/>
        <v>0</v>
      </c>
      <c r="O31" s="141">
        <v>0</v>
      </c>
      <c r="P31" s="141">
        <v>0</v>
      </c>
      <c r="Q31" s="141">
        <v>0</v>
      </c>
      <c r="R31" s="141">
        <v>0</v>
      </c>
      <c r="S31" s="141"/>
      <c r="T31" s="141">
        <v>0</v>
      </c>
      <c r="U31" s="141">
        <v>31944</v>
      </c>
      <c r="V31" s="141">
        <f t="shared" si="6"/>
        <v>268910</v>
      </c>
      <c r="W31" s="141">
        <f t="shared" si="7"/>
        <v>20369</v>
      </c>
      <c r="X31" s="141">
        <f t="shared" si="8"/>
        <v>0</v>
      </c>
      <c r="Y31" s="141">
        <f t="shared" si="9"/>
        <v>0</v>
      </c>
      <c r="Z31" s="141">
        <f t="shared" si="10"/>
        <v>0</v>
      </c>
      <c r="AA31" s="141">
        <f t="shared" si="11"/>
        <v>20369</v>
      </c>
      <c r="AB31" s="141">
        <f t="shared" si="12"/>
        <v>0</v>
      </c>
      <c r="AC31" s="141">
        <f t="shared" si="13"/>
        <v>0</v>
      </c>
      <c r="AD31" s="141">
        <f t="shared" si="14"/>
        <v>248541</v>
      </c>
    </row>
    <row r="32" spans="1:30" ht="12" customHeight="1">
      <c r="A32" s="142" t="s">
        <v>97</v>
      </c>
      <c r="B32" s="140" t="s">
        <v>350</v>
      </c>
      <c r="C32" s="142" t="s">
        <v>378</v>
      </c>
      <c r="D32" s="141">
        <f t="shared" si="2"/>
        <v>49765</v>
      </c>
      <c r="E32" s="141">
        <f t="shared" si="3"/>
        <v>9719</v>
      </c>
      <c r="F32" s="141">
        <v>0</v>
      </c>
      <c r="G32" s="141">
        <v>0</v>
      </c>
      <c r="H32" s="141">
        <v>0</v>
      </c>
      <c r="I32" s="141">
        <v>9719</v>
      </c>
      <c r="J32" s="141"/>
      <c r="K32" s="141">
        <v>0</v>
      </c>
      <c r="L32" s="141">
        <v>40046</v>
      </c>
      <c r="M32" s="141">
        <f t="shared" si="4"/>
        <v>4268</v>
      </c>
      <c r="N32" s="141">
        <f t="shared" si="5"/>
        <v>0</v>
      </c>
      <c r="O32" s="141">
        <v>0</v>
      </c>
      <c r="P32" s="141">
        <v>0</v>
      </c>
      <c r="Q32" s="141">
        <v>0</v>
      </c>
      <c r="R32" s="141">
        <v>0</v>
      </c>
      <c r="S32" s="141"/>
      <c r="T32" s="141">
        <v>0</v>
      </c>
      <c r="U32" s="141">
        <v>4268</v>
      </c>
      <c r="V32" s="141">
        <f t="shared" si="6"/>
        <v>54033</v>
      </c>
      <c r="W32" s="141">
        <f t="shared" si="7"/>
        <v>9719</v>
      </c>
      <c r="X32" s="141">
        <f t="shared" si="8"/>
        <v>0</v>
      </c>
      <c r="Y32" s="141">
        <f t="shared" si="9"/>
        <v>0</v>
      </c>
      <c r="Z32" s="141">
        <f t="shared" si="10"/>
        <v>0</v>
      </c>
      <c r="AA32" s="141">
        <f t="shared" si="11"/>
        <v>9719</v>
      </c>
      <c r="AB32" s="141">
        <f t="shared" si="12"/>
        <v>0</v>
      </c>
      <c r="AC32" s="141">
        <f t="shared" si="13"/>
        <v>0</v>
      </c>
      <c r="AD32" s="141">
        <f t="shared" si="14"/>
        <v>44314</v>
      </c>
    </row>
    <row r="33" spans="1:30" ht="12" customHeight="1">
      <c r="A33" s="142" t="s">
        <v>97</v>
      </c>
      <c r="B33" s="140" t="s">
        <v>351</v>
      </c>
      <c r="C33" s="142" t="s">
        <v>379</v>
      </c>
      <c r="D33" s="141">
        <f t="shared" si="2"/>
        <v>435590</v>
      </c>
      <c r="E33" s="141">
        <f t="shared" si="3"/>
        <v>35473</v>
      </c>
      <c r="F33" s="141">
        <v>0</v>
      </c>
      <c r="G33" s="141">
        <v>0</v>
      </c>
      <c r="H33" s="141">
        <v>0</v>
      </c>
      <c r="I33" s="141">
        <v>5201</v>
      </c>
      <c r="J33" s="141"/>
      <c r="K33" s="141">
        <v>30272</v>
      </c>
      <c r="L33" s="141">
        <v>400117</v>
      </c>
      <c r="M33" s="141">
        <f t="shared" si="4"/>
        <v>13220</v>
      </c>
      <c r="N33" s="141">
        <f t="shared" si="5"/>
        <v>0</v>
      </c>
      <c r="O33" s="141">
        <v>0</v>
      </c>
      <c r="P33" s="141">
        <v>0</v>
      </c>
      <c r="Q33" s="141">
        <v>0</v>
      </c>
      <c r="R33" s="141">
        <v>0</v>
      </c>
      <c r="S33" s="141"/>
      <c r="T33" s="141">
        <v>0</v>
      </c>
      <c r="U33" s="141">
        <v>13220</v>
      </c>
      <c r="V33" s="141">
        <f t="shared" si="6"/>
        <v>448810</v>
      </c>
      <c r="W33" s="141">
        <f t="shared" si="7"/>
        <v>35473</v>
      </c>
      <c r="X33" s="141">
        <f t="shared" si="8"/>
        <v>0</v>
      </c>
      <c r="Y33" s="141">
        <f t="shared" si="9"/>
        <v>0</v>
      </c>
      <c r="Z33" s="141">
        <f t="shared" si="10"/>
        <v>0</v>
      </c>
      <c r="AA33" s="141">
        <f t="shared" si="11"/>
        <v>5201</v>
      </c>
      <c r="AB33" s="141">
        <f t="shared" si="12"/>
        <v>0</v>
      </c>
      <c r="AC33" s="141">
        <f t="shared" si="13"/>
        <v>30272</v>
      </c>
      <c r="AD33" s="141">
        <f t="shared" si="14"/>
        <v>413337</v>
      </c>
    </row>
    <row r="34" spans="1:30" ht="12" customHeight="1">
      <c r="A34" s="142" t="s">
        <v>97</v>
      </c>
      <c r="B34" s="140" t="s">
        <v>352</v>
      </c>
      <c r="C34" s="142" t="s">
        <v>380</v>
      </c>
      <c r="D34" s="141">
        <f t="shared" si="2"/>
        <v>20251</v>
      </c>
      <c r="E34" s="141">
        <f t="shared" si="3"/>
        <v>0</v>
      </c>
      <c r="F34" s="141">
        <v>0</v>
      </c>
      <c r="G34" s="141">
        <v>0</v>
      </c>
      <c r="H34" s="141">
        <v>0</v>
      </c>
      <c r="I34" s="141">
        <v>0</v>
      </c>
      <c r="J34" s="141"/>
      <c r="K34" s="141">
        <v>0</v>
      </c>
      <c r="L34" s="141">
        <v>20251</v>
      </c>
      <c r="M34" s="141">
        <f t="shared" si="4"/>
        <v>0</v>
      </c>
      <c r="N34" s="141">
        <f t="shared" si="5"/>
        <v>0</v>
      </c>
      <c r="O34" s="141">
        <v>0</v>
      </c>
      <c r="P34" s="141">
        <v>0</v>
      </c>
      <c r="Q34" s="141">
        <v>0</v>
      </c>
      <c r="R34" s="141">
        <v>0</v>
      </c>
      <c r="S34" s="141"/>
      <c r="T34" s="141">
        <v>0</v>
      </c>
      <c r="U34" s="141">
        <v>0</v>
      </c>
      <c r="V34" s="141">
        <f t="shared" si="6"/>
        <v>20251</v>
      </c>
      <c r="W34" s="141">
        <f t="shared" si="7"/>
        <v>0</v>
      </c>
      <c r="X34" s="141">
        <f t="shared" si="8"/>
        <v>0</v>
      </c>
      <c r="Y34" s="141">
        <f t="shared" si="9"/>
        <v>0</v>
      </c>
      <c r="Z34" s="141">
        <f t="shared" si="10"/>
        <v>0</v>
      </c>
      <c r="AA34" s="141">
        <f t="shared" si="11"/>
        <v>0</v>
      </c>
      <c r="AB34" s="141">
        <f t="shared" si="12"/>
        <v>0</v>
      </c>
      <c r="AC34" s="141">
        <f t="shared" si="13"/>
        <v>0</v>
      </c>
      <c r="AD34" s="141">
        <f t="shared" si="14"/>
        <v>20251</v>
      </c>
    </row>
    <row r="35" spans="1:30" ht="12" customHeight="1">
      <c r="A35" s="142" t="s">
        <v>97</v>
      </c>
      <c r="B35" s="140" t="s">
        <v>353</v>
      </c>
      <c r="C35" s="142" t="s">
        <v>381</v>
      </c>
      <c r="D35" s="141">
        <f t="shared" si="2"/>
        <v>19267</v>
      </c>
      <c r="E35" s="141">
        <f t="shared" si="3"/>
        <v>0</v>
      </c>
      <c r="F35" s="141">
        <v>0</v>
      </c>
      <c r="G35" s="141">
        <v>0</v>
      </c>
      <c r="H35" s="141">
        <v>0</v>
      </c>
      <c r="I35" s="141">
        <v>0</v>
      </c>
      <c r="J35" s="141"/>
      <c r="K35" s="141">
        <v>0</v>
      </c>
      <c r="L35" s="141">
        <v>19267</v>
      </c>
      <c r="M35" s="141">
        <f t="shared" si="4"/>
        <v>679</v>
      </c>
      <c r="N35" s="141">
        <f t="shared" si="5"/>
        <v>0</v>
      </c>
      <c r="O35" s="141">
        <v>0</v>
      </c>
      <c r="P35" s="141">
        <v>0</v>
      </c>
      <c r="Q35" s="141">
        <v>0</v>
      </c>
      <c r="R35" s="141">
        <v>0</v>
      </c>
      <c r="S35" s="141"/>
      <c r="T35" s="141">
        <v>0</v>
      </c>
      <c r="U35" s="141">
        <v>679</v>
      </c>
      <c r="V35" s="141">
        <f t="shared" si="6"/>
        <v>19946</v>
      </c>
      <c r="W35" s="141">
        <f t="shared" si="7"/>
        <v>0</v>
      </c>
      <c r="X35" s="141">
        <f t="shared" si="8"/>
        <v>0</v>
      </c>
      <c r="Y35" s="141">
        <f t="shared" si="9"/>
        <v>0</v>
      </c>
      <c r="Z35" s="141">
        <f t="shared" si="10"/>
        <v>0</v>
      </c>
      <c r="AA35" s="141">
        <f t="shared" si="11"/>
        <v>0</v>
      </c>
      <c r="AB35" s="141">
        <f t="shared" si="12"/>
        <v>0</v>
      </c>
      <c r="AC35" s="141">
        <f t="shared" si="13"/>
        <v>0</v>
      </c>
      <c r="AD35" s="141">
        <f t="shared" si="14"/>
        <v>19946</v>
      </c>
    </row>
    <row r="36" spans="1:30" ht="12" customHeight="1">
      <c r="A36" s="142" t="s">
        <v>97</v>
      </c>
      <c r="B36" s="140" t="s">
        <v>384</v>
      </c>
      <c r="C36" s="142" t="s">
        <v>393</v>
      </c>
      <c r="D36" s="141">
        <f t="shared" si="2"/>
        <v>47529</v>
      </c>
      <c r="E36" s="141">
        <f t="shared" si="3"/>
        <v>47529</v>
      </c>
      <c r="F36" s="141">
        <v>0</v>
      </c>
      <c r="G36" s="141">
        <v>0</v>
      </c>
      <c r="H36" s="141">
        <v>0</v>
      </c>
      <c r="I36" s="141">
        <v>47529</v>
      </c>
      <c r="J36" s="141">
        <v>130945</v>
      </c>
      <c r="K36" s="141">
        <v>0</v>
      </c>
      <c r="L36" s="141">
        <v>0</v>
      </c>
      <c r="M36" s="141">
        <f t="shared" si="4"/>
        <v>7741</v>
      </c>
      <c r="N36" s="141">
        <f t="shared" si="5"/>
        <v>7741</v>
      </c>
      <c r="O36" s="141">
        <v>0</v>
      </c>
      <c r="P36" s="141">
        <v>0</v>
      </c>
      <c r="Q36" s="141">
        <v>0</v>
      </c>
      <c r="R36" s="141">
        <v>7741</v>
      </c>
      <c r="S36" s="141">
        <v>32327</v>
      </c>
      <c r="T36" s="141">
        <v>0</v>
      </c>
      <c r="U36" s="141">
        <v>0</v>
      </c>
      <c r="V36" s="141">
        <f t="shared" si="6"/>
        <v>55270</v>
      </c>
      <c r="W36" s="141">
        <f t="shared" si="7"/>
        <v>55270</v>
      </c>
      <c r="X36" s="141">
        <f t="shared" si="8"/>
        <v>0</v>
      </c>
      <c r="Y36" s="141">
        <f t="shared" si="9"/>
        <v>0</v>
      </c>
      <c r="Z36" s="141">
        <f t="shared" si="10"/>
        <v>0</v>
      </c>
      <c r="AA36" s="141">
        <f t="shared" si="11"/>
        <v>55270</v>
      </c>
      <c r="AB36" s="141">
        <f t="shared" si="12"/>
        <v>163272</v>
      </c>
      <c r="AC36" s="141">
        <f t="shared" si="13"/>
        <v>0</v>
      </c>
      <c r="AD36" s="141">
        <f t="shared" si="14"/>
        <v>0</v>
      </c>
    </row>
    <row r="37" spans="1:30" ht="12" customHeight="1">
      <c r="A37" s="142" t="s">
        <v>97</v>
      </c>
      <c r="B37" s="140" t="s">
        <v>385</v>
      </c>
      <c r="C37" s="142" t="s">
        <v>394</v>
      </c>
      <c r="D37" s="141">
        <f t="shared" si="2"/>
        <v>0</v>
      </c>
      <c r="E37" s="141">
        <f t="shared" si="3"/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0</v>
      </c>
      <c r="L37" s="141">
        <v>0</v>
      </c>
      <c r="M37" s="141">
        <f t="shared" si="4"/>
        <v>70774</v>
      </c>
      <c r="N37" s="141">
        <f t="shared" si="5"/>
        <v>70774</v>
      </c>
      <c r="O37" s="141">
        <v>0</v>
      </c>
      <c r="P37" s="141">
        <v>0</v>
      </c>
      <c r="Q37" s="141">
        <v>0</v>
      </c>
      <c r="R37" s="141">
        <v>22973</v>
      </c>
      <c r="S37" s="141">
        <v>291832</v>
      </c>
      <c r="T37" s="141">
        <v>47801</v>
      </c>
      <c r="U37" s="141">
        <v>0</v>
      </c>
      <c r="V37" s="141">
        <f t="shared" si="6"/>
        <v>70774</v>
      </c>
      <c r="W37" s="141">
        <f t="shared" si="7"/>
        <v>70774</v>
      </c>
      <c r="X37" s="141">
        <f t="shared" si="8"/>
        <v>0</v>
      </c>
      <c r="Y37" s="141">
        <f t="shared" si="9"/>
        <v>0</v>
      </c>
      <c r="Z37" s="141">
        <f t="shared" si="10"/>
        <v>0</v>
      </c>
      <c r="AA37" s="141">
        <f t="shared" si="11"/>
        <v>22973</v>
      </c>
      <c r="AB37" s="141">
        <f t="shared" si="12"/>
        <v>291832</v>
      </c>
      <c r="AC37" s="141">
        <f t="shared" si="13"/>
        <v>47801</v>
      </c>
      <c r="AD37" s="141">
        <f t="shared" si="14"/>
        <v>0</v>
      </c>
    </row>
    <row r="38" spans="1:30" ht="12" customHeight="1">
      <c r="A38" s="142" t="s">
        <v>97</v>
      </c>
      <c r="B38" s="140" t="s">
        <v>386</v>
      </c>
      <c r="C38" s="142" t="s">
        <v>395</v>
      </c>
      <c r="D38" s="141">
        <f t="shared" si="2"/>
        <v>57184</v>
      </c>
      <c r="E38" s="141">
        <f t="shared" si="3"/>
        <v>25779</v>
      </c>
      <c r="F38" s="141">
        <v>0</v>
      </c>
      <c r="G38" s="141">
        <v>0</v>
      </c>
      <c r="H38" s="141">
        <v>0</v>
      </c>
      <c r="I38" s="141">
        <v>15057</v>
      </c>
      <c r="J38" s="141">
        <v>651980</v>
      </c>
      <c r="K38" s="141">
        <v>10722</v>
      </c>
      <c r="L38" s="141">
        <v>31405</v>
      </c>
      <c r="M38" s="141">
        <f t="shared" si="4"/>
        <v>75138</v>
      </c>
      <c r="N38" s="141">
        <f t="shared" si="5"/>
        <v>16240</v>
      </c>
      <c r="O38" s="141">
        <v>0</v>
      </c>
      <c r="P38" s="141">
        <v>0</v>
      </c>
      <c r="Q38" s="141">
        <v>0</v>
      </c>
      <c r="R38" s="141">
        <v>13566</v>
      </c>
      <c r="S38" s="141">
        <v>32930</v>
      </c>
      <c r="T38" s="141">
        <v>2674</v>
      </c>
      <c r="U38" s="141">
        <v>58898</v>
      </c>
      <c r="V38" s="141">
        <f t="shared" si="6"/>
        <v>132322</v>
      </c>
      <c r="W38" s="141">
        <f t="shared" si="7"/>
        <v>42019</v>
      </c>
      <c r="X38" s="141">
        <f t="shared" si="8"/>
        <v>0</v>
      </c>
      <c r="Y38" s="141">
        <f t="shared" si="9"/>
        <v>0</v>
      </c>
      <c r="Z38" s="141">
        <f t="shared" si="10"/>
        <v>0</v>
      </c>
      <c r="AA38" s="141">
        <f t="shared" si="11"/>
        <v>28623</v>
      </c>
      <c r="AB38" s="141">
        <f t="shared" si="12"/>
        <v>684910</v>
      </c>
      <c r="AC38" s="141">
        <f t="shared" si="13"/>
        <v>13396</v>
      </c>
      <c r="AD38" s="141">
        <f t="shared" si="14"/>
        <v>90303</v>
      </c>
    </row>
    <row r="39" spans="1:30" ht="12" customHeight="1">
      <c r="A39" s="142" t="s">
        <v>97</v>
      </c>
      <c r="B39" s="140" t="s">
        <v>387</v>
      </c>
      <c r="C39" s="142" t="s">
        <v>396</v>
      </c>
      <c r="D39" s="141">
        <f t="shared" si="2"/>
        <v>0</v>
      </c>
      <c r="E39" s="141">
        <f t="shared" si="3"/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>
        <v>0</v>
      </c>
      <c r="L39" s="141">
        <v>0</v>
      </c>
      <c r="M39" s="141">
        <f t="shared" si="4"/>
        <v>47247</v>
      </c>
      <c r="N39" s="141">
        <f t="shared" si="5"/>
        <v>47247</v>
      </c>
      <c r="O39" s="141">
        <v>0</v>
      </c>
      <c r="P39" s="141">
        <v>0</v>
      </c>
      <c r="Q39" s="141">
        <v>0</v>
      </c>
      <c r="R39" s="141">
        <v>5413</v>
      </c>
      <c r="S39" s="141">
        <v>16767</v>
      </c>
      <c r="T39" s="141">
        <v>41834</v>
      </c>
      <c r="U39" s="141">
        <v>0</v>
      </c>
      <c r="V39" s="141">
        <f t="shared" si="6"/>
        <v>47247</v>
      </c>
      <c r="W39" s="141">
        <f t="shared" si="7"/>
        <v>47247</v>
      </c>
      <c r="X39" s="141">
        <f t="shared" si="8"/>
        <v>0</v>
      </c>
      <c r="Y39" s="141">
        <f t="shared" si="9"/>
        <v>0</v>
      </c>
      <c r="Z39" s="141">
        <f t="shared" si="10"/>
        <v>0</v>
      </c>
      <c r="AA39" s="141">
        <f t="shared" si="11"/>
        <v>5413</v>
      </c>
      <c r="AB39" s="141">
        <f t="shared" si="12"/>
        <v>16767</v>
      </c>
      <c r="AC39" s="141">
        <f t="shared" si="13"/>
        <v>41834</v>
      </c>
      <c r="AD39" s="141">
        <f t="shared" si="14"/>
        <v>0</v>
      </c>
    </row>
    <row r="40" spans="1:30" ht="12" customHeight="1">
      <c r="A40" s="142" t="s">
        <v>97</v>
      </c>
      <c r="B40" s="140" t="s">
        <v>388</v>
      </c>
      <c r="C40" s="142" t="s">
        <v>397</v>
      </c>
      <c r="D40" s="141">
        <f t="shared" si="2"/>
        <v>26876</v>
      </c>
      <c r="E40" s="141">
        <f t="shared" si="3"/>
        <v>22538</v>
      </c>
      <c r="F40" s="141">
        <v>0</v>
      </c>
      <c r="G40" s="141">
        <v>503</v>
      </c>
      <c r="H40" s="141">
        <v>0</v>
      </c>
      <c r="I40" s="141">
        <v>22035</v>
      </c>
      <c r="J40" s="141">
        <v>162610</v>
      </c>
      <c r="K40" s="141">
        <v>0</v>
      </c>
      <c r="L40" s="141">
        <v>4338</v>
      </c>
      <c r="M40" s="141">
        <f t="shared" si="4"/>
        <v>0</v>
      </c>
      <c r="N40" s="141">
        <f t="shared" si="5"/>
        <v>0</v>
      </c>
      <c r="O40" s="141">
        <v>0</v>
      </c>
      <c r="P40" s="141">
        <v>0</v>
      </c>
      <c r="Q40" s="141">
        <v>0</v>
      </c>
      <c r="R40" s="141">
        <v>0</v>
      </c>
      <c r="S40" s="141">
        <v>0</v>
      </c>
      <c r="T40" s="141">
        <v>0</v>
      </c>
      <c r="U40" s="141">
        <v>0</v>
      </c>
      <c r="V40" s="141">
        <f t="shared" si="6"/>
        <v>26876</v>
      </c>
      <c r="W40" s="141">
        <f t="shared" si="7"/>
        <v>22538</v>
      </c>
      <c r="X40" s="141">
        <f t="shared" si="8"/>
        <v>0</v>
      </c>
      <c r="Y40" s="141">
        <f t="shared" si="9"/>
        <v>503</v>
      </c>
      <c r="Z40" s="141">
        <f t="shared" si="10"/>
        <v>0</v>
      </c>
      <c r="AA40" s="141">
        <f t="shared" si="11"/>
        <v>22035</v>
      </c>
      <c r="AB40" s="141">
        <f t="shared" si="12"/>
        <v>162610</v>
      </c>
      <c r="AC40" s="141">
        <f t="shared" si="13"/>
        <v>0</v>
      </c>
      <c r="AD40" s="141">
        <f t="shared" si="14"/>
        <v>4338</v>
      </c>
    </row>
    <row r="41" spans="1:30" ht="12" customHeight="1">
      <c r="A41" s="142" t="s">
        <v>97</v>
      </c>
      <c r="B41" s="140" t="s">
        <v>389</v>
      </c>
      <c r="C41" s="142" t="s">
        <v>398</v>
      </c>
      <c r="D41" s="141">
        <f t="shared" si="2"/>
        <v>32081</v>
      </c>
      <c r="E41" s="141">
        <f t="shared" si="3"/>
        <v>1163</v>
      </c>
      <c r="F41" s="141">
        <v>0</v>
      </c>
      <c r="G41" s="141">
        <v>0</v>
      </c>
      <c r="H41" s="141">
        <v>0</v>
      </c>
      <c r="I41" s="141">
        <v>1163</v>
      </c>
      <c r="J41" s="141">
        <v>11634</v>
      </c>
      <c r="K41" s="141">
        <v>0</v>
      </c>
      <c r="L41" s="141">
        <v>30918</v>
      </c>
      <c r="M41" s="141">
        <f t="shared" si="4"/>
        <v>0</v>
      </c>
      <c r="N41" s="141">
        <f t="shared" si="5"/>
        <v>0</v>
      </c>
      <c r="O41" s="141">
        <v>0</v>
      </c>
      <c r="P41" s="141">
        <v>0</v>
      </c>
      <c r="Q41" s="141">
        <v>0</v>
      </c>
      <c r="R41" s="141">
        <v>0</v>
      </c>
      <c r="S41" s="141">
        <v>0</v>
      </c>
      <c r="T41" s="141">
        <v>0</v>
      </c>
      <c r="U41" s="141">
        <v>0</v>
      </c>
      <c r="V41" s="141">
        <f t="shared" si="6"/>
        <v>32081</v>
      </c>
      <c r="W41" s="141">
        <f t="shared" si="7"/>
        <v>1163</v>
      </c>
      <c r="X41" s="141">
        <f t="shared" si="8"/>
        <v>0</v>
      </c>
      <c r="Y41" s="141">
        <f t="shared" si="9"/>
        <v>0</v>
      </c>
      <c r="Z41" s="141">
        <f t="shared" si="10"/>
        <v>0</v>
      </c>
      <c r="AA41" s="141">
        <f t="shared" si="11"/>
        <v>1163</v>
      </c>
      <c r="AB41" s="141">
        <f t="shared" si="12"/>
        <v>11634</v>
      </c>
      <c r="AC41" s="141">
        <f t="shared" si="13"/>
        <v>0</v>
      </c>
      <c r="AD41" s="141">
        <f t="shared" si="14"/>
        <v>30918</v>
      </c>
    </row>
    <row r="42" spans="1:30" ht="12" customHeight="1">
      <c r="A42" s="142" t="s">
        <v>97</v>
      </c>
      <c r="B42" s="140" t="s">
        <v>390</v>
      </c>
      <c r="C42" s="142" t="s">
        <v>399</v>
      </c>
      <c r="D42" s="141">
        <f t="shared" si="2"/>
        <v>232587</v>
      </c>
      <c r="E42" s="141">
        <f t="shared" si="3"/>
        <v>225426</v>
      </c>
      <c r="F42" s="141">
        <v>0</v>
      </c>
      <c r="G42" s="141">
        <v>0</v>
      </c>
      <c r="H42" s="141">
        <v>0</v>
      </c>
      <c r="I42" s="141">
        <v>225226</v>
      </c>
      <c r="J42" s="141">
        <v>785908</v>
      </c>
      <c r="K42" s="141">
        <v>200</v>
      </c>
      <c r="L42" s="141">
        <v>7161</v>
      </c>
      <c r="M42" s="141">
        <f t="shared" si="4"/>
        <v>34071</v>
      </c>
      <c r="N42" s="141">
        <f t="shared" si="5"/>
        <v>31836</v>
      </c>
      <c r="O42" s="141">
        <v>0</v>
      </c>
      <c r="P42" s="141">
        <v>0</v>
      </c>
      <c r="Q42" s="141">
        <v>0</v>
      </c>
      <c r="R42" s="141">
        <v>22245</v>
      </c>
      <c r="S42" s="141">
        <v>205198</v>
      </c>
      <c r="T42" s="141">
        <v>9591</v>
      </c>
      <c r="U42" s="141">
        <v>2235</v>
      </c>
      <c r="V42" s="141">
        <f t="shared" si="6"/>
        <v>266658</v>
      </c>
      <c r="W42" s="141">
        <f t="shared" si="7"/>
        <v>257262</v>
      </c>
      <c r="X42" s="141">
        <f t="shared" si="8"/>
        <v>0</v>
      </c>
      <c r="Y42" s="141">
        <f t="shared" si="9"/>
        <v>0</v>
      </c>
      <c r="Z42" s="141">
        <f t="shared" si="10"/>
        <v>0</v>
      </c>
      <c r="AA42" s="141">
        <f t="shared" si="11"/>
        <v>247471</v>
      </c>
      <c r="AB42" s="141">
        <f t="shared" si="12"/>
        <v>991106</v>
      </c>
      <c r="AC42" s="141">
        <f t="shared" si="13"/>
        <v>9791</v>
      </c>
      <c r="AD42" s="141">
        <f t="shared" si="14"/>
        <v>9396</v>
      </c>
    </row>
    <row r="43" spans="1:30" ht="12" customHeight="1">
      <c r="A43" s="142" t="s">
        <v>97</v>
      </c>
      <c r="B43" s="140" t="s">
        <v>391</v>
      </c>
      <c r="C43" s="142" t="s">
        <v>400</v>
      </c>
      <c r="D43" s="141">
        <f t="shared" si="2"/>
        <v>376691</v>
      </c>
      <c r="E43" s="141">
        <f t="shared" si="3"/>
        <v>271218</v>
      </c>
      <c r="F43" s="141">
        <v>0</v>
      </c>
      <c r="G43" s="141">
        <v>0</v>
      </c>
      <c r="H43" s="141">
        <v>0</v>
      </c>
      <c r="I43" s="141">
        <v>211404</v>
      </c>
      <c r="J43" s="141">
        <v>289882</v>
      </c>
      <c r="K43" s="141">
        <v>59814</v>
      </c>
      <c r="L43" s="141">
        <v>105473</v>
      </c>
      <c r="M43" s="141">
        <f t="shared" si="4"/>
        <v>10539</v>
      </c>
      <c r="N43" s="141">
        <f t="shared" si="5"/>
        <v>6604</v>
      </c>
      <c r="O43" s="141">
        <v>0</v>
      </c>
      <c r="P43" s="141">
        <v>0</v>
      </c>
      <c r="Q43" s="141">
        <v>0</v>
      </c>
      <c r="R43" s="141">
        <v>6604</v>
      </c>
      <c r="S43" s="141">
        <v>67748</v>
      </c>
      <c r="T43" s="141">
        <v>0</v>
      </c>
      <c r="U43" s="141">
        <v>3935</v>
      </c>
      <c r="V43" s="141">
        <f t="shared" si="6"/>
        <v>387230</v>
      </c>
      <c r="W43" s="141">
        <f t="shared" si="7"/>
        <v>277822</v>
      </c>
      <c r="X43" s="141">
        <f t="shared" si="8"/>
        <v>0</v>
      </c>
      <c r="Y43" s="141">
        <f t="shared" si="9"/>
        <v>0</v>
      </c>
      <c r="Z43" s="141">
        <f t="shared" si="10"/>
        <v>0</v>
      </c>
      <c r="AA43" s="141">
        <f t="shared" si="11"/>
        <v>218008</v>
      </c>
      <c r="AB43" s="141">
        <f t="shared" si="12"/>
        <v>357630</v>
      </c>
      <c r="AC43" s="141">
        <f t="shared" si="13"/>
        <v>59814</v>
      </c>
      <c r="AD43" s="141">
        <f t="shared" si="14"/>
        <v>109408</v>
      </c>
    </row>
    <row r="44" spans="1:30" ht="12" customHeight="1">
      <c r="A44" s="142" t="s">
        <v>97</v>
      </c>
      <c r="B44" s="140" t="s">
        <v>392</v>
      </c>
      <c r="C44" s="142" t="s">
        <v>401</v>
      </c>
      <c r="D44" s="141">
        <f t="shared" si="2"/>
        <v>119722</v>
      </c>
      <c r="E44" s="141">
        <f t="shared" si="3"/>
        <v>77990</v>
      </c>
      <c r="F44" s="141">
        <v>44968</v>
      </c>
      <c r="G44" s="141">
        <v>0</v>
      </c>
      <c r="H44" s="141">
        <v>0</v>
      </c>
      <c r="I44" s="141">
        <v>0</v>
      </c>
      <c r="J44" s="141">
        <v>100375</v>
      </c>
      <c r="K44" s="141">
        <v>33022</v>
      </c>
      <c r="L44" s="141">
        <v>41732</v>
      </c>
      <c r="M44" s="141">
        <f t="shared" si="4"/>
        <v>0</v>
      </c>
      <c r="N44" s="141">
        <f t="shared" si="5"/>
        <v>0</v>
      </c>
      <c r="O44" s="141">
        <v>0</v>
      </c>
      <c r="P44" s="141">
        <v>0</v>
      </c>
      <c r="Q44" s="141">
        <v>0</v>
      </c>
      <c r="R44" s="141">
        <v>0</v>
      </c>
      <c r="S44" s="141">
        <v>0</v>
      </c>
      <c r="T44" s="141">
        <v>0</v>
      </c>
      <c r="U44" s="141">
        <v>0</v>
      </c>
      <c r="V44" s="141">
        <f t="shared" si="6"/>
        <v>119722</v>
      </c>
      <c r="W44" s="141">
        <f t="shared" si="7"/>
        <v>77990</v>
      </c>
      <c r="X44" s="141">
        <f t="shared" si="8"/>
        <v>44968</v>
      </c>
      <c r="Y44" s="141">
        <f t="shared" si="9"/>
        <v>0</v>
      </c>
      <c r="Z44" s="141">
        <f t="shared" si="10"/>
        <v>0</v>
      </c>
      <c r="AA44" s="141">
        <f t="shared" si="11"/>
        <v>0</v>
      </c>
      <c r="AB44" s="141">
        <f t="shared" si="12"/>
        <v>100375</v>
      </c>
      <c r="AC44" s="141">
        <f t="shared" si="13"/>
        <v>33022</v>
      </c>
      <c r="AD44" s="141">
        <f t="shared" si="14"/>
        <v>41732</v>
      </c>
    </row>
  </sheetData>
  <sheetProtection/>
  <mergeCells count="3"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Ｐゴシック,標準"&amp;14廃棄物処理事業経費（市区町村及び一部事務組合・広域連合の合計）【歳入】（平成20年度実績）&amp;R&amp;D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4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87" width="11.09765625" style="75" customWidth="1"/>
    <col min="88" max="16384" width="9" style="75" customWidth="1"/>
  </cols>
  <sheetData>
    <row r="1" spans="1:87" s="47" customFormat="1" ht="17.25">
      <c r="A1" s="46" t="s">
        <v>323</v>
      </c>
      <c r="B1" s="95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47" customFormat="1" ht="13.5">
      <c r="A2" s="147" t="s">
        <v>320</v>
      </c>
      <c r="B2" s="150" t="s">
        <v>306</v>
      </c>
      <c r="C2" s="159" t="s">
        <v>308</v>
      </c>
      <c r="D2" s="51" t="s">
        <v>126</v>
      </c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  <c r="T2" s="52"/>
      <c r="U2" s="53"/>
      <c r="V2" s="53"/>
      <c r="W2" s="53"/>
      <c r="X2" s="52"/>
      <c r="Y2" s="52"/>
      <c r="Z2" s="52"/>
      <c r="AA2" s="52"/>
      <c r="AB2" s="52"/>
      <c r="AC2" s="52"/>
      <c r="AD2" s="52"/>
      <c r="AE2" s="54"/>
      <c r="AF2" s="51" t="s">
        <v>129</v>
      </c>
      <c r="AG2" s="52"/>
      <c r="AH2" s="52"/>
      <c r="AI2" s="52"/>
      <c r="AJ2" s="52"/>
      <c r="AK2" s="52"/>
      <c r="AL2" s="52"/>
      <c r="AM2" s="53"/>
      <c r="AN2" s="52"/>
      <c r="AO2" s="52"/>
      <c r="AP2" s="52"/>
      <c r="AQ2" s="52"/>
      <c r="AR2" s="52"/>
      <c r="AS2" s="52"/>
      <c r="AT2" s="52"/>
      <c r="AU2" s="52"/>
      <c r="AV2" s="52"/>
      <c r="AW2" s="53"/>
      <c r="AX2" s="53"/>
      <c r="AY2" s="53"/>
      <c r="AZ2" s="53"/>
      <c r="BA2" s="53"/>
      <c r="BB2" s="53"/>
      <c r="BC2" s="52"/>
      <c r="BD2" s="52"/>
      <c r="BE2" s="52"/>
      <c r="BF2" s="52"/>
      <c r="BG2" s="54"/>
      <c r="BH2" s="51" t="s">
        <v>130</v>
      </c>
      <c r="BI2" s="52"/>
      <c r="BJ2" s="52"/>
      <c r="BK2" s="52"/>
      <c r="BL2" s="52"/>
      <c r="BM2" s="52"/>
      <c r="BN2" s="52"/>
      <c r="BO2" s="53"/>
      <c r="BP2" s="52"/>
      <c r="BQ2" s="52"/>
      <c r="BR2" s="52"/>
      <c r="BS2" s="52"/>
      <c r="BT2" s="52"/>
      <c r="BU2" s="52"/>
      <c r="BV2" s="52"/>
      <c r="BW2" s="52"/>
      <c r="BX2" s="52"/>
      <c r="BY2" s="53"/>
      <c r="BZ2" s="53"/>
      <c r="CA2" s="53"/>
      <c r="CB2" s="53"/>
      <c r="CC2" s="53"/>
      <c r="CD2" s="53"/>
      <c r="CE2" s="52"/>
      <c r="CF2" s="52"/>
      <c r="CG2" s="52"/>
      <c r="CH2" s="52"/>
      <c r="CI2" s="54"/>
    </row>
    <row r="3" spans="1:87" s="47" customFormat="1" ht="13.5">
      <c r="A3" s="148"/>
      <c r="B3" s="151"/>
      <c r="C3" s="157"/>
      <c r="D3" s="9" t="s">
        <v>127</v>
      </c>
      <c r="E3" s="52"/>
      <c r="F3" s="52"/>
      <c r="G3" s="52"/>
      <c r="H3" s="52"/>
      <c r="I3" s="52"/>
      <c r="J3" s="52"/>
      <c r="K3" s="4"/>
      <c r="L3" s="59" t="s">
        <v>128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60"/>
      <c r="AC3" s="61"/>
      <c r="AD3" s="62" t="s">
        <v>3</v>
      </c>
      <c r="AE3" s="8" t="s">
        <v>4</v>
      </c>
      <c r="AF3" s="9" t="s">
        <v>127</v>
      </c>
      <c r="AG3" s="52"/>
      <c r="AH3" s="52"/>
      <c r="AI3" s="52"/>
      <c r="AJ3" s="52"/>
      <c r="AK3" s="52"/>
      <c r="AL3" s="52"/>
      <c r="AM3" s="4"/>
      <c r="AN3" s="59" t="s">
        <v>128</v>
      </c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60"/>
      <c r="BE3" s="61"/>
      <c r="BF3" s="62" t="s">
        <v>3</v>
      </c>
      <c r="BG3" s="8" t="s">
        <v>4</v>
      </c>
      <c r="BH3" s="9" t="s">
        <v>127</v>
      </c>
      <c r="BI3" s="52"/>
      <c r="BJ3" s="52"/>
      <c r="BK3" s="52"/>
      <c r="BL3" s="52"/>
      <c r="BM3" s="52"/>
      <c r="BN3" s="52"/>
      <c r="BO3" s="4"/>
      <c r="BP3" s="59" t="s">
        <v>128</v>
      </c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60"/>
      <c r="CG3" s="61"/>
      <c r="CH3" s="62" t="s">
        <v>3</v>
      </c>
      <c r="CI3" s="8" t="s">
        <v>4</v>
      </c>
    </row>
    <row r="4" spans="1:87" s="47" customFormat="1" ht="13.5" customHeight="1">
      <c r="A4" s="148"/>
      <c r="B4" s="151"/>
      <c r="C4" s="157"/>
      <c r="D4" s="8" t="s">
        <v>2</v>
      </c>
      <c r="E4" s="62" t="s">
        <v>6</v>
      </c>
      <c r="F4" s="62"/>
      <c r="G4" s="66"/>
      <c r="H4" s="52"/>
      <c r="I4" s="67"/>
      <c r="J4" s="68" t="s">
        <v>7</v>
      </c>
      <c r="K4" s="146" t="s">
        <v>8</v>
      </c>
      <c r="L4" s="8" t="s">
        <v>2</v>
      </c>
      <c r="M4" s="9" t="s">
        <v>135</v>
      </c>
      <c r="N4" s="60"/>
      <c r="O4" s="60"/>
      <c r="P4" s="60"/>
      <c r="Q4" s="61"/>
      <c r="R4" s="9" t="s">
        <v>9</v>
      </c>
      <c r="S4" s="52"/>
      <c r="T4" s="52"/>
      <c r="U4" s="67"/>
      <c r="V4" s="62" t="s">
        <v>238</v>
      </c>
      <c r="W4" s="9" t="s">
        <v>11</v>
      </c>
      <c r="X4" s="59"/>
      <c r="Y4" s="60"/>
      <c r="Z4" s="60"/>
      <c r="AA4" s="61"/>
      <c r="AB4" s="69" t="s">
        <v>239</v>
      </c>
      <c r="AC4" s="69" t="s">
        <v>13</v>
      </c>
      <c r="AD4" s="8"/>
      <c r="AE4" s="8"/>
      <c r="AF4" s="8" t="s">
        <v>2</v>
      </c>
      <c r="AG4" s="62" t="s">
        <v>6</v>
      </c>
      <c r="AH4" s="62"/>
      <c r="AI4" s="66"/>
      <c r="AJ4" s="52"/>
      <c r="AK4" s="67"/>
      <c r="AL4" s="68" t="s">
        <v>7</v>
      </c>
      <c r="AM4" s="146" t="s">
        <v>8</v>
      </c>
      <c r="AN4" s="8" t="s">
        <v>2</v>
      </c>
      <c r="AO4" s="9" t="s">
        <v>135</v>
      </c>
      <c r="AP4" s="60"/>
      <c r="AQ4" s="60"/>
      <c r="AR4" s="60"/>
      <c r="AS4" s="61"/>
      <c r="AT4" s="9" t="s">
        <v>9</v>
      </c>
      <c r="AU4" s="52"/>
      <c r="AV4" s="52"/>
      <c r="AW4" s="67"/>
      <c r="AX4" s="62" t="s">
        <v>238</v>
      </c>
      <c r="AY4" s="9" t="s">
        <v>11</v>
      </c>
      <c r="AZ4" s="70"/>
      <c r="BA4" s="70"/>
      <c r="BB4" s="71"/>
      <c r="BC4" s="61"/>
      <c r="BD4" s="69" t="s">
        <v>239</v>
      </c>
      <c r="BE4" s="69" t="s">
        <v>13</v>
      </c>
      <c r="BF4" s="8"/>
      <c r="BG4" s="8"/>
      <c r="BH4" s="8" t="s">
        <v>2</v>
      </c>
      <c r="BI4" s="62" t="s">
        <v>6</v>
      </c>
      <c r="BJ4" s="62"/>
      <c r="BK4" s="66"/>
      <c r="BL4" s="52"/>
      <c r="BM4" s="67"/>
      <c r="BN4" s="68" t="s">
        <v>7</v>
      </c>
      <c r="BO4" s="146" t="s">
        <v>8</v>
      </c>
      <c r="BP4" s="8" t="s">
        <v>2</v>
      </c>
      <c r="BQ4" s="9" t="s">
        <v>135</v>
      </c>
      <c r="BR4" s="60"/>
      <c r="BS4" s="60"/>
      <c r="BT4" s="60"/>
      <c r="BU4" s="61"/>
      <c r="BV4" s="9" t="s">
        <v>9</v>
      </c>
      <c r="BW4" s="52"/>
      <c r="BX4" s="52"/>
      <c r="BY4" s="67"/>
      <c r="BZ4" s="62" t="s">
        <v>238</v>
      </c>
      <c r="CA4" s="9" t="s">
        <v>11</v>
      </c>
      <c r="CB4" s="60"/>
      <c r="CC4" s="60"/>
      <c r="CD4" s="60"/>
      <c r="CE4" s="61"/>
      <c r="CF4" s="69" t="s">
        <v>239</v>
      </c>
      <c r="CG4" s="69" t="s">
        <v>13</v>
      </c>
      <c r="CH4" s="8"/>
      <c r="CI4" s="8"/>
    </row>
    <row r="5" spans="1:87" s="47" customFormat="1" ht="23.25" customHeight="1">
      <c r="A5" s="148"/>
      <c r="B5" s="151"/>
      <c r="C5" s="157"/>
      <c r="D5" s="8"/>
      <c r="E5" s="8" t="s">
        <v>2</v>
      </c>
      <c r="F5" s="68" t="s">
        <v>20</v>
      </c>
      <c r="G5" s="68" t="s">
        <v>246</v>
      </c>
      <c r="H5" s="68" t="s">
        <v>247</v>
      </c>
      <c r="I5" s="68" t="s">
        <v>248</v>
      </c>
      <c r="J5" s="109"/>
      <c r="K5" s="146"/>
      <c r="L5" s="8"/>
      <c r="M5" s="8" t="s">
        <v>325</v>
      </c>
      <c r="N5" s="8" t="s">
        <v>131</v>
      </c>
      <c r="O5" s="8" t="s">
        <v>132</v>
      </c>
      <c r="P5" s="8" t="s">
        <v>133</v>
      </c>
      <c r="Q5" s="8" t="s">
        <v>134</v>
      </c>
      <c r="R5" s="8" t="s">
        <v>2</v>
      </c>
      <c r="S5" s="62" t="s">
        <v>249</v>
      </c>
      <c r="T5" s="62" t="s">
        <v>250</v>
      </c>
      <c r="U5" s="62" t="s">
        <v>251</v>
      </c>
      <c r="V5" s="8"/>
      <c r="W5" s="8" t="s">
        <v>325</v>
      </c>
      <c r="X5" s="62" t="s">
        <v>249</v>
      </c>
      <c r="Y5" s="62" t="s">
        <v>250</v>
      </c>
      <c r="Z5" s="62" t="s">
        <v>251</v>
      </c>
      <c r="AA5" s="69" t="s">
        <v>252</v>
      </c>
      <c r="AB5" s="8"/>
      <c r="AC5" s="8"/>
      <c r="AD5" s="8"/>
      <c r="AE5" s="8"/>
      <c r="AF5" s="8"/>
      <c r="AG5" s="8" t="s">
        <v>2</v>
      </c>
      <c r="AH5" s="68" t="s">
        <v>20</v>
      </c>
      <c r="AI5" s="68" t="s">
        <v>246</v>
      </c>
      <c r="AJ5" s="68" t="s">
        <v>247</v>
      </c>
      <c r="AK5" s="68" t="s">
        <v>248</v>
      </c>
      <c r="AL5" s="109"/>
      <c r="AM5" s="146"/>
      <c r="AN5" s="8"/>
      <c r="AO5" s="8" t="s">
        <v>325</v>
      </c>
      <c r="AP5" s="8" t="s">
        <v>131</v>
      </c>
      <c r="AQ5" s="8" t="s">
        <v>132</v>
      </c>
      <c r="AR5" s="8" t="s">
        <v>133</v>
      </c>
      <c r="AS5" s="8" t="s">
        <v>134</v>
      </c>
      <c r="AT5" s="8" t="s">
        <v>2</v>
      </c>
      <c r="AU5" s="62" t="s">
        <v>249</v>
      </c>
      <c r="AV5" s="62" t="s">
        <v>250</v>
      </c>
      <c r="AW5" s="62" t="s">
        <v>251</v>
      </c>
      <c r="AX5" s="8"/>
      <c r="AY5" s="8" t="s">
        <v>325</v>
      </c>
      <c r="AZ5" s="62" t="s">
        <v>249</v>
      </c>
      <c r="BA5" s="62" t="s">
        <v>250</v>
      </c>
      <c r="BB5" s="62" t="s">
        <v>251</v>
      </c>
      <c r="BC5" s="69" t="s">
        <v>252</v>
      </c>
      <c r="BD5" s="8"/>
      <c r="BE5" s="8"/>
      <c r="BF5" s="8"/>
      <c r="BG5" s="8"/>
      <c r="BH5" s="8"/>
      <c r="BI5" s="8" t="s">
        <v>2</v>
      </c>
      <c r="BJ5" s="68" t="s">
        <v>20</v>
      </c>
      <c r="BK5" s="68" t="s">
        <v>246</v>
      </c>
      <c r="BL5" s="68" t="s">
        <v>247</v>
      </c>
      <c r="BM5" s="68" t="s">
        <v>248</v>
      </c>
      <c r="BN5" s="109"/>
      <c r="BO5" s="146"/>
      <c r="BP5" s="8"/>
      <c r="BQ5" s="8" t="s">
        <v>325</v>
      </c>
      <c r="BR5" s="8" t="s">
        <v>131</v>
      </c>
      <c r="BS5" s="8" t="s">
        <v>132</v>
      </c>
      <c r="BT5" s="8" t="s">
        <v>133</v>
      </c>
      <c r="BU5" s="8" t="s">
        <v>134</v>
      </c>
      <c r="BV5" s="8" t="s">
        <v>2</v>
      </c>
      <c r="BW5" s="62" t="s">
        <v>249</v>
      </c>
      <c r="BX5" s="62" t="s">
        <v>250</v>
      </c>
      <c r="BY5" s="62" t="s">
        <v>251</v>
      </c>
      <c r="BZ5" s="8"/>
      <c r="CA5" s="8" t="s">
        <v>325</v>
      </c>
      <c r="CB5" s="62" t="s">
        <v>249</v>
      </c>
      <c r="CC5" s="62" t="s">
        <v>250</v>
      </c>
      <c r="CD5" s="62" t="s">
        <v>251</v>
      </c>
      <c r="CE5" s="69" t="s">
        <v>252</v>
      </c>
      <c r="CF5" s="8"/>
      <c r="CG5" s="8"/>
      <c r="CH5" s="8"/>
      <c r="CI5" s="8"/>
    </row>
    <row r="6" spans="1:87" s="118" customFormat="1" ht="13.5">
      <c r="A6" s="149"/>
      <c r="B6" s="152"/>
      <c r="C6" s="158"/>
      <c r="D6" s="113" t="s">
        <v>28</v>
      </c>
      <c r="E6" s="113" t="s">
        <v>29</v>
      </c>
      <c r="F6" s="114" t="s">
        <v>29</v>
      </c>
      <c r="G6" s="114" t="s">
        <v>29</v>
      </c>
      <c r="H6" s="114" t="s">
        <v>29</v>
      </c>
      <c r="I6" s="114" t="s">
        <v>29</v>
      </c>
      <c r="J6" s="115" t="s">
        <v>29</v>
      </c>
      <c r="K6" s="115" t="s">
        <v>29</v>
      </c>
      <c r="L6" s="113" t="s">
        <v>29</v>
      </c>
      <c r="M6" s="113" t="s">
        <v>29</v>
      </c>
      <c r="N6" s="113" t="s">
        <v>29</v>
      </c>
      <c r="O6" s="113" t="s">
        <v>29</v>
      </c>
      <c r="P6" s="113" t="s">
        <v>29</v>
      </c>
      <c r="Q6" s="113" t="s">
        <v>29</v>
      </c>
      <c r="R6" s="113" t="s">
        <v>29</v>
      </c>
      <c r="S6" s="116" t="s">
        <v>29</v>
      </c>
      <c r="T6" s="116" t="s">
        <v>29</v>
      </c>
      <c r="U6" s="116" t="s">
        <v>29</v>
      </c>
      <c r="V6" s="113" t="s">
        <v>29</v>
      </c>
      <c r="W6" s="113" t="s">
        <v>29</v>
      </c>
      <c r="X6" s="113" t="s">
        <v>29</v>
      </c>
      <c r="Y6" s="113" t="s">
        <v>29</v>
      </c>
      <c r="Z6" s="113" t="s">
        <v>29</v>
      </c>
      <c r="AA6" s="113" t="s">
        <v>29</v>
      </c>
      <c r="AB6" s="113" t="s">
        <v>29</v>
      </c>
      <c r="AC6" s="113" t="s">
        <v>29</v>
      </c>
      <c r="AD6" s="113" t="s">
        <v>29</v>
      </c>
      <c r="AE6" s="113" t="s">
        <v>29</v>
      </c>
      <c r="AF6" s="113" t="s">
        <v>28</v>
      </c>
      <c r="AG6" s="113" t="s">
        <v>29</v>
      </c>
      <c r="AH6" s="114" t="s">
        <v>29</v>
      </c>
      <c r="AI6" s="114" t="s">
        <v>29</v>
      </c>
      <c r="AJ6" s="114" t="s">
        <v>29</v>
      </c>
      <c r="AK6" s="114" t="s">
        <v>29</v>
      </c>
      <c r="AL6" s="115" t="s">
        <v>29</v>
      </c>
      <c r="AM6" s="115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3" t="s">
        <v>29</v>
      </c>
      <c r="AU6" s="116" t="s">
        <v>29</v>
      </c>
      <c r="AV6" s="116" t="s">
        <v>29</v>
      </c>
      <c r="AW6" s="116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29</v>
      </c>
      <c r="BH6" s="113" t="s">
        <v>28</v>
      </c>
      <c r="BI6" s="113" t="s">
        <v>29</v>
      </c>
      <c r="BJ6" s="114" t="s">
        <v>29</v>
      </c>
      <c r="BK6" s="114" t="s">
        <v>29</v>
      </c>
      <c r="BL6" s="114" t="s">
        <v>29</v>
      </c>
      <c r="BM6" s="114" t="s">
        <v>29</v>
      </c>
      <c r="BN6" s="115" t="s">
        <v>29</v>
      </c>
      <c r="BO6" s="115" t="s">
        <v>29</v>
      </c>
      <c r="BP6" s="113" t="s">
        <v>29</v>
      </c>
      <c r="BQ6" s="113" t="s">
        <v>29</v>
      </c>
      <c r="BR6" s="114" t="s">
        <v>29</v>
      </c>
      <c r="BS6" s="114" t="s">
        <v>29</v>
      </c>
      <c r="BT6" s="114" t="s">
        <v>29</v>
      </c>
      <c r="BU6" s="114" t="s">
        <v>29</v>
      </c>
      <c r="BV6" s="113" t="s">
        <v>29</v>
      </c>
      <c r="BW6" s="116" t="s">
        <v>29</v>
      </c>
      <c r="BX6" s="116" t="s">
        <v>29</v>
      </c>
      <c r="BY6" s="116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29</v>
      </c>
    </row>
    <row r="7" spans="1:87" s="74" customFormat="1" ht="12" customHeight="1">
      <c r="A7" s="139" t="s">
        <v>406</v>
      </c>
      <c r="B7" s="140" t="s">
        <v>407</v>
      </c>
      <c r="C7" s="139" t="s">
        <v>408</v>
      </c>
      <c r="D7" s="141">
        <f aca="true" t="shared" si="0" ref="D7:AI7">SUM(D8:D44)</f>
        <v>114592</v>
      </c>
      <c r="E7" s="141">
        <f t="shared" si="0"/>
        <v>30291</v>
      </c>
      <c r="F7" s="141">
        <f t="shared" si="0"/>
        <v>0</v>
      </c>
      <c r="G7" s="141">
        <f t="shared" si="0"/>
        <v>5577</v>
      </c>
      <c r="H7" s="141">
        <f t="shared" si="0"/>
        <v>0</v>
      </c>
      <c r="I7" s="141">
        <f t="shared" si="0"/>
        <v>24714</v>
      </c>
      <c r="J7" s="141">
        <f t="shared" si="0"/>
        <v>84301</v>
      </c>
      <c r="K7" s="141">
        <f t="shared" si="0"/>
        <v>143192</v>
      </c>
      <c r="L7" s="141">
        <f t="shared" si="0"/>
        <v>10427099</v>
      </c>
      <c r="M7" s="141">
        <f t="shared" si="0"/>
        <v>1935558</v>
      </c>
      <c r="N7" s="141">
        <f t="shared" si="0"/>
        <v>875216</v>
      </c>
      <c r="O7" s="141">
        <f t="shared" si="0"/>
        <v>486621</v>
      </c>
      <c r="P7" s="141">
        <f t="shared" si="0"/>
        <v>573721</v>
      </c>
      <c r="Q7" s="141">
        <f t="shared" si="0"/>
        <v>0</v>
      </c>
      <c r="R7" s="141">
        <f t="shared" si="0"/>
        <v>2691321</v>
      </c>
      <c r="S7" s="141">
        <f t="shared" si="0"/>
        <v>321338</v>
      </c>
      <c r="T7" s="141">
        <f t="shared" si="0"/>
        <v>2356856</v>
      </c>
      <c r="U7" s="141">
        <f t="shared" si="0"/>
        <v>13127</v>
      </c>
      <c r="V7" s="141">
        <f t="shared" si="0"/>
        <v>2084</v>
      </c>
      <c r="W7" s="141">
        <f t="shared" si="0"/>
        <v>5798101</v>
      </c>
      <c r="X7" s="141">
        <f t="shared" si="0"/>
        <v>1993571</v>
      </c>
      <c r="Y7" s="141">
        <f t="shared" si="0"/>
        <v>2441926</v>
      </c>
      <c r="Z7" s="141">
        <f t="shared" si="0"/>
        <v>1120095</v>
      </c>
      <c r="AA7" s="141">
        <f t="shared" si="0"/>
        <v>242509</v>
      </c>
      <c r="AB7" s="141">
        <f t="shared" si="0"/>
        <v>1990142</v>
      </c>
      <c r="AC7" s="141">
        <f t="shared" si="0"/>
        <v>35</v>
      </c>
      <c r="AD7" s="141">
        <f t="shared" si="0"/>
        <v>489766</v>
      </c>
      <c r="AE7" s="141">
        <f t="shared" si="0"/>
        <v>11031457</v>
      </c>
      <c r="AF7" s="141">
        <f t="shared" si="0"/>
        <v>2987</v>
      </c>
      <c r="AG7" s="141">
        <f t="shared" si="0"/>
        <v>2987</v>
      </c>
      <c r="AH7" s="141">
        <f t="shared" si="0"/>
        <v>0</v>
      </c>
      <c r="AI7" s="141">
        <f t="shared" si="0"/>
        <v>2987</v>
      </c>
      <c r="AJ7" s="141">
        <f aca="true" t="shared" si="1" ref="AJ7:BO7">SUM(AJ8:AJ44)</f>
        <v>0</v>
      </c>
      <c r="AK7" s="141">
        <f t="shared" si="1"/>
        <v>0</v>
      </c>
      <c r="AL7" s="141">
        <f t="shared" si="1"/>
        <v>0</v>
      </c>
      <c r="AM7" s="141">
        <f t="shared" si="1"/>
        <v>0</v>
      </c>
      <c r="AN7" s="141">
        <f t="shared" si="1"/>
        <v>1515371</v>
      </c>
      <c r="AO7" s="141">
        <f t="shared" si="1"/>
        <v>338482</v>
      </c>
      <c r="AP7" s="141">
        <f t="shared" si="1"/>
        <v>181242</v>
      </c>
      <c r="AQ7" s="141">
        <f t="shared" si="1"/>
        <v>0</v>
      </c>
      <c r="AR7" s="141">
        <f t="shared" si="1"/>
        <v>157240</v>
      </c>
      <c r="AS7" s="141">
        <f t="shared" si="1"/>
        <v>0</v>
      </c>
      <c r="AT7" s="141">
        <f t="shared" si="1"/>
        <v>566767</v>
      </c>
      <c r="AU7" s="141">
        <f t="shared" si="1"/>
        <v>211</v>
      </c>
      <c r="AV7" s="141">
        <f t="shared" si="1"/>
        <v>566556</v>
      </c>
      <c r="AW7" s="141">
        <f t="shared" si="1"/>
        <v>0</v>
      </c>
      <c r="AX7" s="141">
        <f t="shared" si="1"/>
        <v>0</v>
      </c>
      <c r="AY7" s="141">
        <f t="shared" si="1"/>
        <v>610107</v>
      </c>
      <c r="AZ7" s="141">
        <f t="shared" si="1"/>
        <v>26160</v>
      </c>
      <c r="BA7" s="141">
        <f t="shared" si="1"/>
        <v>181318</v>
      </c>
      <c r="BB7" s="141">
        <f t="shared" si="1"/>
        <v>96994</v>
      </c>
      <c r="BC7" s="141">
        <f t="shared" si="1"/>
        <v>305635</v>
      </c>
      <c r="BD7" s="141">
        <f t="shared" si="1"/>
        <v>646802</v>
      </c>
      <c r="BE7" s="141">
        <f t="shared" si="1"/>
        <v>15</v>
      </c>
      <c r="BF7" s="141">
        <f t="shared" si="1"/>
        <v>55407</v>
      </c>
      <c r="BG7" s="141">
        <f t="shared" si="1"/>
        <v>1573765</v>
      </c>
      <c r="BH7" s="141">
        <f t="shared" si="1"/>
        <v>117579</v>
      </c>
      <c r="BI7" s="141">
        <f t="shared" si="1"/>
        <v>33278</v>
      </c>
      <c r="BJ7" s="141">
        <f t="shared" si="1"/>
        <v>0</v>
      </c>
      <c r="BK7" s="141">
        <f t="shared" si="1"/>
        <v>8564</v>
      </c>
      <c r="BL7" s="141">
        <f t="shared" si="1"/>
        <v>0</v>
      </c>
      <c r="BM7" s="141">
        <f t="shared" si="1"/>
        <v>24714</v>
      </c>
      <c r="BN7" s="141">
        <f t="shared" si="1"/>
        <v>84301</v>
      </c>
      <c r="BO7" s="141">
        <f t="shared" si="1"/>
        <v>143192</v>
      </c>
      <c r="BP7" s="141">
        <f aca="true" t="shared" si="2" ref="BP7:CI7">SUM(BP8:BP44)</f>
        <v>11942470</v>
      </c>
      <c r="BQ7" s="141">
        <f t="shared" si="2"/>
        <v>2274040</v>
      </c>
      <c r="BR7" s="141">
        <f t="shared" si="2"/>
        <v>1056458</v>
      </c>
      <c r="BS7" s="141">
        <f t="shared" si="2"/>
        <v>486621</v>
      </c>
      <c r="BT7" s="141">
        <f t="shared" si="2"/>
        <v>730961</v>
      </c>
      <c r="BU7" s="141">
        <f t="shared" si="2"/>
        <v>0</v>
      </c>
      <c r="BV7" s="141">
        <f t="shared" si="2"/>
        <v>3258088</v>
      </c>
      <c r="BW7" s="141">
        <f t="shared" si="2"/>
        <v>321549</v>
      </c>
      <c r="BX7" s="141">
        <f t="shared" si="2"/>
        <v>2923412</v>
      </c>
      <c r="BY7" s="141">
        <f t="shared" si="2"/>
        <v>13127</v>
      </c>
      <c r="BZ7" s="141">
        <f t="shared" si="2"/>
        <v>2084</v>
      </c>
      <c r="CA7" s="141">
        <f t="shared" si="2"/>
        <v>6408208</v>
      </c>
      <c r="CB7" s="141">
        <f t="shared" si="2"/>
        <v>2019731</v>
      </c>
      <c r="CC7" s="141">
        <f t="shared" si="2"/>
        <v>2623244</v>
      </c>
      <c r="CD7" s="141">
        <f t="shared" si="2"/>
        <v>1217089</v>
      </c>
      <c r="CE7" s="141">
        <f t="shared" si="2"/>
        <v>548144</v>
      </c>
      <c r="CF7" s="141">
        <f t="shared" si="2"/>
        <v>2636944</v>
      </c>
      <c r="CG7" s="141">
        <f t="shared" si="2"/>
        <v>50</v>
      </c>
      <c r="CH7" s="141">
        <f t="shared" si="2"/>
        <v>545173</v>
      </c>
      <c r="CI7" s="141">
        <f t="shared" si="2"/>
        <v>12605222</v>
      </c>
    </row>
    <row r="8" spans="1:87" ht="12" customHeight="1">
      <c r="A8" s="142" t="s">
        <v>97</v>
      </c>
      <c r="B8" s="140" t="s">
        <v>326</v>
      </c>
      <c r="C8" s="142" t="s">
        <v>354</v>
      </c>
      <c r="D8" s="141">
        <f>+SUM(E8,J8)</f>
        <v>0</v>
      </c>
      <c r="E8" s="141">
        <f>+SUM(F8:I8)</f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54695</v>
      </c>
      <c r="L8" s="141">
        <f>+SUM(M8,R8,V8,W8,AC8)</f>
        <v>2655060</v>
      </c>
      <c r="M8" s="141">
        <f>+SUM(N8:Q8)</f>
        <v>1041864</v>
      </c>
      <c r="N8" s="141">
        <v>264354</v>
      </c>
      <c r="O8" s="141">
        <v>450956</v>
      </c>
      <c r="P8" s="141">
        <v>326554</v>
      </c>
      <c r="Q8" s="141">
        <v>0</v>
      </c>
      <c r="R8" s="141">
        <f>+SUM(S8:U8)</f>
        <v>538929</v>
      </c>
      <c r="S8" s="141">
        <v>87427</v>
      </c>
      <c r="T8" s="141">
        <v>439994</v>
      </c>
      <c r="U8" s="141">
        <v>11508</v>
      </c>
      <c r="V8" s="141">
        <v>0</v>
      </c>
      <c r="W8" s="141">
        <f>+SUM(X8:AA8)</f>
        <v>1074267</v>
      </c>
      <c r="X8" s="141">
        <v>412969</v>
      </c>
      <c r="Y8" s="141">
        <v>311977</v>
      </c>
      <c r="Z8" s="141">
        <v>349321</v>
      </c>
      <c r="AA8" s="141">
        <v>0</v>
      </c>
      <c r="AB8" s="141">
        <v>0</v>
      </c>
      <c r="AC8" s="141">
        <v>0</v>
      </c>
      <c r="AD8" s="141">
        <v>0</v>
      </c>
      <c r="AE8" s="141">
        <f>+SUM(D8,L8,AD8)</f>
        <v>2655060</v>
      </c>
      <c r="AF8" s="141">
        <f>+SUM(AG8,AL8)</f>
        <v>0</v>
      </c>
      <c r="AG8" s="141">
        <f>+SUM(AH8:AK8)</f>
        <v>0</v>
      </c>
      <c r="AH8" s="141">
        <v>0</v>
      </c>
      <c r="AI8" s="141">
        <v>0</v>
      </c>
      <c r="AJ8" s="141">
        <v>0</v>
      </c>
      <c r="AK8" s="141">
        <v>0</v>
      </c>
      <c r="AL8" s="141">
        <v>0</v>
      </c>
      <c r="AM8" s="141">
        <v>0</v>
      </c>
      <c r="AN8" s="141">
        <f>+SUM(AO8,AT8,AX8,AY8,BE8)</f>
        <v>100126</v>
      </c>
      <c r="AO8" s="141">
        <f>+SUM(AP8:AS8)</f>
        <v>54426</v>
      </c>
      <c r="AP8" s="141">
        <v>7775</v>
      </c>
      <c r="AQ8" s="141">
        <v>0</v>
      </c>
      <c r="AR8" s="141">
        <v>46651</v>
      </c>
      <c r="AS8" s="141">
        <v>0</v>
      </c>
      <c r="AT8" s="141">
        <f>+SUM(AU8:AW8)</f>
        <v>26584</v>
      </c>
      <c r="AU8" s="141">
        <v>211</v>
      </c>
      <c r="AV8" s="141">
        <v>26373</v>
      </c>
      <c r="AW8" s="141">
        <v>0</v>
      </c>
      <c r="AX8" s="141">
        <v>0</v>
      </c>
      <c r="AY8" s="141">
        <f>+SUM(AZ8:BC8)</f>
        <v>19116</v>
      </c>
      <c r="AZ8" s="141">
        <v>0</v>
      </c>
      <c r="BA8" s="141">
        <v>19116</v>
      </c>
      <c r="BB8" s="141">
        <v>0</v>
      </c>
      <c r="BC8" s="141">
        <v>0</v>
      </c>
      <c r="BD8" s="141">
        <v>0</v>
      </c>
      <c r="BE8" s="141">
        <v>0</v>
      </c>
      <c r="BF8" s="141">
        <v>0</v>
      </c>
      <c r="BG8" s="141">
        <f>+SUM(BF8,AN8,AF8)</f>
        <v>100126</v>
      </c>
      <c r="BH8" s="141">
        <f aca="true" t="shared" si="3" ref="BH8:CI8">SUM(D8,AF8)</f>
        <v>0</v>
      </c>
      <c r="BI8" s="141">
        <f t="shared" si="3"/>
        <v>0</v>
      </c>
      <c r="BJ8" s="141">
        <f t="shared" si="3"/>
        <v>0</v>
      </c>
      <c r="BK8" s="141">
        <f t="shared" si="3"/>
        <v>0</v>
      </c>
      <c r="BL8" s="141">
        <f t="shared" si="3"/>
        <v>0</v>
      </c>
      <c r="BM8" s="141">
        <f t="shared" si="3"/>
        <v>0</v>
      </c>
      <c r="BN8" s="141">
        <f t="shared" si="3"/>
        <v>0</v>
      </c>
      <c r="BO8" s="141">
        <f t="shared" si="3"/>
        <v>54695</v>
      </c>
      <c r="BP8" s="141">
        <f t="shared" si="3"/>
        <v>2755186</v>
      </c>
      <c r="BQ8" s="141">
        <f t="shared" si="3"/>
        <v>1096290</v>
      </c>
      <c r="BR8" s="141">
        <f t="shared" si="3"/>
        <v>272129</v>
      </c>
      <c r="BS8" s="141">
        <f t="shared" si="3"/>
        <v>450956</v>
      </c>
      <c r="BT8" s="141">
        <f t="shared" si="3"/>
        <v>373205</v>
      </c>
      <c r="BU8" s="141">
        <f t="shared" si="3"/>
        <v>0</v>
      </c>
      <c r="BV8" s="141">
        <f t="shared" si="3"/>
        <v>565513</v>
      </c>
      <c r="BW8" s="141">
        <f t="shared" si="3"/>
        <v>87638</v>
      </c>
      <c r="BX8" s="141">
        <f t="shared" si="3"/>
        <v>466367</v>
      </c>
      <c r="BY8" s="141">
        <f t="shared" si="3"/>
        <v>11508</v>
      </c>
      <c r="BZ8" s="141">
        <f t="shared" si="3"/>
        <v>0</v>
      </c>
      <c r="CA8" s="141">
        <f t="shared" si="3"/>
        <v>1093383</v>
      </c>
      <c r="CB8" s="141">
        <f t="shared" si="3"/>
        <v>412969</v>
      </c>
      <c r="CC8" s="141">
        <f t="shared" si="3"/>
        <v>331093</v>
      </c>
      <c r="CD8" s="141">
        <f t="shared" si="3"/>
        <v>349321</v>
      </c>
      <c r="CE8" s="141">
        <f t="shared" si="3"/>
        <v>0</v>
      </c>
      <c r="CF8" s="141">
        <f t="shared" si="3"/>
        <v>0</v>
      </c>
      <c r="CG8" s="141">
        <f t="shared" si="3"/>
        <v>0</v>
      </c>
      <c r="CH8" s="141">
        <f t="shared" si="3"/>
        <v>0</v>
      </c>
      <c r="CI8" s="141">
        <f t="shared" si="3"/>
        <v>2755186</v>
      </c>
    </row>
    <row r="9" spans="1:87" ht="12" customHeight="1">
      <c r="A9" s="142" t="s">
        <v>97</v>
      </c>
      <c r="B9" s="140" t="s">
        <v>327</v>
      </c>
      <c r="C9" s="142" t="s">
        <v>355</v>
      </c>
      <c r="D9" s="141">
        <f aca="true" t="shared" si="4" ref="D9:D44">+SUM(E9,J9)</f>
        <v>0</v>
      </c>
      <c r="E9" s="141">
        <f aca="true" t="shared" si="5" ref="E9:E44">+SUM(F9:I9)</f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f aca="true" t="shared" si="6" ref="L9:L44">+SUM(M9,R9,V9,W9,AC9)</f>
        <v>1041671</v>
      </c>
      <c r="M9" s="141">
        <f aca="true" t="shared" si="7" ref="M9:M44">+SUM(N9:Q9)</f>
        <v>91562</v>
      </c>
      <c r="N9" s="141">
        <v>82338</v>
      </c>
      <c r="O9" s="141">
        <v>0</v>
      </c>
      <c r="P9" s="141">
        <v>9224</v>
      </c>
      <c r="Q9" s="141">
        <v>0</v>
      </c>
      <c r="R9" s="141">
        <f aca="true" t="shared" si="8" ref="R9:R44">+SUM(S9:U9)</f>
        <v>342756</v>
      </c>
      <c r="S9" s="141">
        <v>0</v>
      </c>
      <c r="T9" s="141">
        <v>342756</v>
      </c>
      <c r="U9" s="141">
        <v>0</v>
      </c>
      <c r="V9" s="141">
        <v>0</v>
      </c>
      <c r="W9" s="141">
        <f aca="true" t="shared" si="9" ref="W9:W44">+SUM(X9:AA9)</f>
        <v>607353</v>
      </c>
      <c r="X9" s="141">
        <v>101768</v>
      </c>
      <c r="Y9" s="141">
        <v>434142</v>
      </c>
      <c r="Z9" s="141">
        <v>71443</v>
      </c>
      <c r="AA9" s="141">
        <v>0</v>
      </c>
      <c r="AB9" s="141">
        <v>0</v>
      </c>
      <c r="AC9" s="141">
        <v>0</v>
      </c>
      <c r="AD9" s="141">
        <v>0</v>
      </c>
      <c r="AE9" s="141">
        <f aca="true" t="shared" si="10" ref="AE9:AE44">+SUM(D9,L9,AD9)</f>
        <v>1041671</v>
      </c>
      <c r="AF9" s="141">
        <f aca="true" t="shared" si="11" ref="AF9:AF44">+SUM(AG9,AL9)</f>
        <v>0</v>
      </c>
      <c r="AG9" s="141">
        <f aca="true" t="shared" si="12" ref="AG9:AG44">+SUM(AH9:AK9)</f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0</v>
      </c>
      <c r="AN9" s="141">
        <f aca="true" t="shared" si="13" ref="AN9:AN44">+SUM(AO9,AT9,AX9,AY9,BE9)</f>
        <v>141277</v>
      </c>
      <c r="AO9" s="141">
        <f aca="true" t="shared" si="14" ref="AO9:AO44">+SUM(AP9:AS9)</f>
        <v>28897</v>
      </c>
      <c r="AP9" s="141">
        <v>25198</v>
      </c>
      <c r="AQ9" s="141">
        <v>0</v>
      </c>
      <c r="AR9" s="141">
        <v>3699</v>
      </c>
      <c r="AS9" s="141">
        <v>0</v>
      </c>
      <c r="AT9" s="141">
        <f aca="true" t="shared" si="15" ref="AT9:AT44">+SUM(AU9:AW9)</f>
        <v>78041</v>
      </c>
      <c r="AU9" s="141">
        <v>0</v>
      </c>
      <c r="AV9" s="141">
        <v>78041</v>
      </c>
      <c r="AW9" s="141">
        <v>0</v>
      </c>
      <c r="AX9" s="141">
        <v>0</v>
      </c>
      <c r="AY9" s="141">
        <f aca="true" t="shared" si="16" ref="AY9:AY44">+SUM(AZ9:BC9)</f>
        <v>34339</v>
      </c>
      <c r="AZ9" s="141">
        <v>0</v>
      </c>
      <c r="BA9" s="141">
        <v>32073</v>
      </c>
      <c r="BB9" s="141">
        <v>2266</v>
      </c>
      <c r="BC9" s="141">
        <v>0</v>
      </c>
      <c r="BD9" s="141">
        <v>0</v>
      </c>
      <c r="BE9" s="141">
        <v>0</v>
      </c>
      <c r="BF9" s="141">
        <v>0</v>
      </c>
      <c r="BG9" s="141">
        <f aca="true" t="shared" si="17" ref="BG9:BG44">+SUM(BF9,AN9,AF9)</f>
        <v>141277</v>
      </c>
      <c r="BH9" s="141">
        <f aca="true" t="shared" si="18" ref="BH9:BH44">SUM(D9,AF9)</f>
        <v>0</v>
      </c>
      <c r="BI9" s="141">
        <f aca="true" t="shared" si="19" ref="BI9:BI44">SUM(E9,AG9)</f>
        <v>0</v>
      </c>
      <c r="BJ9" s="141">
        <f aca="true" t="shared" si="20" ref="BJ9:BJ44">SUM(F9,AH9)</f>
        <v>0</v>
      </c>
      <c r="BK9" s="141">
        <f aca="true" t="shared" si="21" ref="BK9:BK44">SUM(G9,AI9)</f>
        <v>0</v>
      </c>
      <c r="BL9" s="141">
        <f aca="true" t="shared" si="22" ref="BL9:BL44">SUM(H9,AJ9)</f>
        <v>0</v>
      </c>
      <c r="BM9" s="141">
        <f aca="true" t="shared" si="23" ref="BM9:BM44">SUM(I9,AK9)</f>
        <v>0</v>
      </c>
      <c r="BN9" s="141">
        <f aca="true" t="shared" si="24" ref="BN9:BN44">SUM(J9,AL9)</f>
        <v>0</v>
      </c>
      <c r="BO9" s="141">
        <f aca="true" t="shared" si="25" ref="BO9:BO44">SUM(K9,AM9)</f>
        <v>0</v>
      </c>
      <c r="BP9" s="141">
        <f aca="true" t="shared" si="26" ref="BP9:BP44">SUM(L9,AN9)</f>
        <v>1182948</v>
      </c>
      <c r="BQ9" s="141">
        <f aca="true" t="shared" si="27" ref="BQ9:BQ44">SUM(M9,AO9)</f>
        <v>120459</v>
      </c>
      <c r="BR9" s="141">
        <f aca="true" t="shared" si="28" ref="BR9:BR44">SUM(N9,AP9)</f>
        <v>107536</v>
      </c>
      <c r="BS9" s="141">
        <f aca="true" t="shared" si="29" ref="BS9:BS44">SUM(O9,AQ9)</f>
        <v>0</v>
      </c>
      <c r="BT9" s="141">
        <f aca="true" t="shared" si="30" ref="BT9:BT44">SUM(P9,AR9)</f>
        <v>12923</v>
      </c>
      <c r="BU9" s="141">
        <f aca="true" t="shared" si="31" ref="BU9:BU44">SUM(Q9,AS9)</f>
        <v>0</v>
      </c>
      <c r="BV9" s="141">
        <f aca="true" t="shared" si="32" ref="BV9:BV44">SUM(R9,AT9)</f>
        <v>420797</v>
      </c>
      <c r="BW9" s="141">
        <f aca="true" t="shared" si="33" ref="BW9:BW44">SUM(S9,AU9)</f>
        <v>0</v>
      </c>
      <c r="BX9" s="141">
        <f aca="true" t="shared" si="34" ref="BX9:BX44">SUM(T9,AV9)</f>
        <v>420797</v>
      </c>
      <c r="BY9" s="141">
        <f aca="true" t="shared" si="35" ref="BY9:BY44">SUM(U9,AW9)</f>
        <v>0</v>
      </c>
      <c r="BZ9" s="141">
        <f aca="true" t="shared" si="36" ref="BZ9:BZ44">SUM(V9,AX9)</f>
        <v>0</v>
      </c>
      <c r="CA9" s="141">
        <f aca="true" t="shared" si="37" ref="CA9:CA44">SUM(W9,AY9)</f>
        <v>641692</v>
      </c>
      <c r="CB9" s="141">
        <f aca="true" t="shared" si="38" ref="CB9:CB44">SUM(X9,AZ9)</f>
        <v>101768</v>
      </c>
      <c r="CC9" s="141">
        <f aca="true" t="shared" si="39" ref="CC9:CC44">SUM(Y9,BA9)</f>
        <v>466215</v>
      </c>
      <c r="CD9" s="141">
        <f aca="true" t="shared" si="40" ref="CD9:CD44">SUM(Z9,BB9)</f>
        <v>73709</v>
      </c>
      <c r="CE9" s="141">
        <f aca="true" t="shared" si="41" ref="CE9:CE44">SUM(AA9,BC9)</f>
        <v>0</v>
      </c>
      <c r="CF9" s="141">
        <f aca="true" t="shared" si="42" ref="CF9:CF44">SUM(AB9,BD9)</f>
        <v>0</v>
      </c>
      <c r="CG9" s="141">
        <f aca="true" t="shared" si="43" ref="CG9:CG44">SUM(AC9,BE9)</f>
        <v>0</v>
      </c>
      <c r="CH9" s="141">
        <f aca="true" t="shared" si="44" ref="CH9:CH44">SUM(AD9,BF9)</f>
        <v>0</v>
      </c>
      <c r="CI9" s="141">
        <f aca="true" t="shared" si="45" ref="CI9:CI44">SUM(AE9,BG9)</f>
        <v>1182948</v>
      </c>
    </row>
    <row r="10" spans="1:87" ht="12" customHeight="1">
      <c r="A10" s="142" t="s">
        <v>97</v>
      </c>
      <c r="B10" s="140" t="s">
        <v>328</v>
      </c>
      <c r="C10" s="142" t="s">
        <v>356</v>
      </c>
      <c r="D10" s="141">
        <f t="shared" si="4"/>
        <v>0</v>
      </c>
      <c r="E10" s="141">
        <f t="shared" si="5"/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f t="shared" si="6"/>
        <v>0</v>
      </c>
      <c r="M10" s="141">
        <f t="shared" si="7"/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f t="shared" si="8"/>
        <v>0</v>
      </c>
      <c r="S10" s="141">
        <v>0</v>
      </c>
      <c r="T10" s="141">
        <v>0</v>
      </c>
      <c r="U10" s="141">
        <v>0</v>
      </c>
      <c r="V10" s="141">
        <v>0</v>
      </c>
      <c r="W10" s="141">
        <f t="shared" si="9"/>
        <v>0</v>
      </c>
      <c r="X10" s="141">
        <v>0</v>
      </c>
      <c r="Y10" s="141">
        <v>0</v>
      </c>
      <c r="Z10" s="141">
        <v>0</v>
      </c>
      <c r="AA10" s="141">
        <v>0</v>
      </c>
      <c r="AB10" s="141">
        <v>325990</v>
      </c>
      <c r="AC10" s="141">
        <v>0</v>
      </c>
      <c r="AD10" s="141">
        <v>0</v>
      </c>
      <c r="AE10" s="141">
        <f t="shared" si="10"/>
        <v>0</v>
      </c>
      <c r="AF10" s="141">
        <f t="shared" si="11"/>
        <v>0</v>
      </c>
      <c r="AG10" s="141">
        <f t="shared" si="12"/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f t="shared" si="13"/>
        <v>0</v>
      </c>
      <c r="AO10" s="141">
        <f t="shared" si="14"/>
        <v>0</v>
      </c>
      <c r="AP10" s="141">
        <v>0</v>
      </c>
      <c r="AQ10" s="141">
        <v>0</v>
      </c>
      <c r="AR10" s="141">
        <v>0</v>
      </c>
      <c r="AS10" s="141">
        <v>0</v>
      </c>
      <c r="AT10" s="141">
        <f t="shared" si="15"/>
        <v>0</v>
      </c>
      <c r="AU10" s="141">
        <v>0</v>
      </c>
      <c r="AV10" s="141">
        <v>0</v>
      </c>
      <c r="AW10" s="141">
        <v>0</v>
      </c>
      <c r="AX10" s="141">
        <v>0</v>
      </c>
      <c r="AY10" s="141">
        <f t="shared" si="16"/>
        <v>0</v>
      </c>
      <c r="AZ10" s="141">
        <v>0</v>
      </c>
      <c r="BA10" s="141">
        <v>0</v>
      </c>
      <c r="BB10" s="141">
        <v>0</v>
      </c>
      <c r="BC10" s="141">
        <v>0</v>
      </c>
      <c r="BD10" s="141">
        <v>16465</v>
      </c>
      <c r="BE10" s="141">
        <v>0</v>
      </c>
      <c r="BF10" s="141">
        <v>0</v>
      </c>
      <c r="BG10" s="141">
        <f t="shared" si="17"/>
        <v>0</v>
      </c>
      <c r="BH10" s="141">
        <f t="shared" si="18"/>
        <v>0</v>
      </c>
      <c r="BI10" s="141">
        <f t="shared" si="19"/>
        <v>0</v>
      </c>
      <c r="BJ10" s="141">
        <f t="shared" si="20"/>
        <v>0</v>
      </c>
      <c r="BK10" s="141">
        <f t="shared" si="21"/>
        <v>0</v>
      </c>
      <c r="BL10" s="141">
        <f t="shared" si="22"/>
        <v>0</v>
      </c>
      <c r="BM10" s="141">
        <f t="shared" si="23"/>
        <v>0</v>
      </c>
      <c r="BN10" s="141">
        <f t="shared" si="24"/>
        <v>0</v>
      </c>
      <c r="BO10" s="141">
        <f t="shared" si="25"/>
        <v>0</v>
      </c>
      <c r="BP10" s="141">
        <f t="shared" si="26"/>
        <v>0</v>
      </c>
      <c r="BQ10" s="141">
        <f t="shared" si="27"/>
        <v>0</v>
      </c>
      <c r="BR10" s="141">
        <f t="shared" si="28"/>
        <v>0</v>
      </c>
      <c r="BS10" s="141">
        <f t="shared" si="29"/>
        <v>0</v>
      </c>
      <c r="BT10" s="141">
        <f t="shared" si="30"/>
        <v>0</v>
      </c>
      <c r="BU10" s="141">
        <f t="shared" si="31"/>
        <v>0</v>
      </c>
      <c r="BV10" s="141">
        <f t="shared" si="32"/>
        <v>0</v>
      </c>
      <c r="BW10" s="141">
        <f t="shared" si="33"/>
        <v>0</v>
      </c>
      <c r="BX10" s="141">
        <f t="shared" si="34"/>
        <v>0</v>
      </c>
      <c r="BY10" s="141">
        <f t="shared" si="35"/>
        <v>0</v>
      </c>
      <c r="BZ10" s="141">
        <f t="shared" si="36"/>
        <v>0</v>
      </c>
      <c r="CA10" s="141">
        <f t="shared" si="37"/>
        <v>0</v>
      </c>
      <c r="CB10" s="141">
        <f t="shared" si="38"/>
        <v>0</v>
      </c>
      <c r="CC10" s="141">
        <f t="shared" si="39"/>
        <v>0</v>
      </c>
      <c r="CD10" s="141">
        <f t="shared" si="40"/>
        <v>0</v>
      </c>
      <c r="CE10" s="141">
        <f t="shared" si="41"/>
        <v>0</v>
      </c>
      <c r="CF10" s="141">
        <f t="shared" si="42"/>
        <v>342455</v>
      </c>
      <c r="CG10" s="141">
        <f t="shared" si="43"/>
        <v>0</v>
      </c>
      <c r="CH10" s="141">
        <f t="shared" si="44"/>
        <v>0</v>
      </c>
      <c r="CI10" s="141">
        <f t="shared" si="45"/>
        <v>0</v>
      </c>
    </row>
    <row r="11" spans="1:87" ht="12" customHeight="1">
      <c r="A11" s="142" t="s">
        <v>97</v>
      </c>
      <c r="B11" s="140" t="s">
        <v>329</v>
      </c>
      <c r="C11" s="142" t="s">
        <v>357</v>
      </c>
      <c r="D11" s="141">
        <f t="shared" si="4"/>
        <v>0</v>
      </c>
      <c r="E11" s="141">
        <f t="shared" si="5"/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12597</v>
      </c>
      <c r="L11" s="141">
        <f t="shared" si="6"/>
        <v>318468</v>
      </c>
      <c r="M11" s="141">
        <f t="shared" si="7"/>
        <v>23539</v>
      </c>
      <c r="N11" s="141">
        <v>8429</v>
      </c>
      <c r="O11" s="141">
        <v>0</v>
      </c>
      <c r="P11" s="141">
        <v>15110</v>
      </c>
      <c r="Q11" s="141">
        <v>0</v>
      </c>
      <c r="R11" s="141">
        <f t="shared" si="8"/>
        <v>148696</v>
      </c>
      <c r="S11" s="141">
        <v>0</v>
      </c>
      <c r="T11" s="141">
        <v>148696</v>
      </c>
      <c r="U11" s="141">
        <v>0</v>
      </c>
      <c r="V11" s="141">
        <v>0</v>
      </c>
      <c r="W11" s="141">
        <f t="shared" si="9"/>
        <v>146233</v>
      </c>
      <c r="X11" s="141">
        <v>97646</v>
      </c>
      <c r="Y11" s="141">
        <v>26185</v>
      </c>
      <c r="Z11" s="141">
        <v>22402</v>
      </c>
      <c r="AA11" s="141">
        <v>0</v>
      </c>
      <c r="AB11" s="141">
        <v>50277</v>
      </c>
      <c r="AC11" s="141">
        <v>0</v>
      </c>
      <c r="AD11" s="141">
        <v>0</v>
      </c>
      <c r="AE11" s="141">
        <f t="shared" si="10"/>
        <v>318468</v>
      </c>
      <c r="AF11" s="141">
        <f t="shared" si="11"/>
        <v>0</v>
      </c>
      <c r="AG11" s="141">
        <f t="shared" si="12"/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f t="shared" si="13"/>
        <v>111708</v>
      </c>
      <c r="AO11" s="141">
        <f t="shared" si="14"/>
        <v>17522</v>
      </c>
      <c r="AP11" s="141">
        <v>4998</v>
      </c>
      <c r="AQ11" s="141">
        <v>0</v>
      </c>
      <c r="AR11" s="141">
        <v>12524</v>
      </c>
      <c r="AS11" s="141">
        <v>0</v>
      </c>
      <c r="AT11" s="141">
        <f t="shared" si="15"/>
        <v>72548</v>
      </c>
      <c r="AU11" s="141">
        <v>0</v>
      </c>
      <c r="AV11" s="141">
        <v>72548</v>
      </c>
      <c r="AW11" s="141">
        <v>0</v>
      </c>
      <c r="AX11" s="141">
        <v>0</v>
      </c>
      <c r="AY11" s="141">
        <f t="shared" si="16"/>
        <v>21638</v>
      </c>
      <c r="AZ11" s="141">
        <v>5321</v>
      </c>
      <c r="BA11" s="141">
        <v>0</v>
      </c>
      <c r="BB11" s="141">
        <v>16317</v>
      </c>
      <c r="BC11" s="141">
        <v>0</v>
      </c>
      <c r="BD11" s="141">
        <v>0</v>
      </c>
      <c r="BE11" s="141">
        <v>0</v>
      </c>
      <c r="BF11" s="141">
        <v>0</v>
      </c>
      <c r="BG11" s="141">
        <f t="shared" si="17"/>
        <v>111708</v>
      </c>
      <c r="BH11" s="141">
        <f t="shared" si="18"/>
        <v>0</v>
      </c>
      <c r="BI11" s="141">
        <f t="shared" si="19"/>
        <v>0</v>
      </c>
      <c r="BJ11" s="141">
        <f t="shared" si="20"/>
        <v>0</v>
      </c>
      <c r="BK11" s="141">
        <f t="shared" si="21"/>
        <v>0</v>
      </c>
      <c r="BL11" s="141">
        <f t="shared" si="22"/>
        <v>0</v>
      </c>
      <c r="BM11" s="141">
        <f t="shared" si="23"/>
        <v>0</v>
      </c>
      <c r="BN11" s="141">
        <f t="shared" si="24"/>
        <v>0</v>
      </c>
      <c r="BO11" s="141">
        <f t="shared" si="25"/>
        <v>12597</v>
      </c>
      <c r="BP11" s="141">
        <f t="shared" si="26"/>
        <v>430176</v>
      </c>
      <c r="BQ11" s="141">
        <f t="shared" si="27"/>
        <v>41061</v>
      </c>
      <c r="BR11" s="141">
        <f t="shared" si="28"/>
        <v>13427</v>
      </c>
      <c r="BS11" s="141">
        <f t="shared" si="29"/>
        <v>0</v>
      </c>
      <c r="BT11" s="141">
        <f t="shared" si="30"/>
        <v>27634</v>
      </c>
      <c r="BU11" s="141">
        <f t="shared" si="31"/>
        <v>0</v>
      </c>
      <c r="BV11" s="141">
        <f t="shared" si="32"/>
        <v>221244</v>
      </c>
      <c r="BW11" s="141">
        <f t="shared" si="33"/>
        <v>0</v>
      </c>
      <c r="BX11" s="141">
        <f t="shared" si="34"/>
        <v>221244</v>
      </c>
      <c r="BY11" s="141">
        <f t="shared" si="35"/>
        <v>0</v>
      </c>
      <c r="BZ11" s="141">
        <f t="shared" si="36"/>
        <v>0</v>
      </c>
      <c r="CA11" s="141">
        <f t="shared" si="37"/>
        <v>167871</v>
      </c>
      <c r="CB11" s="141">
        <f t="shared" si="38"/>
        <v>102967</v>
      </c>
      <c r="CC11" s="141">
        <f t="shared" si="39"/>
        <v>26185</v>
      </c>
      <c r="CD11" s="141">
        <f t="shared" si="40"/>
        <v>38719</v>
      </c>
      <c r="CE11" s="141">
        <f t="shared" si="41"/>
        <v>0</v>
      </c>
      <c r="CF11" s="141">
        <f t="shared" si="42"/>
        <v>50277</v>
      </c>
      <c r="CG11" s="141">
        <f t="shared" si="43"/>
        <v>0</v>
      </c>
      <c r="CH11" s="141">
        <f t="shared" si="44"/>
        <v>0</v>
      </c>
      <c r="CI11" s="141">
        <f t="shared" si="45"/>
        <v>430176</v>
      </c>
    </row>
    <row r="12" spans="1:87" ht="12" customHeight="1">
      <c r="A12" s="142" t="s">
        <v>97</v>
      </c>
      <c r="B12" s="140" t="s">
        <v>330</v>
      </c>
      <c r="C12" s="142" t="s">
        <v>358</v>
      </c>
      <c r="D12" s="141">
        <f t="shared" si="4"/>
        <v>0</v>
      </c>
      <c r="E12" s="141">
        <f t="shared" si="5"/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f t="shared" si="6"/>
        <v>0</v>
      </c>
      <c r="M12" s="141">
        <f t="shared" si="7"/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f t="shared" si="8"/>
        <v>0</v>
      </c>
      <c r="S12" s="141">
        <v>0</v>
      </c>
      <c r="T12" s="141">
        <v>0</v>
      </c>
      <c r="U12" s="141">
        <v>0</v>
      </c>
      <c r="V12" s="141">
        <v>0</v>
      </c>
      <c r="W12" s="141">
        <f t="shared" si="9"/>
        <v>0</v>
      </c>
      <c r="X12" s="141">
        <v>0</v>
      </c>
      <c r="Y12" s="141">
        <v>0</v>
      </c>
      <c r="Z12" s="141">
        <v>0</v>
      </c>
      <c r="AA12" s="141">
        <v>0</v>
      </c>
      <c r="AB12" s="141">
        <v>325990</v>
      </c>
      <c r="AC12" s="141">
        <v>0</v>
      </c>
      <c r="AD12" s="141">
        <v>0</v>
      </c>
      <c r="AE12" s="141">
        <f t="shared" si="10"/>
        <v>0</v>
      </c>
      <c r="AF12" s="141">
        <f t="shared" si="11"/>
        <v>0</v>
      </c>
      <c r="AG12" s="141">
        <f t="shared" si="12"/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f t="shared" si="13"/>
        <v>0</v>
      </c>
      <c r="AO12" s="141">
        <f t="shared" si="14"/>
        <v>0</v>
      </c>
      <c r="AP12" s="141">
        <v>0</v>
      </c>
      <c r="AQ12" s="141">
        <v>0</v>
      </c>
      <c r="AR12" s="141">
        <v>0</v>
      </c>
      <c r="AS12" s="141">
        <v>0</v>
      </c>
      <c r="AT12" s="141">
        <f t="shared" si="15"/>
        <v>0</v>
      </c>
      <c r="AU12" s="141">
        <v>0</v>
      </c>
      <c r="AV12" s="141">
        <v>0</v>
      </c>
      <c r="AW12" s="141">
        <v>0</v>
      </c>
      <c r="AX12" s="141">
        <v>0</v>
      </c>
      <c r="AY12" s="141">
        <f t="shared" si="16"/>
        <v>0</v>
      </c>
      <c r="AZ12" s="141">
        <v>0</v>
      </c>
      <c r="BA12" s="141">
        <v>0</v>
      </c>
      <c r="BB12" s="141">
        <v>0</v>
      </c>
      <c r="BC12" s="141">
        <v>0</v>
      </c>
      <c r="BD12" s="141">
        <v>16465</v>
      </c>
      <c r="BE12" s="141">
        <v>0</v>
      </c>
      <c r="BF12" s="141">
        <v>0</v>
      </c>
      <c r="BG12" s="141">
        <f t="shared" si="17"/>
        <v>0</v>
      </c>
      <c r="BH12" s="141">
        <f t="shared" si="18"/>
        <v>0</v>
      </c>
      <c r="BI12" s="141">
        <f t="shared" si="19"/>
        <v>0</v>
      </c>
      <c r="BJ12" s="141">
        <f t="shared" si="20"/>
        <v>0</v>
      </c>
      <c r="BK12" s="141">
        <f t="shared" si="21"/>
        <v>0</v>
      </c>
      <c r="BL12" s="141">
        <f t="shared" si="22"/>
        <v>0</v>
      </c>
      <c r="BM12" s="141">
        <f t="shared" si="23"/>
        <v>0</v>
      </c>
      <c r="BN12" s="141">
        <f t="shared" si="24"/>
        <v>0</v>
      </c>
      <c r="BO12" s="141">
        <f t="shared" si="25"/>
        <v>0</v>
      </c>
      <c r="BP12" s="141">
        <f t="shared" si="26"/>
        <v>0</v>
      </c>
      <c r="BQ12" s="141">
        <f t="shared" si="27"/>
        <v>0</v>
      </c>
      <c r="BR12" s="141">
        <f t="shared" si="28"/>
        <v>0</v>
      </c>
      <c r="BS12" s="141">
        <f t="shared" si="29"/>
        <v>0</v>
      </c>
      <c r="BT12" s="141">
        <f t="shared" si="30"/>
        <v>0</v>
      </c>
      <c r="BU12" s="141">
        <f t="shared" si="31"/>
        <v>0</v>
      </c>
      <c r="BV12" s="141">
        <f t="shared" si="32"/>
        <v>0</v>
      </c>
      <c r="BW12" s="141">
        <f t="shared" si="33"/>
        <v>0</v>
      </c>
      <c r="BX12" s="141">
        <f t="shared" si="34"/>
        <v>0</v>
      </c>
      <c r="BY12" s="141">
        <f t="shared" si="35"/>
        <v>0</v>
      </c>
      <c r="BZ12" s="141">
        <f t="shared" si="36"/>
        <v>0</v>
      </c>
      <c r="CA12" s="141">
        <f t="shared" si="37"/>
        <v>0</v>
      </c>
      <c r="CB12" s="141">
        <f t="shared" si="38"/>
        <v>0</v>
      </c>
      <c r="CC12" s="141">
        <f t="shared" si="39"/>
        <v>0</v>
      </c>
      <c r="CD12" s="141">
        <f t="shared" si="40"/>
        <v>0</v>
      </c>
      <c r="CE12" s="141">
        <f t="shared" si="41"/>
        <v>0</v>
      </c>
      <c r="CF12" s="141">
        <f t="shared" si="42"/>
        <v>342455</v>
      </c>
      <c r="CG12" s="141">
        <f t="shared" si="43"/>
        <v>0</v>
      </c>
      <c r="CH12" s="141">
        <f t="shared" si="44"/>
        <v>0</v>
      </c>
      <c r="CI12" s="141">
        <f t="shared" si="45"/>
        <v>0</v>
      </c>
    </row>
    <row r="13" spans="1:87" ht="12" customHeight="1">
      <c r="A13" s="142" t="s">
        <v>97</v>
      </c>
      <c r="B13" s="140" t="s">
        <v>331</v>
      </c>
      <c r="C13" s="142" t="s">
        <v>359</v>
      </c>
      <c r="D13" s="141">
        <f t="shared" si="4"/>
        <v>0</v>
      </c>
      <c r="E13" s="141">
        <f t="shared" si="5"/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11671</v>
      </c>
      <c r="L13" s="141">
        <f t="shared" si="6"/>
        <v>85137</v>
      </c>
      <c r="M13" s="141">
        <f t="shared" si="7"/>
        <v>26028</v>
      </c>
      <c r="N13" s="141">
        <v>26028</v>
      </c>
      <c r="O13" s="141">
        <v>0</v>
      </c>
      <c r="P13" s="141">
        <v>0</v>
      </c>
      <c r="Q13" s="141">
        <v>0</v>
      </c>
      <c r="R13" s="141">
        <f t="shared" si="8"/>
        <v>0</v>
      </c>
      <c r="S13" s="141">
        <v>0</v>
      </c>
      <c r="T13" s="141">
        <v>0</v>
      </c>
      <c r="U13" s="141">
        <v>0</v>
      </c>
      <c r="V13" s="141">
        <v>924</v>
      </c>
      <c r="W13" s="141">
        <f t="shared" si="9"/>
        <v>58185</v>
      </c>
      <c r="X13" s="141">
        <v>54891</v>
      </c>
      <c r="Y13" s="141">
        <v>411</v>
      </c>
      <c r="Z13" s="141">
        <v>411</v>
      </c>
      <c r="AA13" s="141">
        <v>2472</v>
      </c>
      <c r="AB13" s="141">
        <v>75308</v>
      </c>
      <c r="AC13" s="141">
        <v>0</v>
      </c>
      <c r="AD13" s="141">
        <v>0</v>
      </c>
      <c r="AE13" s="141">
        <f t="shared" si="10"/>
        <v>85137</v>
      </c>
      <c r="AF13" s="141">
        <f t="shared" si="11"/>
        <v>0</v>
      </c>
      <c r="AG13" s="141">
        <f t="shared" si="12"/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f t="shared" si="13"/>
        <v>6507</v>
      </c>
      <c r="AO13" s="141">
        <f t="shared" si="14"/>
        <v>6507</v>
      </c>
      <c r="AP13" s="141">
        <v>6507</v>
      </c>
      <c r="AQ13" s="141">
        <v>0</v>
      </c>
      <c r="AR13" s="141">
        <v>0</v>
      </c>
      <c r="AS13" s="141">
        <v>0</v>
      </c>
      <c r="AT13" s="141">
        <f t="shared" si="15"/>
        <v>0</v>
      </c>
      <c r="AU13" s="141">
        <v>0</v>
      </c>
      <c r="AV13" s="141">
        <v>0</v>
      </c>
      <c r="AW13" s="141">
        <v>0</v>
      </c>
      <c r="AX13" s="141">
        <v>0</v>
      </c>
      <c r="AY13" s="141">
        <f t="shared" si="16"/>
        <v>0</v>
      </c>
      <c r="AZ13" s="141">
        <v>0</v>
      </c>
      <c r="BA13" s="141">
        <v>0</v>
      </c>
      <c r="BB13" s="141">
        <v>0</v>
      </c>
      <c r="BC13" s="141">
        <v>0</v>
      </c>
      <c r="BD13" s="141">
        <v>31937</v>
      </c>
      <c r="BE13" s="141">
        <v>0</v>
      </c>
      <c r="BF13" s="141">
        <v>0</v>
      </c>
      <c r="BG13" s="141">
        <f t="shared" si="17"/>
        <v>6507</v>
      </c>
      <c r="BH13" s="141">
        <f t="shared" si="18"/>
        <v>0</v>
      </c>
      <c r="BI13" s="141">
        <f t="shared" si="19"/>
        <v>0</v>
      </c>
      <c r="BJ13" s="141">
        <f t="shared" si="20"/>
        <v>0</v>
      </c>
      <c r="BK13" s="141">
        <f t="shared" si="21"/>
        <v>0</v>
      </c>
      <c r="BL13" s="141">
        <f t="shared" si="22"/>
        <v>0</v>
      </c>
      <c r="BM13" s="141">
        <f t="shared" si="23"/>
        <v>0</v>
      </c>
      <c r="BN13" s="141">
        <f t="shared" si="24"/>
        <v>0</v>
      </c>
      <c r="BO13" s="141">
        <f t="shared" si="25"/>
        <v>11671</v>
      </c>
      <c r="BP13" s="141">
        <f t="shared" si="26"/>
        <v>91644</v>
      </c>
      <c r="BQ13" s="141">
        <f t="shared" si="27"/>
        <v>32535</v>
      </c>
      <c r="BR13" s="141">
        <f t="shared" si="28"/>
        <v>32535</v>
      </c>
      <c r="BS13" s="141">
        <f t="shared" si="29"/>
        <v>0</v>
      </c>
      <c r="BT13" s="141">
        <f t="shared" si="30"/>
        <v>0</v>
      </c>
      <c r="BU13" s="141">
        <f t="shared" si="31"/>
        <v>0</v>
      </c>
      <c r="BV13" s="141">
        <f t="shared" si="32"/>
        <v>0</v>
      </c>
      <c r="BW13" s="141">
        <f t="shared" si="33"/>
        <v>0</v>
      </c>
      <c r="BX13" s="141">
        <f t="shared" si="34"/>
        <v>0</v>
      </c>
      <c r="BY13" s="141">
        <f t="shared" si="35"/>
        <v>0</v>
      </c>
      <c r="BZ13" s="141">
        <f t="shared" si="36"/>
        <v>924</v>
      </c>
      <c r="CA13" s="141">
        <f t="shared" si="37"/>
        <v>58185</v>
      </c>
      <c r="CB13" s="141">
        <f t="shared" si="38"/>
        <v>54891</v>
      </c>
      <c r="CC13" s="141">
        <f t="shared" si="39"/>
        <v>411</v>
      </c>
      <c r="CD13" s="141">
        <f t="shared" si="40"/>
        <v>411</v>
      </c>
      <c r="CE13" s="141">
        <f t="shared" si="41"/>
        <v>2472</v>
      </c>
      <c r="CF13" s="141">
        <f t="shared" si="42"/>
        <v>107245</v>
      </c>
      <c r="CG13" s="141">
        <f t="shared" si="43"/>
        <v>0</v>
      </c>
      <c r="CH13" s="141">
        <f t="shared" si="44"/>
        <v>0</v>
      </c>
      <c r="CI13" s="141">
        <f t="shared" si="45"/>
        <v>91644</v>
      </c>
    </row>
    <row r="14" spans="1:87" ht="12" customHeight="1">
      <c r="A14" s="142" t="s">
        <v>97</v>
      </c>
      <c r="B14" s="140" t="s">
        <v>332</v>
      </c>
      <c r="C14" s="142" t="s">
        <v>360</v>
      </c>
      <c r="D14" s="141">
        <f t="shared" si="4"/>
        <v>0</v>
      </c>
      <c r="E14" s="141">
        <f t="shared" si="5"/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f t="shared" si="6"/>
        <v>186360</v>
      </c>
      <c r="M14" s="141">
        <f t="shared" si="7"/>
        <v>1824</v>
      </c>
      <c r="N14" s="141">
        <v>1824</v>
      </c>
      <c r="O14" s="141">
        <v>0</v>
      </c>
      <c r="P14" s="141">
        <v>0</v>
      </c>
      <c r="Q14" s="141">
        <v>0</v>
      </c>
      <c r="R14" s="141">
        <f t="shared" si="8"/>
        <v>183500</v>
      </c>
      <c r="S14" s="141">
        <v>183500</v>
      </c>
      <c r="T14" s="141">
        <v>0</v>
      </c>
      <c r="U14" s="141">
        <v>0</v>
      </c>
      <c r="V14" s="141">
        <v>0</v>
      </c>
      <c r="W14" s="141">
        <f t="shared" si="9"/>
        <v>1016</v>
      </c>
      <c r="X14" s="141">
        <v>0</v>
      </c>
      <c r="Y14" s="141">
        <v>0</v>
      </c>
      <c r="Z14" s="141">
        <v>0</v>
      </c>
      <c r="AA14" s="141">
        <v>1016</v>
      </c>
      <c r="AB14" s="141">
        <v>264046</v>
      </c>
      <c r="AC14" s="141">
        <v>20</v>
      </c>
      <c r="AD14" s="141">
        <v>73291</v>
      </c>
      <c r="AE14" s="141">
        <f t="shared" si="10"/>
        <v>259651</v>
      </c>
      <c r="AF14" s="141">
        <f t="shared" si="11"/>
        <v>0</v>
      </c>
      <c r="AG14" s="141">
        <f t="shared" si="12"/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f t="shared" si="13"/>
        <v>0</v>
      </c>
      <c r="AO14" s="141">
        <f t="shared" si="14"/>
        <v>0</v>
      </c>
      <c r="AP14" s="141">
        <v>0</v>
      </c>
      <c r="AQ14" s="141">
        <v>0</v>
      </c>
      <c r="AR14" s="141">
        <v>0</v>
      </c>
      <c r="AS14" s="141">
        <v>0</v>
      </c>
      <c r="AT14" s="141">
        <f t="shared" si="15"/>
        <v>0</v>
      </c>
      <c r="AU14" s="141">
        <v>0</v>
      </c>
      <c r="AV14" s="141">
        <v>0</v>
      </c>
      <c r="AW14" s="141">
        <v>0</v>
      </c>
      <c r="AX14" s="141">
        <v>0</v>
      </c>
      <c r="AY14" s="141">
        <f t="shared" si="16"/>
        <v>0</v>
      </c>
      <c r="AZ14" s="141">
        <v>0</v>
      </c>
      <c r="BA14" s="141">
        <v>0</v>
      </c>
      <c r="BB14" s="141">
        <v>0</v>
      </c>
      <c r="BC14" s="141">
        <v>0</v>
      </c>
      <c r="BD14" s="141">
        <v>259370</v>
      </c>
      <c r="BE14" s="141">
        <v>0</v>
      </c>
      <c r="BF14" s="141">
        <v>11294</v>
      </c>
      <c r="BG14" s="141">
        <f t="shared" si="17"/>
        <v>11294</v>
      </c>
      <c r="BH14" s="141">
        <f t="shared" si="18"/>
        <v>0</v>
      </c>
      <c r="BI14" s="141">
        <f t="shared" si="19"/>
        <v>0</v>
      </c>
      <c r="BJ14" s="141">
        <f t="shared" si="20"/>
        <v>0</v>
      </c>
      <c r="BK14" s="141">
        <f t="shared" si="21"/>
        <v>0</v>
      </c>
      <c r="BL14" s="141">
        <f t="shared" si="22"/>
        <v>0</v>
      </c>
      <c r="BM14" s="141">
        <f t="shared" si="23"/>
        <v>0</v>
      </c>
      <c r="BN14" s="141">
        <f t="shared" si="24"/>
        <v>0</v>
      </c>
      <c r="BO14" s="141">
        <f t="shared" si="25"/>
        <v>0</v>
      </c>
      <c r="BP14" s="141">
        <f t="shared" si="26"/>
        <v>186360</v>
      </c>
      <c r="BQ14" s="141">
        <f t="shared" si="27"/>
        <v>1824</v>
      </c>
      <c r="BR14" s="141">
        <f t="shared" si="28"/>
        <v>1824</v>
      </c>
      <c r="BS14" s="141">
        <f t="shared" si="29"/>
        <v>0</v>
      </c>
      <c r="BT14" s="141">
        <f t="shared" si="30"/>
        <v>0</v>
      </c>
      <c r="BU14" s="141">
        <f t="shared" si="31"/>
        <v>0</v>
      </c>
      <c r="BV14" s="141">
        <f t="shared" si="32"/>
        <v>183500</v>
      </c>
      <c r="BW14" s="141">
        <f t="shared" si="33"/>
        <v>183500</v>
      </c>
      <c r="BX14" s="141">
        <f t="shared" si="34"/>
        <v>0</v>
      </c>
      <c r="BY14" s="141">
        <f t="shared" si="35"/>
        <v>0</v>
      </c>
      <c r="BZ14" s="141">
        <f t="shared" si="36"/>
        <v>0</v>
      </c>
      <c r="CA14" s="141">
        <f t="shared" si="37"/>
        <v>1016</v>
      </c>
      <c r="CB14" s="141">
        <f t="shared" si="38"/>
        <v>0</v>
      </c>
      <c r="CC14" s="141">
        <f t="shared" si="39"/>
        <v>0</v>
      </c>
      <c r="CD14" s="141">
        <f t="shared" si="40"/>
        <v>0</v>
      </c>
      <c r="CE14" s="141">
        <f t="shared" si="41"/>
        <v>1016</v>
      </c>
      <c r="CF14" s="141">
        <f t="shared" si="42"/>
        <v>523416</v>
      </c>
      <c r="CG14" s="141">
        <f t="shared" si="43"/>
        <v>20</v>
      </c>
      <c r="CH14" s="141">
        <f t="shared" si="44"/>
        <v>84585</v>
      </c>
      <c r="CI14" s="141">
        <f t="shared" si="45"/>
        <v>270945</v>
      </c>
    </row>
    <row r="15" spans="1:87" ht="12" customHeight="1">
      <c r="A15" s="142" t="s">
        <v>97</v>
      </c>
      <c r="B15" s="140" t="s">
        <v>333</v>
      </c>
      <c r="C15" s="142" t="s">
        <v>361</v>
      </c>
      <c r="D15" s="141">
        <f t="shared" si="4"/>
        <v>2674</v>
      </c>
      <c r="E15" s="141">
        <f t="shared" si="5"/>
        <v>2674</v>
      </c>
      <c r="F15" s="141">
        <v>0</v>
      </c>
      <c r="G15" s="141">
        <v>0</v>
      </c>
      <c r="H15" s="141">
        <v>0</v>
      </c>
      <c r="I15" s="141">
        <v>2674</v>
      </c>
      <c r="J15" s="141">
        <v>0</v>
      </c>
      <c r="K15" s="141">
        <v>19185</v>
      </c>
      <c r="L15" s="141">
        <f t="shared" si="6"/>
        <v>201224</v>
      </c>
      <c r="M15" s="141">
        <f t="shared" si="7"/>
        <v>10000</v>
      </c>
      <c r="N15" s="141">
        <v>10000</v>
      </c>
      <c r="O15" s="141">
        <v>0</v>
      </c>
      <c r="P15" s="141">
        <v>0</v>
      </c>
      <c r="Q15" s="141">
        <v>0</v>
      </c>
      <c r="R15" s="141">
        <f t="shared" si="8"/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f t="shared" si="9"/>
        <v>191224</v>
      </c>
      <c r="X15" s="141">
        <v>166602</v>
      </c>
      <c r="Y15" s="141">
        <v>22848</v>
      </c>
      <c r="Z15" s="141">
        <v>1774</v>
      </c>
      <c r="AA15" s="141">
        <v>0</v>
      </c>
      <c r="AB15" s="141">
        <v>92444</v>
      </c>
      <c r="AC15" s="141">
        <v>0</v>
      </c>
      <c r="AD15" s="141">
        <v>1735</v>
      </c>
      <c r="AE15" s="141">
        <f t="shared" si="10"/>
        <v>205633</v>
      </c>
      <c r="AF15" s="141">
        <f t="shared" si="11"/>
        <v>0</v>
      </c>
      <c r="AG15" s="141">
        <f t="shared" si="12"/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f t="shared" si="13"/>
        <v>2190</v>
      </c>
      <c r="AO15" s="141">
        <f t="shared" si="14"/>
        <v>0</v>
      </c>
      <c r="AP15" s="141">
        <v>0</v>
      </c>
      <c r="AQ15" s="141">
        <v>0</v>
      </c>
      <c r="AR15" s="141">
        <v>0</v>
      </c>
      <c r="AS15" s="141">
        <v>0</v>
      </c>
      <c r="AT15" s="141">
        <f t="shared" si="15"/>
        <v>0</v>
      </c>
      <c r="AU15" s="141">
        <v>0</v>
      </c>
      <c r="AV15" s="141">
        <v>0</v>
      </c>
      <c r="AW15" s="141">
        <v>0</v>
      </c>
      <c r="AX15" s="141">
        <v>0</v>
      </c>
      <c r="AY15" s="141">
        <f t="shared" si="16"/>
        <v>2190</v>
      </c>
      <c r="AZ15" s="141">
        <v>1452</v>
      </c>
      <c r="BA15" s="141">
        <v>0</v>
      </c>
      <c r="BB15" s="141">
        <v>738</v>
      </c>
      <c r="BC15" s="141">
        <v>0</v>
      </c>
      <c r="BD15" s="141">
        <v>16066</v>
      </c>
      <c r="BE15" s="141">
        <v>0</v>
      </c>
      <c r="BF15" s="141">
        <v>22406</v>
      </c>
      <c r="BG15" s="141">
        <f t="shared" si="17"/>
        <v>24596</v>
      </c>
      <c r="BH15" s="141">
        <f t="shared" si="18"/>
        <v>2674</v>
      </c>
      <c r="BI15" s="141">
        <f t="shared" si="19"/>
        <v>2674</v>
      </c>
      <c r="BJ15" s="141">
        <f t="shared" si="20"/>
        <v>0</v>
      </c>
      <c r="BK15" s="141">
        <f t="shared" si="21"/>
        <v>0</v>
      </c>
      <c r="BL15" s="141">
        <f t="shared" si="22"/>
        <v>0</v>
      </c>
      <c r="BM15" s="141">
        <f t="shared" si="23"/>
        <v>2674</v>
      </c>
      <c r="BN15" s="141">
        <f t="shared" si="24"/>
        <v>0</v>
      </c>
      <c r="BO15" s="141">
        <f t="shared" si="25"/>
        <v>19185</v>
      </c>
      <c r="BP15" s="141">
        <f t="shared" si="26"/>
        <v>203414</v>
      </c>
      <c r="BQ15" s="141">
        <f t="shared" si="27"/>
        <v>10000</v>
      </c>
      <c r="BR15" s="141">
        <f t="shared" si="28"/>
        <v>10000</v>
      </c>
      <c r="BS15" s="141">
        <f t="shared" si="29"/>
        <v>0</v>
      </c>
      <c r="BT15" s="141">
        <f t="shared" si="30"/>
        <v>0</v>
      </c>
      <c r="BU15" s="141">
        <f t="shared" si="31"/>
        <v>0</v>
      </c>
      <c r="BV15" s="141">
        <f t="shared" si="32"/>
        <v>0</v>
      </c>
      <c r="BW15" s="141">
        <f t="shared" si="33"/>
        <v>0</v>
      </c>
      <c r="BX15" s="141">
        <f t="shared" si="34"/>
        <v>0</v>
      </c>
      <c r="BY15" s="141">
        <f t="shared" si="35"/>
        <v>0</v>
      </c>
      <c r="BZ15" s="141">
        <f t="shared" si="36"/>
        <v>0</v>
      </c>
      <c r="CA15" s="141">
        <f t="shared" si="37"/>
        <v>193414</v>
      </c>
      <c r="CB15" s="141">
        <f t="shared" si="38"/>
        <v>168054</v>
      </c>
      <c r="CC15" s="141">
        <f t="shared" si="39"/>
        <v>22848</v>
      </c>
      <c r="CD15" s="141">
        <f t="shared" si="40"/>
        <v>2512</v>
      </c>
      <c r="CE15" s="141">
        <f t="shared" si="41"/>
        <v>0</v>
      </c>
      <c r="CF15" s="141">
        <f t="shared" si="42"/>
        <v>108510</v>
      </c>
      <c r="CG15" s="141">
        <f t="shared" si="43"/>
        <v>0</v>
      </c>
      <c r="CH15" s="141">
        <f t="shared" si="44"/>
        <v>24141</v>
      </c>
      <c r="CI15" s="141">
        <f t="shared" si="45"/>
        <v>230229</v>
      </c>
    </row>
    <row r="16" spans="1:87" ht="12" customHeight="1">
      <c r="A16" s="142" t="s">
        <v>97</v>
      </c>
      <c r="B16" s="140" t="s">
        <v>334</v>
      </c>
      <c r="C16" s="142" t="s">
        <v>362</v>
      </c>
      <c r="D16" s="141">
        <f t="shared" si="4"/>
        <v>0</v>
      </c>
      <c r="E16" s="141">
        <f t="shared" si="5"/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11961</v>
      </c>
      <c r="L16" s="141">
        <f t="shared" si="6"/>
        <v>265525</v>
      </c>
      <c r="M16" s="141">
        <f t="shared" si="7"/>
        <v>54448</v>
      </c>
      <c r="N16" s="141">
        <v>54448</v>
      </c>
      <c r="O16" s="141">
        <v>0</v>
      </c>
      <c r="P16" s="141">
        <v>0</v>
      </c>
      <c r="Q16" s="141">
        <v>0</v>
      </c>
      <c r="R16" s="141">
        <f t="shared" si="8"/>
        <v>0</v>
      </c>
      <c r="S16" s="141">
        <v>0</v>
      </c>
      <c r="T16" s="141">
        <v>0</v>
      </c>
      <c r="U16" s="141">
        <v>0</v>
      </c>
      <c r="V16" s="141">
        <v>0</v>
      </c>
      <c r="W16" s="141">
        <f t="shared" si="9"/>
        <v>211077</v>
      </c>
      <c r="X16" s="141">
        <v>206271</v>
      </c>
      <c r="Y16" s="141">
        <v>2694</v>
      </c>
      <c r="Z16" s="141">
        <v>2112</v>
      </c>
      <c r="AA16" s="141">
        <v>0</v>
      </c>
      <c r="AB16" s="141">
        <v>251428</v>
      </c>
      <c r="AC16" s="141">
        <v>0</v>
      </c>
      <c r="AD16" s="141">
        <v>14767</v>
      </c>
      <c r="AE16" s="141">
        <f t="shared" si="10"/>
        <v>280292</v>
      </c>
      <c r="AF16" s="141">
        <f t="shared" si="11"/>
        <v>0</v>
      </c>
      <c r="AG16" s="141">
        <f t="shared" si="12"/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f t="shared" si="13"/>
        <v>19015</v>
      </c>
      <c r="AO16" s="141">
        <f t="shared" si="14"/>
        <v>7165</v>
      </c>
      <c r="AP16" s="141">
        <v>7165</v>
      </c>
      <c r="AQ16" s="141">
        <v>0</v>
      </c>
      <c r="AR16" s="141">
        <v>0</v>
      </c>
      <c r="AS16" s="141">
        <v>0</v>
      </c>
      <c r="AT16" s="141">
        <f t="shared" si="15"/>
        <v>5434</v>
      </c>
      <c r="AU16" s="141">
        <v>0</v>
      </c>
      <c r="AV16" s="141">
        <v>5434</v>
      </c>
      <c r="AW16" s="141">
        <v>0</v>
      </c>
      <c r="AX16" s="141">
        <v>0</v>
      </c>
      <c r="AY16" s="141">
        <f t="shared" si="16"/>
        <v>6416</v>
      </c>
      <c r="AZ16" s="141">
        <v>0</v>
      </c>
      <c r="BA16" s="141">
        <v>6416</v>
      </c>
      <c r="BB16" s="141">
        <v>0</v>
      </c>
      <c r="BC16" s="141">
        <v>0</v>
      </c>
      <c r="BD16" s="141">
        <v>90608</v>
      </c>
      <c r="BE16" s="141">
        <v>0</v>
      </c>
      <c r="BF16" s="141">
        <v>0</v>
      </c>
      <c r="BG16" s="141">
        <f t="shared" si="17"/>
        <v>19015</v>
      </c>
      <c r="BH16" s="141">
        <f t="shared" si="18"/>
        <v>0</v>
      </c>
      <c r="BI16" s="141">
        <f t="shared" si="19"/>
        <v>0</v>
      </c>
      <c r="BJ16" s="141">
        <f t="shared" si="20"/>
        <v>0</v>
      </c>
      <c r="BK16" s="141">
        <f t="shared" si="21"/>
        <v>0</v>
      </c>
      <c r="BL16" s="141">
        <f t="shared" si="22"/>
        <v>0</v>
      </c>
      <c r="BM16" s="141">
        <f t="shared" si="23"/>
        <v>0</v>
      </c>
      <c r="BN16" s="141">
        <f t="shared" si="24"/>
        <v>0</v>
      </c>
      <c r="BO16" s="141">
        <f t="shared" si="25"/>
        <v>11961</v>
      </c>
      <c r="BP16" s="141">
        <f t="shared" si="26"/>
        <v>284540</v>
      </c>
      <c r="BQ16" s="141">
        <f t="shared" si="27"/>
        <v>61613</v>
      </c>
      <c r="BR16" s="141">
        <f t="shared" si="28"/>
        <v>61613</v>
      </c>
      <c r="BS16" s="141">
        <f t="shared" si="29"/>
        <v>0</v>
      </c>
      <c r="BT16" s="141">
        <f t="shared" si="30"/>
        <v>0</v>
      </c>
      <c r="BU16" s="141">
        <f t="shared" si="31"/>
        <v>0</v>
      </c>
      <c r="BV16" s="141">
        <f t="shared" si="32"/>
        <v>5434</v>
      </c>
      <c r="BW16" s="141">
        <f t="shared" si="33"/>
        <v>0</v>
      </c>
      <c r="BX16" s="141">
        <f t="shared" si="34"/>
        <v>5434</v>
      </c>
      <c r="BY16" s="141">
        <f t="shared" si="35"/>
        <v>0</v>
      </c>
      <c r="BZ16" s="141">
        <f t="shared" si="36"/>
        <v>0</v>
      </c>
      <c r="CA16" s="141">
        <f t="shared" si="37"/>
        <v>217493</v>
      </c>
      <c r="CB16" s="141">
        <f t="shared" si="38"/>
        <v>206271</v>
      </c>
      <c r="CC16" s="141">
        <f t="shared" si="39"/>
        <v>9110</v>
      </c>
      <c r="CD16" s="141">
        <f t="shared" si="40"/>
        <v>2112</v>
      </c>
      <c r="CE16" s="141">
        <f t="shared" si="41"/>
        <v>0</v>
      </c>
      <c r="CF16" s="141">
        <f t="shared" si="42"/>
        <v>342036</v>
      </c>
      <c r="CG16" s="141">
        <f t="shared" si="43"/>
        <v>0</v>
      </c>
      <c r="CH16" s="141">
        <f t="shared" si="44"/>
        <v>14767</v>
      </c>
      <c r="CI16" s="141">
        <f t="shared" si="45"/>
        <v>299307</v>
      </c>
    </row>
    <row r="17" spans="1:87" ht="12" customHeight="1">
      <c r="A17" s="142" t="s">
        <v>97</v>
      </c>
      <c r="B17" s="140" t="s">
        <v>335</v>
      </c>
      <c r="C17" s="142" t="s">
        <v>363</v>
      </c>
      <c r="D17" s="141">
        <f t="shared" si="4"/>
        <v>0</v>
      </c>
      <c r="E17" s="141">
        <f t="shared" si="5"/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21209</v>
      </c>
      <c r="L17" s="141">
        <f t="shared" si="6"/>
        <v>717437</v>
      </c>
      <c r="M17" s="141">
        <f t="shared" si="7"/>
        <v>29984</v>
      </c>
      <c r="N17" s="141">
        <v>29984</v>
      </c>
      <c r="O17" s="141">
        <v>0</v>
      </c>
      <c r="P17" s="141">
        <v>0</v>
      </c>
      <c r="Q17" s="141">
        <v>0</v>
      </c>
      <c r="R17" s="141">
        <f t="shared" si="8"/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f t="shared" si="9"/>
        <v>687453</v>
      </c>
      <c r="X17" s="141">
        <v>196315</v>
      </c>
      <c r="Y17" s="141">
        <v>423646</v>
      </c>
      <c r="Z17" s="141">
        <v>30418</v>
      </c>
      <c r="AA17" s="141">
        <v>37074</v>
      </c>
      <c r="AB17" s="141">
        <v>45897</v>
      </c>
      <c r="AC17" s="141">
        <v>0</v>
      </c>
      <c r="AD17" s="141">
        <v>0</v>
      </c>
      <c r="AE17" s="141">
        <f t="shared" si="10"/>
        <v>717437</v>
      </c>
      <c r="AF17" s="141">
        <f t="shared" si="11"/>
        <v>0</v>
      </c>
      <c r="AG17" s="141">
        <f t="shared" si="12"/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f t="shared" si="13"/>
        <v>16680</v>
      </c>
      <c r="AO17" s="141">
        <f t="shared" si="14"/>
        <v>9621</v>
      </c>
      <c r="AP17" s="141">
        <v>9621</v>
      </c>
      <c r="AQ17" s="141">
        <v>0</v>
      </c>
      <c r="AR17" s="141">
        <v>0</v>
      </c>
      <c r="AS17" s="141">
        <v>0</v>
      </c>
      <c r="AT17" s="141">
        <f t="shared" si="15"/>
        <v>0</v>
      </c>
      <c r="AU17" s="141">
        <v>0</v>
      </c>
      <c r="AV17" s="141">
        <v>0</v>
      </c>
      <c r="AW17" s="141">
        <v>0</v>
      </c>
      <c r="AX17" s="141">
        <v>0</v>
      </c>
      <c r="AY17" s="141">
        <f t="shared" si="16"/>
        <v>7059</v>
      </c>
      <c r="AZ17" s="141">
        <v>244</v>
      </c>
      <c r="BA17" s="141">
        <v>6815</v>
      </c>
      <c r="BB17" s="141">
        <v>0</v>
      </c>
      <c r="BC17" s="141">
        <v>0</v>
      </c>
      <c r="BD17" s="141">
        <v>0</v>
      </c>
      <c r="BE17" s="141">
        <v>0</v>
      </c>
      <c r="BF17" s="141">
        <v>0</v>
      </c>
      <c r="BG17" s="141">
        <f t="shared" si="17"/>
        <v>16680</v>
      </c>
      <c r="BH17" s="141">
        <f t="shared" si="18"/>
        <v>0</v>
      </c>
      <c r="BI17" s="141">
        <f t="shared" si="19"/>
        <v>0</v>
      </c>
      <c r="BJ17" s="141">
        <f t="shared" si="20"/>
        <v>0</v>
      </c>
      <c r="BK17" s="141">
        <f t="shared" si="21"/>
        <v>0</v>
      </c>
      <c r="BL17" s="141">
        <f t="shared" si="22"/>
        <v>0</v>
      </c>
      <c r="BM17" s="141">
        <f t="shared" si="23"/>
        <v>0</v>
      </c>
      <c r="BN17" s="141">
        <f t="shared" si="24"/>
        <v>0</v>
      </c>
      <c r="BO17" s="141">
        <f t="shared" si="25"/>
        <v>21209</v>
      </c>
      <c r="BP17" s="141">
        <f t="shared" si="26"/>
        <v>734117</v>
      </c>
      <c r="BQ17" s="141">
        <f t="shared" si="27"/>
        <v>39605</v>
      </c>
      <c r="BR17" s="141">
        <f t="shared" si="28"/>
        <v>39605</v>
      </c>
      <c r="BS17" s="141">
        <f t="shared" si="29"/>
        <v>0</v>
      </c>
      <c r="BT17" s="141">
        <f t="shared" si="30"/>
        <v>0</v>
      </c>
      <c r="BU17" s="141">
        <f t="shared" si="31"/>
        <v>0</v>
      </c>
      <c r="BV17" s="141">
        <f t="shared" si="32"/>
        <v>0</v>
      </c>
      <c r="BW17" s="141">
        <f t="shared" si="33"/>
        <v>0</v>
      </c>
      <c r="BX17" s="141">
        <f t="shared" si="34"/>
        <v>0</v>
      </c>
      <c r="BY17" s="141">
        <f t="shared" si="35"/>
        <v>0</v>
      </c>
      <c r="BZ17" s="141">
        <f t="shared" si="36"/>
        <v>0</v>
      </c>
      <c r="CA17" s="141">
        <f t="shared" si="37"/>
        <v>694512</v>
      </c>
      <c r="CB17" s="141">
        <f t="shared" si="38"/>
        <v>196559</v>
      </c>
      <c r="CC17" s="141">
        <f t="shared" si="39"/>
        <v>430461</v>
      </c>
      <c r="CD17" s="141">
        <f t="shared" si="40"/>
        <v>30418</v>
      </c>
      <c r="CE17" s="141">
        <f t="shared" si="41"/>
        <v>37074</v>
      </c>
      <c r="CF17" s="141">
        <f t="shared" si="42"/>
        <v>45897</v>
      </c>
      <c r="CG17" s="141">
        <f t="shared" si="43"/>
        <v>0</v>
      </c>
      <c r="CH17" s="141">
        <f t="shared" si="44"/>
        <v>0</v>
      </c>
      <c r="CI17" s="141">
        <f t="shared" si="45"/>
        <v>734117</v>
      </c>
    </row>
    <row r="18" spans="1:87" ht="12" customHeight="1">
      <c r="A18" s="142" t="s">
        <v>97</v>
      </c>
      <c r="B18" s="140" t="s">
        <v>336</v>
      </c>
      <c r="C18" s="142" t="s">
        <v>364</v>
      </c>
      <c r="D18" s="141">
        <f t="shared" si="4"/>
        <v>0</v>
      </c>
      <c r="E18" s="141">
        <f t="shared" si="5"/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f t="shared" si="6"/>
        <v>514360</v>
      </c>
      <c r="M18" s="141">
        <f t="shared" si="7"/>
        <v>80631</v>
      </c>
      <c r="N18" s="141">
        <v>80631</v>
      </c>
      <c r="O18" s="141">
        <v>0</v>
      </c>
      <c r="P18" s="141">
        <v>0</v>
      </c>
      <c r="Q18" s="141">
        <v>0</v>
      </c>
      <c r="R18" s="141">
        <f t="shared" si="8"/>
        <v>192059</v>
      </c>
      <c r="S18" s="141">
        <v>0</v>
      </c>
      <c r="T18" s="141">
        <v>191777</v>
      </c>
      <c r="U18" s="141">
        <v>282</v>
      </c>
      <c r="V18" s="141">
        <v>0</v>
      </c>
      <c r="W18" s="141">
        <f t="shared" si="9"/>
        <v>241655</v>
      </c>
      <c r="X18" s="141">
        <v>104685</v>
      </c>
      <c r="Y18" s="141">
        <v>82005</v>
      </c>
      <c r="Z18" s="141">
        <v>54965</v>
      </c>
      <c r="AA18" s="141">
        <v>0</v>
      </c>
      <c r="AB18" s="141">
        <v>0</v>
      </c>
      <c r="AC18" s="141">
        <v>15</v>
      </c>
      <c r="AD18" s="141">
        <v>5082</v>
      </c>
      <c r="AE18" s="141">
        <f t="shared" si="10"/>
        <v>519442</v>
      </c>
      <c r="AF18" s="141">
        <f t="shared" si="11"/>
        <v>0</v>
      </c>
      <c r="AG18" s="141">
        <f t="shared" si="12"/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v>0</v>
      </c>
      <c r="AN18" s="141">
        <f t="shared" si="13"/>
        <v>41604</v>
      </c>
      <c r="AO18" s="141">
        <f t="shared" si="14"/>
        <v>0</v>
      </c>
      <c r="AP18" s="141">
        <v>0</v>
      </c>
      <c r="AQ18" s="141">
        <v>0</v>
      </c>
      <c r="AR18" s="141">
        <v>0</v>
      </c>
      <c r="AS18" s="141">
        <v>0</v>
      </c>
      <c r="AT18" s="141">
        <f t="shared" si="15"/>
        <v>31225</v>
      </c>
      <c r="AU18" s="141">
        <v>0</v>
      </c>
      <c r="AV18" s="141">
        <v>31225</v>
      </c>
      <c r="AW18" s="141">
        <v>0</v>
      </c>
      <c r="AX18" s="141">
        <v>0</v>
      </c>
      <c r="AY18" s="141">
        <f t="shared" si="16"/>
        <v>10364</v>
      </c>
      <c r="AZ18" s="141">
        <v>0</v>
      </c>
      <c r="BA18" s="141">
        <v>10364</v>
      </c>
      <c r="BB18" s="141">
        <v>0</v>
      </c>
      <c r="BC18" s="141">
        <v>0</v>
      </c>
      <c r="BD18" s="141">
        <v>0</v>
      </c>
      <c r="BE18" s="141">
        <v>15</v>
      </c>
      <c r="BF18" s="141">
        <v>0</v>
      </c>
      <c r="BG18" s="141">
        <f t="shared" si="17"/>
        <v>41604</v>
      </c>
      <c r="BH18" s="141">
        <f t="shared" si="18"/>
        <v>0</v>
      </c>
      <c r="BI18" s="141">
        <f t="shared" si="19"/>
        <v>0</v>
      </c>
      <c r="BJ18" s="141">
        <f t="shared" si="20"/>
        <v>0</v>
      </c>
      <c r="BK18" s="141">
        <f t="shared" si="21"/>
        <v>0</v>
      </c>
      <c r="BL18" s="141">
        <f t="shared" si="22"/>
        <v>0</v>
      </c>
      <c r="BM18" s="141">
        <f t="shared" si="23"/>
        <v>0</v>
      </c>
      <c r="BN18" s="141">
        <f t="shared" si="24"/>
        <v>0</v>
      </c>
      <c r="BO18" s="141">
        <f t="shared" si="25"/>
        <v>0</v>
      </c>
      <c r="BP18" s="141">
        <f t="shared" si="26"/>
        <v>555964</v>
      </c>
      <c r="BQ18" s="141">
        <f t="shared" si="27"/>
        <v>80631</v>
      </c>
      <c r="BR18" s="141">
        <f t="shared" si="28"/>
        <v>80631</v>
      </c>
      <c r="BS18" s="141">
        <f t="shared" si="29"/>
        <v>0</v>
      </c>
      <c r="BT18" s="141">
        <f t="shared" si="30"/>
        <v>0</v>
      </c>
      <c r="BU18" s="141">
        <f t="shared" si="31"/>
        <v>0</v>
      </c>
      <c r="BV18" s="141">
        <f t="shared" si="32"/>
        <v>223284</v>
      </c>
      <c r="BW18" s="141">
        <f t="shared" si="33"/>
        <v>0</v>
      </c>
      <c r="BX18" s="141">
        <f t="shared" si="34"/>
        <v>223002</v>
      </c>
      <c r="BY18" s="141">
        <f t="shared" si="35"/>
        <v>282</v>
      </c>
      <c r="BZ18" s="141">
        <f t="shared" si="36"/>
        <v>0</v>
      </c>
      <c r="CA18" s="141">
        <f t="shared" si="37"/>
        <v>252019</v>
      </c>
      <c r="CB18" s="141">
        <f t="shared" si="38"/>
        <v>104685</v>
      </c>
      <c r="CC18" s="141">
        <f t="shared" si="39"/>
        <v>92369</v>
      </c>
      <c r="CD18" s="141">
        <f t="shared" si="40"/>
        <v>54965</v>
      </c>
      <c r="CE18" s="141">
        <f t="shared" si="41"/>
        <v>0</v>
      </c>
      <c r="CF18" s="141">
        <f t="shared" si="42"/>
        <v>0</v>
      </c>
      <c r="CG18" s="141">
        <f t="shared" si="43"/>
        <v>30</v>
      </c>
      <c r="CH18" s="141">
        <f t="shared" si="44"/>
        <v>5082</v>
      </c>
      <c r="CI18" s="141">
        <f t="shared" si="45"/>
        <v>561046</v>
      </c>
    </row>
    <row r="19" spans="1:87" ht="12" customHeight="1">
      <c r="A19" s="142" t="s">
        <v>97</v>
      </c>
      <c r="B19" s="140" t="s">
        <v>337</v>
      </c>
      <c r="C19" s="142" t="s">
        <v>365</v>
      </c>
      <c r="D19" s="141">
        <f t="shared" si="4"/>
        <v>0</v>
      </c>
      <c r="E19" s="141">
        <f t="shared" si="5"/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11874</v>
      </c>
      <c r="L19" s="141">
        <f t="shared" si="6"/>
        <v>465845</v>
      </c>
      <c r="M19" s="141">
        <f t="shared" si="7"/>
        <v>64171</v>
      </c>
      <c r="N19" s="141">
        <v>64171</v>
      </c>
      <c r="O19" s="141">
        <v>0</v>
      </c>
      <c r="P19" s="141">
        <v>0</v>
      </c>
      <c r="Q19" s="141">
        <v>0</v>
      </c>
      <c r="R19" s="141">
        <f t="shared" si="8"/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f t="shared" si="9"/>
        <v>401674</v>
      </c>
      <c r="X19" s="141">
        <v>59691</v>
      </c>
      <c r="Y19" s="141">
        <v>330025</v>
      </c>
      <c r="Z19" s="141">
        <v>11958</v>
      </c>
      <c r="AA19" s="141">
        <v>0</v>
      </c>
      <c r="AB19" s="141">
        <v>69960</v>
      </c>
      <c r="AC19" s="141">
        <v>0</v>
      </c>
      <c r="AD19" s="141">
        <v>0</v>
      </c>
      <c r="AE19" s="141">
        <f t="shared" si="10"/>
        <v>465845</v>
      </c>
      <c r="AF19" s="141">
        <f t="shared" si="11"/>
        <v>0</v>
      </c>
      <c r="AG19" s="141">
        <f t="shared" si="12"/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v>0</v>
      </c>
      <c r="AN19" s="141">
        <f t="shared" si="13"/>
        <v>66584</v>
      </c>
      <c r="AO19" s="141">
        <f t="shared" si="14"/>
        <v>24002</v>
      </c>
      <c r="AP19" s="141">
        <v>24002</v>
      </c>
      <c r="AQ19" s="141">
        <v>0</v>
      </c>
      <c r="AR19" s="141">
        <v>0</v>
      </c>
      <c r="AS19" s="141">
        <v>0</v>
      </c>
      <c r="AT19" s="141">
        <f t="shared" si="15"/>
        <v>21079</v>
      </c>
      <c r="AU19" s="141">
        <v>0</v>
      </c>
      <c r="AV19" s="141">
        <v>21079</v>
      </c>
      <c r="AW19" s="141">
        <v>0</v>
      </c>
      <c r="AX19" s="141">
        <v>0</v>
      </c>
      <c r="AY19" s="141">
        <f t="shared" si="16"/>
        <v>21503</v>
      </c>
      <c r="AZ19" s="141">
        <v>0</v>
      </c>
      <c r="BA19" s="141">
        <v>21503</v>
      </c>
      <c r="BB19" s="141">
        <v>0</v>
      </c>
      <c r="BC19" s="141">
        <v>0</v>
      </c>
      <c r="BD19" s="141">
        <v>0</v>
      </c>
      <c r="BE19" s="141">
        <v>0</v>
      </c>
      <c r="BF19" s="141">
        <v>0</v>
      </c>
      <c r="BG19" s="141">
        <f t="shared" si="17"/>
        <v>66584</v>
      </c>
      <c r="BH19" s="141">
        <f t="shared" si="18"/>
        <v>0</v>
      </c>
      <c r="BI19" s="141">
        <f t="shared" si="19"/>
        <v>0</v>
      </c>
      <c r="BJ19" s="141">
        <f t="shared" si="20"/>
        <v>0</v>
      </c>
      <c r="BK19" s="141">
        <f t="shared" si="21"/>
        <v>0</v>
      </c>
      <c r="BL19" s="141">
        <f t="shared" si="22"/>
        <v>0</v>
      </c>
      <c r="BM19" s="141">
        <f t="shared" si="23"/>
        <v>0</v>
      </c>
      <c r="BN19" s="141">
        <f t="shared" si="24"/>
        <v>0</v>
      </c>
      <c r="BO19" s="141">
        <f t="shared" si="25"/>
        <v>11874</v>
      </c>
      <c r="BP19" s="141">
        <f t="shared" si="26"/>
        <v>532429</v>
      </c>
      <c r="BQ19" s="141">
        <f t="shared" si="27"/>
        <v>88173</v>
      </c>
      <c r="BR19" s="141">
        <f t="shared" si="28"/>
        <v>88173</v>
      </c>
      <c r="BS19" s="141">
        <f t="shared" si="29"/>
        <v>0</v>
      </c>
      <c r="BT19" s="141">
        <f t="shared" si="30"/>
        <v>0</v>
      </c>
      <c r="BU19" s="141">
        <f t="shared" si="31"/>
        <v>0</v>
      </c>
      <c r="BV19" s="141">
        <f t="shared" si="32"/>
        <v>21079</v>
      </c>
      <c r="BW19" s="141">
        <f t="shared" si="33"/>
        <v>0</v>
      </c>
      <c r="BX19" s="141">
        <f t="shared" si="34"/>
        <v>21079</v>
      </c>
      <c r="BY19" s="141">
        <f t="shared" si="35"/>
        <v>0</v>
      </c>
      <c r="BZ19" s="141">
        <f t="shared" si="36"/>
        <v>0</v>
      </c>
      <c r="CA19" s="141">
        <f t="shared" si="37"/>
        <v>423177</v>
      </c>
      <c r="CB19" s="141">
        <f t="shared" si="38"/>
        <v>59691</v>
      </c>
      <c r="CC19" s="141">
        <f t="shared" si="39"/>
        <v>351528</v>
      </c>
      <c r="CD19" s="141">
        <f t="shared" si="40"/>
        <v>11958</v>
      </c>
      <c r="CE19" s="141">
        <f t="shared" si="41"/>
        <v>0</v>
      </c>
      <c r="CF19" s="141">
        <f t="shared" si="42"/>
        <v>69960</v>
      </c>
      <c r="CG19" s="141">
        <f t="shared" si="43"/>
        <v>0</v>
      </c>
      <c r="CH19" s="141">
        <f t="shared" si="44"/>
        <v>0</v>
      </c>
      <c r="CI19" s="141">
        <f t="shared" si="45"/>
        <v>532429</v>
      </c>
    </row>
    <row r="20" spans="1:87" ht="12" customHeight="1">
      <c r="A20" s="142" t="s">
        <v>97</v>
      </c>
      <c r="B20" s="140" t="s">
        <v>338</v>
      </c>
      <c r="C20" s="142" t="s">
        <v>366</v>
      </c>
      <c r="D20" s="141">
        <f t="shared" si="4"/>
        <v>0</v>
      </c>
      <c r="E20" s="141">
        <f t="shared" si="5"/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f t="shared" si="6"/>
        <v>123434</v>
      </c>
      <c r="M20" s="141">
        <f t="shared" si="7"/>
        <v>34544</v>
      </c>
      <c r="N20" s="141">
        <v>34544</v>
      </c>
      <c r="O20" s="141">
        <v>0</v>
      </c>
      <c r="P20" s="141">
        <v>0</v>
      </c>
      <c r="Q20" s="141">
        <v>0</v>
      </c>
      <c r="R20" s="141">
        <f t="shared" si="8"/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f t="shared" si="9"/>
        <v>88890</v>
      </c>
      <c r="X20" s="141">
        <v>88890</v>
      </c>
      <c r="Y20" s="141">
        <v>0</v>
      </c>
      <c r="Z20" s="141">
        <v>0</v>
      </c>
      <c r="AA20" s="141">
        <v>0</v>
      </c>
      <c r="AB20" s="141">
        <v>122535</v>
      </c>
      <c r="AC20" s="141">
        <v>0</v>
      </c>
      <c r="AD20" s="141">
        <v>0</v>
      </c>
      <c r="AE20" s="141">
        <f t="shared" si="10"/>
        <v>123434</v>
      </c>
      <c r="AF20" s="141">
        <f t="shared" si="11"/>
        <v>0</v>
      </c>
      <c r="AG20" s="141">
        <f t="shared" si="12"/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v>0</v>
      </c>
      <c r="AN20" s="141">
        <f t="shared" si="13"/>
        <v>15490</v>
      </c>
      <c r="AO20" s="141">
        <f t="shared" si="14"/>
        <v>14110</v>
      </c>
      <c r="AP20" s="141">
        <v>14110</v>
      </c>
      <c r="AQ20" s="141">
        <v>0</v>
      </c>
      <c r="AR20" s="141">
        <v>0</v>
      </c>
      <c r="AS20" s="141">
        <v>0</v>
      </c>
      <c r="AT20" s="141">
        <f t="shared" si="15"/>
        <v>0</v>
      </c>
      <c r="AU20" s="141">
        <v>0</v>
      </c>
      <c r="AV20" s="141">
        <v>0</v>
      </c>
      <c r="AW20" s="141">
        <v>0</v>
      </c>
      <c r="AX20" s="141">
        <v>0</v>
      </c>
      <c r="AY20" s="141">
        <f t="shared" si="16"/>
        <v>1380</v>
      </c>
      <c r="AZ20" s="141">
        <v>1380</v>
      </c>
      <c r="BA20" s="141">
        <v>0</v>
      </c>
      <c r="BB20" s="141">
        <v>0</v>
      </c>
      <c r="BC20" s="141">
        <v>0</v>
      </c>
      <c r="BD20" s="141">
        <v>49504</v>
      </c>
      <c r="BE20" s="141">
        <v>0</v>
      </c>
      <c r="BF20" s="141">
        <v>0</v>
      </c>
      <c r="BG20" s="141">
        <f t="shared" si="17"/>
        <v>15490</v>
      </c>
      <c r="BH20" s="141">
        <f t="shared" si="18"/>
        <v>0</v>
      </c>
      <c r="BI20" s="141">
        <f t="shared" si="19"/>
        <v>0</v>
      </c>
      <c r="BJ20" s="141">
        <f t="shared" si="20"/>
        <v>0</v>
      </c>
      <c r="BK20" s="141">
        <f t="shared" si="21"/>
        <v>0</v>
      </c>
      <c r="BL20" s="141">
        <f t="shared" si="22"/>
        <v>0</v>
      </c>
      <c r="BM20" s="141">
        <f t="shared" si="23"/>
        <v>0</v>
      </c>
      <c r="BN20" s="141">
        <f t="shared" si="24"/>
        <v>0</v>
      </c>
      <c r="BO20" s="141">
        <f t="shared" si="25"/>
        <v>0</v>
      </c>
      <c r="BP20" s="141">
        <f t="shared" si="26"/>
        <v>138924</v>
      </c>
      <c r="BQ20" s="141">
        <f t="shared" si="27"/>
        <v>48654</v>
      </c>
      <c r="BR20" s="141">
        <f t="shared" si="28"/>
        <v>48654</v>
      </c>
      <c r="BS20" s="141">
        <f t="shared" si="29"/>
        <v>0</v>
      </c>
      <c r="BT20" s="141">
        <f t="shared" si="30"/>
        <v>0</v>
      </c>
      <c r="BU20" s="141">
        <f t="shared" si="31"/>
        <v>0</v>
      </c>
      <c r="BV20" s="141">
        <f t="shared" si="32"/>
        <v>0</v>
      </c>
      <c r="BW20" s="141">
        <f t="shared" si="33"/>
        <v>0</v>
      </c>
      <c r="BX20" s="141">
        <f t="shared" si="34"/>
        <v>0</v>
      </c>
      <c r="BY20" s="141">
        <f t="shared" si="35"/>
        <v>0</v>
      </c>
      <c r="BZ20" s="141">
        <f t="shared" si="36"/>
        <v>0</v>
      </c>
      <c r="CA20" s="141">
        <f t="shared" si="37"/>
        <v>90270</v>
      </c>
      <c r="CB20" s="141">
        <f t="shared" si="38"/>
        <v>90270</v>
      </c>
      <c r="CC20" s="141">
        <f t="shared" si="39"/>
        <v>0</v>
      </c>
      <c r="CD20" s="141">
        <f t="shared" si="40"/>
        <v>0</v>
      </c>
      <c r="CE20" s="141">
        <f t="shared" si="41"/>
        <v>0</v>
      </c>
      <c r="CF20" s="141">
        <f t="shared" si="42"/>
        <v>172039</v>
      </c>
      <c r="CG20" s="141">
        <f t="shared" si="43"/>
        <v>0</v>
      </c>
      <c r="CH20" s="141">
        <f t="shared" si="44"/>
        <v>0</v>
      </c>
      <c r="CI20" s="141">
        <f t="shared" si="45"/>
        <v>138924</v>
      </c>
    </row>
    <row r="21" spans="1:87" ht="12" customHeight="1">
      <c r="A21" s="142" t="s">
        <v>97</v>
      </c>
      <c r="B21" s="140" t="s">
        <v>339</v>
      </c>
      <c r="C21" s="142" t="s">
        <v>367</v>
      </c>
      <c r="D21" s="141">
        <f t="shared" si="4"/>
        <v>0</v>
      </c>
      <c r="E21" s="141">
        <f t="shared" si="5"/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f t="shared" si="6"/>
        <v>0</v>
      </c>
      <c r="M21" s="141">
        <f t="shared" si="7"/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f t="shared" si="8"/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f t="shared" si="9"/>
        <v>0</v>
      </c>
      <c r="X21" s="141">
        <v>0</v>
      </c>
      <c r="Y21" s="141">
        <v>0</v>
      </c>
      <c r="Z21" s="141">
        <v>0</v>
      </c>
      <c r="AA21" s="141">
        <v>0</v>
      </c>
      <c r="AB21" s="141">
        <v>91839</v>
      </c>
      <c r="AC21" s="141">
        <v>0</v>
      </c>
      <c r="AD21" s="141">
        <v>0</v>
      </c>
      <c r="AE21" s="141">
        <f t="shared" si="10"/>
        <v>0</v>
      </c>
      <c r="AF21" s="141">
        <f t="shared" si="11"/>
        <v>0</v>
      </c>
      <c r="AG21" s="141">
        <f t="shared" si="12"/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0</v>
      </c>
      <c r="AN21" s="141">
        <f t="shared" si="13"/>
        <v>0</v>
      </c>
      <c r="AO21" s="141">
        <f t="shared" si="14"/>
        <v>0</v>
      </c>
      <c r="AP21" s="141">
        <v>0</v>
      </c>
      <c r="AQ21" s="141">
        <v>0</v>
      </c>
      <c r="AR21" s="141">
        <v>0</v>
      </c>
      <c r="AS21" s="141">
        <v>0</v>
      </c>
      <c r="AT21" s="141">
        <f t="shared" si="15"/>
        <v>0</v>
      </c>
      <c r="AU21" s="141">
        <v>0</v>
      </c>
      <c r="AV21" s="141">
        <v>0</v>
      </c>
      <c r="AW21" s="141">
        <v>0</v>
      </c>
      <c r="AX21" s="141">
        <v>0</v>
      </c>
      <c r="AY21" s="141">
        <f t="shared" si="16"/>
        <v>0</v>
      </c>
      <c r="AZ21" s="141">
        <v>0</v>
      </c>
      <c r="BA21" s="141">
        <v>0</v>
      </c>
      <c r="BB21" s="141">
        <v>0</v>
      </c>
      <c r="BC21" s="141">
        <v>0</v>
      </c>
      <c r="BD21" s="141">
        <v>44592</v>
      </c>
      <c r="BE21" s="141">
        <v>0</v>
      </c>
      <c r="BF21" s="141">
        <v>0</v>
      </c>
      <c r="BG21" s="141">
        <f t="shared" si="17"/>
        <v>0</v>
      </c>
      <c r="BH21" s="141">
        <f t="shared" si="18"/>
        <v>0</v>
      </c>
      <c r="BI21" s="141">
        <f t="shared" si="19"/>
        <v>0</v>
      </c>
      <c r="BJ21" s="141">
        <f t="shared" si="20"/>
        <v>0</v>
      </c>
      <c r="BK21" s="141">
        <f t="shared" si="21"/>
        <v>0</v>
      </c>
      <c r="BL21" s="141">
        <f t="shared" si="22"/>
        <v>0</v>
      </c>
      <c r="BM21" s="141">
        <f t="shared" si="23"/>
        <v>0</v>
      </c>
      <c r="BN21" s="141">
        <f t="shared" si="24"/>
        <v>0</v>
      </c>
      <c r="BO21" s="141">
        <f t="shared" si="25"/>
        <v>0</v>
      </c>
      <c r="BP21" s="141">
        <f t="shared" si="26"/>
        <v>0</v>
      </c>
      <c r="BQ21" s="141">
        <f t="shared" si="27"/>
        <v>0</v>
      </c>
      <c r="BR21" s="141">
        <f t="shared" si="28"/>
        <v>0</v>
      </c>
      <c r="BS21" s="141">
        <f t="shared" si="29"/>
        <v>0</v>
      </c>
      <c r="BT21" s="141">
        <f t="shared" si="30"/>
        <v>0</v>
      </c>
      <c r="BU21" s="141">
        <f t="shared" si="31"/>
        <v>0</v>
      </c>
      <c r="BV21" s="141">
        <f t="shared" si="32"/>
        <v>0</v>
      </c>
      <c r="BW21" s="141">
        <f t="shared" si="33"/>
        <v>0</v>
      </c>
      <c r="BX21" s="141">
        <f t="shared" si="34"/>
        <v>0</v>
      </c>
      <c r="BY21" s="141">
        <f t="shared" si="35"/>
        <v>0</v>
      </c>
      <c r="BZ21" s="141">
        <f t="shared" si="36"/>
        <v>0</v>
      </c>
      <c r="CA21" s="141">
        <f t="shared" si="37"/>
        <v>0</v>
      </c>
      <c r="CB21" s="141">
        <f t="shared" si="38"/>
        <v>0</v>
      </c>
      <c r="CC21" s="141">
        <f t="shared" si="39"/>
        <v>0</v>
      </c>
      <c r="CD21" s="141">
        <f t="shared" si="40"/>
        <v>0</v>
      </c>
      <c r="CE21" s="141">
        <f t="shared" si="41"/>
        <v>0</v>
      </c>
      <c r="CF21" s="141">
        <f t="shared" si="42"/>
        <v>136431</v>
      </c>
      <c r="CG21" s="141">
        <f t="shared" si="43"/>
        <v>0</v>
      </c>
      <c r="CH21" s="141">
        <f t="shared" si="44"/>
        <v>0</v>
      </c>
      <c r="CI21" s="141">
        <f t="shared" si="45"/>
        <v>0</v>
      </c>
    </row>
    <row r="22" spans="1:87" ht="12" customHeight="1">
      <c r="A22" s="142" t="s">
        <v>97</v>
      </c>
      <c r="B22" s="140" t="s">
        <v>340</v>
      </c>
      <c r="C22" s="142" t="s">
        <v>368</v>
      </c>
      <c r="D22" s="141">
        <f t="shared" si="4"/>
        <v>0</v>
      </c>
      <c r="E22" s="141">
        <f t="shared" si="5"/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f t="shared" si="6"/>
        <v>40048</v>
      </c>
      <c r="M22" s="141">
        <f t="shared" si="7"/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f t="shared" si="8"/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f t="shared" si="9"/>
        <v>40048</v>
      </c>
      <c r="X22" s="141">
        <v>40048</v>
      </c>
      <c r="Y22" s="141">
        <v>0</v>
      </c>
      <c r="Z22" s="141">
        <v>0</v>
      </c>
      <c r="AA22" s="141">
        <v>0</v>
      </c>
      <c r="AB22" s="141">
        <v>58609</v>
      </c>
      <c r="AC22" s="141">
        <v>0</v>
      </c>
      <c r="AD22" s="141">
        <v>0</v>
      </c>
      <c r="AE22" s="141">
        <f t="shared" si="10"/>
        <v>40048</v>
      </c>
      <c r="AF22" s="141">
        <f t="shared" si="11"/>
        <v>0</v>
      </c>
      <c r="AG22" s="141">
        <f t="shared" si="12"/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0</v>
      </c>
      <c r="AN22" s="141">
        <f t="shared" si="13"/>
        <v>0</v>
      </c>
      <c r="AO22" s="141">
        <f t="shared" si="14"/>
        <v>0</v>
      </c>
      <c r="AP22" s="141">
        <v>0</v>
      </c>
      <c r="AQ22" s="141">
        <v>0</v>
      </c>
      <c r="AR22" s="141">
        <v>0</v>
      </c>
      <c r="AS22" s="141">
        <v>0</v>
      </c>
      <c r="AT22" s="141">
        <f t="shared" si="15"/>
        <v>0</v>
      </c>
      <c r="AU22" s="141">
        <v>0</v>
      </c>
      <c r="AV22" s="141">
        <v>0</v>
      </c>
      <c r="AW22" s="141">
        <v>0</v>
      </c>
      <c r="AX22" s="141">
        <v>0</v>
      </c>
      <c r="AY22" s="141">
        <f t="shared" si="16"/>
        <v>0</v>
      </c>
      <c r="AZ22" s="141">
        <v>0</v>
      </c>
      <c r="BA22" s="141">
        <v>0</v>
      </c>
      <c r="BB22" s="141">
        <v>0</v>
      </c>
      <c r="BC22" s="141">
        <v>0</v>
      </c>
      <c r="BD22" s="141">
        <v>32110</v>
      </c>
      <c r="BE22" s="141">
        <v>0</v>
      </c>
      <c r="BF22" s="141">
        <v>0</v>
      </c>
      <c r="BG22" s="141">
        <f t="shared" si="17"/>
        <v>0</v>
      </c>
      <c r="BH22" s="141">
        <f t="shared" si="18"/>
        <v>0</v>
      </c>
      <c r="BI22" s="141">
        <f t="shared" si="19"/>
        <v>0</v>
      </c>
      <c r="BJ22" s="141">
        <f t="shared" si="20"/>
        <v>0</v>
      </c>
      <c r="BK22" s="141">
        <f t="shared" si="21"/>
        <v>0</v>
      </c>
      <c r="BL22" s="141">
        <f t="shared" si="22"/>
        <v>0</v>
      </c>
      <c r="BM22" s="141">
        <f t="shared" si="23"/>
        <v>0</v>
      </c>
      <c r="BN22" s="141">
        <f t="shared" si="24"/>
        <v>0</v>
      </c>
      <c r="BO22" s="141">
        <f t="shared" si="25"/>
        <v>0</v>
      </c>
      <c r="BP22" s="141">
        <f t="shared" si="26"/>
        <v>40048</v>
      </c>
      <c r="BQ22" s="141">
        <f t="shared" si="27"/>
        <v>0</v>
      </c>
      <c r="BR22" s="141">
        <f t="shared" si="28"/>
        <v>0</v>
      </c>
      <c r="BS22" s="141">
        <f t="shared" si="29"/>
        <v>0</v>
      </c>
      <c r="BT22" s="141">
        <f t="shared" si="30"/>
        <v>0</v>
      </c>
      <c r="BU22" s="141">
        <f t="shared" si="31"/>
        <v>0</v>
      </c>
      <c r="BV22" s="141">
        <f t="shared" si="32"/>
        <v>0</v>
      </c>
      <c r="BW22" s="141">
        <f t="shared" si="33"/>
        <v>0</v>
      </c>
      <c r="BX22" s="141">
        <f t="shared" si="34"/>
        <v>0</v>
      </c>
      <c r="BY22" s="141">
        <f t="shared" si="35"/>
        <v>0</v>
      </c>
      <c r="BZ22" s="141">
        <f t="shared" si="36"/>
        <v>0</v>
      </c>
      <c r="CA22" s="141">
        <f t="shared" si="37"/>
        <v>40048</v>
      </c>
      <c r="CB22" s="141">
        <f t="shared" si="38"/>
        <v>40048</v>
      </c>
      <c r="CC22" s="141">
        <f t="shared" si="39"/>
        <v>0</v>
      </c>
      <c r="CD22" s="141">
        <f t="shared" si="40"/>
        <v>0</v>
      </c>
      <c r="CE22" s="141">
        <f t="shared" si="41"/>
        <v>0</v>
      </c>
      <c r="CF22" s="141">
        <f t="shared" si="42"/>
        <v>90719</v>
      </c>
      <c r="CG22" s="141">
        <f t="shared" si="43"/>
        <v>0</v>
      </c>
      <c r="CH22" s="141">
        <f t="shared" si="44"/>
        <v>0</v>
      </c>
      <c r="CI22" s="141">
        <f t="shared" si="45"/>
        <v>40048</v>
      </c>
    </row>
    <row r="23" spans="1:87" ht="12" customHeight="1">
      <c r="A23" s="142" t="s">
        <v>97</v>
      </c>
      <c r="B23" s="140" t="s">
        <v>341</v>
      </c>
      <c r="C23" s="142" t="s">
        <v>369</v>
      </c>
      <c r="D23" s="141">
        <f t="shared" si="4"/>
        <v>0</v>
      </c>
      <c r="E23" s="141">
        <f t="shared" si="5"/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f t="shared" si="6"/>
        <v>16600</v>
      </c>
      <c r="M23" s="141">
        <f t="shared" si="7"/>
        <v>0</v>
      </c>
      <c r="N23" s="141">
        <v>0</v>
      </c>
      <c r="O23" s="141">
        <v>0</v>
      </c>
      <c r="P23" s="141">
        <v>0</v>
      </c>
      <c r="Q23" s="141">
        <v>0</v>
      </c>
      <c r="R23" s="141">
        <f t="shared" si="8"/>
        <v>0</v>
      </c>
      <c r="S23" s="141">
        <v>0</v>
      </c>
      <c r="T23" s="141">
        <v>0</v>
      </c>
      <c r="U23" s="141">
        <v>0</v>
      </c>
      <c r="V23" s="141">
        <v>0</v>
      </c>
      <c r="W23" s="141">
        <f t="shared" si="9"/>
        <v>16600</v>
      </c>
      <c r="X23" s="141">
        <v>16600</v>
      </c>
      <c r="Y23" s="141">
        <v>0</v>
      </c>
      <c r="Z23" s="141">
        <v>0</v>
      </c>
      <c r="AA23" s="141">
        <v>0</v>
      </c>
      <c r="AB23" s="141">
        <v>26807</v>
      </c>
      <c r="AC23" s="141">
        <v>0</v>
      </c>
      <c r="AD23" s="141">
        <v>0</v>
      </c>
      <c r="AE23" s="141">
        <f t="shared" si="10"/>
        <v>16600</v>
      </c>
      <c r="AF23" s="141">
        <f t="shared" si="11"/>
        <v>0</v>
      </c>
      <c r="AG23" s="141">
        <f t="shared" si="12"/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0</v>
      </c>
      <c r="AN23" s="141">
        <f t="shared" si="13"/>
        <v>0</v>
      </c>
      <c r="AO23" s="141">
        <f t="shared" si="14"/>
        <v>0</v>
      </c>
      <c r="AP23" s="141">
        <v>0</v>
      </c>
      <c r="AQ23" s="141">
        <v>0</v>
      </c>
      <c r="AR23" s="141">
        <v>0</v>
      </c>
      <c r="AS23" s="141">
        <v>0</v>
      </c>
      <c r="AT23" s="141">
        <f t="shared" si="15"/>
        <v>0</v>
      </c>
      <c r="AU23" s="141">
        <v>0</v>
      </c>
      <c r="AV23" s="141">
        <v>0</v>
      </c>
      <c r="AW23" s="141">
        <v>0</v>
      </c>
      <c r="AX23" s="141">
        <v>0</v>
      </c>
      <c r="AY23" s="141">
        <f t="shared" si="16"/>
        <v>0</v>
      </c>
      <c r="AZ23" s="141">
        <v>0</v>
      </c>
      <c r="BA23" s="141">
        <v>0</v>
      </c>
      <c r="BB23" s="141">
        <v>0</v>
      </c>
      <c r="BC23" s="141">
        <v>0</v>
      </c>
      <c r="BD23" s="141">
        <v>13292</v>
      </c>
      <c r="BE23" s="141">
        <v>0</v>
      </c>
      <c r="BF23" s="141">
        <v>0</v>
      </c>
      <c r="BG23" s="141">
        <f t="shared" si="17"/>
        <v>0</v>
      </c>
      <c r="BH23" s="141">
        <f t="shared" si="18"/>
        <v>0</v>
      </c>
      <c r="BI23" s="141">
        <f t="shared" si="19"/>
        <v>0</v>
      </c>
      <c r="BJ23" s="141">
        <f t="shared" si="20"/>
        <v>0</v>
      </c>
      <c r="BK23" s="141">
        <f t="shared" si="21"/>
        <v>0</v>
      </c>
      <c r="BL23" s="141">
        <f t="shared" si="22"/>
        <v>0</v>
      </c>
      <c r="BM23" s="141">
        <f t="shared" si="23"/>
        <v>0</v>
      </c>
      <c r="BN23" s="141">
        <f t="shared" si="24"/>
        <v>0</v>
      </c>
      <c r="BO23" s="141">
        <f t="shared" si="25"/>
        <v>0</v>
      </c>
      <c r="BP23" s="141">
        <f t="shared" si="26"/>
        <v>16600</v>
      </c>
      <c r="BQ23" s="141">
        <f t="shared" si="27"/>
        <v>0</v>
      </c>
      <c r="BR23" s="141">
        <f t="shared" si="28"/>
        <v>0</v>
      </c>
      <c r="BS23" s="141">
        <f t="shared" si="29"/>
        <v>0</v>
      </c>
      <c r="BT23" s="141">
        <f t="shared" si="30"/>
        <v>0</v>
      </c>
      <c r="BU23" s="141">
        <f t="shared" si="31"/>
        <v>0</v>
      </c>
      <c r="BV23" s="141">
        <f t="shared" si="32"/>
        <v>0</v>
      </c>
      <c r="BW23" s="141">
        <f t="shared" si="33"/>
        <v>0</v>
      </c>
      <c r="BX23" s="141">
        <f t="shared" si="34"/>
        <v>0</v>
      </c>
      <c r="BY23" s="141">
        <f t="shared" si="35"/>
        <v>0</v>
      </c>
      <c r="BZ23" s="141">
        <f t="shared" si="36"/>
        <v>0</v>
      </c>
      <c r="CA23" s="141">
        <f t="shared" si="37"/>
        <v>16600</v>
      </c>
      <c r="CB23" s="141">
        <f t="shared" si="38"/>
        <v>16600</v>
      </c>
      <c r="CC23" s="141">
        <f t="shared" si="39"/>
        <v>0</v>
      </c>
      <c r="CD23" s="141">
        <f t="shared" si="40"/>
        <v>0</v>
      </c>
      <c r="CE23" s="141">
        <f t="shared" si="41"/>
        <v>0</v>
      </c>
      <c r="CF23" s="141">
        <f t="shared" si="42"/>
        <v>40099</v>
      </c>
      <c r="CG23" s="141">
        <f t="shared" si="43"/>
        <v>0</v>
      </c>
      <c r="CH23" s="141">
        <f t="shared" si="44"/>
        <v>0</v>
      </c>
      <c r="CI23" s="141">
        <f t="shared" si="45"/>
        <v>16600</v>
      </c>
    </row>
    <row r="24" spans="1:87" ht="12" customHeight="1">
      <c r="A24" s="142" t="s">
        <v>97</v>
      </c>
      <c r="B24" s="140" t="s">
        <v>342</v>
      </c>
      <c r="C24" s="142" t="s">
        <v>370</v>
      </c>
      <c r="D24" s="141">
        <f t="shared" si="4"/>
        <v>0</v>
      </c>
      <c r="E24" s="141">
        <f t="shared" si="5"/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f t="shared" si="6"/>
        <v>0</v>
      </c>
      <c r="M24" s="141">
        <f t="shared" si="7"/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f t="shared" si="8"/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f t="shared" si="9"/>
        <v>0</v>
      </c>
      <c r="X24" s="141">
        <v>0</v>
      </c>
      <c r="Y24" s="141">
        <v>0</v>
      </c>
      <c r="Z24" s="141">
        <v>0</v>
      </c>
      <c r="AA24" s="141">
        <v>0</v>
      </c>
      <c r="AB24" s="141">
        <v>13356</v>
      </c>
      <c r="AC24" s="141">
        <v>0</v>
      </c>
      <c r="AD24" s="141">
        <v>0</v>
      </c>
      <c r="AE24" s="141">
        <f t="shared" si="10"/>
        <v>0</v>
      </c>
      <c r="AF24" s="141">
        <f t="shared" si="11"/>
        <v>0</v>
      </c>
      <c r="AG24" s="141">
        <f t="shared" si="12"/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v>0</v>
      </c>
      <c r="AN24" s="141">
        <f t="shared" si="13"/>
        <v>0</v>
      </c>
      <c r="AO24" s="141">
        <f t="shared" si="14"/>
        <v>0</v>
      </c>
      <c r="AP24" s="141">
        <v>0</v>
      </c>
      <c r="AQ24" s="141">
        <v>0</v>
      </c>
      <c r="AR24" s="141">
        <v>0</v>
      </c>
      <c r="AS24" s="141">
        <v>0</v>
      </c>
      <c r="AT24" s="141">
        <f t="shared" si="15"/>
        <v>0</v>
      </c>
      <c r="AU24" s="141">
        <v>0</v>
      </c>
      <c r="AV24" s="141">
        <v>0</v>
      </c>
      <c r="AW24" s="141">
        <v>0</v>
      </c>
      <c r="AX24" s="141">
        <v>0</v>
      </c>
      <c r="AY24" s="141">
        <f t="shared" si="16"/>
        <v>0</v>
      </c>
      <c r="AZ24" s="141">
        <v>0</v>
      </c>
      <c r="BA24" s="141">
        <v>0</v>
      </c>
      <c r="BB24" s="141">
        <v>0</v>
      </c>
      <c r="BC24" s="141">
        <v>0</v>
      </c>
      <c r="BD24" s="141">
        <v>3297</v>
      </c>
      <c r="BE24" s="141">
        <v>0</v>
      </c>
      <c r="BF24" s="141">
        <v>0</v>
      </c>
      <c r="BG24" s="141">
        <f t="shared" si="17"/>
        <v>0</v>
      </c>
      <c r="BH24" s="141">
        <f t="shared" si="18"/>
        <v>0</v>
      </c>
      <c r="BI24" s="141">
        <f t="shared" si="19"/>
        <v>0</v>
      </c>
      <c r="BJ24" s="141">
        <f t="shared" si="20"/>
        <v>0</v>
      </c>
      <c r="BK24" s="141">
        <f t="shared" si="21"/>
        <v>0</v>
      </c>
      <c r="BL24" s="141">
        <f t="shared" si="22"/>
        <v>0</v>
      </c>
      <c r="BM24" s="141">
        <f t="shared" si="23"/>
        <v>0</v>
      </c>
      <c r="BN24" s="141">
        <f t="shared" si="24"/>
        <v>0</v>
      </c>
      <c r="BO24" s="141">
        <f t="shared" si="25"/>
        <v>0</v>
      </c>
      <c r="BP24" s="141">
        <f t="shared" si="26"/>
        <v>0</v>
      </c>
      <c r="BQ24" s="141">
        <f t="shared" si="27"/>
        <v>0</v>
      </c>
      <c r="BR24" s="141">
        <f t="shared" si="28"/>
        <v>0</v>
      </c>
      <c r="BS24" s="141">
        <f t="shared" si="29"/>
        <v>0</v>
      </c>
      <c r="BT24" s="141">
        <f t="shared" si="30"/>
        <v>0</v>
      </c>
      <c r="BU24" s="141">
        <f t="shared" si="31"/>
        <v>0</v>
      </c>
      <c r="BV24" s="141">
        <f t="shared" si="32"/>
        <v>0</v>
      </c>
      <c r="BW24" s="141">
        <f t="shared" si="33"/>
        <v>0</v>
      </c>
      <c r="BX24" s="141">
        <f t="shared" si="34"/>
        <v>0</v>
      </c>
      <c r="BY24" s="141">
        <f t="shared" si="35"/>
        <v>0</v>
      </c>
      <c r="BZ24" s="141">
        <f t="shared" si="36"/>
        <v>0</v>
      </c>
      <c r="CA24" s="141">
        <f t="shared" si="37"/>
        <v>0</v>
      </c>
      <c r="CB24" s="141">
        <f t="shared" si="38"/>
        <v>0</v>
      </c>
      <c r="CC24" s="141">
        <f t="shared" si="39"/>
        <v>0</v>
      </c>
      <c r="CD24" s="141">
        <f t="shared" si="40"/>
        <v>0</v>
      </c>
      <c r="CE24" s="141">
        <f t="shared" si="41"/>
        <v>0</v>
      </c>
      <c r="CF24" s="141">
        <f t="shared" si="42"/>
        <v>16653</v>
      </c>
      <c r="CG24" s="141">
        <f t="shared" si="43"/>
        <v>0</v>
      </c>
      <c r="CH24" s="141">
        <f t="shared" si="44"/>
        <v>0</v>
      </c>
      <c r="CI24" s="141">
        <f t="shared" si="45"/>
        <v>0</v>
      </c>
    </row>
    <row r="25" spans="1:87" ht="12" customHeight="1">
      <c r="A25" s="142" t="s">
        <v>97</v>
      </c>
      <c r="B25" s="140" t="s">
        <v>343</v>
      </c>
      <c r="C25" s="142" t="s">
        <v>371</v>
      </c>
      <c r="D25" s="141">
        <f t="shared" si="4"/>
        <v>0</v>
      </c>
      <c r="E25" s="141">
        <f t="shared" si="5"/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f t="shared" si="6"/>
        <v>0</v>
      </c>
      <c r="M25" s="141">
        <f t="shared" si="7"/>
        <v>0</v>
      </c>
      <c r="N25" s="141">
        <v>0</v>
      </c>
      <c r="O25" s="141">
        <v>0</v>
      </c>
      <c r="P25" s="141">
        <v>0</v>
      </c>
      <c r="Q25" s="141">
        <v>0</v>
      </c>
      <c r="R25" s="141">
        <f t="shared" si="8"/>
        <v>0</v>
      </c>
      <c r="S25" s="141">
        <v>0</v>
      </c>
      <c r="T25" s="141">
        <v>0</v>
      </c>
      <c r="U25" s="141">
        <v>0</v>
      </c>
      <c r="V25" s="141">
        <v>0</v>
      </c>
      <c r="W25" s="141">
        <f t="shared" si="9"/>
        <v>0</v>
      </c>
      <c r="X25" s="141">
        <v>0</v>
      </c>
      <c r="Y25" s="141">
        <v>0</v>
      </c>
      <c r="Z25" s="141">
        <v>0</v>
      </c>
      <c r="AA25" s="141">
        <v>0</v>
      </c>
      <c r="AB25" s="141">
        <v>94281</v>
      </c>
      <c r="AC25" s="141">
        <v>0</v>
      </c>
      <c r="AD25" s="141">
        <v>0</v>
      </c>
      <c r="AE25" s="141">
        <f t="shared" si="10"/>
        <v>0</v>
      </c>
      <c r="AF25" s="141">
        <f t="shared" si="11"/>
        <v>0</v>
      </c>
      <c r="AG25" s="141">
        <f t="shared" si="12"/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v>0</v>
      </c>
      <c r="AN25" s="141">
        <f t="shared" si="13"/>
        <v>0</v>
      </c>
      <c r="AO25" s="141">
        <f t="shared" si="14"/>
        <v>0</v>
      </c>
      <c r="AP25" s="141">
        <v>0</v>
      </c>
      <c r="AQ25" s="141">
        <v>0</v>
      </c>
      <c r="AR25" s="141">
        <v>0</v>
      </c>
      <c r="AS25" s="141">
        <v>0</v>
      </c>
      <c r="AT25" s="141">
        <f t="shared" si="15"/>
        <v>0</v>
      </c>
      <c r="AU25" s="141">
        <v>0</v>
      </c>
      <c r="AV25" s="141">
        <v>0</v>
      </c>
      <c r="AW25" s="141">
        <v>0</v>
      </c>
      <c r="AX25" s="141">
        <v>0</v>
      </c>
      <c r="AY25" s="141">
        <f t="shared" si="16"/>
        <v>0</v>
      </c>
      <c r="AZ25" s="141">
        <v>0</v>
      </c>
      <c r="BA25" s="141">
        <v>0</v>
      </c>
      <c r="BB25" s="141">
        <v>0</v>
      </c>
      <c r="BC25" s="141">
        <v>0</v>
      </c>
      <c r="BD25" s="141">
        <v>23276</v>
      </c>
      <c r="BE25" s="141">
        <v>0</v>
      </c>
      <c r="BF25" s="141">
        <v>0</v>
      </c>
      <c r="BG25" s="141">
        <f t="shared" si="17"/>
        <v>0</v>
      </c>
      <c r="BH25" s="141">
        <f t="shared" si="18"/>
        <v>0</v>
      </c>
      <c r="BI25" s="141">
        <f t="shared" si="19"/>
        <v>0</v>
      </c>
      <c r="BJ25" s="141">
        <f t="shared" si="20"/>
        <v>0</v>
      </c>
      <c r="BK25" s="141">
        <f t="shared" si="21"/>
        <v>0</v>
      </c>
      <c r="BL25" s="141">
        <f t="shared" si="22"/>
        <v>0</v>
      </c>
      <c r="BM25" s="141">
        <f t="shared" si="23"/>
        <v>0</v>
      </c>
      <c r="BN25" s="141">
        <f t="shared" si="24"/>
        <v>0</v>
      </c>
      <c r="BO25" s="141">
        <f t="shared" si="25"/>
        <v>0</v>
      </c>
      <c r="BP25" s="141">
        <f t="shared" si="26"/>
        <v>0</v>
      </c>
      <c r="BQ25" s="141">
        <f t="shared" si="27"/>
        <v>0</v>
      </c>
      <c r="BR25" s="141">
        <f t="shared" si="28"/>
        <v>0</v>
      </c>
      <c r="BS25" s="141">
        <f t="shared" si="29"/>
        <v>0</v>
      </c>
      <c r="BT25" s="141">
        <f t="shared" si="30"/>
        <v>0</v>
      </c>
      <c r="BU25" s="141">
        <f t="shared" si="31"/>
        <v>0</v>
      </c>
      <c r="BV25" s="141">
        <f t="shared" si="32"/>
        <v>0</v>
      </c>
      <c r="BW25" s="141">
        <f t="shared" si="33"/>
        <v>0</v>
      </c>
      <c r="BX25" s="141">
        <f t="shared" si="34"/>
        <v>0</v>
      </c>
      <c r="BY25" s="141">
        <f t="shared" si="35"/>
        <v>0</v>
      </c>
      <c r="BZ25" s="141">
        <f t="shared" si="36"/>
        <v>0</v>
      </c>
      <c r="CA25" s="141">
        <f t="shared" si="37"/>
        <v>0</v>
      </c>
      <c r="CB25" s="141">
        <f t="shared" si="38"/>
        <v>0</v>
      </c>
      <c r="CC25" s="141">
        <f t="shared" si="39"/>
        <v>0</v>
      </c>
      <c r="CD25" s="141">
        <f t="shared" si="40"/>
        <v>0</v>
      </c>
      <c r="CE25" s="141">
        <f t="shared" si="41"/>
        <v>0</v>
      </c>
      <c r="CF25" s="141">
        <f t="shared" si="42"/>
        <v>117557</v>
      </c>
      <c r="CG25" s="141">
        <f t="shared" si="43"/>
        <v>0</v>
      </c>
      <c r="CH25" s="141">
        <f t="shared" si="44"/>
        <v>0</v>
      </c>
      <c r="CI25" s="141">
        <f t="shared" si="45"/>
        <v>0</v>
      </c>
    </row>
    <row r="26" spans="1:87" ht="12" customHeight="1">
      <c r="A26" s="142" t="s">
        <v>97</v>
      </c>
      <c r="B26" s="140" t="s">
        <v>344</v>
      </c>
      <c r="C26" s="142" t="s">
        <v>372</v>
      </c>
      <c r="D26" s="141">
        <f t="shared" si="4"/>
        <v>0</v>
      </c>
      <c r="E26" s="141">
        <f t="shared" si="5"/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f t="shared" si="6"/>
        <v>154505</v>
      </c>
      <c r="M26" s="141">
        <f t="shared" si="7"/>
        <v>39926</v>
      </c>
      <c r="N26" s="141">
        <v>6731</v>
      </c>
      <c r="O26" s="141">
        <v>18559</v>
      </c>
      <c r="P26" s="141">
        <v>14636</v>
      </c>
      <c r="Q26" s="141">
        <v>0</v>
      </c>
      <c r="R26" s="141">
        <f t="shared" si="8"/>
        <v>68589</v>
      </c>
      <c r="S26" s="141">
        <v>3405</v>
      </c>
      <c r="T26" s="141">
        <v>65184</v>
      </c>
      <c r="U26" s="141">
        <v>0</v>
      </c>
      <c r="V26" s="141">
        <v>0</v>
      </c>
      <c r="W26" s="141">
        <f t="shared" si="9"/>
        <v>45990</v>
      </c>
      <c r="X26" s="141">
        <v>6290</v>
      </c>
      <c r="Y26" s="141">
        <v>14812</v>
      </c>
      <c r="Z26" s="141">
        <v>22408</v>
      </c>
      <c r="AA26" s="141">
        <v>2480</v>
      </c>
      <c r="AB26" s="141">
        <v>0</v>
      </c>
      <c r="AC26" s="141">
        <v>0</v>
      </c>
      <c r="AD26" s="141">
        <v>5319</v>
      </c>
      <c r="AE26" s="141">
        <f t="shared" si="10"/>
        <v>159824</v>
      </c>
      <c r="AF26" s="141">
        <f t="shared" si="11"/>
        <v>0</v>
      </c>
      <c r="AG26" s="141">
        <f t="shared" si="12"/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v>0</v>
      </c>
      <c r="AN26" s="141">
        <f t="shared" si="13"/>
        <v>53046</v>
      </c>
      <c r="AO26" s="141">
        <f t="shared" si="14"/>
        <v>22414</v>
      </c>
      <c r="AP26" s="141">
        <v>6731</v>
      </c>
      <c r="AQ26" s="141">
        <v>0</v>
      </c>
      <c r="AR26" s="141">
        <v>15683</v>
      </c>
      <c r="AS26" s="141">
        <v>0</v>
      </c>
      <c r="AT26" s="141">
        <f t="shared" si="15"/>
        <v>23145</v>
      </c>
      <c r="AU26" s="141">
        <v>0</v>
      </c>
      <c r="AV26" s="141">
        <v>23145</v>
      </c>
      <c r="AW26" s="141">
        <v>0</v>
      </c>
      <c r="AX26" s="141">
        <v>0</v>
      </c>
      <c r="AY26" s="141">
        <f t="shared" si="16"/>
        <v>7487</v>
      </c>
      <c r="AZ26" s="141">
        <v>0</v>
      </c>
      <c r="BA26" s="141">
        <v>5868</v>
      </c>
      <c r="BB26" s="141">
        <v>1619</v>
      </c>
      <c r="BC26" s="141">
        <v>0</v>
      </c>
      <c r="BD26" s="141">
        <v>0</v>
      </c>
      <c r="BE26" s="141">
        <v>0</v>
      </c>
      <c r="BF26" s="141">
        <v>172</v>
      </c>
      <c r="BG26" s="141">
        <f t="shared" si="17"/>
        <v>53218</v>
      </c>
      <c r="BH26" s="141">
        <f t="shared" si="18"/>
        <v>0</v>
      </c>
      <c r="BI26" s="141">
        <f t="shared" si="19"/>
        <v>0</v>
      </c>
      <c r="BJ26" s="141">
        <f t="shared" si="20"/>
        <v>0</v>
      </c>
      <c r="BK26" s="141">
        <f t="shared" si="21"/>
        <v>0</v>
      </c>
      <c r="BL26" s="141">
        <f t="shared" si="22"/>
        <v>0</v>
      </c>
      <c r="BM26" s="141">
        <f t="shared" si="23"/>
        <v>0</v>
      </c>
      <c r="BN26" s="141">
        <f t="shared" si="24"/>
        <v>0</v>
      </c>
      <c r="BO26" s="141">
        <f t="shared" si="25"/>
        <v>0</v>
      </c>
      <c r="BP26" s="141">
        <f t="shared" si="26"/>
        <v>207551</v>
      </c>
      <c r="BQ26" s="141">
        <f t="shared" si="27"/>
        <v>62340</v>
      </c>
      <c r="BR26" s="141">
        <f t="shared" si="28"/>
        <v>13462</v>
      </c>
      <c r="BS26" s="141">
        <f t="shared" si="29"/>
        <v>18559</v>
      </c>
      <c r="BT26" s="141">
        <f t="shared" si="30"/>
        <v>30319</v>
      </c>
      <c r="BU26" s="141">
        <f t="shared" si="31"/>
        <v>0</v>
      </c>
      <c r="BV26" s="141">
        <f t="shared" si="32"/>
        <v>91734</v>
      </c>
      <c r="BW26" s="141">
        <f t="shared" si="33"/>
        <v>3405</v>
      </c>
      <c r="BX26" s="141">
        <f t="shared" si="34"/>
        <v>88329</v>
      </c>
      <c r="BY26" s="141">
        <f t="shared" si="35"/>
        <v>0</v>
      </c>
      <c r="BZ26" s="141">
        <f t="shared" si="36"/>
        <v>0</v>
      </c>
      <c r="CA26" s="141">
        <f t="shared" si="37"/>
        <v>53477</v>
      </c>
      <c r="CB26" s="141">
        <f t="shared" si="38"/>
        <v>6290</v>
      </c>
      <c r="CC26" s="141">
        <f t="shared" si="39"/>
        <v>20680</v>
      </c>
      <c r="CD26" s="141">
        <f t="shared" si="40"/>
        <v>24027</v>
      </c>
      <c r="CE26" s="141">
        <f t="shared" si="41"/>
        <v>2480</v>
      </c>
      <c r="CF26" s="141">
        <f t="shared" si="42"/>
        <v>0</v>
      </c>
      <c r="CG26" s="141">
        <f t="shared" si="43"/>
        <v>0</v>
      </c>
      <c r="CH26" s="141">
        <f t="shared" si="44"/>
        <v>5491</v>
      </c>
      <c r="CI26" s="141">
        <f t="shared" si="45"/>
        <v>213042</v>
      </c>
    </row>
    <row r="27" spans="1:87" ht="12" customHeight="1">
      <c r="A27" s="142" t="s">
        <v>97</v>
      </c>
      <c r="B27" s="140" t="s">
        <v>345</v>
      </c>
      <c r="C27" s="142" t="s">
        <v>373</v>
      </c>
      <c r="D27" s="141">
        <f t="shared" si="4"/>
        <v>0</v>
      </c>
      <c r="E27" s="141">
        <f t="shared" si="5"/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f t="shared" si="6"/>
        <v>62755</v>
      </c>
      <c r="M27" s="141">
        <f t="shared" si="7"/>
        <v>11162</v>
      </c>
      <c r="N27" s="141">
        <v>11162</v>
      </c>
      <c r="O27" s="141">
        <v>0</v>
      </c>
      <c r="P27" s="141">
        <v>0</v>
      </c>
      <c r="Q27" s="141">
        <v>0</v>
      </c>
      <c r="R27" s="141">
        <f t="shared" si="8"/>
        <v>0</v>
      </c>
      <c r="S27" s="141">
        <v>0</v>
      </c>
      <c r="T27" s="141">
        <v>0</v>
      </c>
      <c r="U27" s="141">
        <v>0</v>
      </c>
      <c r="V27" s="141">
        <v>0</v>
      </c>
      <c r="W27" s="141">
        <f t="shared" si="9"/>
        <v>51593</v>
      </c>
      <c r="X27" s="141">
        <v>51593</v>
      </c>
      <c r="Y27" s="141">
        <v>0</v>
      </c>
      <c r="Z27" s="141">
        <v>0</v>
      </c>
      <c r="AA27" s="141">
        <v>0</v>
      </c>
      <c r="AB27" s="141">
        <v>75188</v>
      </c>
      <c r="AC27" s="141">
        <v>0</v>
      </c>
      <c r="AD27" s="141">
        <v>0</v>
      </c>
      <c r="AE27" s="141">
        <f t="shared" si="10"/>
        <v>62755</v>
      </c>
      <c r="AF27" s="141">
        <f t="shared" si="11"/>
        <v>0</v>
      </c>
      <c r="AG27" s="141">
        <f t="shared" si="12"/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v>0</v>
      </c>
      <c r="AN27" s="141">
        <f t="shared" si="13"/>
        <v>0</v>
      </c>
      <c r="AO27" s="141">
        <f t="shared" si="14"/>
        <v>0</v>
      </c>
      <c r="AP27" s="141">
        <v>0</v>
      </c>
      <c r="AQ27" s="141">
        <v>0</v>
      </c>
      <c r="AR27" s="141">
        <v>0</v>
      </c>
      <c r="AS27" s="141">
        <v>0</v>
      </c>
      <c r="AT27" s="141">
        <f t="shared" si="15"/>
        <v>0</v>
      </c>
      <c r="AU27" s="141">
        <v>0</v>
      </c>
      <c r="AV27" s="141">
        <v>0</v>
      </c>
      <c r="AW27" s="141">
        <v>0</v>
      </c>
      <c r="AX27" s="141">
        <v>0</v>
      </c>
      <c r="AY27" s="141">
        <f t="shared" si="16"/>
        <v>0</v>
      </c>
      <c r="AZ27" s="141">
        <v>0</v>
      </c>
      <c r="BA27" s="141">
        <v>0</v>
      </c>
      <c r="BB27" s="141">
        <v>0</v>
      </c>
      <c r="BC27" s="141">
        <v>0</v>
      </c>
      <c r="BD27" s="141">
        <v>33053</v>
      </c>
      <c r="BE27" s="141">
        <v>0</v>
      </c>
      <c r="BF27" s="141">
        <v>0</v>
      </c>
      <c r="BG27" s="141">
        <f t="shared" si="17"/>
        <v>0</v>
      </c>
      <c r="BH27" s="141">
        <f t="shared" si="18"/>
        <v>0</v>
      </c>
      <c r="BI27" s="141">
        <f t="shared" si="19"/>
        <v>0</v>
      </c>
      <c r="BJ27" s="141">
        <f t="shared" si="20"/>
        <v>0</v>
      </c>
      <c r="BK27" s="141">
        <f t="shared" si="21"/>
        <v>0</v>
      </c>
      <c r="BL27" s="141">
        <f t="shared" si="22"/>
        <v>0</v>
      </c>
      <c r="BM27" s="141">
        <f t="shared" si="23"/>
        <v>0</v>
      </c>
      <c r="BN27" s="141">
        <f t="shared" si="24"/>
        <v>0</v>
      </c>
      <c r="BO27" s="141">
        <f t="shared" si="25"/>
        <v>0</v>
      </c>
      <c r="BP27" s="141">
        <f t="shared" si="26"/>
        <v>62755</v>
      </c>
      <c r="BQ27" s="141">
        <f t="shared" si="27"/>
        <v>11162</v>
      </c>
      <c r="BR27" s="141">
        <f t="shared" si="28"/>
        <v>11162</v>
      </c>
      <c r="BS27" s="141">
        <f t="shared" si="29"/>
        <v>0</v>
      </c>
      <c r="BT27" s="141">
        <f t="shared" si="30"/>
        <v>0</v>
      </c>
      <c r="BU27" s="141">
        <f t="shared" si="31"/>
        <v>0</v>
      </c>
      <c r="BV27" s="141">
        <f t="shared" si="32"/>
        <v>0</v>
      </c>
      <c r="BW27" s="141">
        <f t="shared" si="33"/>
        <v>0</v>
      </c>
      <c r="BX27" s="141">
        <f t="shared" si="34"/>
        <v>0</v>
      </c>
      <c r="BY27" s="141">
        <f t="shared" si="35"/>
        <v>0</v>
      </c>
      <c r="BZ27" s="141">
        <f t="shared" si="36"/>
        <v>0</v>
      </c>
      <c r="CA27" s="141">
        <f t="shared" si="37"/>
        <v>51593</v>
      </c>
      <c r="CB27" s="141">
        <f t="shared" si="38"/>
        <v>51593</v>
      </c>
      <c r="CC27" s="141">
        <f t="shared" si="39"/>
        <v>0</v>
      </c>
      <c r="CD27" s="141">
        <f t="shared" si="40"/>
        <v>0</v>
      </c>
      <c r="CE27" s="141">
        <f t="shared" si="41"/>
        <v>0</v>
      </c>
      <c r="CF27" s="141">
        <f t="shared" si="42"/>
        <v>108241</v>
      </c>
      <c r="CG27" s="141">
        <f t="shared" si="43"/>
        <v>0</v>
      </c>
      <c r="CH27" s="141">
        <f t="shared" si="44"/>
        <v>0</v>
      </c>
      <c r="CI27" s="141">
        <f t="shared" si="45"/>
        <v>62755</v>
      </c>
    </row>
    <row r="28" spans="1:87" ht="12" customHeight="1">
      <c r="A28" s="142" t="s">
        <v>97</v>
      </c>
      <c r="B28" s="140" t="s">
        <v>346</v>
      </c>
      <c r="C28" s="142" t="s">
        <v>374</v>
      </c>
      <c r="D28" s="141">
        <f t="shared" si="4"/>
        <v>0</v>
      </c>
      <c r="E28" s="141">
        <f t="shared" si="5"/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f t="shared" si="6"/>
        <v>29881</v>
      </c>
      <c r="M28" s="141">
        <f t="shared" si="7"/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f t="shared" si="8"/>
        <v>29881</v>
      </c>
      <c r="S28" s="141">
        <v>19024</v>
      </c>
      <c r="T28" s="141">
        <v>10857</v>
      </c>
      <c r="U28" s="141">
        <v>0</v>
      </c>
      <c r="V28" s="141">
        <v>0</v>
      </c>
      <c r="W28" s="141">
        <f t="shared" si="9"/>
        <v>0</v>
      </c>
      <c r="X28" s="141">
        <v>0</v>
      </c>
      <c r="Y28" s="141">
        <v>0</v>
      </c>
      <c r="Z28" s="141">
        <v>0</v>
      </c>
      <c r="AA28" s="141">
        <v>0</v>
      </c>
      <c r="AB28" s="141">
        <v>0</v>
      </c>
      <c r="AC28" s="141">
        <v>0</v>
      </c>
      <c r="AD28" s="141">
        <v>0</v>
      </c>
      <c r="AE28" s="141">
        <f t="shared" si="10"/>
        <v>29881</v>
      </c>
      <c r="AF28" s="141">
        <f t="shared" si="11"/>
        <v>0</v>
      </c>
      <c r="AG28" s="141">
        <f t="shared" si="12"/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v>0</v>
      </c>
      <c r="AN28" s="141">
        <f t="shared" si="13"/>
        <v>8791</v>
      </c>
      <c r="AO28" s="141">
        <f t="shared" si="14"/>
        <v>0</v>
      </c>
      <c r="AP28" s="141">
        <v>0</v>
      </c>
      <c r="AQ28" s="141">
        <v>0</v>
      </c>
      <c r="AR28" s="141">
        <v>0</v>
      </c>
      <c r="AS28" s="141">
        <v>0</v>
      </c>
      <c r="AT28" s="141">
        <f t="shared" si="15"/>
        <v>8791</v>
      </c>
      <c r="AU28" s="141">
        <v>0</v>
      </c>
      <c r="AV28" s="141">
        <v>8791</v>
      </c>
      <c r="AW28" s="141">
        <v>0</v>
      </c>
      <c r="AX28" s="141">
        <v>0</v>
      </c>
      <c r="AY28" s="141">
        <f t="shared" si="16"/>
        <v>0</v>
      </c>
      <c r="AZ28" s="141">
        <v>0</v>
      </c>
      <c r="BA28" s="141">
        <v>0</v>
      </c>
      <c r="BB28" s="141">
        <v>0</v>
      </c>
      <c r="BC28" s="141">
        <v>0</v>
      </c>
      <c r="BD28" s="141">
        <v>0</v>
      </c>
      <c r="BE28" s="141">
        <v>0</v>
      </c>
      <c r="BF28" s="141">
        <v>0</v>
      </c>
      <c r="BG28" s="141">
        <f t="shared" si="17"/>
        <v>8791</v>
      </c>
      <c r="BH28" s="141">
        <f t="shared" si="18"/>
        <v>0</v>
      </c>
      <c r="BI28" s="141">
        <f t="shared" si="19"/>
        <v>0</v>
      </c>
      <c r="BJ28" s="141">
        <f t="shared" si="20"/>
        <v>0</v>
      </c>
      <c r="BK28" s="141">
        <f t="shared" si="21"/>
        <v>0</v>
      </c>
      <c r="BL28" s="141">
        <f t="shared" si="22"/>
        <v>0</v>
      </c>
      <c r="BM28" s="141">
        <f t="shared" si="23"/>
        <v>0</v>
      </c>
      <c r="BN28" s="141">
        <f t="shared" si="24"/>
        <v>0</v>
      </c>
      <c r="BO28" s="141">
        <f t="shared" si="25"/>
        <v>0</v>
      </c>
      <c r="BP28" s="141">
        <f t="shared" si="26"/>
        <v>38672</v>
      </c>
      <c r="BQ28" s="141">
        <f t="shared" si="27"/>
        <v>0</v>
      </c>
      <c r="BR28" s="141">
        <f t="shared" si="28"/>
        <v>0</v>
      </c>
      <c r="BS28" s="141">
        <f t="shared" si="29"/>
        <v>0</v>
      </c>
      <c r="BT28" s="141">
        <f t="shared" si="30"/>
        <v>0</v>
      </c>
      <c r="BU28" s="141">
        <f t="shared" si="31"/>
        <v>0</v>
      </c>
      <c r="BV28" s="141">
        <f t="shared" si="32"/>
        <v>38672</v>
      </c>
      <c r="BW28" s="141">
        <f t="shared" si="33"/>
        <v>19024</v>
      </c>
      <c r="BX28" s="141">
        <f t="shared" si="34"/>
        <v>19648</v>
      </c>
      <c r="BY28" s="141">
        <f t="shared" si="35"/>
        <v>0</v>
      </c>
      <c r="BZ28" s="141">
        <f t="shared" si="36"/>
        <v>0</v>
      </c>
      <c r="CA28" s="141">
        <f t="shared" si="37"/>
        <v>0</v>
      </c>
      <c r="CB28" s="141">
        <f t="shared" si="38"/>
        <v>0</v>
      </c>
      <c r="CC28" s="141">
        <f t="shared" si="39"/>
        <v>0</v>
      </c>
      <c r="CD28" s="141">
        <f t="shared" si="40"/>
        <v>0</v>
      </c>
      <c r="CE28" s="141">
        <f t="shared" si="41"/>
        <v>0</v>
      </c>
      <c r="CF28" s="141">
        <f t="shared" si="42"/>
        <v>0</v>
      </c>
      <c r="CG28" s="141">
        <f t="shared" si="43"/>
        <v>0</v>
      </c>
      <c r="CH28" s="141">
        <f t="shared" si="44"/>
        <v>0</v>
      </c>
      <c r="CI28" s="141">
        <f t="shared" si="45"/>
        <v>38672</v>
      </c>
    </row>
    <row r="29" spans="1:87" ht="12" customHeight="1">
      <c r="A29" s="142" t="s">
        <v>97</v>
      </c>
      <c r="B29" s="140" t="s">
        <v>347</v>
      </c>
      <c r="C29" s="142" t="s">
        <v>375</v>
      </c>
      <c r="D29" s="141">
        <f t="shared" si="4"/>
        <v>0</v>
      </c>
      <c r="E29" s="141">
        <f t="shared" si="5"/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f t="shared" si="6"/>
        <v>98878</v>
      </c>
      <c r="M29" s="141">
        <f t="shared" si="7"/>
        <v>3116</v>
      </c>
      <c r="N29" s="141">
        <v>3116</v>
      </c>
      <c r="O29" s="141">
        <v>0</v>
      </c>
      <c r="P29" s="141">
        <v>0</v>
      </c>
      <c r="Q29" s="141">
        <v>0</v>
      </c>
      <c r="R29" s="141">
        <f t="shared" si="8"/>
        <v>0</v>
      </c>
      <c r="S29" s="141">
        <v>0</v>
      </c>
      <c r="T29" s="141">
        <v>0</v>
      </c>
      <c r="U29" s="141">
        <v>0</v>
      </c>
      <c r="V29" s="141">
        <v>0</v>
      </c>
      <c r="W29" s="141">
        <f t="shared" si="9"/>
        <v>95762</v>
      </c>
      <c r="X29" s="141">
        <v>95762</v>
      </c>
      <c r="Y29" s="141">
        <v>0</v>
      </c>
      <c r="Z29" s="141">
        <v>0</v>
      </c>
      <c r="AA29" s="141">
        <v>0</v>
      </c>
      <c r="AB29" s="141">
        <v>0</v>
      </c>
      <c r="AC29" s="141">
        <v>0</v>
      </c>
      <c r="AD29" s="141">
        <v>0</v>
      </c>
      <c r="AE29" s="141">
        <f t="shared" si="10"/>
        <v>98878</v>
      </c>
      <c r="AF29" s="141">
        <f t="shared" si="11"/>
        <v>0</v>
      </c>
      <c r="AG29" s="141">
        <f t="shared" si="12"/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v>0</v>
      </c>
      <c r="AN29" s="141">
        <f t="shared" si="13"/>
        <v>12667</v>
      </c>
      <c r="AO29" s="141">
        <f t="shared" si="14"/>
        <v>64</v>
      </c>
      <c r="AP29" s="141">
        <v>64</v>
      </c>
      <c r="AQ29" s="141">
        <v>0</v>
      </c>
      <c r="AR29" s="141">
        <v>0</v>
      </c>
      <c r="AS29" s="141">
        <v>0</v>
      </c>
      <c r="AT29" s="141">
        <f t="shared" si="15"/>
        <v>0</v>
      </c>
      <c r="AU29" s="141">
        <v>0</v>
      </c>
      <c r="AV29" s="141">
        <v>0</v>
      </c>
      <c r="AW29" s="141">
        <v>0</v>
      </c>
      <c r="AX29" s="141">
        <v>0</v>
      </c>
      <c r="AY29" s="141">
        <f t="shared" si="16"/>
        <v>12603</v>
      </c>
      <c r="AZ29" s="141">
        <v>12603</v>
      </c>
      <c r="BA29" s="141">
        <v>0</v>
      </c>
      <c r="BB29" s="141">
        <v>0</v>
      </c>
      <c r="BC29" s="141">
        <v>0</v>
      </c>
      <c r="BD29" s="141">
        <v>0</v>
      </c>
      <c r="BE29" s="141">
        <v>0</v>
      </c>
      <c r="BF29" s="141">
        <v>0</v>
      </c>
      <c r="BG29" s="141">
        <f t="shared" si="17"/>
        <v>12667</v>
      </c>
      <c r="BH29" s="141">
        <f t="shared" si="18"/>
        <v>0</v>
      </c>
      <c r="BI29" s="141">
        <f t="shared" si="19"/>
        <v>0</v>
      </c>
      <c r="BJ29" s="141">
        <f t="shared" si="20"/>
        <v>0</v>
      </c>
      <c r="BK29" s="141">
        <f t="shared" si="21"/>
        <v>0</v>
      </c>
      <c r="BL29" s="141">
        <f t="shared" si="22"/>
        <v>0</v>
      </c>
      <c r="BM29" s="141">
        <f t="shared" si="23"/>
        <v>0</v>
      </c>
      <c r="BN29" s="141">
        <f t="shared" si="24"/>
        <v>0</v>
      </c>
      <c r="BO29" s="141">
        <f t="shared" si="25"/>
        <v>0</v>
      </c>
      <c r="BP29" s="141">
        <f t="shared" si="26"/>
        <v>111545</v>
      </c>
      <c r="BQ29" s="141">
        <f t="shared" si="27"/>
        <v>3180</v>
      </c>
      <c r="BR29" s="141">
        <f t="shared" si="28"/>
        <v>3180</v>
      </c>
      <c r="BS29" s="141">
        <f t="shared" si="29"/>
        <v>0</v>
      </c>
      <c r="BT29" s="141">
        <f t="shared" si="30"/>
        <v>0</v>
      </c>
      <c r="BU29" s="141">
        <f t="shared" si="31"/>
        <v>0</v>
      </c>
      <c r="BV29" s="141">
        <f t="shared" si="32"/>
        <v>0</v>
      </c>
      <c r="BW29" s="141">
        <f t="shared" si="33"/>
        <v>0</v>
      </c>
      <c r="BX29" s="141">
        <f t="shared" si="34"/>
        <v>0</v>
      </c>
      <c r="BY29" s="141">
        <f t="shared" si="35"/>
        <v>0</v>
      </c>
      <c r="BZ29" s="141">
        <f t="shared" si="36"/>
        <v>0</v>
      </c>
      <c r="CA29" s="141">
        <f t="shared" si="37"/>
        <v>108365</v>
      </c>
      <c r="CB29" s="141">
        <f t="shared" si="38"/>
        <v>108365</v>
      </c>
      <c r="CC29" s="141">
        <f t="shared" si="39"/>
        <v>0</v>
      </c>
      <c r="CD29" s="141">
        <f t="shared" si="40"/>
        <v>0</v>
      </c>
      <c r="CE29" s="141">
        <f t="shared" si="41"/>
        <v>0</v>
      </c>
      <c r="CF29" s="141">
        <f t="shared" si="42"/>
        <v>0</v>
      </c>
      <c r="CG29" s="141">
        <f t="shared" si="43"/>
        <v>0</v>
      </c>
      <c r="CH29" s="141">
        <f t="shared" si="44"/>
        <v>0</v>
      </c>
      <c r="CI29" s="141">
        <f t="shared" si="45"/>
        <v>111545</v>
      </c>
    </row>
    <row r="30" spans="1:87" ht="12" customHeight="1">
      <c r="A30" s="142" t="s">
        <v>97</v>
      </c>
      <c r="B30" s="140" t="s">
        <v>348</v>
      </c>
      <c r="C30" s="142" t="s">
        <v>376</v>
      </c>
      <c r="D30" s="141">
        <f t="shared" si="4"/>
        <v>0</v>
      </c>
      <c r="E30" s="141">
        <f t="shared" si="5"/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f t="shared" si="6"/>
        <v>169745</v>
      </c>
      <c r="M30" s="141">
        <f t="shared" si="7"/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f t="shared" si="8"/>
        <v>15922</v>
      </c>
      <c r="S30" s="141">
        <v>15922</v>
      </c>
      <c r="T30" s="141">
        <v>0</v>
      </c>
      <c r="U30" s="141">
        <v>0</v>
      </c>
      <c r="V30" s="141">
        <v>0</v>
      </c>
      <c r="W30" s="141">
        <f t="shared" si="9"/>
        <v>153823</v>
      </c>
      <c r="X30" s="141">
        <v>12601</v>
      </c>
      <c r="Y30" s="141">
        <v>0</v>
      </c>
      <c r="Z30" s="141">
        <v>141222</v>
      </c>
      <c r="AA30" s="141">
        <v>0</v>
      </c>
      <c r="AB30" s="141">
        <v>0</v>
      </c>
      <c r="AC30" s="141">
        <v>0</v>
      </c>
      <c r="AD30" s="141">
        <v>0</v>
      </c>
      <c r="AE30" s="141">
        <f t="shared" si="10"/>
        <v>169745</v>
      </c>
      <c r="AF30" s="141">
        <f t="shared" si="11"/>
        <v>0</v>
      </c>
      <c r="AG30" s="141">
        <f t="shared" si="12"/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f t="shared" si="13"/>
        <v>18552</v>
      </c>
      <c r="AO30" s="141">
        <f t="shared" si="14"/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f t="shared" si="15"/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f t="shared" si="16"/>
        <v>18552</v>
      </c>
      <c r="AZ30" s="141">
        <v>0</v>
      </c>
      <c r="BA30" s="141">
        <v>0</v>
      </c>
      <c r="BB30" s="141">
        <v>18552</v>
      </c>
      <c r="BC30" s="141">
        <v>0</v>
      </c>
      <c r="BD30" s="141">
        <v>0</v>
      </c>
      <c r="BE30" s="141">
        <v>0</v>
      </c>
      <c r="BF30" s="141">
        <v>0</v>
      </c>
      <c r="BG30" s="141">
        <f t="shared" si="17"/>
        <v>18552</v>
      </c>
      <c r="BH30" s="141">
        <f t="shared" si="18"/>
        <v>0</v>
      </c>
      <c r="BI30" s="141">
        <f t="shared" si="19"/>
        <v>0</v>
      </c>
      <c r="BJ30" s="141">
        <f t="shared" si="20"/>
        <v>0</v>
      </c>
      <c r="BK30" s="141">
        <f t="shared" si="21"/>
        <v>0</v>
      </c>
      <c r="BL30" s="141">
        <f t="shared" si="22"/>
        <v>0</v>
      </c>
      <c r="BM30" s="141">
        <f t="shared" si="23"/>
        <v>0</v>
      </c>
      <c r="BN30" s="141">
        <f t="shared" si="24"/>
        <v>0</v>
      </c>
      <c r="BO30" s="141">
        <f t="shared" si="25"/>
        <v>0</v>
      </c>
      <c r="BP30" s="141">
        <f t="shared" si="26"/>
        <v>188297</v>
      </c>
      <c r="BQ30" s="141">
        <f t="shared" si="27"/>
        <v>0</v>
      </c>
      <c r="BR30" s="141">
        <f t="shared" si="28"/>
        <v>0</v>
      </c>
      <c r="BS30" s="141">
        <f t="shared" si="29"/>
        <v>0</v>
      </c>
      <c r="BT30" s="141">
        <f t="shared" si="30"/>
        <v>0</v>
      </c>
      <c r="BU30" s="141">
        <f t="shared" si="31"/>
        <v>0</v>
      </c>
      <c r="BV30" s="141">
        <f t="shared" si="32"/>
        <v>15922</v>
      </c>
      <c r="BW30" s="141">
        <f t="shared" si="33"/>
        <v>15922</v>
      </c>
      <c r="BX30" s="141">
        <f t="shared" si="34"/>
        <v>0</v>
      </c>
      <c r="BY30" s="141">
        <f t="shared" si="35"/>
        <v>0</v>
      </c>
      <c r="BZ30" s="141">
        <f t="shared" si="36"/>
        <v>0</v>
      </c>
      <c r="CA30" s="141">
        <f t="shared" si="37"/>
        <v>172375</v>
      </c>
      <c r="CB30" s="141">
        <f t="shared" si="38"/>
        <v>12601</v>
      </c>
      <c r="CC30" s="141">
        <f t="shared" si="39"/>
        <v>0</v>
      </c>
      <c r="CD30" s="141">
        <f t="shared" si="40"/>
        <v>159774</v>
      </c>
      <c r="CE30" s="141">
        <f t="shared" si="41"/>
        <v>0</v>
      </c>
      <c r="CF30" s="141">
        <f t="shared" si="42"/>
        <v>0</v>
      </c>
      <c r="CG30" s="141">
        <f t="shared" si="43"/>
        <v>0</v>
      </c>
      <c r="CH30" s="141">
        <f t="shared" si="44"/>
        <v>0</v>
      </c>
      <c r="CI30" s="141">
        <f t="shared" si="45"/>
        <v>188297</v>
      </c>
    </row>
    <row r="31" spans="1:87" ht="12" customHeight="1">
      <c r="A31" s="142" t="s">
        <v>97</v>
      </c>
      <c r="B31" s="140" t="s">
        <v>349</v>
      </c>
      <c r="C31" s="142" t="s">
        <v>377</v>
      </c>
      <c r="D31" s="141">
        <f t="shared" si="4"/>
        <v>0</v>
      </c>
      <c r="E31" s="141">
        <f t="shared" si="5"/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  <c r="L31" s="141">
        <f t="shared" si="6"/>
        <v>236966</v>
      </c>
      <c r="M31" s="141">
        <f t="shared" si="7"/>
        <v>52755</v>
      </c>
      <c r="N31" s="141">
        <v>17531</v>
      </c>
      <c r="O31" s="141">
        <v>0</v>
      </c>
      <c r="P31" s="141">
        <v>35224</v>
      </c>
      <c r="Q31" s="141">
        <v>0</v>
      </c>
      <c r="R31" s="141">
        <f t="shared" si="8"/>
        <v>79312</v>
      </c>
      <c r="S31" s="141">
        <v>0</v>
      </c>
      <c r="T31" s="141">
        <v>79312</v>
      </c>
      <c r="U31" s="141">
        <v>0</v>
      </c>
      <c r="V31" s="141">
        <v>0</v>
      </c>
      <c r="W31" s="141">
        <f t="shared" si="9"/>
        <v>104899</v>
      </c>
      <c r="X31" s="141">
        <v>40651</v>
      </c>
      <c r="Y31" s="141">
        <v>36720</v>
      </c>
      <c r="Z31" s="141">
        <v>24487</v>
      </c>
      <c r="AA31" s="141">
        <v>3041</v>
      </c>
      <c r="AB31" s="141">
        <v>0</v>
      </c>
      <c r="AC31" s="141">
        <v>0</v>
      </c>
      <c r="AD31" s="141">
        <v>0</v>
      </c>
      <c r="AE31" s="141">
        <f t="shared" si="10"/>
        <v>236966</v>
      </c>
      <c r="AF31" s="141">
        <f t="shared" si="11"/>
        <v>0</v>
      </c>
      <c r="AG31" s="141">
        <f t="shared" si="12"/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v>0</v>
      </c>
      <c r="AN31" s="141">
        <f t="shared" si="13"/>
        <v>31944</v>
      </c>
      <c r="AO31" s="141">
        <f t="shared" si="14"/>
        <v>0</v>
      </c>
      <c r="AP31" s="141">
        <v>0</v>
      </c>
      <c r="AQ31" s="141">
        <v>0</v>
      </c>
      <c r="AR31" s="141">
        <v>0</v>
      </c>
      <c r="AS31" s="141">
        <v>0</v>
      </c>
      <c r="AT31" s="141">
        <f t="shared" si="15"/>
        <v>0</v>
      </c>
      <c r="AU31" s="141">
        <v>0</v>
      </c>
      <c r="AV31" s="141">
        <v>0</v>
      </c>
      <c r="AW31" s="141">
        <v>0</v>
      </c>
      <c r="AX31" s="141">
        <v>0</v>
      </c>
      <c r="AY31" s="141">
        <f t="shared" si="16"/>
        <v>31944</v>
      </c>
      <c r="AZ31" s="141">
        <v>0</v>
      </c>
      <c r="BA31" s="141">
        <v>31944</v>
      </c>
      <c r="BB31" s="141">
        <v>0</v>
      </c>
      <c r="BC31" s="141">
        <v>0</v>
      </c>
      <c r="BD31" s="141">
        <v>0</v>
      </c>
      <c r="BE31" s="141">
        <v>0</v>
      </c>
      <c r="BF31" s="141">
        <v>0</v>
      </c>
      <c r="BG31" s="141">
        <f t="shared" si="17"/>
        <v>31944</v>
      </c>
      <c r="BH31" s="141">
        <f t="shared" si="18"/>
        <v>0</v>
      </c>
      <c r="BI31" s="141">
        <f t="shared" si="19"/>
        <v>0</v>
      </c>
      <c r="BJ31" s="141">
        <f t="shared" si="20"/>
        <v>0</v>
      </c>
      <c r="BK31" s="141">
        <f t="shared" si="21"/>
        <v>0</v>
      </c>
      <c r="BL31" s="141">
        <f t="shared" si="22"/>
        <v>0</v>
      </c>
      <c r="BM31" s="141">
        <f t="shared" si="23"/>
        <v>0</v>
      </c>
      <c r="BN31" s="141">
        <f t="shared" si="24"/>
        <v>0</v>
      </c>
      <c r="BO31" s="141">
        <f t="shared" si="25"/>
        <v>0</v>
      </c>
      <c r="BP31" s="141">
        <f t="shared" si="26"/>
        <v>268910</v>
      </c>
      <c r="BQ31" s="141">
        <f t="shared" si="27"/>
        <v>52755</v>
      </c>
      <c r="BR31" s="141">
        <f t="shared" si="28"/>
        <v>17531</v>
      </c>
      <c r="BS31" s="141">
        <f t="shared" si="29"/>
        <v>0</v>
      </c>
      <c r="BT31" s="141">
        <f t="shared" si="30"/>
        <v>35224</v>
      </c>
      <c r="BU31" s="141">
        <f t="shared" si="31"/>
        <v>0</v>
      </c>
      <c r="BV31" s="141">
        <f t="shared" si="32"/>
        <v>79312</v>
      </c>
      <c r="BW31" s="141">
        <f t="shared" si="33"/>
        <v>0</v>
      </c>
      <c r="BX31" s="141">
        <f t="shared" si="34"/>
        <v>79312</v>
      </c>
      <c r="BY31" s="141">
        <f t="shared" si="35"/>
        <v>0</v>
      </c>
      <c r="BZ31" s="141">
        <f t="shared" si="36"/>
        <v>0</v>
      </c>
      <c r="CA31" s="141">
        <f t="shared" si="37"/>
        <v>136843</v>
      </c>
      <c r="CB31" s="141">
        <f t="shared" si="38"/>
        <v>40651</v>
      </c>
      <c r="CC31" s="141">
        <f t="shared" si="39"/>
        <v>68664</v>
      </c>
      <c r="CD31" s="141">
        <f t="shared" si="40"/>
        <v>24487</v>
      </c>
      <c r="CE31" s="141">
        <f t="shared" si="41"/>
        <v>3041</v>
      </c>
      <c r="CF31" s="141">
        <f t="shared" si="42"/>
        <v>0</v>
      </c>
      <c r="CG31" s="141">
        <f t="shared" si="43"/>
        <v>0</v>
      </c>
      <c r="CH31" s="141">
        <f t="shared" si="44"/>
        <v>0</v>
      </c>
      <c r="CI31" s="141">
        <f t="shared" si="45"/>
        <v>268910</v>
      </c>
    </row>
    <row r="32" spans="1:87" ht="12" customHeight="1">
      <c r="A32" s="142" t="s">
        <v>97</v>
      </c>
      <c r="B32" s="140" t="s">
        <v>350</v>
      </c>
      <c r="C32" s="142" t="s">
        <v>378</v>
      </c>
      <c r="D32" s="141">
        <f t="shared" si="4"/>
        <v>0</v>
      </c>
      <c r="E32" s="141">
        <f t="shared" si="5"/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1">
        <f t="shared" si="6"/>
        <v>45026</v>
      </c>
      <c r="M32" s="141">
        <f t="shared" si="7"/>
        <v>6485</v>
      </c>
      <c r="N32" s="141">
        <v>6485</v>
      </c>
      <c r="O32" s="141">
        <v>0</v>
      </c>
      <c r="P32" s="141">
        <v>0</v>
      </c>
      <c r="Q32" s="141">
        <v>0</v>
      </c>
      <c r="R32" s="141">
        <f t="shared" si="8"/>
        <v>0</v>
      </c>
      <c r="S32" s="141">
        <v>0</v>
      </c>
      <c r="T32" s="141">
        <v>0</v>
      </c>
      <c r="U32" s="141">
        <v>0</v>
      </c>
      <c r="V32" s="141">
        <v>0</v>
      </c>
      <c r="W32" s="141">
        <f t="shared" si="9"/>
        <v>38541</v>
      </c>
      <c r="X32" s="141">
        <v>10430</v>
      </c>
      <c r="Y32" s="141">
        <v>27750</v>
      </c>
      <c r="Z32" s="141">
        <v>0</v>
      </c>
      <c r="AA32" s="141">
        <v>361</v>
      </c>
      <c r="AB32" s="141">
        <v>2142</v>
      </c>
      <c r="AC32" s="141">
        <v>0</v>
      </c>
      <c r="AD32" s="141">
        <v>2597</v>
      </c>
      <c r="AE32" s="141">
        <f t="shared" si="10"/>
        <v>47623</v>
      </c>
      <c r="AF32" s="141">
        <f t="shared" si="11"/>
        <v>0</v>
      </c>
      <c r="AG32" s="141">
        <f t="shared" si="12"/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v>0</v>
      </c>
      <c r="AN32" s="141">
        <f t="shared" si="13"/>
        <v>721</v>
      </c>
      <c r="AO32" s="141">
        <f t="shared" si="14"/>
        <v>721</v>
      </c>
      <c r="AP32" s="141">
        <v>721</v>
      </c>
      <c r="AQ32" s="141">
        <v>0</v>
      </c>
      <c r="AR32" s="141">
        <v>0</v>
      </c>
      <c r="AS32" s="141">
        <v>0</v>
      </c>
      <c r="AT32" s="141">
        <f t="shared" si="15"/>
        <v>0</v>
      </c>
      <c r="AU32" s="141">
        <v>0</v>
      </c>
      <c r="AV32" s="141">
        <v>0</v>
      </c>
      <c r="AW32" s="141">
        <v>0</v>
      </c>
      <c r="AX32" s="141">
        <v>0</v>
      </c>
      <c r="AY32" s="141">
        <f t="shared" si="16"/>
        <v>0</v>
      </c>
      <c r="AZ32" s="141">
        <v>0</v>
      </c>
      <c r="BA32" s="141">
        <v>0</v>
      </c>
      <c r="BB32" s="141">
        <v>0</v>
      </c>
      <c r="BC32" s="141">
        <v>0</v>
      </c>
      <c r="BD32" s="141">
        <v>3547</v>
      </c>
      <c r="BE32" s="141">
        <v>0</v>
      </c>
      <c r="BF32" s="141">
        <v>0</v>
      </c>
      <c r="BG32" s="141">
        <f t="shared" si="17"/>
        <v>721</v>
      </c>
      <c r="BH32" s="141">
        <f t="shared" si="18"/>
        <v>0</v>
      </c>
      <c r="BI32" s="141">
        <f t="shared" si="19"/>
        <v>0</v>
      </c>
      <c r="BJ32" s="141">
        <f t="shared" si="20"/>
        <v>0</v>
      </c>
      <c r="BK32" s="141">
        <f t="shared" si="21"/>
        <v>0</v>
      </c>
      <c r="BL32" s="141">
        <f t="shared" si="22"/>
        <v>0</v>
      </c>
      <c r="BM32" s="141">
        <f t="shared" si="23"/>
        <v>0</v>
      </c>
      <c r="BN32" s="141">
        <f t="shared" si="24"/>
        <v>0</v>
      </c>
      <c r="BO32" s="141">
        <f t="shared" si="25"/>
        <v>0</v>
      </c>
      <c r="BP32" s="141">
        <f t="shared" si="26"/>
        <v>45747</v>
      </c>
      <c r="BQ32" s="141">
        <f t="shared" si="27"/>
        <v>7206</v>
      </c>
      <c r="BR32" s="141">
        <f t="shared" si="28"/>
        <v>7206</v>
      </c>
      <c r="BS32" s="141">
        <f t="shared" si="29"/>
        <v>0</v>
      </c>
      <c r="BT32" s="141">
        <f t="shared" si="30"/>
        <v>0</v>
      </c>
      <c r="BU32" s="141">
        <f t="shared" si="31"/>
        <v>0</v>
      </c>
      <c r="BV32" s="141">
        <f t="shared" si="32"/>
        <v>0</v>
      </c>
      <c r="BW32" s="141">
        <f t="shared" si="33"/>
        <v>0</v>
      </c>
      <c r="BX32" s="141">
        <f t="shared" si="34"/>
        <v>0</v>
      </c>
      <c r="BY32" s="141">
        <f t="shared" si="35"/>
        <v>0</v>
      </c>
      <c r="BZ32" s="141">
        <f t="shared" si="36"/>
        <v>0</v>
      </c>
      <c r="CA32" s="141">
        <f t="shared" si="37"/>
        <v>38541</v>
      </c>
      <c r="CB32" s="141">
        <f t="shared" si="38"/>
        <v>10430</v>
      </c>
      <c r="CC32" s="141">
        <f t="shared" si="39"/>
        <v>27750</v>
      </c>
      <c r="CD32" s="141">
        <f t="shared" si="40"/>
        <v>0</v>
      </c>
      <c r="CE32" s="141">
        <f t="shared" si="41"/>
        <v>361</v>
      </c>
      <c r="CF32" s="141">
        <f t="shared" si="42"/>
        <v>5689</v>
      </c>
      <c r="CG32" s="141">
        <f t="shared" si="43"/>
        <v>0</v>
      </c>
      <c r="CH32" s="141">
        <f t="shared" si="44"/>
        <v>2597</v>
      </c>
      <c r="CI32" s="141">
        <f t="shared" si="45"/>
        <v>48344</v>
      </c>
    </row>
    <row r="33" spans="1:87" ht="12" customHeight="1">
      <c r="A33" s="142" t="s">
        <v>97</v>
      </c>
      <c r="B33" s="140" t="s">
        <v>351</v>
      </c>
      <c r="C33" s="142" t="s">
        <v>379</v>
      </c>
      <c r="D33" s="141">
        <f t="shared" si="4"/>
        <v>0</v>
      </c>
      <c r="E33" s="141">
        <f t="shared" si="5"/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f t="shared" si="6"/>
        <v>409476</v>
      </c>
      <c r="M33" s="141">
        <f t="shared" si="7"/>
        <v>33062</v>
      </c>
      <c r="N33" s="141">
        <v>10522</v>
      </c>
      <c r="O33" s="141">
        <v>0</v>
      </c>
      <c r="P33" s="141">
        <v>22540</v>
      </c>
      <c r="Q33" s="141">
        <v>0</v>
      </c>
      <c r="R33" s="141">
        <f t="shared" si="8"/>
        <v>10069</v>
      </c>
      <c r="S33" s="141">
        <v>1204</v>
      </c>
      <c r="T33" s="141">
        <v>8865</v>
      </c>
      <c r="U33" s="141">
        <v>0</v>
      </c>
      <c r="V33" s="141">
        <v>0</v>
      </c>
      <c r="W33" s="141">
        <f t="shared" si="9"/>
        <v>366345</v>
      </c>
      <c r="X33" s="141">
        <v>53702</v>
      </c>
      <c r="Y33" s="141">
        <v>294937</v>
      </c>
      <c r="Z33" s="141">
        <v>12101</v>
      </c>
      <c r="AA33" s="141">
        <v>5605</v>
      </c>
      <c r="AB33" s="141">
        <v>4045</v>
      </c>
      <c r="AC33" s="141">
        <v>0</v>
      </c>
      <c r="AD33" s="141">
        <v>22069</v>
      </c>
      <c r="AE33" s="141">
        <f t="shared" si="10"/>
        <v>431545</v>
      </c>
      <c r="AF33" s="141">
        <f t="shared" si="11"/>
        <v>0</v>
      </c>
      <c r="AG33" s="141">
        <f t="shared" si="12"/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v>0</v>
      </c>
      <c r="AN33" s="141">
        <f t="shared" si="13"/>
        <v>0</v>
      </c>
      <c r="AO33" s="141">
        <f t="shared" si="14"/>
        <v>0</v>
      </c>
      <c r="AP33" s="141">
        <v>0</v>
      </c>
      <c r="AQ33" s="141">
        <v>0</v>
      </c>
      <c r="AR33" s="141">
        <v>0</v>
      </c>
      <c r="AS33" s="141">
        <v>0</v>
      </c>
      <c r="AT33" s="141">
        <f t="shared" si="15"/>
        <v>0</v>
      </c>
      <c r="AU33" s="141">
        <v>0</v>
      </c>
      <c r="AV33" s="141">
        <v>0</v>
      </c>
      <c r="AW33" s="141">
        <v>0</v>
      </c>
      <c r="AX33" s="141">
        <v>0</v>
      </c>
      <c r="AY33" s="141">
        <f t="shared" si="16"/>
        <v>0</v>
      </c>
      <c r="AZ33" s="141">
        <v>0</v>
      </c>
      <c r="BA33" s="141">
        <v>0</v>
      </c>
      <c r="BB33" s="141">
        <v>0</v>
      </c>
      <c r="BC33" s="141">
        <v>0</v>
      </c>
      <c r="BD33" s="141">
        <v>13220</v>
      </c>
      <c r="BE33" s="141">
        <v>0</v>
      </c>
      <c r="BF33" s="141">
        <v>0</v>
      </c>
      <c r="BG33" s="141">
        <f t="shared" si="17"/>
        <v>0</v>
      </c>
      <c r="BH33" s="141">
        <f t="shared" si="18"/>
        <v>0</v>
      </c>
      <c r="BI33" s="141">
        <f t="shared" si="19"/>
        <v>0</v>
      </c>
      <c r="BJ33" s="141">
        <f t="shared" si="20"/>
        <v>0</v>
      </c>
      <c r="BK33" s="141">
        <f t="shared" si="21"/>
        <v>0</v>
      </c>
      <c r="BL33" s="141">
        <f t="shared" si="22"/>
        <v>0</v>
      </c>
      <c r="BM33" s="141">
        <f t="shared" si="23"/>
        <v>0</v>
      </c>
      <c r="BN33" s="141">
        <f t="shared" si="24"/>
        <v>0</v>
      </c>
      <c r="BO33" s="141">
        <f t="shared" si="25"/>
        <v>0</v>
      </c>
      <c r="BP33" s="141">
        <f t="shared" si="26"/>
        <v>409476</v>
      </c>
      <c r="BQ33" s="141">
        <f t="shared" si="27"/>
        <v>33062</v>
      </c>
      <c r="BR33" s="141">
        <f t="shared" si="28"/>
        <v>10522</v>
      </c>
      <c r="BS33" s="141">
        <f t="shared" si="29"/>
        <v>0</v>
      </c>
      <c r="BT33" s="141">
        <f t="shared" si="30"/>
        <v>22540</v>
      </c>
      <c r="BU33" s="141">
        <f t="shared" si="31"/>
        <v>0</v>
      </c>
      <c r="BV33" s="141">
        <f t="shared" si="32"/>
        <v>10069</v>
      </c>
      <c r="BW33" s="141">
        <f t="shared" si="33"/>
        <v>1204</v>
      </c>
      <c r="BX33" s="141">
        <f t="shared" si="34"/>
        <v>8865</v>
      </c>
      <c r="BY33" s="141">
        <f t="shared" si="35"/>
        <v>0</v>
      </c>
      <c r="BZ33" s="141">
        <f t="shared" si="36"/>
        <v>0</v>
      </c>
      <c r="CA33" s="141">
        <f t="shared" si="37"/>
        <v>366345</v>
      </c>
      <c r="CB33" s="141">
        <f t="shared" si="38"/>
        <v>53702</v>
      </c>
      <c r="CC33" s="141">
        <f t="shared" si="39"/>
        <v>294937</v>
      </c>
      <c r="CD33" s="141">
        <f t="shared" si="40"/>
        <v>12101</v>
      </c>
      <c r="CE33" s="141">
        <f t="shared" si="41"/>
        <v>5605</v>
      </c>
      <c r="CF33" s="141">
        <f t="shared" si="42"/>
        <v>17265</v>
      </c>
      <c r="CG33" s="141">
        <f t="shared" si="43"/>
        <v>0</v>
      </c>
      <c r="CH33" s="141">
        <f t="shared" si="44"/>
        <v>22069</v>
      </c>
      <c r="CI33" s="141">
        <f t="shared" si="45"/>
        <v>431545</v>
      </c>
    </row>
    <row r="34" spans="1:87" ht="12" customHeight="1">
      <c r="A34" s="142" t="s">
        <v>97</v>
      </c>
      <c r="B34" s="140" t="s">
        <v>352</v>
      </c>
      <c r="C34" s="142" t="s">
        <v>380</v>
      </c>
      <c r="D34" s="141">
        <f t="shared" si="4"/>
        <v>0</v>
      </c>
      <c r="E34" s="141">
        <f t="shared" si="5"/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f t="shared" si="6"/>
        <v>20251</v>
      </c>
      <c r="M34" s="141">
        <f t="shared" si="7"/>
        <v>1748</v>
      </c>
      <c r="N34" s="141">
        <v>0</v>
      </c>
      <c r="O34" s="141">
        <v>1748</v>
      </c>
      <c r="P34" s="141">
        <v>0</v>
      </c>
      <c r="Q34" s="141">
        <v>0</v>
      </c>
      <c r="R34" s="141">
        <f t="shared" si="8"/>
        <v>0</v>
      </c>
      <c r="S34" s="141">
        <v>0</v>
      </c>
      <c r="T34" s="141">
        <v>0</v>
      </c>
      <c r="U34" s="141">
        <v>0</v>
      </c>
      <c r="V34" s="141">
        <v>0</v>
      </c>
      <c r="W34" s="141">
        <f t="shared" si="9"/>
        <v>18503</v>
      </c>
      <c r="X34" s="141">
        <v>5683</v>
      </c>
      <c r="Y34" s="141">
        <v>0</v>
      </c>
      <c r="Z34" s="141">
        <v>10211</v>
      </c>
      <c r="AA34" s="141">
        <v>2609</v>
      </c>
      <c r="AB34" s="141">
        <v>0</v>
      </c>
      <c r="AC34" s="141">
        <v>0</v>
      </c>
      <c r="AD34" s="141">
        <v>0</v>
      </c>
      <c r="AE34" s="141">
        <f t="shared" si="10"/>
        <v>20251</v>
      </c>
      <c r="AF34" s="141">
        <f t="shared" si="11"/>
        <v>0</v>
      </c>
      <c r="AG34" s="141">
        <f t="shared" si="12"/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v>0</v>
      </c>
      <c r="AN34" s="141">
        <f t="shared" si="13"/>
        <v>0</v>
      </c>
      <c r="AO34" s="141">
        <f t="shared" si="14"/>
        <v>0</v>
      </c>
      <c r="AP34" s="141">
        <v>0</v>
      </c>
      <c r="AQ34" s="141">
        <v>0</v>
      </c>
      <c r="AR34" s="141">
        <v>0</v>
      </c>
      <c r="AS34" s="141">
        <v>0</v>
      </c>
      <c r="AT34" s="141">
        <f t="shared" si="15"/>
        <v>0</v>
      </c>
      <c r="AU34" s="141">
        <v>0</v>
      </c>
      <c r="AV34" s="141">
        <v>0</v>
      </c>
      <c r="AW34" s="141">
        <v>0</v>
      </c>
      <c r="AX34" s="141">
        <v>0</v>
      </c>
      <c r="AY34" s="141">
        <f t="shared" si="16"/>
        <v>0</v>
      </c>
      <c r="AZ34" s="141">
        <v>0</v>
      </c>
      <c r="BA34" s="141">
        <v>0</v>
      </c>
      <c r="BB34" s="141">
        <v>0</v>
      </c>
      <c r="BC34" s="141">
        <v>0</v>
      </c>
      <c r="BD34" s="141">
        <v>0</v>
      </c>
      <c r="BE34" s="141">
        <v>0</v>
      </c>
      <c r="BF34" s="141">
        <v>0</v>
      </c>
      <c r="BG34" s="141">
        <f t="shared" si="17"/>
        <v>0</v>
      </c>
      <c r="BH34" s="141">
        <f t="shared" si="18"/>
        <v>0</v>
      </c>
      <c r="BI34" s="141">
        <f t="shared" si="19"/>
        <v>0</v>
      </c>
      <c r="BJ34" s="141">
        <f t="shared" si="20"/>
        <v>0</v>
      </c>
      <c r="BK34" s="141">
        <f t="shared" si="21"/>
        <v>0</v>
      </c>
      <c r="BL34" s="141">
        <f t="shared" si="22"/>
        <v>0</v>
      </c>
      <c r="BM34" s="141">
        <f t="shared" si="23"/>
        <v>0</v>
      </c>
      <c r="BN34" s="141">
        <f t="shared" si="24"/>
        <v>0</v>
      </c>
      <c r="BO34" s="141">
        <f t="shared" si="25"/>
        <v>0</v>
      </c>
      <c r="BP34" s="141">
        <f t="shared" si="26"/>
        <v>20251</v>
      </c>
      <c r="BQ34" s="141">
        <f t="shared" si="27"/>
        <v>1748</v>
      </c>
      <c r="BR34" s="141">
        <f t="shared" si="28"/>
        <v>0</v>
      </c>
      <c r="BS34" s="141">
        <f t="shared" si="29"/>
        <v>1748</v>
      </c>
      <c r="BT34" s="141">
        <f t="shared" si="30"/>
        <v>0</v>
      </c>
      <c r="BU34" s="141">
        <f t="shared" si="31"/>
        <v>0</v>
      </c>
      <c r="BV34" s="141">
        <f t="shared" si="32"/>
        <v>0</v>
      </c>
      <c r="BW34" s="141">
        <f t="shared" si="33"/>
        <v>0</v>
      </c>
      <c r="BX34" s="141">
        <f t="shared" si="34"/>
        <v>0</v>
      </c>
      <c r="BY34" s="141">
        <f t="shared" si="35"/>
        <v>0</v>
      </c>
      <c r="BZ34" s="141">
        <f t="shared" si="36"/>
        <v>0</v>
      </c>
      <c r="CA34" s="141">
        <f t="shared" si="37"/>
        <v>18503</v>
      </c>
      <c r="CB34" s="141">
        <f t="shared" si="38"/>
        <v>5683</v>
      </c>
      <c r="CC34" s="141">
        <f t="shared" si="39"/>
        <v>0</v>
      </c>
      <c r="CD34" s="141">
        <f t="shared" si="40"/>
        <v>10211</v>
      </c>
      <c r="CE34" s="141">
        <f t="shared" si="41"/>
        <v>2609</v>
      </c>
      <c r="CF34" s="141">
        <f t="shared" si="42"/>
        <v>0</v>
      </c>
      <c r="CG34" s="141">
        <f t="shared" si="43"/>
        <v>0</v>
      </c>
      <c r="CH34" s="141">
        <f t="shared" si="44"/>
        <v>0</v>
      </c>
      <c r="CI34" s="141">
        <f t="shared" si="45"/>
        <v>20251</v>
      </c>
    </row>
    <row r="35" spans="1:87" ht="12" customHeight="1">
      <c r="A35" s="142" t="s">
        <v>97</v>
      </c>
      <c r="B35" s="140" t="s">
        <v>353</v>
      </c>
      <c r="C35" s="142" t="s">
        <v>381</v>
      </c>
      <c r="D35" s="141">
        <f t="shared" si="4"/>
        <v>0</v>
      </c>
      <c r="E35" s="141">
        <f t="shared" si="5"/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  <c r="L35" s="141">
        <f t="shared" si="6"/>
        <v>19093</v>
      </c>
      <c r="M35" s="141">
        <f t="shared" si="7"/>
        <v>0</v>
      </c>
      <c r="N35" s="141">
        <v>0</v>
      </c>
      <c r="O35" s="141">
        <v>0</v>
      </c>
      <c r="P35" s="141">
        <v>0</v>
      </c>
      <c r="Q35" s="141">
        <v>0</v>
      </c>
      <c r="R35" s="141">
        <f t="shared" si="8"/>
        <v>1551</v>
      </c>
      <c r="S35" s="141">
        <v>1551</v>
      </c>
      <c r="T35" s="141">
        <v>0</v>
      </c>
      <c r="U35" s="141">
        <v>0</v>
      </c>
      <c r="V35" s="141">
        <v>0</v>
      </c>
      <c r="W35" s="141">
        <f t="shared" si="9"/>
        <v>17542</v>
      </c>
      <c r="X35" s="141">
        <v>4200</v>
      </c>
      <c r="Y35" s="141">
        <v>1562</v>
      </c>
      <c r="Z35" s="141">
        <v>11780</v>
      </c>
      <c r="AA35" s="141">
        <v>0</v>
      </c>
      <c r="AB35" s="141">
        <v>0</v>
      </c>
      <c r="AC35" s="141">
        <v>0</v>
      </c>
      <c r="AD35" s="141">
        <v>174</v>
      </c>
      <c r="AE35" s="141">
        <f t="shared" si="10"/>
        <v>19267</v>
      </c>
      <c r="AF35" s="141">
        <f t="shared" si="11"/>
        <v>0</v>
      </c>
      <c r="AG35" s="141">
        <f t="shared" si="12"/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v>0</v>
      </c>
      <c r="AN35" s="141">
        <f t="shared" si="13"/>
        <v>679</v>
      </c>
      <c r="AO35" s="141">
        <f t="shared" si="14"/>
        <v>0</v>
      </c>
      <c r="AP35" s="141">
        <v>0</v>
      </c>
      <c r="AQ35" s="141">
        <v>0</v>
      </c>
      <c r="AR35" s="141">
        <v>0</v>
      </c>
      <c r="AS35" s="141">
        <v>0</v>
      </c>
      <c r="AT35" s="141">
        <f t="shared" si="15"/>
        <v>0</v>
      </c>
      <c r="AU35" s="141">
        <v>0</v>
      </c>
      <c r="AV35" s="141">
        <v>0</v>
      </c>
      <c r="AW35" s="141">
        <v>0</v>
      </c>
      <c r="AX35" s="141">
        <v>0</v>
      </c>
      <c r="AY35" s="141">
        <f t="shared" si="16"/>
        <v>679</v>
      </c>
      <c r="AZ35" s="141">
        <v>0</v>
      </c>
      <c r="BA35" s="141">
        <v>0</v>
      </c>
      <c r="BB35" s="141">
        <v>513</v>
      </c>
      <c r="BC35" s="141">
        <v>166</v>
      </c>
      <c r="BD35" s="141">
        <v>0</v>
      </c>
      <c r="BE35" s="141">
        <v>0</v>
      </c>
      <c r="BF35" s="141">
        <v>0</v>
      </c>
      <c r="BG35" s="141">
        <f t="shared" si="17"/>
        <v>679</v>
      </c>
      <c r="BH35" s="141">
        <f t="shared" si="18"/>
        <v>0</v>
      </c>
      <c r="BI35" s="141">
        <f t="shared" si="19"/>
        <v>0</v>
      </c>
      <c r="BJ35" s="141">
        <f t="shared" si="20"/>
        <v>0</v>
      </c>
      <c r="BK35" s="141">
        <f t="shared" si="21"/>
        <v>0</v>
      </c>
      <c r="BL35" s="141">
        <f t="shared" si="22"/>
        <v>0</v>
      </c>
      <c r="BM35" s="141">
        <f t="shared" si="23"/>
        <v>0</v>
      </c>
      <c r="BN35" s="141">
        <f t="shared" si="24"/>
        <v>0</v>
      </c>
      <c r="BO35" s="141">
        <f t="shared" si="25"/>
        <v>0</v>
      </c>
      <c r="BP35" s="141">
        <f t="shared" si="26"/>
        <v>19772</v>
      </c>
      <c r="BQ35" s="141">
        <f t="shared" si="27"/>
        <v>0</v>
      </c>
      <c r="BR35" s="141">
        <f t="shared" si="28"/>
        <v>0</v>
      </c>
      <c r="BS35" s="141">
        <f t="shared" si="29"/>
        <v>0</v>
      </c>
      <c r="BT35" s="141">
        <f t="shared" si="30"/>
        <v>0</v>
      </c>
      <c r="BU35" s="141">
        <f t="shared" si="31"/>
        <v>0</v>
      </c>
      <c r="BV35" s="141">
        <f t="shared" si="32"/>
        <v>1551</v>
      </c>
      <c r="BW35" s="141">
        <f t="shared" si="33"/>
        <v>1551</v>
      </c>
      <c r="BX35" s="141">
        <f t="shared" si="34"/>
        <v>0</v>
      </c>
      <c r="BY35" s="141">
        <f t="shared" si="35"/>
        <v>0</v>
      </c>
      <c r="BZ35" s="141">
        <f t="shared" si="36"/>
        <v>0</v>
      </c>
      <c r="CA35" s="141">
        <f t="shared" si="37"/>
        <v>18221</v>
      </c>
      <c r="CB35" s="141">
        <f t="shared" si="38"/>
        <v>4200</v>
      </c>
      <c r="CC35" s="141">
        <f t="shared" si="39"/>
        <v>1562</v>
      </c>
      <c r="CD35" s="141">
        <f t="shared" si="40"/>
        <v>12293</v>
      </c>
      <c r="CE35" s="141">
        <f t="shared" si="41"/>
        <v>166</v>
      </c>
      <c r="CF35" s="141">
        <f t="shared" si="42"/>
        <v>0</v>
      </c>
      <c r="CG35" s="141">
        <f t="shared" si="43"/>
        <v>0</v>
      </c>
      <c r="CH35" s="141">
        <f t="shared" si="44"/>
        <v>174</v>
      </c>
      <c r="CI35" s="141">
        <f t="shared" si="45"/>
        <v>19946</v>
      </c>
    </row>
    <row r="36" spans="1:87" ht="12" customHeight="1">
      <c r="A36" s="142" t="s">
        <v>97</v>
      </c>
      <c r="B36" s="140" t="s">
        <v>384</v>
      </c>
      <c r="C36" s="142" t="s">
        <v>393</v>
      </c>
      <c r="D36" s="141">
        <f t="shared" si="4"/>
        <v>5577</v>
      </c>
      <c r="E36" s="141">
        <f t="shared" si="5"/>
        <v>5577</v>
      </c>
      <c r="F36" s="141">
        <v>0</v>
      </c>
      <c r="G36" s="141">
        <v>5577</v>
      </c>
      <c r="H36" s="141">
        <v>0</v>
      </c>
      <c r="I36" s="141">
        <v>0</v>
      </c>
      <c r="J36" s="141">
        <v>0</v>
      </c>
      <c r="K36" s="141"/>
      <c r="L36" s="141">
        <f t="shared" si="6"/>
        <v>172897</v>
      </c>
      <c r="M36" s="141">
        <f t="shared" si="7"/>
        <v>38397</v>
      </c>
      <c r="N36" s="141">
        <v>7679</v>
      </c>
      <c r="O36" s="141">
        <v>15358</v>
      </c>
      <c r="P36" s="141">
        <v>15360</v>
      </c>
      <c r="Q36" s="141">
        <v>0</v>
      </c>
      <c r="R36" s="141">
        <f t="shared" si="8"/>
        <v>47900</v>
      </c>
      <c r="S36" s="141">
        <v>9305</v>
      </c>
      <c r="T36" s="141">
        <v>38595</v>
      </c>
      <c r="U36" s="141">
        <v>0</v>
      </c>
      <c r="V36" s="141">
        <v>0</v>
      </c>
      <c r="W36" s="141">
        <f t="shared" si="9"/>
        <v>86600</v>
      </c>
      <c r="X36" s="141">
        <v>4672</v>
      </c>
      <c r="Y36" s="141">
        <v>16930</v>
      </c>
      <c r="Z36" s="141">
        <v>22948</v>
      </c>
      <c r="AA36" s="141">
        <v>42050</v>
      </c>
      <c r="AB36" s="141"/>
      <c r="AC36" s="141">
        <v>0</v>
      </c>
      <c r="AD36" s="141">
        <v>0</v>
      </c>
      <c r="AE36" s="141">
        <f t="shared" si="10"/>
        <v>178474</v>
      </c>
      <c r="AF36" s="141">
        <f t="shared" si="11"/>
        <v>0</v>
      </c>
      <c r="AG36" s="141">
        <f t="shared" si="12"/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/>
      <c r="AN36" s="141">
        <f t="shared" si="13"/>
        <v>40068</v>
      </c>
      <c r="AO36" s="141">
        <f t="shared" si="14"/>
        <v>12233</v>
      </c>
      <c r="AP36" s="141">
        <v>4077</v>
      </c>
      <c r="AQ36" s="141">
        <v>0</v>
      </c>
      <c r="AR36" s="141">
        <v>8156</v>
      </c>
      <c r="AS36" s="141">
        <v>0</v>
      </c>
      <c r="AT36" s="141">
        <f t="shared" si="15"/>
        <v>14597</v>
      </c>
      <c r="AU36" s="141">
        <v>0</v>
      </c>
      <c r="AV36" s="141">
        <v>14597</v>
      </c>
      <c r="AW36" s="141">
        <v>0</v>
      </c>
      <c r="AX36" s="141">
        <v>0</v>
      </c>
      <c r="AY36" s="141">
        <f t="shared" si="16"/>
        <v>13238</v>
      </c>
      <c r="AZ36" s="141">
        <v>0</v>
      </c>
      <c r="BA36" s="141">
        <v>13238</v>
      </c>
      <c r="BB36" s="141">
        <v>0</v>
      </c>
      <c r="BC36" s="141">
        <v>0</v>
      </c>
      <c r="BD36" s="141"/>
      <c r="BE36" s="141">
        <v>0</v>
      </c>
      <c r="BF36" s="141">
        <v>0</v>
      </c>
      <c r="BG36" s="141">
        <f t="shared" si="17"/>
        <v>40068</v>
      </c>
      <c r="BH36" s="141">
        <f t="shared" si="18"/>
        <v>5577</v>
      </c>
      <c r="BI36" s="141">
        <f t="shared" si="19"/>
        <v>5577</v>
      </c>
      <c r="BJ36" s="141">
        <f t="shared" si="20"/>
        <v>0</v>
      </c>
      <c r="BK36" s="141">
        <f t="shared" si="21"/>
        <v>5577</v>
      </c>
      <c r="BL36" s="141">
        <f t="shared" si="22"/>
        <v>0</v>
      </c>
      <c r="BM36" s="141">
        <f t="shared" si="23"/>
        <v>0</v>
      </c>
      <c r="BN36" s="141">
        <f t="shared" si="24"/>
        <v>0</v>
      </c>
      <c r="BO36" s="141">
        <f t="shared" si="25"/>
        <v>0</v>
      </c>
      <c r="BP36" s="141">
        <f t="shared" si="26"/>
        <v>212965</v>
      </c>
      <c r="BQ36" s="141">
        <f t="shared" si="27"/>
        <v>50630</v>
      </c>
      <c r="BR36" s="141">
        <f t="shared" si="28"/>
        <v>11756</v>
      </c>
      <c r="BS36" s="141">
        <f t="shared" si="29"/>
        <v>15358</v>
      </c>
      <c r="BT36" s="141">
        <f t="shared" si="30"/>
        <v>23516</v>
      </c>
      <c r="BU36" s="141">
        <f t="shared" si="31"/>
        <v>0</v>
      </c>
      <c r="BV36" s="141">
        <f t="shared" si="32"/>
        <v>62497</v>
      </c>
      <c r="BW36" s="141">
        <f t="shared" si="33"/>
        <v>9305</v>
      </c>
      <c r="BX36" s="141">
        <f t="shared" si="34"/>
        <v>53192</v>
      </c>
      <c r="BY36" s="141">
        <f t="shared" si="35"/>
        <v>0</v>
      </c>
      <c r="BZ36" s="141">
        <f t="shared" si="36"/>
        <v>0</v>
      </c>
      <c r="CA36" s="141">
        <f t="shared" si="37"/>
        <v>99838</v>
      </c>
      <c r="CB36" s="141">
        <f t="shared" si="38"/>
        <v>4672</v>
      </c>
      <c r="CC36" s="141">
        <f t="shared" si="39"/>
        <v>30168</v>
      </c>
      <c r="CD36" s="141">
        <f t="shared" si="40"/>
        <v>22948</v>
      </c>
      <c r="CE36" s="141">
        <f t="shared" si="41"/>
        <v>42050</v>
      </c>
      <c r="CF36" s="141">
        <f t="shared" si="42"/>
        <v>0</v>
      </c>
      <c r="CG36" s="141">
        <f t="shared" si="43"/>
        <v>0</v>
      </c>
      <c r="CH36" s="141">
        <f t="shared" si="44"/>
        <v>0</v>
      </c>
      <c r="CI36" s="141">
        <f t="shared" si="45"/>
        <v>218542</v>
      </c>
    </row>
    <row r="37" spans="1:87" ht="12" customHeight="1">
      <c r="A37" s="142" t="s">
        <v>97</v>
      </c>
      <c r="B37" s="140" t="s">
        <v>385</v>
      </c>
      <c r="C37" s="142" t="s">
        <v>394</v>
      </c>
      <c r="D37" s="141">
        <f t="shared" si="4"/>
        <v>0</v>
      </c>
      <c r="E37" s="141">
        <f t="shared" si="5"/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/>
      <c r="L37" s="141">
        <f t="shared" si="6"/>
        <v>0</v>
      </c>
      <c r="M37" s="141">
        <f t="shared" si="7"/>
        <v>0</v>
      </c>
      <c r="N37" s="141">
        <v>0</v>
      </c>
      <c r="O37" s="141">
        <v>0</v>
      </c>
      <c r="P37" s="141">
        <v>0</v>
      </c>
      <c r="Q37" s="141">
        <v>0</v>
      </c>
      <c r="R37" s="141">
        <f t="shared" si="8"/>
        <v>0</v>
      </c>
      <c r="S37" s="141">
        <v>0</v>
      </c>
      <c r="T37" s="141">
        <v>0</v>
      </c>
      <c r="U37" s="141">
        <v>0</v>
      </c>
      <c r="V37" s="141">
        <v>0</v>
      </c>
      <c r="W37" s="141">
        <f t="shared" si="9"/>
        <v>0</v>
      </c>
      <c r="X37" s="141">
        <v>0</v>
      </c>
      <c r="Y37" s="141">
        <v>0</v>
      </c>
      <c r="Z37" s="141">
        <v>0</v>
      </c>
      <c r="AA37" s="141">
        <v>0</v>
      </c>
      <c r="AB37" s="141"/>
      <c r="AC37" s="141">
        <v>0</v>
      </c>
      <c r="AD37" s="141">
        <v>0</v>
      </c>
      <c r="AE37" s="141">
        <f t="shared" si="10"/>
        <v>0</v>
      </c>
      <c r="AF37" s="141">
        <f t="shared" si="11"/>
        <v>0</v>
      </c>
      <c r="AG37" s="141">
        <f t="shared" si="12"/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1"/>
      <c r="AN37" s="141">
        <f t="shared" si="13"/>
        <v>362395</v>
      </c>
      <c r="AO37" s="141">
        <f t="shared" si="14"/>
        <v>28022</v>
      </c>
      <c r="AP37" s="141">
        <v>21551</v>
      </c>
      <c r="AQ37" s="141">
        <v>0</v>
      </c>
      <c r="AR37" s="141">
        <v>6471</v>
      </c>
      <c r="AS37" s="141">
        <v>0</v>
      </c>
      <c r="AT37" s="141">
        <f t="shared" si="15"/>
        <v>50766</v>
      </c>
      <c r="AU37" s="141">
        <v>0</v>
      </c>
      <c r="AV37" s="141">
        <v>50766</v>
      </c>
      <c r="AW37" s="141">
        <v>0</v>
      </c>
      <c r="AX37" s="141">
        <v>0</v>
      </c>
      <c r="AY37" s="141">
        <f t="shared" si="16"/>
        <v>283607</v>
      </c>
      <c r="AZ37" s="141">
        <v>0</v>
      </c>
      <c r="BA37" s="141">
        <v>0</v>
      </c>
      <c r="BB37" s="141">
        <v>18038</v>
      </c>
      <c r="BC37" s="141">
        <v>265569</v>
      </c>
      <c r="BD37" s="141"/>
      <c r="BE37" s="141">
        <v>0</v>
      </c>
      <c r="BF37" s="141">
        <v>211</v>
      </c>
      <c r="BG37" s="141">
        <f t="shared" si="17"/>
        <v>362606</v>
      </c>
      <c r="BH37" s="141">
        <f t="shared" si="18"/>
        <v>0</v>
      </c>
      <c r="BI37" s="141">
        <f t="shared" si="19"/>
        <v>0</v>
      </c>
      <c r="BJ37" s="141">
        <f t="shared" si="20"/>
        <v>0</v>
      </c>
      <c r="BK37" s="141">
        <f t="shared" si="21"/>
        <v>0</v>
      </c>
      <c r="BL37" s="141">
        <f t="shared" si="22"/>
        <v>0</v>
      </c>
      <c r="BM37" s="141">
        <f t="shared" si="23"/>
        <v>0</v>
      </c>
      <c r="BN37" s="141">
        <f t="shared" si="24"/>
        <v>0</v>
      </c>
      <c r="BO37" s="141">
        <f t="shared" si="25"/>
        <v>0</v>
      </c>
      <c r="BP37" s="141">
        <f t="shared" si="26"/>
        <v>362395</v>
      </c>
      <c r="BQ37" s="141">
        <f t="shared" si="27"/>
        <v>28022</v>
      </c>
      <c r="BR37" s="141">
        <f t="shared" si="28"/>
        <v>21551</v>
      </c>
      <c r="BS37" s="141">
        <f t="shared" si="29"/>
        <v>0</v>
      </c>
      <c r="BT37" s="141">
        <f t="shared" si="30"/>
        <v>6471</v>
      </c>
      <c r="BU37" s="141">
        <f t="shared" si="31"/>
        <v>0</v>
      </c>
      <c r="BV37" s="141">
        <f t="shared" si="32"/>
        <v>50766</v>
      </c>
      <c r="BW37" s="141">
        <f t="shared" si="33"/>
        <v>0</v>
      </c>
      <c r="BX37" s="141">
        <f t="shared" si="34"/>
        <v>50766</v>
      </c>
      <c r="BY37" s="141">
        <f t="shared" si="35"/>
        <v>0</v>
      </c>
      <c r="BZ37" s="141">
        <f t="shared" si="36"/>
        <v>0</v>
      </c>
      <c r="CA37" s="141">
        <f t="shared" si="37"/>
        <v>283607</v>
      </c>
      <c r="CB37" s="141">
        <f t="shared" si="38"/>
        <v>0</v>
      </c>
      <c r="CC37" s="141">
        <f t="shared" si="39"/>
        <v>0</v>
      </c>
      <c r="CD37" s="141">
        <f t="shared" si="40"/>
        <v>18038</v>
      </c>
      <c r="CE37" s="141">
        <f t="shared" si="41"/>
        <v>265569</v>
      </c>
      <c r="CF37" s="141">
        <f t="shared" si="42"/>
        <v>0</v>
      </c>
      <c r="CG37" s="141">
        <f t="shared" si="43"/>
        <v>0</v>
      </c>
      <c r="CH37" s="141">
        <f t="shared" si="44"/>
        <v>211</v>
      </c>
      <c r="CI37" s="141">
        <f t="shared" si="45"/>
        <v>362606</v>
      </c>
    </row>
    <row r="38" spans="1:87" ht="12" customHeight="1">
      <c r="A38" s="142" t="s">
        <v>97</v>
      </c>
      <c r="B38" s="140" t="s">
        <v>386</v>
      </c>
      <c r="C38" s="142" t="s">
        <v>395</v>
      </c>
      <c r="D38" s="141">
        <f t="shared" si="4"/>
        <v>0</v>
      </c>
      <c r="E38" s="141">
        <f t="shared" si="5"/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/>
      <c r="L38" s="141">
        <f t="shared" si="6"/>
        <v>709164</v>
      </c>
      <c r="M38" s="141">
        <f t="shared" si="7"/>
        <v>90393</v>
      </c>
      <c r="N38" s="141">
        <v>47167</v>
      </c>
      <c r="O38" s="141">
        <v>0</v>
      </c>
      <c r="P38" s="141">
        <v>43226</v>
      </c>
      <c r="Q38" s="141">
        <v>0</v>
      </c>
      <c r="R38" s="141">
        <f t="shared" si="8"/>
        <v>284757</v>
      </c>
      <c r="S38" s="141">
        <v>0</v>
      </c>
      <c r="T38" s="141">
        <v>283420</v>
      </c>
      <c r="U38" s="141">
        <v>1337</v>
      </c>
      <c r="V38" s="141">
        <v>0</v>
      </c>
      <c r="W38" s="141">
        <f t="shared" si="9"/>
        <v>334014</v>
      </c>
      <c r="X38" s="141">
        <v>135991</v>
      </c>
      <c r="Y38" s="141">
        <v>96647</v>
      </c>
      <c r="Z38" s="141">
        <v>84675</v>
      </c>
      <c r="AA38" s="141">
        <v>16701</v>
      </c>
      <c r="AB38" s="141"/>
      <c r="AC38" s="141">
        <v>0</v>
      </c>
      <c r="AD38" s="141">
        <v>0</v>
      </c>
      <c r="AE38" s="141">
        <f t="shared" si="10"/>
        <v>709164</v>
      </c>
      <c r="AF38" s="141">
        <f t="shared" si="11"/>
        <v>0</v>
      </c>
      <c r="AG38" s="141">
        <f t="shared" si="12"/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/>
      <c r="AN38" s="141">
        <f t="shared" si="13"/>
        <v>108068</v>
      </c>
      <c r="AO38" s="141">
        <f t="shared" si="14"/>
        <v>22927</v>
      </c>
      <c r="AP38" s="141">
        <v>0</v>
      </c>
      <c r="AQ38" s="141">
        <v>0</v>
      </c>
      <c r="AR38" s="141">
        <v>22927</v>
      </c>
      <c r="AS38" s="141">
        <v>0</v>
      </c>
      <c r="AT38" s="141">
        <f t="shared" si="15"/>
        <v>41476</v>
      </c>
      <c r="AU38" s="141">
        <v>0</v>
      </c>
      <c r="AV38" s="141">
        <v>41476</v>
      </c>
      <c r="AW38" s="141">
        <v>0</v>
      </c>
      <c r="AX38" s="141">
        <v>0</v>
      </c>
      <c r="AY38" s="141">
        <f t="shared" si="16"/>
        <v>43665</v>
      </c>
      <c r="AZ38" s="141">
        <v>0</v>
      </c>
      <c r="BA38" s="141">
        <v>0</v>
      </c>
      <c r="BB38" s="141">
        <v>38643</v>
      </c>
      <c r="BC38" s="141">
        <v>5022</v>
      </c>
      <c r="BD38" s="141"/>
      <c r="BE38" s="141">
        <v>0</v>
      </c>
      <c r="BF38" s="141">
        <v>0</v>
      </c>
      <c r="BG38" s="141">
        <f t="shared" si="17"/>
        <v>108068</v>
      </c>
      <c r="BH38" s="141">
        <f t="shared" si="18"/>
        <v>0</v>
      </c>
      <c r="BI38" s="141">
        <f t="shared" si="19"/>
        <v>0</v>
      </c>
      <c r="BJ38" s="141">
        <f t="shared" si="20"/>
        <v>0</v>
      </c>
      <c r="BK38" s="141">
        <f t="shared" si="21"/>
        <v>0</v>
      </c>
      <c r="BL38" s="141">
        <f t="shared" si="22"/>
        <v>0</v>
      </c>
      <c r="BM38" s="141">
        <f t="shared" si="23"/>
        <v>0</v>
      </c>
      <c r="BN38" s="141">
        <f t="shared" si="24"/>
        <v>0</v>
      </c>
      <c r="BO38" s="141">
        <f t="shared" si="25"/>
        <v>0</v>
      </c>
      <c r="BP38" s="141">
        <f t="shared" si="26"/>
        <v>817232</v>
      </c>
      <c r="BQ38" s="141">
        <f t="shared" si="27"/>
        <v>113320</v>
      </c>
      <c r="BR38" s="141">
        <f t="shared" si="28"/>
        <v>47167</v>
      </c>
      <c r="BS38" s="141">
        <f t="shared" si="29"/>
        <v>0</v>
      </c>
      <c r="BT38" s="141">
        <f t="shared" si="30"/>
        <v>66153</v>
      </c>
      <c r="BU38" s="141">
        <f t="shared" si="31"/>
        <v>0</v>
      </c>
      <c r="BV38" s="141">
        <f t="shared" si="32"/>
        <v>326233</v>
      </c>
      <c r="BW38" s="141">
        <f t="shared" si="33"/>
        <v>0</v>
      </c>
      <c r="BX38" s="141">
        <f t="shared" si="34"/>
        <v>324896</v>
      </c>
      <c r="BY38" s="141">
        <f t="shared" si="35"/>
        <v>1337</v>
      </c>
      <c r="BZ38" s="141">
        <f t="shared" si="36"/>
        <v>0</v>
      </c>
      <c r="CA38" s="141">
        <f t="shared" si="37"/>
        <v>377679</v>
      </c>
      <c r="CB38" s="141">
        <f t="shared" si="38"/>
        <v>135991</v>
      </c>
      <c r="CC38" s="141">
        <f t="shared" si="39"/>
        <v>96647</v>
      </c>
      <c r="CD38" s="141">
        <f t="shared" si="40"/>
        <v>123318</v>
      </c>
      <c r="CE38" s="141">
        <f t="shared" si="41"/>
        <v>21723</v>
      </c>
      <c r="CF38" s="141">
        <f t="shared" si="42"/>
        <v>0</v>
      </c>
      <c r="CG38" s="141">
        <f t="shared" si="43"/>
        <v>0</v>
      </c>
      <c r="CH38" s="141">
        <f t="shared" si="44"/>
        <v>0</v>
      </c>
      <c r="CI38" s="141">
        <f t="shared" si="45"/>
        <v>817232</v>
      </c>
    </row>
    <row r="39" spans="1:87" ht="12" customHeight="1">
      <c r="A39" s="142" t="s">
        <v>97</v>
      </c>
      <c r="B39" s="140" t="s">
        <v>387</v>
      </c>
      <c r="C39" s="142" t="s">
        <v>396</v>
      </c>
      <c r="D39" s="141">
        <f t="shared" si="4"/>
        <v>0</v>
      </c>
      <c r="E39" s="141">
        <f t="shared" si="5"/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/>
      <c r="L39" s="141">
        <f t="shared" si="6"/>
        <v>0</v>
      </c>
      <c r="M39" s="141">
        <f t="shared" si="7"/>
        <v>0</v>
      </c>
      <c r="N39" s="141">
        <v>0</v>
      </c>
      <c r="O39" s="141">
        <v>0</v>
      </c>
      <c r="P39" s="141">
        <v>0</v>
      </c>
      <c r="Q39" s="141">
        <v>0</v>
      </c>
      <c r="R39" s="141">
        <f t="shared" si="8"/>
        <v>0</v>
      </c>
      <c r="S39" s="141">
        <v>0</v>
      </c>
      <c r="T39" s="141">
        <v>0</v>
      </c>
      <c r="U39" s="141">
        <v>0</v>
      </c>
      <c r="V39" s="141">
        <v>0</v>
      </c>
      <c r="W39" s="141">
        <f t="shared" si="9"/>
        <v>0</v>
      </c>
      <c r="X39" s="141">
        <v>0</v>
      </c>
      <c r="Y39" s="141">
        <v>0</v>
      </c>
      <c r="Z39" s="141">
        <v>0</v>
      </c>
      <c r="AA39" s="141">
        <v>0</v>
      </c>
      <c r="AB39" s="141"/>
      <c r="AC39" s="141">
        <v>0</v>
      </c>
      <c r="AD39" s="141">
        <v>0</v>
      </c>
      <c r="AE39" s="141">
        <f t="shared" si="10"/>
        <v>0</v>
      </c>
      <c r="AF39" s="141">
        <f t="shared" si="11"/>
        <v>0</v>
      </c>
      <c r="AG39" s="141">
        <f t="shared" si="12"/>
        <v>0</v>
      </c>
      <c r="AH39" s="141">
        <v>0</v>
      </c>
      <c r="AI39" s="141">
        <v>0</v>
      </c>
      <c r="AJ39" s="141">
        <v>0</v>
      </c>
      <c r="AK39" s="141">
        <v>0</v>
      </c>
      <c r="AL39" s="141">
        <v>0</v>
      </c>
      <c r="AM39" s="141"/>
      <c r="AN39" s="141">
        <f t="shared" si="13"/>
        <v>64014</v>
      </c>
      <c r="AO39" s="141">
        <f t="shared" si="14"/>
        <v>25805</v>
      </c>
      <c r="AP39" s="141">
        <v>25805</v>
      </c>
      <c r="AQ39" s="141">
        <v>0</v>
      </c>
      <c r="AR39" s="141">
        <v>0</v>
      </c>
      <c r="AS39" s="141">
        <v>0</v>
      </c>
      <c r="AT39" s="141">
        <f t="shared" si="15"/>
        <v>23926</v>
      </c>
      <c r="AU39" s="141">
        <v>0</v>
      </c>
      <c r="AV39" s="141">
        <v>23926</v>
      </c>
      <c r="AW39" s="141">
        <v>0</v>
      </c>
      <c r="AX39" s="141">
        <v>0</v>
      </c>
      <c r="AY39" s="141">
        <f t="shared" si="16"/>
        <v>14283</v>
      </c>
      <c r="AZ39" s="141">
        <v>0</v>
      </c>
      <c r="BA39" s="141">
        <v>0</v>
      </c>
      <c r="BB39" s="141">
        <v>0</v>
      </c>
      <c r="BC39" s="141">
        <v>14283</v>
      </c>
      <c r="BD39" s="141"/>
      <c r="BE39" s="141">
        <v>0</v>
      </c>
      <c r="BF39" s="141">
        <v>0</v>
      </c>
      <c r="BG39" s="141">
        <f t="shared" si="17"/>
        <v>64014</v>
      </c>
      <c r="BH39" s="141">
        <f t="shared" si="18"/>
        <v>0</v>
      </c>
      <c r="BI39" s="141">
        <f t="shared" si="19"/>
        <v>0</v>
      </c>
      <c r="BJ39" s="141">
        <f t="shared" si="20"/>
        <v>0</v>
      </c>
      <c r="BK39" s="141">
        <f t="shared" si="21"/>
        <v>0</v>
      </c>
      <c r="BL39" s="141">
        <f t="shared" si="22"/>
        <v>0</v>
      </c>
      <c r="BM39" s="141">
        <f t="shared" si="23"/>
        <v>0</v>
      </c>
      <c r="BN39" s="141">
        <f t="shared" si="24"/>
        <v>0</v>
      </c>
      <c r="BO39" s="141">
        <f t="shared" si="25"/>
        <v>0</v>
      </c>
      <c r="BP39" s="141">
        <f t="shared" si="26"/>
        <v>64014</v>
      </c>
      <c r="BQ39" s="141">
        <f t="shared" si="27"/>
        <v>25805</v>
      </c>
      <c r="BR39" s="141">
        <f t="shared" si="28"/>
        <v>25805</v>
      </c>
      <c r="BS39" s="141">
        <f t="shared" si="29"/>
        <v>0</v>
      </c>
      <c r="BT39" s="141">
        <f t="shared" si="30"/>
        <v>0</v>
      </c>
      <c r="BU39" s="141">
        <f t="shared" si="31"/>
        <v>0</v>
      </c>
      <c r="BV39" s="141">
        <f t="shared" si="32"/>
        <v>23926</v>
      </c>
      <c r="BW39" s="141">
        <f t="shared" si="33"/>
        <v>0</v>
      </c>
      <c r="BX39" s="141">
        <f t="shared" si="34"/>
        <v>23926</v>
      </c>
      <c r="BY39" s="141">
        <f t="shared" si="35"/>
        <v>0</v>
      </c>
      <c r="BZ39" s="141">
        <f t="shared" si="36"/>
        <v>0</v>
      </c>
      <c r="CA39" s="141">
        <f t="shared" si="37"/>
        <v>14283</v>
      </c>
      <c r="CB39" s="141">
        <f t="shared" si="38"/>
        <v>0</v>
      </c>
      <c r="CC39" s="141">
        <f t="shared" si="39"/>
        <v>0</v>
      </c>
      <c r="CD39" s="141">
        <f t="shared" si="40"/>
        <v>0</v>
      </c>
      <c r="CE39" s="141">
        <f t="shared" si="41"/>
        <v>14283</v>
      </c>
      <c r="CF39" s="141">
        <f t="shared" si="42"/>
        <v>0</v>
      </c>
      <c r="CG39" s="141">
        <f t="shared" si="43"/>
        <v>0</v>
      </c>
      <c r="CH39" s="141">
        <f t="shared" si="44"/>
        <v>0</v>
      </c>
      <c r="CI39" s="141">
        <f t="shared" si="45"/>
        <v>64014</v>
      </c>
    </row>
    <row r="40" spans="1:87" ht="12" customHeight="1">
      <c r="A40" s="142" t="s">
        <v>97</v>
      </c>
      <c r="B40" s="140" t="s">
        <v>388</v>
      </c>
      <c r="C40" s="142" t="s">
        <v>397</v>
      </c>
      <c r="D40" s="141">
        <f t="shared" si="4"/>
        <v>0</v>
      </c>
      <c r="E40" s="141">
        <f t="shared" si="5"/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/>
      <c r="L40" s="141">
        <f t="shared" si="6"/>
        <v>184716</v>
      </c>
      <c r="M40" s="141">
        <f t="shared" si="7"/>
        <v>17661</v>
      </c>
      <c r="N40" s="141">
        <v>17661</v>
      </c>
      <c r="O40" s="141">
        <v>0</v>
      </c>
      <c r="P40" s="141">
        <v>0</v>
      </c>
      <c r="Q40" s="141">
        <v>0</v>
      </c>
      <c r="R40" s="141">
        <f t="shared" si="8"/>
        <v>81766</v>
      </c>
      <c r="S40" s="141">
        <v>0</v>
      </c>
      <c r="T40" s="141">
        <v>81766</v>
      </c>
      <c r="U40" s="141">
        <v>0</v>
      </c>
      <c r="V40" s="141">
        <v>1160</v>
      </c>
      <c r="W40" s="141">
        <f t="shared" si="9"/>
        <v>84129</v>
      </c>
      <c r="X40" s="141">
        <v>25620</v>
      </c>
      <c r="Y40" s="141">
        <v>32786</v>
      </c>
      <c r="Z40" s="141">
        <v>25723</v>
      </c>
      <c r="AA40" s="141">
        <v>0</v>
      </c>
      <c r="AB40" s="141"/>
      <c r="AC40" s="141">
        <v>0</v>
      </c>
      <c r="AD40" s="141">
        <v>4770</v>
      </c>
      <c r="AE40" s="141">
        <f t="shared" si="10"/>
        <v>189486</v>
      </c>
      <c r="AF40" s="141">
        <f t="shared" si="11"/>
        <v>0</v>
      </c>
      <c r="AG40" s="141">
        <f t="shared" si="12"/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1"/>
      <c r="AN40" s="141">
        <f t="shared" si="13"/>
        <v>0</v>
      </c>
      <c r="AO40" s="141">
        <f t="shared" si="14"/>
        <v>0</v>
      </c>
      <c r="AP40" s="141">
        <v>0</v>
      </c>
      <c r="AQ40" s="141">
        <v>0</v>
      </c>
      <c r="AR40" s="141">
        <v>0</v>
      </c>
      <c r="AS40" s="141">
        <v>0</v>
      </c>
      <c r="AT40" s="141">
        <f t="shared" si="15"/>
        <v>0</v>
      </c>
      <c r="AU40" s="141">
        <v>0</v>
      </c>
      <c r="AV40" s="141">
        <v>0</v>
      </c>
      <c r="AW40" s="141">
        <v>0</v>
      </c>
      <c r="AX40" s="141">
        <v>0</v>
      </c>
      <c r="AY40" s="141">
        <f t="shared" si="16"/>
        <v>0</v>
      </c>
      <c r="AZ40" s="141">
        <v>0</v>
      </c>
      <c r="BA40" s="141">
        <v>0</v>
      </c>
      <c r="BB40" s="141">
        <v>0</v>
      </c>
      <c r="BC40" s="141">
        <v>0</v>
      </c>
      <c r="BD40" s="141"/>
      <c r="BE40" s="141">
        <v>0</v>
      </c>
      <c r="BF40" s="141">
        <v>0</v>
      </c>
      <c r="BG40" s="141">
        <f t="shared" si="17"/>
        <v>0</v>
      </c>
      <c r="BH40" s="141">
        <f t="shared" si="18"/>
        <v>0</v>
      </c>
      <c r="BI40" s="141">
        <f t="shared" si="19"/>
        <v>0</v>
      </c>
      <c r="BJ40" s="141">
        <f t="shared" si="20"/>
        <v>0</v>
      </c>
      <c r="BK40" s="141">
        <f t="shared" si="21"/>
        <v>0</v>
      </c>
      <c r="BL40" s="141">
        <f t="shared" si="22"/>
        <v>0</v>
      </c>
      <c r="BM40" s="141">
        <f t="shared" si="23"/>
        <v>0</v>
      </c>
      <c r="BN40" s="141">
        <f t="shared" si="24"/>
        <v>0</v>
      </c>
      <c r="BO40" s="141">
        <f t="shared" si="25"/>
        <v>0</v>
      </c>
      <c r="BP40" s="141">
        <f t="shared" si="26"/>
        <v>184716</v>
      </c>
      <c r="BQ40" s="141">
        <f t="shared" si="27"/>
        <v>17661</v>
      </c>
      <c r="BR40" s="141">
        <f t="shared" si="28"/>
        <v>17661</v>
      </c>
      <c r="BS40" s="141">
        <f t="shared" si="29"/>
        <v>0</v>
      </c>
      <c r="BT40" s="141">
        <f t="shared" si="30"/>
        <v>0</v>
      </c>
      <c r="BU40" s="141">
        <f t="shared" si="31"/>
        <v>0</v>
      </c>
      <c r="BV40" s="141">
        <f t="shared" si="32"/>
        <v>81766</v>
      </c>
      <c r="BW40" s="141">
        <f t="shared" si="33"/>
        <v>0</v>
      </c>
      <c r="BX40" s="141">
        <f t="shared" si="34"/>
        <v>81766</v>
      </c>
      <c r="BY40" s="141">
        <f t="shared" si="35"/>
        <v>0</v>
      </c>
      <c r="BZ40" s="141">
        <f t="shared" si="36"/>
        <v>1160</v>
      </c>
      <c r="CA40" s="141">
        <f t="shared" si="37"/>
        <v>84129</v>
      </c>
      <c r="CB40" s="141">
        <f t="shared" si="38"/>
        <v>25620</v>
      </c>
      <c r="CC40" s="141">
        <f t="shared" si="39"/>
        <v>32786</v>
      </c>
      <c r="CD40" s="141">
        <f t="shared" si="40"/>
        <v>25723</v>
      </c>
      <c r="CE40" s="141">
        <f t="shared" si="41"/>
        <v>0</v>
      </c>
      <c r="CF40" s="141">
        <f t="shared" si="42"/>
        <v>0</v>
      </c>
      <c r="CG40" s="141">
        <f t="shared" si="43"/>
        <v>0</v>
      </c>
      <c r="CH40" s="141">
        <f t="shared" si="44"/>
        <v>4770</v>
      </c>
      <c r="CI40" s="141">
        <f t="shared" si="45"/>
        <v>189486</v>
      </c>
    </row>
    <row r="41" spans="1:87" ht="12" customHeight="1">
      <c r="A41" s="142" t="s">
        <v>97</v>
      </c>
      <c r="B41" s="140" t="s">
        <v>389</v>
      </c>
      <c r="C41" s="142" t="s">
        <v>398</v>
      </c>
      <c r="D41" s="141">
        <f t="shared" si="4"/>
        <v>0</v>
      </c>
      <c r="E41" s="141">
        <f t="shared" si="5"/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/>
      <c r="L41" s="141">
        <f t="shared" si="6"/>
        <v>22752</v>
      </c>
      <c r="M41" s="141">
        <f t="shared" si="7"/>
        <v>18686</v>
      </c>
      <c r="N41" s="141">
        <v>16615</v>
      </c>
      <c r="O41" s="141">
        <v>0</v>
      </c>
      <c r="P41" s="141">
        <v>2071</v>
      </c>
      <c r="Q41" s="141">
        <v>0</v>
      </c>
      <c r="R41" s="141">
        <f t="shared" si="8"/>
        <v>0</v>
      </c>
      <c r="S41" s="141">
        <v>0</v>
      </c>
      <c r="T41" s="141">
        <v>0</v>
      </c>
      <c r="U41" s="141">
        <v>0</v>
      </c>
      <c r="V41" s="141">
        <v>0</v>
      </c>
      <c r="W41" s="141">
        <f t="shared" si="9"/>
        <v>4066</v>
      </c>
      <c r="X41" s="141">
        <v>0</v>
      </c>
      <c r="Y41" s="141">
        <v>233</v>
      </c>
      <c r="Z41" s="141">
        <v>3402</v>
      </c>
      <c r="AA41" s="141">
        <v>431</v>
      </c>
      <c r="AB41" s="141"/>
      <c r="AC41" s="141">
        <v>0</v>
      </c>
      <c r="AD41" s="141">
        <v>20963</v>
      </c>
      <c r="AE41" s="141">
        <f t="shared" si="10"/>
        <v>43715</v>
      </c>
      <c r="AF41" s="141">
        <f t="shared" si="11"/>
        <v>0</v>
      </c>
      <c r="AG41" s="141">
        <f t="shared" si="12"/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0</v>
      </c>
      <c r="AM41" s="141"/>
      <c r="AN41" s="141">
        <f t="shared" si="13"/>
        <v>0</v>
      </c>
      <c r="AO41" s="141">
        <f t="shared" si="14"/>
        <v>0</v>
      </c>
      <c r="AP41" s="141">
        <v>0</v>
      </c>
      <c r="AQ41" s="141">
        <v>0</v>
      </c>
      <c r="AR41" s="141">
        <v>0</v>
      </c>
      <c r="AS41" s="141">
        <v>0</v>
      </c>
      <c r="AT41" s="141">
        <f t="shared" si="15"/>
        <v>0</v>
      </c>
      <c r="AU41" s="141">
        <v>0</v>
      </c>
      <c r="AV41" s="141">
        <v>0</v>
      </c>
      <c r="AW41" s="141">
        <v>0</v>
      </c>
      <c r="AX41" s="141">
        <v>0</v>
      </c>
      <c r="AY41" s="141">
        <f t="shared" si="16"/>
        <v>0</v>
      </c>
      <c r="AZ41" s="141">
        <v>0</v>
      </c>
      <c r="BA41" s="141">
        <v>0</v>
      </c>
      <c r="BB41" s="141">
        <v>0</v>
      </c>
      <c r="BC41" s="141">
        <v>0</v>
      </c>
      <c r="BD41" s="141"/>
      <c r="BE41" s="141">
        <v>0</v>
      </c>
      <c r="BF41" s="141">
        <v>0</v>
      </c>
      <c r="BG41" s="141">
        <f t="shared" si="17"/>
        <v>0</v>
      </c>
      <c r="BH41" s="141">
        <f t="shared" si="18"/>
        <v>0</v>
      </c>
      <c r="BI41" s="141">
        <f t="shared" si="19"/>
        <v>0</v>
      </c>
      <c r="BJ41" s="141">
        <f t="shared" si="20"/>
        <v>0</v>
      </c>
      <c r="BK41" s="141">
        <f t="shared" si="21"/>
        <v>0</v>
      </c>
      <c r="BL41" s="141">
        <f t="shared" si="22"/>
        <v>0</v>
      </c>
      <c r="BM41" s="141">
        <f t="shared" si="23"/>
        <v>0</v>
      </c>
      <c r="BN41" s="141">
        <f t="shared" si="24"/>
        <v>0</v>
      </c>
      <c r="BO41" s="141">
        <f t="shared" si="25"/>
        <v>0</v>
      </c>
      <c r="BP41" s="141">
        <f t="shared" si="26"/>
        <v>22752</v>
      </c>
      <c r="BQ41" s="141">
        <f t="shared" si="27"/>
        <v>18686</v>
      </c>
      <c r="BR41" s="141">
        <f t="shared" si="28"/>
        <v>16615</v>
      </c>
      <c r="BS41" s="141">
        <f t="shared" si="29"/>
        <v>0</v>
      </c>
      <c r="BT41" s="141">
        <f t="shared" si="30"/>
        <v>2071</v>
      </c>
      <c r="BU41" s="141">
        <f t="shared" si="31"/>
        <v>0</v>
      </c>
      <c r="BV41" s="141">
        <f t="shared" si="32"/>
        <v>0</v>
      </c>
      <c r="BW41" s="141">
        <f t="shared" si="33"/>
        <v>0</v>
      </c>
      <c r="BX41" s="141">
        <f t="shared" si="34"/>
        <v>0</v>
      </c>
      <c r="BY41" s="141">
        <f t="shared" si="35"/>
        <v>0</v>
      </c>
      <c r="BZ41" s="141">
        <f t="shared" si="36"/>
        <v>0</v>
      </c>
      <c r="CA41" s="141">
        <f t="shared" si="37"/>
        <v>4066</v>
      </c>
      <c r="CB41" s="141">
        <f t="shared" si="38"/>
        <v>0</v>
      </c>
      <c r="CC41" s="141">
        <f t="shared" si="39"/>
        <v>233</v>
      </c>
      <c r="CD41" s="141">
        <f t="shared" si="40"/>
        <v>3402</v>
      </c>
      <c r="CE41" s="141">
        <f t="shared" si="41"/>
        <v>431</v>
      </c>
      <c r="CF41" s="141">
        <f t="shared" si="42"/>
        <v>0</v>
      </c>
      <c r="CG41" s="141">
        <f t="shared" si="43"/>
        <v>0</v>
      </c>
      <c r="CH41" s="141">
        <f t="shared" si="44"/>
        <v>20963</v>
      </c>
      <c r="CI41" s="141">
        <f t="shared" si="45"/>
        <v>43715</v>
      </c>
    </row>
    <row r="42" spans="1:87" ht="12" customHeight="1">
      <c r="A42" s="142" t="s">
        <v>97</v>
      </c>
      <c r="B42" s="140" t="s">
        <v>390</v>
      </c>
      <c r="C42" s="142" t="s">
        <v>399</v>
      </c>
      <c r="D42" s="141">
        <f t="shared" si="4"/>
        <v>0</v>
      </c>
      <c r="E42" s="141">
        <f t="shared" si="5"/>
        <v>0</v>
      </c>
      <c r="F42" s="141">
        <v>0</v>
      </c>
      <c r="G42" s="141">
        <v>0</v>
      </c>
      <c r="H42" s="141">
        <v>0</v>
      </c>
      <c r="I42" s="141">
        <v>0</v>
      </c>
      <c r="J42" s="141">
        <v>0</v>
      </c>
      <c r="K42" s="141"/>
      <c r="L42" s="141">
        <f t="shared" si="6"/>
        <v>880359</v>
      </c>
      <c r="M42" s="141">
        <f t="shared" si="7"/>
        <v>115473</v>
      </c>
      <c r="N42" s="141">
        <v>25697</v>
      </c>
      <c r="O42" s="141">
        <v>0</v>
      </c>
      <c r="P42" s="141">
        <v>89776</v>
      </c>
      <c r="Q42" s="141">
        <v>0</v>
      </c>
      <c r="R42" s="141">
        <f t="shared" si="8"/>
        <v>517669</v>
      </c>
      <c r="S42" s="141">
        <v>0</v>
      </c>
      <c r="T42" s="141">
        <v>517669</v>
      </c>
      <c r="U42" s="141">
        <v>0</v>
      </c>
      <c r="V42" s="141">
        <v>0</v>
      </c>
      <c r="W42" s="141">
        <f t="shared" si="9"/>
        <v>247217</v>
      </c>
      <c r="X42" s="141">
        <v>0</v>
      </c>
      <c r="Y42" s="141">
        <v>61241</v>
      </c>
      <c r="Z42" s="141">
        <v>178443</v>
      </c>
      <c r="AA42" s="141">
        <v>7533</v>
      </c>
      <c r="AB42" s="141"/>
      <c r="AC42" s="141">
        <v>0</v>
      </c>
      <c r="AD42" s="141">
        <v>138136</v>
      </c>
      <c r="AE42" s="141">
        <f t="shared" si="10"/>
        <v>1018495</v>
      </c>
      <c r="AF42" s="141">
        <f t="shared" si="11"/>
        <v>0</v>
      </c>
      <c r="AG42" s="141">
        <f t="shared" si="12"/>
        <v>0</v>
      </c>
      <c r="AH42" s="141">
        <v>0</v>
      </c>
      <c r="AI42" s="141">
        <v>0</v>
      </c>
      <c r="AJ42" s="141">
        <v>0</v>
      </c>
      <c r="AK42" s="141">
        <v>0</v>
      </c>
      <c r="AL42" s="141">
        <v>0</v>
      </c>
      <c r="AM42" s="141"/>
      <c r="AN42" s="141">
        <f t="shared" si="13"/>
        <v>229344</v>
      </c>
      <c r="AO42" s="141">
        <f t="shared" si="14"/>
        <v>46739</v>
      </c>
      <c r="AP42" s="141">
        <v>12614</v>
      </c>
      <c r="AQ42" s="141">
        <v>0</v>
      </c>
      <c r="AR42" s="141">
        <v>34125</v>
      </c>
      <c r="AS42" s="141">
        <v>0</v>
      </c>
      <c r="AT42" s="141">
        <f t="shared" si="15"/>
        <v>147753</v>
      </c>
      <c r="AU42" s="141">
        <v>0</v>
      </c>
      <c r="AV42" s="141">
        <v>147753</v>
      </c>
      <c r="AW42" s="141">
        <v>0</v>
      </c>
      <c r="AX42" s="141">
        <v>0</v>
      </c>
      <c r="AY42" s="141">
        <f t="shared" si="16"/>
        <v>34852</v>
      </c>
      <c r="AZ42" s="141">
        <v>5160</v>
      </c>
      <c r="BA42" s="141">
        <v>8789</v>
      </c>
      <c r="BB42" s="141">
        <v>308</v>
      </c>
      <c r="BC42" s="141">
        <v>20595</v>
      </c>
      <c r="BD42" s="141"/>
      <c r="BE42" s="141">
        <v>0</v>
      </c>
      <c r="BF42" s="141">
        <v>9925</v>
      </c>
      <c r="BG42" s="141">
        <f t="shared" si="17"/>
        <v>239269</v>
      </c>
      <c r="BH42" s="141">
        <f t="shared" si="18"/>
        <v>0</v>
      </c>
      <c r="BI42" s="141">
        <f t="shared" si="19"/>
        <v>0</v>
      </c>
      <c r="BJ42" s="141">
        <f t="shared" si="20"/>
        <v>0</v>
      </c>
      <c r="BK42" s="141">
        <f t="shared" si="21"/>
        <v>0</v>
      </c>
      <c r="BL42" s="141">
        <f t="shared" si="22"/>
        <v>0</v>
      </c>
      <c r="BM42" s="141">
        <f t="shared" si="23"/>
        <v>0</v>
      </c>
      <c r="BN42" s="141">
        <f t="shared" si="24"/>
        <v>0</v>
      </c>
      <c r="BO42" s="141">
        <f t="shared" si="25"/>
        <v>0</v>
      </c>
      <c r="BP42" s="141">
        <f t="shared" si="26"/>
        <v>1109703</v>
      </c>
      <c r="BQ42" s="141">
        <f t="shared" si="27"/>
        <v>162212</v>
      </c>
      <c r="BR42" s="141">
        <f t="shared" si="28"/>
        <v>38311</v>
      </c>
      <c r="BS42" s="141">
        <f t="shared" si="29"/>
        <v>0</v>
      </c>
      <c r="BT42" s="141">
        <f t="shared" si="30"/>
        <v>123901</v>
      </c>
      <c r="BU42" s="141">
        <f t="shared" si="31"/>
        <v>0</v>
      </c>
      <c r="BV42" s="141">
        <f t="shared" si="32"/>
        <v>665422</v>
      </c>
      <c r="BW42" s="141">
        <f t="shared" si="33"/>
        <v>0</v>
      </c>
      <c r="BX42" s="141">
        <f t="shared" si="34"/>
        <v>665422</v>
      </c>
      <c r="BY42" s="141">
        <f t="shared" si="35"/>
        <v>0</v>
      </c>
      <c r="BZ42" s="141">
        <f t="shared" si="36"/>
        <v>0</v>
      </c>
      <c r="CA42" s="141">
        <f t="shared" si="37"/>
        <v>282069</v>
      </c>
      <c r="CB42" s="141">
        <f t="shared" si="38"/>
        <v>5160</v>
      </c>
      <c r="CC42" s="141">
        <f t="shared" si="39"/>
        <v>70030</v>
      </c>
      <c r="CD42" s="141">
        <f t="shared" si="40"/>
        <v>178751</v>
      </c>
      <c r="CE42" s="141">
        <f t="shared" si="41"/>
        <v>28128</v>
      </c>
      <c r="CF42" s="141">
        <f t="shared" si="42"/>
        <v>0</v>
      </c>
      <c r="CG42" s="141">
        <f t="shared" si="43"/>
        <v>0</v>
      </c>
      <c r="CH42" s="141">
        <f t="shared" si="44"/>
        <v>148061</v>
      </c>
      <c r="CI42" s="141">
        <f t="shared" si="45"/>
        <v>1257764</v>
      </c>
    </row>
    <row r="43" spans="1:87" ht="12" customHeight="1">
      <c r="A43" s="142" t="s">
        <v>97</v>
      </c>
      <c r="B43" s="140" t="s">
        <v>391</v>
      </c>
      <c r="C43" s="142" t="s">
        <v>400</v>
      </c>
      <c r="D43" s="141">
        <f t="shared" si="4"/>
        <v>22040</v>
      </c>
      <c r="E43" s="141">
        <f t="shared" si="5"/>
        <v>22040</v>
      </c>
      <c r="F43" s="141">
        <v>0</v>
      </c>
      <c r="G43" s="141">
        <v>0</v>
      </c>
      <c r="H43" s="141">
        <v>0</v>
      </c>
      <c r="I43" s="141">
        <v>22040</v>
      </c>
      <c r="J43" s="141">
        <v>0</v>
      </c>
      <c r="K43" s="141"/>
      <c r="L43" s="141">
        <f t="shared" si="6"/>
        <v>579466</v>
      </c>
      <c r="M43" s="141">
        <f t="shared" si="7"/>
        <v>48099</v>
      </c>
      <c r="N43" s="141">
        <v>48099</v>
      </c>
      <c r="O43" s="141">
        <v>0</v>
      </c>
      <c r="P43" s="141">
        <v>0</v>
      </c>
      <c r="Q43" s="141">
        <v>0</v>
      </c>
      <c r="R43" s="141">
        <f t="shared" si="8"/>
        <v>147965</v>
      </c>
      <c r="S43" s="141">
        <v>0</v>
      </c>
      <c r="T43" s="141">
        <v>147965</v>
      </c>
      <c r="U43" s="141">
        <v>0</v>
      </c>
      <c r="V43" s="141">
        <v>0</v>
      </c>
      <c r="W43" s="141">
        <f t="shared" si="9"/>
        <v>383402</v>
      </c>
      <c r="X43" s="141">
        <v>0</v>
      </c>
      <c r="Y43" s="141">
        <v>224375</v>
      </c>
      <c r="Z43" s="141">
        <v>37891</v>
      </c>
      <c r="AA43" s="141">
        <v>121136</v>
      </c>
      <c r="AB43" s="141"/>
      <c r="AC43" s="141">
        <v>0</v>
      </c>
      <c r="AD43" s="141">
        <v>65067</v>
      </c>
      <c r="AE43" s="141">
        <f t="shared" si="10"/>
        <v>666573</v>
      </c>
      <c r="AF43" s="141">
        <f t="shared" si="11"/>
        <v>2987</v>
      </c>
      <c r="AG43" s="141">
        <f t="shared" si="12"/>
        <v>2987</v>
      </c>
      <c r="AH43" s="141">
        <v>0</v>
      </c>
      <c r="AI43" s="141">
        <v>2987</v>
      </c>
      <c r="AJ43" s="141">
        <v>0</v>
      </c>
      <c r="AK43" s="141">
        <v>0</v>
      </c>
      <c r="AL43" s="141">
        <v>0</v>
      </c>
      <c r="AM43" s="141"/>
      <c r="AN43" s="141">
        <f t="shared" si="13"/>
        <v>63901</v>
      </c>
      <c r="AO43" s="141">
        <f t="shared" si="14"/>
        <v>17307</v>
      </c>
      <c r="AP43" s="141">
        <v>10303</v>
      </c>
      <c r="AQ43" s="141">
        <v>0</v>
      </c>
      <c r="AR43" s="141">
        <v>7004</v>
      </c>
      <c r="AS43" s="141">
        <v>0</v>
      </c>
      <c r="AT43" s="141">
        <f t="shared" si="15"/>
        <v>21402</v>
      </c>
      <c r="AU43" s="141">
        <v>0</v>
      </c>
      <c r="AV43" s="141">
        <v>21402</v>
      </c>
      <c r="AW43" s="141">
        <v>0</v>
      </c>
      <c r="AX43" s="141">
        <v>0</v>
      </c>
      <c r="AY43" s="141">
        <f t="shared" si="16"/>
        <v>25192</v>
      </c>
      <c r="AZ43" s="141">
        <v>0</v>
      </c>
      <c r="BA43" s="141">
        <v>25192</v>
      </c>
      <c r="BB43" s="141">
        <v>0</v>
      </c>
      <c r="BC43" s="141">
        <v>0</v>
      </c>
      <c r="BD43" s="141"/>
      <c r="BE43" s="141">
        <v>0</v>
      </c>
      <c r="BF43" s="141">
        <v>11399</v>
      </c>
      <c r="BG43" s="141">
        <f t="shared" si="17"/>
        <v>78287</v>
      </c>
      <c r="BH43" s="141">
        <f t="shared" si="18"/>
        <v>25027</v>
      </c>
      <c r="BI43" s="141">
        <f t="shared" si="19"/>
        <v>25027</v>
      </c>
      <c r="BJ43" s="141">
        <f t="shared" si="20"/>
        <v>0</v>
      </c>
      <c r="BK43" s="141">
        <f t="shared" si="21"/>
        <v>2987</v>
      </c>
      <c r="BL43" s="141">
        <f t="shared" si="22"/>
        <v>0</v>
      </c>
      <c r="BM43" s="141">
        <f t="shared" si="23"/>
        <v>22040</v>
      </c>
      <c r="BN43" s="141">
        <f t="shared" si="24"/>
        <v>0</v>
      </c>
      <c r="BO43" s="141">
        <f t="shared" si="25"/>
        <v>0</v>
      </c>
      <c r="BP43" s="141">
        <f t="shared" si="26"/>
        <v>643367</v>
      </c>
      <c r="BQ43" s="141">
        <f t="shared" si="27"/>
        <v>65406</v>
      </c>
      <c r="BR43" s="141">
        <f t="shared" si="28"/>
        <v>58402</v>
      </c>
      <c r="BS43" s="141">
        <f t="shared" si="29"/>
        <v>0</v>
      </c>
      <c r="BT43" s="141">
        <f t="shared" si="30"/>
        <v>7004</v>
      </c>
      <c r="BU43" s="141">
        <f t="shared" si="31"/>
        <v>0</v>
      </c>
      <c r="BV43" s="141">
        <f t="shared" si="32"/>
        <v>169367</v>
      </c>
      <c r="BW43" s="141">
        <f t="shared" si="33"/>
        <v>0</v>
      </c>
      <c r="BX43" s="141">
        <f t="shared" si="34"/>
        <v>169367</v>
      </c>
      <c r="BY43" s="141">
        <f t="shared" si="35"/>
        <v>0</v>
      </c>
      <c r="BZ43" s="141">
        <f t="shared" si="36"/>
        <v>0</v>
      </c>
      <c r="CA43" s="141">
        <f t="shared" si="37"/>
        <v>408594</v>
      </c>
      <c r="CB43" s="141">
        <f t="shared" si="38"/>
        <v>0</v>
      </c>
      <c r="CC43" s="141">
        <f t="shared" si="39"/>
        <v>249567</v>
      </c>
      <c r="CD43" s="141">
        <f t="shared" si="40"/>
        <v>37891</v>
      </c>
      <c r="CE43" s="141">
        <f t="shared" si="41"/>
        <v>121136</v>
      </c>
      <c r="CF43" s="141">
        <f t="shared" si="42"/>
        <v>0</v>
      </c>
      <c r="CG43" s="141">
        <f t="shared" si="43"/>
        <v>0</v>
      </c>
      <c r="CH43" s="141">
        <f t="shared" si="44"/>
        <v>76466</v>
      </c>
      <c r="CI43" s="141">
        <f t="shared" si="45"/>
        <v>744860</v>
      </c>
    </row>
    <row r="44" spans="1:87" ht="12" customHeight="1">
      <c r="A44" s="142" t="s">
        <v>97</v>
      </c>
      <c r="B44" s="140" t="s">
        <v>392</v>
      </c>
      <c r="C44" s="142" t="s">
        <v>401</v>
      </c>
      <c r="D44" s="141">
        <f t="shared" si="4"/>
        <v>84301</v>
      </c>
      <c r="E44" s="141">
        <f t="shared" si="5"/>
        <v>0</v>
      </c>
      <c r="F44" s="141">
        <v>0</v>
      </c>
      <c r="G44" s="141">
        <v>0</v>
      </c>
      <c r="H44" s="141">
        <v>0</v>
      </c>
      <c r="I44" s="141">
        <v>0</v>
      </c>
      <c r="J44" s="141">
        <v>84301</v>
      </c>
      <c r="K44" s="141"/>
      <c r="L44" s="141">
        <f t="shared" si="6"/>
        <v>0</v>
      </c>
      <c r="M44" s="141">
        <f t="shared" si="7"/>
        <v>0</v>
      </c>
      <c r="N44" s="141">
        <v>0</v>
      </c>
      <c r="O44" s="141">
        <v>0</v>
      </c>
      <c r="P44" s="141">
        <v>0</v>
      </c>
      <c r="Q44" s="141">
        <v>0</v>
      </c>
      <c r="R44" s="141">
        <f t="shared" si="8"/>
        <v>0</v>
      </c>
      <c r="S44" s="141">
        <v>0</v>
      </c>
      <c r="T44" s="141">
        <v>0</v>
      </c>
      <c r="U44" s="141">
        <v>0</v>
      </c>
      <c r="V44" s="141">
        <v>0</v>
      </c>
      <c r="W44" s="141">
        <f t="shared" si="9"/>
        <v>0</v>
      </c>
      <c r="X44" s="141">
        <v>0</v>
      </c>
      <c r="Y44" s="141">
        <v>0</v>
      </c>
      <c r="Z44" s="141">
        <v>0</v>
      </c>
      <c r="AA44" s="141">
        <v>0</v>
      </c>
      <c r="AB44" s="141"/>
      <c r="AC44" s="141">
        <v>0</v>
      </c>
      <c r="AD44" s="141">
        <v>135796</v>
      </c>
      <c r="AE44" s="141">
        <f t="shared" si="10"/>
        <v>220097</v>
      </c>
      <c r="AF44" s="141">
        <f t="shared" si="11"/>
        <v>0</v>
      </c>
      <c r="AG44" s="141">
        <f t="shared" si="12"/>
        <v>0</v>
      </c>
      <c r="AH44" s="141">
        <v>0</v>
      </c>
      <c r="AI44" s="141">
        <v>0</v>
      </c>
      <c r="AJ44" s="141">
        <v>0</v>
      </c>
      <c r="AK44" s="141">
        <v>0</v>
      </c>
      <c r="AL44" s="141">
        <v>0</v>
      </c>
      <c r="AM44" s="141"/>
      <c r="AN44" s="141">
        <f t="shared" si="13"/>
        <v>0</v>
      </c>
      <c r="AO44" s="141">
        <f t="shared" si="14"/>
        <v>0</v>
      </c>
      <c r="AP44" s="141">
        <v>0</v>
      </c>
      <c r="AQ44" s="141">
        <v>0</v>
      </c>
      <c r="AR44" s="141">
        <v>0</v>
      </c>
      <c r="AS44" s="141">
        <v>0</v>
      </c>
      <c r="AT44" s="141">
        <f t="shared" si="15"/>
        <v>0</v>
      </c>
      <c r="AU44" s="141">
        <v>0</v>
      </c>
      <c r="AV44" s="141">
        <v>0</v>
      </c>
      <c r="AW44" s="141">
        <v>0</v>
      </c>
      <c r="AX44" s="141">
        <v>0</v>
      </c>
      <c r="AY44" s="141">
        <f t="shared" si="16"/>
        <v>0</v>
      </c>
      <c r="AZ44" s="141">
        <v>0</v>
      </c>
      <c r="BA44" s="141">
        <v>0</v>
      </c>
      <c r="BB44" s="141">
        <v>0</v>
      </c>
      <c r="BC44" s="141">
        <v>0</v>
      </c>
      <c r="BD44" s="141"/>
      <c r="BE44" s="141">
        <v>0</v>
      </c>
      <c r="BF44" s="141">
        <v>0</v>
      </c>
      <c r="BG44" s="141">
        <f t="shared" si="17"/>
        <v>0</v>
      </c>
      <c r="BH44" s="141">
        <f t="shared" si="18"/>
        <v>84301</v>
      </c>
      <c r="BI44" s="141">
        <f t="shared" si="19"/>
        <v>0</v>
      </c>
      <c r="BJ44" s="141">
        <f t="shared" si="20"/>
        <v>0</v>
      </c>
      <c r="BK44" s="141">
        <f t="shared" si="21"/>
        <v>0</v>
      </c>
      <c r="BL44" s="141">
        <f t="shared" si="22"/>
        <v>0</v>
      </c>
      <c r="BM44" s="141">
        <f t="shared" si="23"/>
        <v>0</v>
      </c>
      <c r="BN44" s="141">
        <f t="shared" si="24"/>
        <v>84301</v>
      </c>
      <c r="BO44" s="141">
        <f t="shared" si="25"/>
        <v>0</v>
      </c>
      <c r="BP44" s="141">
        <f t="shared" si="26"/>
        <v>0</v>
      </c>
      <c r="BQ44" s="141">
        <f t="shared" si="27"/>
        <v>0</v>
      </c>
      <c r="BR44" s="141">
        <f t="shared" si="28"/>
        <v>0</v>
      </c>
      <c r="BS44" s="141">
        <f t="shared" si="29"/>
        <v>0</v>
      </c>
      <c r="BT44" s="141">
        <f t="shared" si="30"/>
        <v>0</v>
      </c>
      <c r="BU44" s="141">
        <f t="shared" si="31"/>
        <v>0</v>
      </c>
      <c r="BV44" s="141">
        <f t="shared" si="32"/>
        <v>0</v>
      </c>
      <c r="BW44" s="141">
        <f t="shared" si="33"/>
        <v>0</v>
      </c>
      <c r="BX44" s="141">
        <f t="shared" si="34"/>
        <v>0</v>
      </c>
      <c r="BY44" s="141">
        <f t="shared" si="35"/>
        <v>0</v>
      </c>
      <c r="BZ44" s="141">
        <f t="shared" si="36"/>
        <v>0</v>
      </c>
      <c r="CA44" s="141">
        <f t="shared" si="37"/>
        <v>0</v>
      </c>
      <c r="CB44" s="141">
        <f t="shared" si="38"/>
        <v>0</v>
      </c>
      <c r="CC44" s="141">
        <f t="shared" si="39"/>
        <v>0</v>
      </c>
      <c r="CD44" s="141">
        <f t="shared" si="40"/>
        <v>0</v>
      </c>
      <c r="CE44" s="141">
        <f t="shared" si="41"/>
        <v>0</v>
      </c>
      <c r="CF44" s="141">
        <f t="shared" si="42"/>
        <v>0</v>
      </c>
      <c r="CG44" s="141">
        <f t="shared" si="43"/>
        <v>0</v>
      </c>
      <c r="CH44" s="141">
        <f t="shared" si="44"/>
        <v>135796</v>
      </c>
      <c r="CI44" s="141">
        <f t="shared" si="45"/>
        <v>220097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Ｐゴシック,標準"&amp;14廃棄物処理事業経費（市区町村及び一部事務組合・広域連合の合計）【歳出】（平成20年度実績）&amp;R&amp;D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5" width="10.59765625" style="75" customWidth="1"/>
    <col min="6" max="6" width="11.09765625" style="75" customWidth="1"/>
    <col min="7" max="8" width="10.59765625" style="75" customWidth="1"/>
    <col min="9" max="9" width="11.09765625" style="75" customWidth="1"/>
    <col min="10" max="10" width="6.59765625" style="75" customWidth="1"/>
    <col min="11" max="11" width="35.59765625" style="75" customWidth="1"/>
    <col min="12" max="17" width="10.59765625" style="75" customWidth="1"/>
    <col min="18" max="18" width="6.59765625" style="75" customWidth="1"/>
    <col min="19" max="19" width="35.59765625" style="75" customWidth="1"/>
    <col min="20" max="25" width="10.59765625" style="75" customWidth="1"/>
    <col min="26" max="26" width="6.59765625" style="76" customWidth="1"/>
    <col min="27" max="27" width="35.59765625" style="75" customWidth="1"/>
    <col min="28" max="33" width="10.59765625" style="75" customWidth="1"/>
    <col min="34" max="34" width="6.59765625" style="75" customWidth="1"/>
    <col min="35" max="35" width="35.59765625" style="75" customWidth="1"/>
    <col min="36" max="41" width="10.59765625" style="75" customWidth="1"/>
    <col min="42" max="42" width="6.59765625" style="75" customWidth="1"/>
    <col min="43" max="43" width="35.59765625" style="75" customWidth="1"/>
    <col min="44" max="49" width="10.59765625" style="75" customWidth="1"/>
    <col min="50" max="50" width="6.59765625" style="75" customWidth="1"/>
    <col min="51" max="51" width="35.59765625" style="75" customWidth="1"/>
    <col min="52" max="57" width="10.59765625" style="75" customWidth="1"/>
    <col min="58" max="16384" width="9" style="75" customWidth="1"/>
  </cols>
  <sheetData>
    <row r="1" spans="1:57" s="47" customFormat="1" ht="17.25">
      <c r="A1" s="77" t="s">
        <v>309</v>
      </c>
      <c r="B1" s="78"/>
      <c r="C1" s="77"/>
      <c r="D1" s="77"/>
      <c r="E1" s="77"/>
      <c r="F1" s="77"/>
      <c r="G1" s="77"/>
      <c r="H1" s="77"/>
      <c r="I1" s="77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6"/>
      <c r="V1" s="5"/>
      <c r="W1" s="5"/>
      <c r="X1" s="5"/>
      <c r="Y1" s="5"/>
      <c r="Z1" s="124"/>
      <c r="AA1" s="5"/>
      <c r="AB1" s="5"/>
      <c r="AC1" s="6"/>
      <c r="AD1" s="5"/>
      <c r="AE1" s="5"/>
      <c r="AF1" s="5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5"/>
      <c r="AS1" s="6"/>
      <c r="AT1" s="5"/>
      <c r="AU1" s="5"/>
      <c r="AV1" s="5"/>
      <c r="AW1" s="5"/>
      <c r="AX1" s="5"/>
      <c r="AY1" s="5"/>
      <c r="AZ1" s="5"/>
      <c r="BA1" s="6"/>
      <c r="BB1" s="5"/>
      <c r="BC1" s="5"/>
      <c r="BD1" s="5"/>
      <c r="BE1" s="5"/>
    </row>
    <row r="2" spans="1:57" s="47" customFormat="1" ht="13.5">
      <c r="A2" s="160" t="s">
        <v>320</v>
      </c>
      <c r="B2" s="150" t="s">
        <v>306</v>
      </c>
      <c r="C2" s="163" t="s">
        <v>264</v>
      </c>
      <c r="D2" s="87" t="s">
        <v>310</v>
      </c>
      <c r="E2" s="88"/>
      <c r="F2" s="88"/>
      <c r="G2" s="88"/>
      <c r="H2" s="88"/>
      <c r="I2" s="88"/>
      <c r="J2" s="87" t="s">
        <v>316</v>
      </c>
      <c r="K2" s="7"/>
      <c r="L2" s="7"/>
      <c r="M2" s="7"/>
      <c r="N2" s="7"/>
      <c r="O2" s="7"/>
      <c r="P2" s="7"/>
      <c r="Q2" s="89"/>
      <c r="R2" s="87" t="s">
        <v>311</v>
      </c>
      <c r="S2" s="7"/>
      <c r="T2" s="7"/>
      <c r="U2" s="7"/>
      <c r="V2" s="7"/>
      <c r="W2" s="7"/>
      <c r="X2" s="7"/>
      <c r="Y2" s="89"/>
      <c r="Z2" s="125" t="s">
        <v>312</v>
      </c>
      <c r="AA2" s="7"/>
      <c r="AB2" s="7"/>
      <c r="AC2" s="7"/>
      <c r="AD2" s="7"/>
      <c r="AE2" s="7"/>
      <c r="AF2" s="7"/>
      <c r="AG2" s="89"/>
      <c r="AH2" s="87" t="s">
        <v>313</v>
      </c>
      <c r="AI2" s="7"/>
      <c r="AJ2" s="7"/>
      <c r="AK2" s="7"/>
      <c r="AL2" s="7"/>
      <c r="AM2" s="7"/>
      <c r="AN2" s="7"/>
      <c r="AO2" s="89"/>
      <c r="AP2" s="87" t="s">
        <v>314</v>
      </c>
      <c r="AQ2" s="7"/>
      <c r="AR2" s="7"/>
      <c r="AS2" s="7"/>
      <c r="AT2" s="7"/>
      <c r="AU2" s="7"/>
      <c r="AV2" s="7"/>
      <c r="AW2" s="89"/>
      <c r="AX2" s="87" t="s">
        <v>315</v>
      </c>
      <c r="AY2" s="7"/>
      <c r="AZ2" s="7"/>
      <c r="BA2" s="7"/>
      <c r="BB2" s="7"/>
      <c r="BC2" s="7"/>
      <c r="BD2" s="7"/>
      <c r="BE2" s="89"/>
    </row>
    <row r="3" spans="1:57" s="47" customFormat="1" ht="13.5">
      <c r="A3" s="161"/>
      <c r="B3" s="151"/>
      <c r="C3" s="164"/>
      <c r="D3" s="87"/>
      <c r="E3" s="88"/>
      <c r="F3" s="80"/>
      <c r="G3" s="88"/>
      <c r="H3" s="88"/>
      <c r="I3" s="80"/>
      <c r="J3" s="79"/>
      <c r="K3" s="81"/>
      <c r="L3" s="7"/>
      <c r="M3" s="7"/>
      <c r="N3" s="81"/>
      <c r="O3" s="7"/>
      <c r="P3" s="7"/>
      <c r="Q3" s="82"/>
      <c r="R3" s="79"/>
      <c r="S3" s="81"/>
      <c r="T3" s="7"/>
      <c r="U3" s="7"/>
      <c r="V3" s="81"/>
      <c r="W3" s="7"/>
      <c r="X3" s="7"/>
      <c r="Y3" s="82"/>
      <c r="Z3" s="126"/>
      <c r="AA3" s="81"/>
      <c r="AB3" s="7"/>
      <c r="AC3" s="7"/>
      <c r="AD3" s="81"/>
      <c r="AE3" s="7"/>
      <c r="AF3" s="7"/>
      <c r="AG3" s="82"/>
      <c r="AH3" s="79"/>
      <c r="AI3" s="81"/>
      <c r="AJ3" s="7"/>
      <c r="AK3" s="7"/>
      <c r="AL3" s="81"/>
      <c r="AM3" s="7"/>
      <c r="AN3" s="7"/>
      <c r="AO3" s="82"/>
      <c r="AP3" s="79"/>
      <c r="AQ3" s="81"/>
      <c r="AR3" s="7"/>
      <c r="AS3" s="7"/>
      <c r="AT3" s="81"/>
      <c r="AU3" s="7"/>
      <c r="AV3" s="7"/>
      <c r="AW3" s="82"/>
      <c r="AX3" s="79"/>
      <c r="AY3" s="81"/>
      <c r="AZ3" s="7"/>
      <c r="BA3" s="7"/>
      <c r="BB3" s="81"/>
      <c r="BC3" s="7"/>
      <c r="BD3" s="7"/>
      <c r="BE3" s="82"/>
    </row>
    <row r="4" spans="1:57" s="47" customFormat="1" ht="13.5">
      <c r="A4" s="161"/>
      <c r="B4" s="151"/>
      <c r="C4" s="165"/>
      <c r="D4" s="90" t="s">
        <v>260</v>
      </c>
      <c r="E4" s="7"/>
      <c r="F4" s="82"/>
      <c r="G4" s="90" t="s">
        <v>1</v>
      </c>
      <c r="H4" s="7"/>
      <c r="I4" s="82"/>
      <c r="J4" s="167" t="s">
        <v>317</v>
      </c>
      <c r="K4" s="170" t="s">
        <v>318</v>
      </c>
      <c r="L4" s="90" t="s">
        <v>261</v>
      </c>
      <c r="M4" s="7"/>
      <c r="N4" s="82"/>
      <c r="O4" s="90" t="s">
        <v>1</v>
      </c>
      <c r="P4" s="7"/>
      <c r="Q4" s="82"/>
      <c r="R4" s="167" t="s">
        <v>317</v>
      </c>
      <c r="S4" s="170" t="s">
        <v>318</v>
      </c>
      <c r="T4" s="90" t="s">
        <v>261</v>
      </c>
      <c r="U4" s="7"/>
      <c r="V4" s="82"/>
      <c r="W4" s="90" t="s">
        <v>1</v>
      </c>
      <c r="X4" s="7"/>
      <c r="Y4" s="82"/>
      <c r="Z4" s="167" t="s">
        <v>317</v>
      </c>
      <c r="AA4" s="170" t="s">
        <v>318</v>
      </c>
      <c r="AB4" s="90" t="s">
        <v>261</v>
      </c>
      <c r="AC4" s="7"/>
      <c r="AD4" s="82"/>
      <c r="AE4" s="90" t="s">
        <v>1</v>
      </c>
      <c r="AF4" s="7"/>
      <c r="AG4" s="82"/>
      <c r="AH4" s="167" t="s">
        <v>317</v>
      </c>
      <c r="AI4" s="170" t="s">
        <v>318</v>
      </c>
      <c r="AJ4" s="90" t="s">
        <v>261</v>
      </c>
      <c r="AK4" s="7"/>
      <c r="AL4" s="82"/>
      <c r="AM4" s="90" t="s">
        <v>1</v>
      </c>
      <c r="AN4" s="7"/>
      <c r="AO4" s="82"/>
      <c r="AP4" s="167" t="s">
        <v>317</v>
      </c>
      <c r="AQ4" s="170" t="s">
        <v>318</v>
      </c>
      <c r="AR4" s="90" t="s">
        <v>261</v>
      </c>
      <c r="AS4" s="7"/>
      <c r="AT4" s="82"/>
      <c r="AU4" s="90" t="s">
        <v>1</v>
      </c>
      <c r="AV4" s="7"/>
      <c r="AW4" s="82"/>
      <c r="AX4" s="167" t="s">
        <v>317</v>
      </c>
      <c r="AY4" s="170" t="s">
        <v>318</v>
      </c>
      <c r="AZ4" s="90" t="s">
        <v>261</v>
      </c>
      <c r="BA4" s="7"/>
      <c r="BB4" s="82"/>
      <c r="BC4" s="90" t="s">
        <v>1</v>
      </c>
      <c r="BD4" s="7"/>
      <c r="BE4" s="82"/>
    </row>
    <row r="5" spans="1:57" s="47" customFormat="1" ht="22.5">
      <c r="A5" s="161"/>
      <c r="B5" s="151"/>
      <c r="C5" s="165"/>
      <c r="D5" s="91" t="s">
        <v>30</v>
      </c>
      <c r="E5" s="92" t="s">
        <v>31</v>
      </c>
      <c r="F5" s="93" t="s">
        <v>2</v>
      </c>
      <c r="G5" s="94" t="s">
        <v>30</v>
      </c>
      <c r="H5" s="92" t="s">
        <v>31</v>
      </c>
      <c r="I5" s="85" t="s">
        <v>2</v>
      </c>
      <c r="J5" s="168"/>
      <c r="K5" s="165"/>
      <c r="L5" s="91" t="s">
        <v>30</v>
      </c>
      <c r="M5" s="92" t="s">
        <v>31</v>
      </c>
      <c r="N5" s="85" t="s">
        <v>32</v>
      </c>
      <c r="O5" s="91" t="s">
        <v>30</v>
      </c>
      <c r="P5" s="92" t="s">
        <v>31</v>
      </c>
      <c r="Q5" s="85" t="s">
        <v>32</v>
      </c>
      <c r="R5" s="168"/>
      <c r="S5" s="165"/>
      <c r="T5" s="91" t="s">
        <v>30</v>
      </c>
      <c r="U5" s="92" t="s">
        <v>31</v>
      </c>
      <c r="V5" s="85" t="s">
        <v>32</v>
      </c>
      <c r="W5" s="91" t="s">
        <v>30</v>
      </c>
      <c r="X5" s="92" t="s">
        <v>31</v>
      </c>
      <c r="Y5" s="85" t="s">
        <v>32</v>
      </c>
      <c r="Z5" s="168"/>
      <c r="AA5" s="165"/>
      <c r="AB5" s="91" t="s">
        <v>30</v>
      </c>
      <c r="AC5" s="92" t="s">
        <v>31</v>
      </c>
      <c r="AD5" s="85" t="s">
        <v>32</v>
      </c>
      <c r="AE5" s="91" t="s">
        <v>30</v>
      </c>
      <c r="AF5" s="92" t="s">
        <v>31</v>
      </c>
      <c r="AG5" s="85" t="s">
        <v>32</v>
      </c>
      <c r="AH5" s="168"/>
      <c r="AI5" s="165"/>
      <c r="AJ5" s="91" t="s">
        <v>30</v>
      </c>
      <c r="AK5" s="92" t="s">
        <v>31</v>
      </c>
      <c r="AL5" s="85" t="s">
        <v>32</v>
      </c>
      <c r="AM5" s="91" t="s">
        <v>30</v>
      </c>
      <c r="AN5" s="92" t="s">
        <v>31</v>
      </c>
      <c r="AO5" s="85" t="s">
        <v>32</v>
      </c>
      <c r="AP5" s="168"/>
      <c r="AQ5" s="165"/>
      <c r="AR5" s="91" t="s">
        <v>30</v>
      </c>
      <c r="AS5" s="92" t="s">
        <v>31</v>
      </c>
      <c r="AT5" s="85" t="s">
        <v>32</v>
      </c>
      <c r="AU5" s="91" t="s">
        <v>30</v>
      </c>
      <c r="AV5" s="92" t="s">
        <v>31</v>
      </c>
      <c r="AW5" s="85" t="s">
        <v>32</v>
      </c>
      <c r="AX5" s="168"/>
      <c r="AY5" s="165"/>
      <c r="AZ5" s="91" t="s">
        <v>30</v>
      </c>
      <c r="BA5" s="92" t="s">
        <v>31</v>
      </c>
      <c r="BB5" s="85" t="s">
        <v>32</v>
      </c>
      <c r="BC5" s="91" t="s">
        <v>30</v>
      </c>
      <c r="BD5" s="92" t="s">
        <v>31</v>
      </c>
      <c r="BE5" s="85" t="s">
        <v>32</v>
      </c>
    </row>
    <row r="6" spans="1:57" s="118" customFormat="1" ht="13.5">
      <c r="A6" s="162"/>
      <c r="B6" s="152"/>
      <c r="C6" s="166"/>
      <c r="D6" s="122" t="s">
        <v>29</v>
      </c>
      <c r="E6" s="123" t="s">
        <v>29</v>
      </c>
      <c r="F6" s="123" t="s">
        <v>29</v>
      </c>
      <c r="G6" s="122" t="s">
        <v>29</v>
      </c>
      <c r="H6" s="123" t="s">
        <v>29</v>
      </c>
      <c r="I6" s="123" t="s">
        <v>29</v>
      </c>
      <c r="J6" s="169"/>
      <c r="K6" s="166"/>
      <c r="L6" s="122" t="s">
        <v>29</v>
      </c>
      <c r="M6" s="123" t="s">
        <v>29</v>
      </c>
      <c r="N6" s="123" t="s">
        <v>29</v>
      </c>
      <c r="O6" s="122" t="s">
        <v>29</v>
      </c>
      <c r="P6" s="123" t="s">
        <v>29</v>
      </c>
      <c r="Q6" s="123" t="s">
        <v>29</v>
      </c>
      <c r="R6" s="169"/>
      <c r="S6" s="166"/>
      <c r="T6" s="122" t="s">
        <v>29</v>
      </c>
      <c r="U6" s="123" t="s">
        <v>29</v>
      </c>
      <c r="V6" s="123" t="s">
        <v>29</v>
      </c>
      <c r="W6" s="122" t="s">
        <v>29</v>
      </c>
      <c r="X6" s="123" t="s">
        <v>29</v>
      </c>
      <c r="Y6" s="123" t="s">
        <v>29</v>
      </c>
      <c r="Z6" s="169"/>
      <c r="AA6" s="166"/>
      <c r="AB6" s="122" t="s">
        <v>29</v>
      </c>
      <c r="AC6" s="123" t="s">
        <v>29</v>
      </c>
      <c r="AD6" s="123" t="s">
        <v>29</v>
      </c>
      <c r="AE6" s="122" t="s">
        <v>29</v>
      </c>
      <c r="AF6" s="123" t="s">
        <v>29</v>
      </c>
      <c r="AG6" s="123" t="s">
        <v>29</v>
      </c>
      <c r="AH6" s="169"/>
      <c r="AI6" s="166"/>
      <c r="AJ6" s="122" t="s">
        <v>29</v>
      </c>
      <c r="AK6" s="123" t="s">
        <v>29</v>
      </c>
      <c r="AL6" s="123" t="s">
        <v>29</v>
      </c>
      <c r="AM6" s="122" t="s">
        <v>29</v>
      </c>
      <c r="AN6" s="123" t="s">
        <v>29</v>
      </c>
      <c r="AO6" s="123" t="s">
        <v>29</v>
      </c>
      <c r="AP6" s="169"/>
      <c r="AQ6" s="166"/>
      <c r="AR6" s="122" t="s">
        <v>29</v>
      </c>
      <c r="AS6" s="123" t="s">
        <v>29</v>
      </c>
      <c r="AT6" s="123" t="s">
        <v>29</v>
      </c>
      <c r="AU6" s="122" t="s">
        <v>29</v>
      </c>
      <c r="AV6" s="123" t="s">
        <v>29</v>
      </c>
      <c r="AW6" s="123" t="s">
        <v>29</v>
      </c>
      <c r="AX6" s="169"/>
      <c r="AY6" s="166"/>
      <c r="AZ6" s="122" t="s">
        <v>29</v>
      </c>
      <c r="BA6" s="123" t="s">
        <v>29</v>
      </c>
      <c r="BB6" s="123" t="s">
        <v>29</v>
      </c>
      <c r="BC6" s="122" t="s">
        <v>29</v>
      </c>
      <c r="BD6" s="123" t="s">
        <v>29</v>
      </c>
      <c r="BE6" s="123" t="s">
        <v>29</v>
      </c>
    </row>
    <row r="7" spans="1:57" s="86" customFormat="1" ht="12" customHeight="1">
      <c r="A7" s="139" t="s">
        <v>382</v>
      </c>
      <c r="B7" s="140" t="s">
        <v>405</v>
      </c>
      <c r="C7" s="139" t="s">
        <v>383</v>
      </c>
      <c r="D7" s="141">
        <f aca="true" t="shared" si="0" ref="D7:I7">SUM(D8:D35)</f>
        <v>143192</v>
      </c>
      <c r="E7" s="141">
        <f t="shared" si="0"/>
        <v>1990142</v>
      </c>
      <c r="F7" s="141">
        <f t="shared" si="0"/>
        <v>2133334</v>
      </c>
      <c r="G7" s="141">
        <f t="shared" si="0"/>
        <v>0</v>
      </c>
      <c r="H7" s="141">
        <f t="shared" si="0"/>
        <v>646802</v>
      </c>
      <c r="I7" s="141">
        <f t="shared" si="0"/>
        <v>646802</v>
      </c>
      <c r="J7" s="143" t="s">
        <v>404</v>
      </c>
      <c r="K7" s="143" t="s">
        <v>404</v>
      </c>
      <c r="L7" s="141">
        <f aca="true" t="shared" si="1" ref="L7:Q7">SUM(L8:L35)</f>
        <v>85551</v>
      </c>
      <c r="M7" s="141">
        <f t="shared" si="1"/>
        <v>1819420</v>
      </c>
      <c r="N7" s="141">
        <f t="shared" si="1"/>
        <v>1904971</v>
      </c>
      <c r="O7" s="141">
        <f t="shared" si="1"/>
        <v>0</v>
      </c>
      <c r="P7" s="141">
        <f t="shared" si="1"/>
        <v>358034</v>
      </c>
      <c r="Q7" s="141">
        <f t="shared" si="1"/>
        <v>358034</v>
      </c>
      <c r="R7" s="143" t="s">
        <v>404</v>
      </c>
      <c r="S7" s="143" t="s">
        <v>404</v>
      </c>
      <c r="T7" s="141">
        <f aca="true" t="shared" si="2" ref="T7:Y7">SUM(T8:T35)</f>
        <v>36432</v>
      </c>
      <c r="U7" s="141">
        <f t="shared" si="2"/>
        <v>170722</v>
      </c>
      <c r="V7" s="141">
        <f t="shared" si="2"/>
        <v>207154</v>
      </c>
      <c r="W7" s="141">
        <f t="shared" si="2"/>
        <v>0</v>
      </c>
      <c r="X7" s="141">
        <f t="shared" si="2"/>
        <v>249930</v>
      </c>
      <c r="Y7" s="141">
        <f t="shared" si="2"/>
        <v>249930</v>
      </c>
      <c r="Z7" s="143" t="s">
        <v>404</v>
      </c>
      <c r="AA7" s="143" t="s">
        <v>404</v>
      </c>
      <c r="AB7" s="141">
        <f>SUM(AB8:AB35)</f>
        <v>21209</v>
      </c>
      <c r="AC7" s="141">
        <f>SUM(AC8:AC35)</f>
        <v>0</v>
      </c>
      <c r="AD7" s="141">
        <f>SUM(AD8:AD35)</f>
        <v>21209</v>
      </c>
      <c r="AE7" s="141"/>
      <c r="AF7" s="141"/>
      <c r="AG7" s="141"/>
      <c r="AH7" s="143" t="s">
        <v>404</v>
      </c>
      <c r="AI7" s="143" t="s">
        <v>404</v>
      </c>
      <c r="AJ7" s="141">
        <f aca="true" t="shared" si="3" ref="AJ7:AO7">SUM(AJ8:AJ35)</f>
        <v>0</v>
      </c>
      <c r="AK7" s="141">
        <f t="shared" si="3"/>
        <v>0</v>
      </c>
      <c r="AL7" s="141">
        <f t="shared" si="3"/>
        <v>0</v>
      </c>
      <c r="AM7" s="141">
        <f t="shared" si="3"/>
        <v>0</v>
      </c>
      <c r="AN7" s="141">
        <f t="shared" si="3"/>
        <v>0</v>
      </c>
      <c r="AO7" s="141">
        <f t="shared" si="3"/>
        <v>0</v>
      </c>
      <c r="AP7" s="143" t="s">
        <v>404</v>
      </c>
      <c r="AQ7" s="143" t="s">
        <v>404</v>
      </c>
      <c r="AR7" s="141">
        <f aca="true" t="shared" si="4" ref="AR7:AW7">SUM(AR8:AR35)</f>
        <v>0</v>
      </c>
      <c r="AS7" s="141">
        <f t="shared" si="4"/>
        <v>0</v>
      </c>
      <c r="AT7" s="141">
        <f t="shared" si="4"/>
        <v>0</v>
      </c>
      <c r="AU7" s="141">
        <f t="shared" si="4"/>
        <v>0</v>
      </c>
      <c r="AV7" s="141">
        <f t="shared" si="4"/>
        <v>0</v>
      </c>
      <c r="AW7" s="141">
        <f t="shared" si="4"/>
        <v>0</v>
      </c>
      <c r="AX7" s="143" t="s">
        <v>404</v>
      </c>
      <c r="AY7" s="143" t="s">
        <v>404</v>
      </c>
      <c r="AZ7" s="141">
        <f aca="true" t="shared" si="5" ref="AZ7:BE7">SUM(AZ8:AZ35)</f>
        <v>0</v>
      </c>
      <c r="BA7" s="141">
        <f t="shared" si="5"/>
        <v>0</v>
      </c>
      <c r="BB7" s="141">
        <f t="shared" si="5"/>
        <v>0</v>
      </c>
      <c r="BC7" s="141">
        <f t="shared" si="5"/>
        <v>0</v>
      </c>
      <c r="BD7" s="141">
        <f t="shared" si="5"/>
        <v>0</v>
      </c>
      <c r="BE7" s="141">
        <f t="shared" si="5"/>
        <v>0</v>
      </c>
    </row>
    <row r="8" spans="1:57" ht="12" customHeight="1">
      <c r="A8" s="142" t="s">
        <v>97</v>
      </c>
      <c r="B8" s="140" t="s">
        <v>326</v>
      </c>
      <c r="C8" s="142" t="s">
        <v>354</v>
      </c>
      <c r="D8" s="141">
        <f>SUM(L8,T8,AB8,AJ8,AR8,AZ8)</f>
        <v>54695</v>
      </c>
      <c r="E8" s="141">
        <f>SUM(M8,U8,AC8,AK8,AS8,BA8)</f>
        <v>0</v>
      </c>
      <c r="F8" s="141">
        <f>SUM(D8:E8)</f>
        <v>54695</v>
      </c>
      <c r="G8" s="141">
        <f>SUM(O8,W8,AE8,AM8,AU8,BC8)</f>
        <v>0</v>
      </c>
      <c r="H8" s="141">
        <f>SUM(P8,X8,AF8,AN8,AV8,BD8)</f>
        <v>0</v>
      </c>
      <c r="I8" s="141">
        <f>SUM(G8:H8)</f>
        <v>0</v>
      </c>
      <c r="J8" s="143" t="s">
        <v>392</v>
      </c>
      <c r="K8" s="143" t="s">
        <v>401</v>
      </c>
      <c r="L8" s="141">
        <v>54695</v>
      </c>
      <c r="M8" s="141">
        <v>0</v>
      </c>
      <c r="N8" s="141">
        <f>SUM(L8,+M8)</f>
        <v>54695</v>
      </c>
      <c r="O8" s="141">
        <v>0</v>
      </c>
      <c r="P8" s="141">
        <v>0</v>
      </c>
      <c r="Q8" s="141">
        <f>SUM(O8,+P8)</f>
        <v>0</v>
      </c>
      <c r="R8" s="143"/>
      <c r="S8" s="143"/>
      <c r="T8" s="141">
        <v>0</v>
      </c>
      <c r="U8" s="141">
        <v>0</v>
      </c>
      <c r="V8" s="141">
        <f>+SUM(T8,U8)</f>
        <v>0</v>
      </c>
      <c r="W8" s="141">
        <v>0</v>
      </c>
      <c r="X8" s="141">
        <v>0</v>
      </c>
      <c r="Y8" s="141">
        <f>+SUM(W8,X8)</f>
        <v>0</v>
      </c>
      <c r="Z8" s="143"/>
      <c r="AA8" s="141"/>
      <c r="AB8" s="141">
        <v>0</v>
      </c>
      <c r="AC8" s="141">
        <v>0</v>
      </c>
      <c r="AD8" s="141">
        <f>+SUM(AB8,AC8)</f>
        <v>0</v>
      </c>
      <c r="AE8" s="141">
        <v>0</v>
      </c>
      <c r="AF8" s="141">
        <v>0</v>
      </c>
      <c r="AG8" s="141">
        <f>SUM(AE8,+AF8)</f>
        <v>0</v>
      </c>
      <c r="AH8" s="143"/>
      <c r="AI8" s="143"/>
      <c r="AJ8" s="141">
        <v>0</v>
      </c>
      <c r="AK8" s="141">
        <v>0</v>
      </c>
      <c r="AL8" s="141">
        <f>SUM(AJ8,+AK8)</f>
        <v>0</v>
      </c>
      <c r="AM8" s="141">
        <v>0</v>
      </c>
      <c r="AN8" s="141">
        <v>0</v>
      </c>
      <c r="AO8" s="141">
        <f>SUM(AM8,+AN8)</f>
        <v>0</v>
      </c>
      <c r="AP8" s="143"/>
      <c r="AQ8" s="143"/>
      <c r="AR8" s="141">
        <v>0</v>
      </c>
      <c r="AS8" s="141">
        <v>0</v>
      </c>
      <c r="AT8" s="141">
        <f>SUM(AR8,+AS8)</f>
        <v>0</v>
      </c>
      <c r="AU8" s="141">
        <v>0</v>
      </c>
      <c r="AV8" s="141">
        <v>0</v>
      </c>
      <c r="AW8" s="141">
        <f>SUM(AU8,+AV8)</f>
        <v>0</v>
      </c>
      <c r="AX8" s="143"/>
      <c r="AY8" s="143"/>
      <c r="AZ8" s="141">
        <v>0</v>
      </c>
      <c r="BA8" s="141">
        <v>0</v>
      </c>
      <c r="BB8" s="141">
        <f>SUM(AZ8,BA8)</f>
        <v>0</v>
      </c>
      <c r="BC8" s="141">
        <v>0</v>
      </c>
      <c r="BD8" s="141">
        <v>0</v>
      </c>
      <c r="BE8" s="141">
        <f>SUM(BC8,+BD8)</f>
        <v>0</v>
      </c>
    </row>
    <row r="9" spans="1:57" ht="12" customHeight="1">
      <c r="A9" s="142" t="s">
        <v>97</v>
      </c>
      <c r="B9" s="140" t="s">
        <v>327</v>
      </c>
      <c r="C9" s="142" t="s">
        <v>355</v>
      </c>
      <c r="D9" s="141">
        <f aca="true" t="shared" si="6" ref="D9:D35">SUM(L9,T9,AB9,AJ9,AR9,AZ9)</f>
        <v>0</v>
      </c>
      <c r="E9" s="141">
        <f aca="true" t="shared" si="7" ref="E9:E35">SUM(M9,U9,AC9,AK9,AS9,BA9)</f>
        <v>0</v>
      </c>
      <c r="F9" s="141">
        <f aca="true" t="shared" si="8" ref="F9:F35">SUM(D9:E9)</f>
        <v>0</v>
      </c>
      <c r="G9" s="141">
        <f aca="true" t="shared" si="9" ref="G9:G35">SUM(O9,W9,AE9,AM9,AU9,BC9)</f>
        <v>0</v>
      </c>
      <c r="H9" s="141">
        <f aca="true" t="shared" si="10" ref="H9:H35">SUM(P9,X9,AF9,AN9,AV9,BD9)</f>
        <v>0</v>
      </c>
      <c r="I9" s="141">
        <f aca="true" t="shared" si="11" ref="I9:I35">SUM(G9:H9)</f>
        <v>0</v>
      </c>
      <c r="J9" s="143"/>
      <c r="K9" s="143"/>
      <c r="L9" s="141">
        <v>0</v>
      </c>
      <c r="M9" s="141">
        <v>0</v>
      </c>
      <c r="N9" s="141">
        <f aca="true" t="shared" si="12" ref="N9:N35">SUM(L9,+M9)</f>
        <v>0</v>
      </c>
      <c r="O9" s="141">
        <v>0</v>
      </c>
      <c r="P9" s="141">
        <v>0</v>
      </c>
      <c r="Q9" s="141">
        <f aca="true" t="shared" si="13" ref="Q9:Q35">SUM(O9,+P9)</f>
        <v>0</v>
      </c>
      <c r="R9" s="143"/>
      <c r="S9" s="143"/>
      <c r="T9" s="141">
        <v>0</v>
      </c>
      <c r="U9" s="141">
        <v>0</v>
      </c>
      <c r="V9" s="141">
        <f aca="true" t="shared" si="14" ref="V9:V35">+SUM(T9,U9)</f>
        <v>0</v>
      </c>
      <c r="W9" s="141">
        <v>0</v>
      </c>
      <c r="X9" s="141">
        <v>0</v>
      </c>
      <c r="Y9" s="141">
        <f aca="true" t="shared" si="15" ref="Y9:Y35">+SUM(W9,X9)</f>
        <v>0</v>
      </c>
      <c r="Z9" s="143"/>
      <c r="AA9" s="141"/>
      <c r="AB9" s="141">
        <v>0</v>
      </c>
      <c r="AC9" s="141">
        <v>0</v>
      </c>
      <c r="AD9" s="141">
        <f aca="true" t="shared" si="16" ref="AD9:AD35">+SUM(AB9,AC9)</f>
        <v>0</v>
      </c>
      <c r="AE9" s="141">
        <v>0</v>
      </c>
      <c r="AF9" s="141">
        <v>0</v>
      </c>
      <c r="AG9" s="141">
        <f aca="true" t="shared" si="17" ref="AG9:AG35">SUM(AE9,+AF9)</f>
        <v>0</v>
      </c>
      <c r="AH9" s="143"/>
      <c r="AI9" s="143"/>
      <c r="AJ9" s="141">
        <v>0</v>
      </c>
      <c r="AK9" s="141">
        <v>0</v>
      </c>
      <c r="AL9" s="141">
        <f aca="true" t="shared" si="18" ref="AL9:AL35">SUM(AJ9,+AK9)</f>
        <v>0</v>
      </c>
      <c r="AM9" s="141">
        <v>0</v>
      </c>
      <c r="AN9" s="141">
        <v>0</v>
      </c>
      <c r="AO9" s="141">
        <f aca="true" t="shared" si="19" ref="AO9:AO35">SUM(AM9,+AN9)</f>
        <v>0</v>
      </c>
      <c r="AP9" s="143"/>
      <c r="AQ9" s="143"/>
      <c r="AR9" s="141">
        <v>0</v>
      </c>
      <c r="AS9" s="141">
        <v>0</v>
      </c>
      <c r="AT9" s="141">
        <f aca="true" t="shared" si="20" ref="AT9:AT35">SUM(AR9,+AS9)</f>
        <v>0</v>
      </c>
      <c r="AU9" s="141">
        <v>0</v>
      </c>
      <c r="AV9" s="141">
        <v>0</v>
      </c>
      <c r="AW9" s="141">
        <f aca="true" t="shared" si="21" ref="AW9:AW35">SUM(AU9,+AV9)</f>
        <v>0</v>
      </c>
      <c r="AX9" s="143"/>
      <c r="AY9" s="143"/>
      <c r="AZ9" s="141">
        <v>0</v>
      </c>
      <c r="BA9" s="141">
        <v>0</v>
      </c>
      <c r="BB9" s="141">
        <f aca="true" t="shared" si="22" ref="BB9:BB35">SUM(AZ9,BA9)</f>
        <v>0</v>
      </c>
      <c r="BC9" s="141">
        <v>0</v>
      </c>
      <c r="BD9" s="141">
        <v>0</v>
      </c>
      <c r="BE9" s="141">
        <f aca="true" t="shared" si="23" ref="BE9:BE35">SUM(BC9,+BD9)</f>
        <v>0</v>
      </c>
    </row>
    <row r="10" spans="1:57" ht="12" customHeight="1">
      <c r="A10" s="142" t="s">
        <v>97</v>
      </c>
      <c r="B10" s="140" t="s">
        <v>328</v>
      </c>
      <c r="C10" s="142" t="s">
        <v>356</v>
      </c>
      <c r="D10" s="141">
        <f t="shared" si="6"/>
        <v>0</v>
      </c>
      <c r="E10" s="141">
        <f t="shared" si="7"/>
        <v>325990</v>
      </c>
      <c r="F10" s="141">
        <f t="shared" si="8"/>
        <v>325990</v>
      </c>
      <c r="G10" s="141">
        <f t="shared" si="9"/>
        <v>0</v>
      </c>
      <c r="H10" s="141">
        <f t="shared" si="10"/>
        <v>16465</v>
      </c>
      <c r="I10" s="141">
        <f t="shared" si="11"/>
        <v>16465</v>
      </c>
      <c r="J10" s="143" t="s">
        <v>386</v>
      </c>
      <c r="K10" s="143" t="s">
        <v>395</v>
      </c>
      <c r="L10" s="141">
        <v>0</v>
      </c>
      <c r="M10" s="141">
        <v>325990</v>
      </c>
      <c r="N10" s="141">
        <f t="shared" si="12"/>
        <v>325990</v>
      </c>
      <c r="O10" s="141">
        <v>0</v>
      </c>
      <c r="P10" s="141">
        <v>16465</v>
      </c>
      <c r="Q10" s="141">
        <f t="shared" si="13"/>
        <v>16465</v>
      </c>
      <c r="R10" s="143"/>
      <c r="S10" s="143"/>
      <c r="T10" s="141">
        <v>0</v>
      </c>
      <c r="U10" s="141">
        <v>0</v>
      </c>
      <c r="V10" s="141">
        <f t="shared" si="14"/>
        <v>0</v>
      </c>
      <c r="W10" s="141">
        <v>0</v>
      </c>
      <c r="X10" s="141">
        <v>0</v>
      </c>
      <c r="Y10" s="141">
        <f t="shared" si="15"/>
        <v>0</v>
      </c>
      <c r="Z10" s="143"/>
      <c r="AA10" s="141"/>
      <c r="AB10" s="141">
        <v>0</v>
      </c>
      <c r="AC10" s="141">
        <v>0</v>
      </c>
      <c r="AD10" s="141">
        <f t="shared" si="16"/>
        <v>0</v>
      </c>
      <c r="AE10" s="141">
        <v>0</v>
      </c>
      <c r="AF10" s="141">
        <v>0</v>
      </c>
      <c r="AG10" s="141">
        <f t="shared" si="17"/>
        <v>0</v>
      </c>
      <c r="AH10" s="143"/>
      <c r="AI10" s="143"/>
      <c r="AJ10" s="141">
        <v>0</v>
      </c>
      <c r="AK10" s="141">
        <v>0</v>
      </c>
      <c r="AL10" s="141">
        <f t="shared" si="18"/>
        <v>0</v>
      </c>
      <c r="AM10" s="141">
        <v>0</v>
      </c>
      <c r="AN10" s="141">
        <v>0</v>
      </c>
      <c r="AO10" s="141">
        <f t="shared" si="19"/>
        <v>0</v>
      </c>
      <c r="AP10" s="143"/>
      <c r="AQ10" s="143"/>
      <c r="AR10" s="141">
        <v>0</v>
      </c>
      <c r="AS10" s="141">
        <v>0</v>
      </c>
      <c r="AT10" s="141">
        <f t="shared" si="20"/>
        <v>0</v>
      </c>
      <c r="AU10" s="141">
        <v>0</v>
      </c>
      <c r="AV10" s="141">
        <v>0</v>
      </c>
      <c r="AW10" s="141">
        <f t="shared" si="21"/>
        <v>0</v>
      </c>
      <c r="AX10" s="143"/>
      <c r="AY10" s="143"/>
      <c r="AZ10" s="141">
        <v>0</v>
      </c>
      <c r="BA10" s="141">
        <v>0</v>
      </c>
      <c r="BB10" s="141">
        <f t="shared" si="22"/>
        <v>0</v>
      </c>
      <c r="BC10" s="141">
        <v>0</v>
      </c>
      <c r="BD10" s="141">
        <v>0</v>
      </c>
      <c r="BE10" s="141">
        <f t="shared" si="23"/>
        <v>0</v>
      </c>
    </row>
    <row r="11" spans="1:57" ht="12" customHeight="1">
      <c r="A11" s="142" t="s">
        <v>97</v>
      </c>
      <c r="B11" s="140" t="s">
        <v>329</v>
      </c>
      <c r="C11" s="142" t="s">
        <v>357</v>
      </c>
      <c r="D11" s="141">
        <f t="shared" si="6"/>
        <v>12597</v>
      </c>
      <c r="E11" s="141">
        <f t="shared" si="7"/>
        <v>50277</v>
      </c>
      <c r="F11" s="141">
        <f t="shared" si="8"/>
        <v>62874</v>
      </c>
      <c r="G11" s="141">
        <f t="shared" si="9"/>
        <v>0</v>
      </c>
      <c r="H11" s="141">
        <f t="shared" si="10"/>
        <v>0</v>
      </c>
      <c r="I11" s="141">
        <f t="shared" si="11"/>
        <v>0</v>
      </c>
      <c r="J11" s="143" t="s">
        <v>388</v>
      </c>
      <c r="K11" s="143" t="s">
        <v>397</v>
      </c>
      <c r="L11" s="141">
        <v>0</v>
      </c>
      <c r="M11" s="141">
        <v>50277</v>
      </c>
      <c r="N11" s="141">
        <f t="shared" si="12"/>
        <v>50277</v>
      </c>
      <c r="O11" s="141">
        <v>0</v>
      </c>
      <c r="P11" s="141">
        <v>0</v>
      </c>
      <c r="Q11" s="141">
        <f t="shared" si="13"/>
        <v>0</v>
      </c>
      <c r="R11" s="143" t="s">
        <v>392</v>
      </c>
      <c r="S11" s="143" t="s">
        <v>401</v>
      </c>
      <c r="T11" s="141">
        <v>12597</v>
      </c>
      <c r="U11" s="141">
        <v>0</v>
      </c>
      <c r="V11" s="141">
        <f t="shared" si="14"/>
        <v>12597</v>
      </c>
      <c r="W11" s="141">
        <v>0</v>
      </c>
      <c r="X11" s="141">
        <v>0</v>
      </c>
      <c r="Y11" s="141">
        <f t="shared" si="15"/>
        <v>0</v>
      </c>
      <c r="Z11" s="143"/>
      <c r="AA11" s="141"/>
      <c r="AB11" s="141">
        <v>0</v>
      </c>
      <c r="AC11" s="141">
        <v>0</v>
      </c>
      <c r="AD11" s="141">
        <f t="shared" si="16"/>
        <v>0</v>
      </c>
      <c r="AE11" s="141">
        <v>0</v>
      </c>
      <c r="AF11" s="141">
        <v>0</v>
      </c>
      <c r="AG11" s="141">
        <f t="shared" si="17"/>
        <v>0</v>
      </c>
      <c r="AH11" s="143"/>
      <c r="AI11" s="143"/>
      <c r="AJ11" s="141">
        <v>0</v>
      </c>
      <c r="AK11" s="141">
        <v>0</v>
      </c>
      <c r="AL11" s="141">
        <f t="shared" si="18"/>
        <v>0</v>
      </c>
      <c r="AM11" s="141">
        <v>0</v>
      </c>
      <c r="AN11" s="141">
        <v>0</v>
      </c>
      <c r="AO11" s="141">
        <f t="shared" si="19"/>
        <v>0</v>
      </c>
      <c r="AP11" s="143"/>
      <c r="AQ11" s="143"/>
      <c r="AR11" s="141">
        <v>0</v>
      </c>
      <c r="AS11" s="141">
        <v>0</v>
      </c>
      <c r="AT11" s="141">
        <f t="shared" si="20"/>
        <v>0</v>
      </c>
      <c r="AU11" s="141">
        <v>0</v>
      </c>
      <c r="AV11" s="141">
        <v>0</v>
      </c>
      <c r="AW11" s="141">
        <f t="shared" si="21"/>
        <v>0</v>
      </c>
      <c r="AX11" s="143"/>
      <c r="AY11" s="143"/>
      <c r="AZ11" s="141">
        <v>0</v>
      </c>
      <c r="BA11" s="141">
        <v>0</v>
      </c>
      <c r="BB11" s="141">
        <f t="shared" si="22"/>
        <v>0</v>
      </c>
      <c r="BC11" s="141">
        <v>0</v>
      </c>
      <c r="BD11" s="141">
        <v>0</v>
      </c>
      <c r="BE11" s="141">
        <f t="shared" si="23"/>
        <v>0</v>
      </c>
    </row>
    <row r="12" spans="1:57" ht="12" customHeight="1">
      <c r="A12" s="142" t="s">
        <v>97</v>
      </c>
      <c r="B12" s="140" t="s">
        <v>330</v>
      </c>
      <c r="C12" s="142" t="s">
        <v>358</v>
      </c>
      <c r="D12" s="141">
        <f t="shared" si="6"/>
        <v>0</v>
      </c>
      <c r="E12" s="141">
        <f t="shared" si="7"/>
        <v>325990</v>
      </c>
      <c r="F12" s="141">
        <f t="shared" si="8"/>
        <v>325990</v>
      </c>
      <c r="G12" s="141">
        <f t="shared" si="9"/>
        <v>0</v>
      </c>
      <c r="H12" s="141">
        <f t="shared" si="10"/>
        <v>16465</v>
      </c>
      <c r="I12" s="141">
        <f t="shared" si="11"/>
        <v>16465</v>
      </c>
      <c r="J12" s="143" t="s">
        <v>386</v>
      </c>
      <c r="K12" s="143" t="s">
        <v>395</v>
      </c>
      <c r="L12" s="141">
        <v>0</v>
      </c>
      <c r="M12" s="141">
        <v>325990</v>
      </c>
      <c r="N12" s="141">
        <f t="shared" si="12"/>
        <v>325990</v>
      </c>
      <c r="O12" s="141">
        <v>0</v>
      </c>
      <c r="P12" s="141">
        <v>16465</v>
      </c>
      <c r="Q12" s="141">
        <f t="shared" si="13"/>
        <v>16465</v>
      </c>
      <c r="R12" s="143"/>
      <c r="S12" s="143"/>
      <c r="T12" s="141">
        <v>0</v>
      </c>
      <c r="U12" s="141">
        <v>0</v>
      </c>
      <c r="V12" s="141">
        <f t="shared" si="14"/>
        <v>0</v>
      </c>
      <c r="W12" s="141">
        <v>0</v>
      </c>
      <c r="X12" s="141">
        <v>0</v>
      </c>
      <c r="Y12" s="141">
        <f t="shared" si="15"/>
        <v>0</v>
      </c>
      <c r="Z12" s="143"/>
      <c r="AA12" s="141"/>
      <c r="AB12" s="141">
        <v>0</v>
      </c>
      <c r="AC12" s="141">
        <v>0</v>
      </c>
      <c r="AD12" s="141">
        <f t="shared" si="16"/>
        <v>0</v>
      </c>
      <c r="AE12" s="141">
        <v>0</v>
      </c>
      <c r="AF12" s="141">
        <v>0</v>
      </c>
      <c r="AG12" s="141">
        <f t="shared" si="17"/>
        <v>0</v>
      </c>
      <c r="AH12" s="143"/>
      <c r="AI12" s="143"/>
      <c r="AJ12" s="141">
        <v>0</v>
      </c>
      <c r="AK12" s="141">
        <v>0</v>
      </c>
      <c r="AL12" s="141">
        <f t="shared" si="18"/>
        <v>0</v>
      </c>
      <c r="AM12" s="141">
        <v>0</v>
      </c>
      <c r="AN12" s="141">
        <v>0</v>
      </c>
      <c r="AO12" s="141">
        <f t="shared" si="19"/>
        <v>0</v>
      </c>
      <c r="AP12" s="143"/>
      <c r="AQ12" s="143"/>
      <c r="AR12" s="141">
        <v>0</v>
      </c>
      <c r="AS12" s="141">
        <v>0</v>
      </c>
      <c r="AT12" s="141">
        <f t="shared" si="20"/>
        <v>0</v>
      </c>
      <c r="AU12" s="141">
        <v>0</v>
      </c>
      <c r="AV12" s="141">
        <v>0</v>
      </c>
      <c r="AW12" s="141">
        <f t="shared" si="21"/>
        <v>0</v>
      </c>
      <c r="AX12" s="143"/>
      <c r="AY12" s="143"/>
      <c r="AZ12" s="141">
        <v>0</v>
      </c>
      <c r="BA12" s="141">
        <v>0</v>
      </c>
      <c r="BB12" s="141">
        <f t="shared" si="22"/>
        <v>0</v>
      </c>
      <c r="BC12" s="141">
        <v>0</v>
      </c>
      <c r="BD12" s="141">
        <v>0</v>
      </c>
      <c r="BE12" s="141">
        <f t="shared" si="23"/>
        <v>0</v>
      </c>
    </row>
    <row r="13" spans="1:57" ht="12" customHeight="1">
      <c r="A13" s="142" t="s">
        <v>97</v>
      </c>
      <c r="B13" s="140" t="s">
        <v>331</v>
      </c>
      <c r="C13" s="142" t="s">
        <v>359</v>
      </c>
      <c r="D13" s="141">
        <f t="shared" si="6"/>
        <v>11671</v>
      </c>
      <c r="E13" s="141">
        <f t="shared" si="7"/>
        <v>75308</v>
      </c>
      <c r="F13" s="141">
        <f t="shared" si="8"/>
        <v>86979</v>
      </c>
      <c r="G13" s="141">
        <f t="shared" si="9"/>
        <v>0</v>
      </c>
      <c r="H13" s="141">
        <f t="shared" si="10"/>
        <v>31937</v>
      </c>
      <c r="I13" s="141">
        <f t="shared" si="11"/>
        <v>31937</v>
      </c>
      <c r="J13" s="143" t="s">
        <v>391</v>
      </c>
      <c r="K13" s="143" t="s">
        <v>400</v>
      </c>
      <c r="L13" s="141">
        <v>11671</v>
      </c>
      <c r="M13" s="141">
        <v>75308</v>
      </c>
      <c r="N13" s="141">
        <f t="shared" si="12"/>
        <v>86979</v>
      </c>
      <c r="O13" s="141">
        <v>0</v>
      </c>
      <c r="P13" s="141">
        <v>31937</v>
      </c>
      <c r="Q13" s="141">
        <f t="shared" si="13"/>
        <v>31937</v>
      </c>
      <c r="R13" s="143"/>
      <c r="S13" s="143"/>
      <c r="T13" s="141">
        <v>0</v>
      </c>
      <c r="U13" s="141">
        <v>0</v>
      </c>
      <c r="V13" s="141">
        <f t="shared" si="14"/>
        <v>0</v>
      </c>
      <c r="W13" s="141">
        <v>0</v>
      </c>
      <c r="X13" s="141">
        <v>0</v>
      </c>
      <c r="Y13" s="141">
        <f t="shared" si="15"/>
        <v>0</v>
      </c>
      <c r="Z13" s="143"/>
      <c r="AA13" s="141"/>
      <c r="AB13" s="141">
        <v>0</v>
      </c>
      <c r="AC13" s="141">
        <v>0</v>
      </c>
      <c r="AD13" s="141">
        <f t="shared" si="16"/>
        <v>0</v>
      </c>
      <c r="AE13" s="141">
        <v>0</v>
      </c>
      <c r="AF13" s="141">
        <v>0</v>
      </c>
      <c r="AG13" s="141">
        <f t="shared" si="17"/>
        <v>0</v>
      </c>
      <c r="AH13" s="143"/>
      <c r="AI13" s="143"/>
      <c r="AJ13" s="141">
        <v>0</v>
      </c>
      <c r="AK13" s="141">
        <v>0</v>
      </c>
      <c r="AL13" s="141">
        <f t="shared" si="18"/>
        <v>0</v>
      </c>
      <c r="AM13" s="141">
        <v>0</v>
      </c>
      <c r="AN13" s="141">
        <v>0</v>
      </c>
      <c r="AO13" s="141">
        <f t="shared" si="19"/>
        <v>0</v>
      </c>
      <c r="AP13" s="143"/>
      <c r="AQ13" s="143"/>
      <c r="AR13" s="141">
        <v>0</v>
      </c>
      <c r="AS13" s="141">
        <v>0</v>
      </c>
      <c r="AT13" s="141">
        <f t="shared" si="20"/>
        <v>0</v>
      </c>
      <c r="AU13" s="141">
        <v>0</v>
      </c>
      <c r="AV13" s="141">
        <v>0</v>
      </c>
      <c r="AW13" s="141">
        <f t="shared" si="21"/>
        <v>0</v>
      </c>
      <c r="AX13" s="143"/>
      <c r="AY13" s="143"/>
      <c r="AZ13" s="141">
        <v>0</v>
      </c>
      <c r="BA13" s="141">
        <v>0</v>
      </c>
      <c r="BB13" s="141">
        <f t="shared" si="22"/>
        <v>0</v>
      </c>
      <c r="BC13" s="141">
        <v>0</v>
      </c>
      <c r="BD13" s="141">
        <v>0</v>
      </c>
      <c r="BE13" s="141">
        <f t="shared" si="23"/>
        <v>0</v>
      </c>
    </row>
    <row r="14" spans="1:57" ht="12" customHeight="1">
      <c r="A14" s="142" t="s">
        <v>97</v>
      </c>
      <c r="B14" s="140" t="s">
        <v>332</v>
      </c>
      <c r="C14" s="142" t="s">
        <v>360</v>
      </c>
      <c r="D14" s="141">
        <f t="shared" si="6"/>
        <v>0</v>
      </c>
      <c r="E14" s="141">
        <f t="shared" si="7"/>
        <v>264046</v>
      </c>
      <c r="F14" s="141">
        <f t="shared" si="8"/>
        <v>264046</v>
      </c>
      <c r="G14" s="141">
        <f t="shared" si="9"/>
        <v>0</v>
      </c>
      <c r="H14" s="141">
        <f t="shared" si="10"/>
        <v>259370</v>
      </c>
      <c r="I14" s="141">
        <f t="shared" si="11"/>
        <v>259370</v>
      </c>
      <c r="J14" s="143" t="s">
        <v>390</v>
      </c>
      <c r="K14" s="143" t="s">
        <v>399</v>
      </c>
      <c r="L14" s="141">
        <v>0</v>
      </c>
      <c r="M14" s="141">
        <v>264046</v>
      </c>
      <c r="N14" s="141">
        <f t="shared" si="12"/>
        <v>264046</v>
      </c>
      <c r="O14" s="141">
        <v>0</v>
      </c>
      <c r="P14" s="141">
        <v>51778</v>
      </c>
      <c r="Q14" s="141">
        <f t="shared" si="13"/>
        <v>51778</v>
      </c>
      <c r="R14" s="143" t="s">
        <v>385</v>
      </c>
      <c r="S14" s="143" t="s">
        <v>394</v>
      </c>
      <c r="T14" s="141">
        <v>0</v>
      </c>
      <c r="U14" s="141">
        <v>0</v>
      </c>
      <c r="V14" s="141">
        <f t="shared" si="14"/>
        <v>0</v>
      </c>
      <c r="W14" s="141">
        <v>0</v>
      </c>
      <c r="X14" s="141">
        <v>207592</v>
      </c>
      <c r="Y14" s="141">
        <f t="shared" si="15"/>
        <v>207592</v>
      </c>
      <c r="Z14" s="143"/>
      <c r="AA14" s="141"/>
      <c r="AB14" s="141">
        <v>0</v>
      </c>
      <c r="AC14" s="141">
        <v>0</v>
      </c>
      <c r="AD14" s="141">
        <f t="shared" si="16"/>
        <v>0</v>
      </c>
      <c r="AE14" s="141">
        <v>0</v>
      </c>
      <c r="AF14" s="141">
        <v>0</v>
      </c>
      <c r="AG14" s="141">
        <f t="shared" si="17"/>
        <v>0</v>
      </c>
      <c r="AH14" s="143"/>
      <c r="AI14" s="143"/>
      <c r="AJ14" s="141">
        <v>0</v>
      </c>
      <c r="AK14" s="141">
        <v>0</v>
      </c>
      <c r="AL14" s="141">
        <f t="shared" si="18"/>
        <v>0</v>
      </c>
      <c r="AM14" s="141">
        <v>0</v>
      </c>
      <c r="AN14" s="141">
        <v>0</v>
      </c>
      <c r="AO14" s="141">
        <f t="shared" si="19"/>
        <v>0</v>
      </c>
      <c r="AP14" s="143"/>
      <c r="AQ14" s="143"/>
      <c r="AR14" s="141">
        <v>0</v>
      </c>
      <c r="AS14" s="141">
        <v>0</v>
      </c>
      <c r="AT14" s="141">
        <f t="shared" si="20"/>
        <v>0</v>
      </c>
      <c r="AU14" s="141">
        <v>0</v>
      </c>
      <c r="AV14" s="141">
        <v>0</v>
      </c>
      <c r="AW14" s="141">
        <f t="shared" si="21"/>
        <v>0</v>
      </c>
      <c r="AX14" s="143"/>
      <c r="AY14" s="143"/>
      <c r="AZ14" s="141">
        <v>0</v>
      </c>
      <c r="BA14" s="141">
        <v>0</v>
      </c>
      <c r="BB14" s="141">
        <f t="shared" si="22"/>
        <v>0</v>
      </c>
      <c r="BC14" s="141">
        <v>0</v>
      </c>
      <c r="BD14" s="141">
        <v>0</v>
      </c>
      <c r="BE14" s="141">
        <f t="shared" si="23"/>
        <v>0</v>
      </c>
    </row>
    <row r="15" spans="1:57" ht="12" customHeight="1">
      <c r="A15" s="142" t="s">
        <v>97</v>
      </c>
      <c r="B15" s="140" t="s">
        <v>333</v>
      </c>
      <c r="C15" s="142" t="s">
        <v>361</v>
      </c>
      <c r="D15" s="141">
        <f t="shared" si="6"/>
        <v>19185</v>
      </c>
      <c r="E15" s="141">
        <f t="shared" si="7"/>
        <v>92444</v>
      </c>
      <c r="F15" s="141">
        <f t="shared" si="8"/>
        <v>111629</v>
      </c>
      <c r="G15" s="141">
        <f t="shared" si="9"/>
        <v>0</v>
      </c>
      <c r="H15" s="141">
        <f t="shared" si="10"/>
        <v>16066</v>
      </c>
      <c r="I15" s="141">
        <f t="shared" si="11"/>
        <v>16066</v>
      </c>
      <c r="J15" s="143" t="s">
        <v>391</v>
      </c>
      <c r="K15" s="143" t="s">
        <v>400</v>
      </c>
      <c r="L15" s="141">
        <v>19185</v>
      </c>
      <c r="M15" s="141">
        <v>92444</v>
      </c>
      <c r="N15" s="141">
        <f t="shared" si="12"/>
        <v>111629</v>
      </c>
      <c r="O15" s="141">
        <v>0</v>
      </c>
      <c r="P15" s="141">
        <v>16066</v>
      </c>
      <c r="Q15" s="141">
        <f t="shared" si="13"/>
        <v>16066</v>
      </c>
      <c r="R15" s="143"/>
      <c r="S15" s="143"/>
      <c r="T15" s="141">
        <v>0</v>
      </c>
      <c r="U15" s="141">
        <v>0</v>
      </c>
      <c r="V15" s="141">
        <f t="shared" si="14"/>
        <v>0</v>
      </c>
      <c r="W15" s="141">
        <v>0</v>
      </c>
      <c r="X15" s="141">
        <v>0</v>
      </c>
      <c r="Y15" s="141">
        <f t="shared" si="15"/>
        <v>0</v>
      </c>
      <c r="Z15" s="143"/>
      <c r="AA15" s="141"/>
      <c r="AB15" s="141">
        <v>0</v>
      </c>
      <c r="AC15" s="141">
        <v>0</v>
      </c>
      <c r="AD15" s="141">
        <f t="shared" si="16"/>
        <v>0</v>
      </c>
      <c r="AE15" s="141">
        <v>0</v>
      </c>
      <c r="AF15" s="141">
        <v>0</v>
      </c>
      <c r="AG15" s="141">
        <f t="shared" si="17"/>
        <v>0</v>
      </c>
      <c r="AH15" s="143"/>
      <c r="AI15" s="143"/>
      <c r="AJ15" s="141">
        <v>0</v>
      </c>
      <c r="AK15" s="141">
        <v>0</v>
      </c>
      <c r="AL15" s="141">
        <f t="shared" si="18"/>
        <v>0</v>
      </c>
      <c r="AM15" s="141">
        <v>0</v>
      </c>
      <c r="AN15" s="141">
        <v>0</v>
      </c>
      <c r="AO15" s="141">
        <f t="shared" si="19"/>
        <v>0</v>
      </c>
      <c r="AP15" s="143"/>
      <c r="AQ15" s="143"/>
      <c r="AR15" s="141">
        <v>0</v>
      </c>
      <c r="AS15" s="141">
        <v>0</v>
      </c>
      <c r="AT15" s="141">
        <f t="shared" si="20"/>
        <v>0</v>
      </c>
      <c r="AU15" s="141">
        <v>0</v>
      </c>
      <c r="AV15" s="141">
        <v>0</v>
      </c>
      <c r="AW15" s="141">
        <f t="shared" si="21"/>
        <v>0</v>
      </c>
      <c r="AX15" s="143"/>
      <c r="AY15" s="143"/>
      <c r="AZ15" s="141">
        <v>0</v>
      </c>
      <c r="BA15" s="141">
        <v>0</v>
      </c>
      <c r="BB15" s="141">
        <f t="shared" si="22"/>
        <v>0</v>
      </c>
      <c r="BC15" s="141">
        <v>0</v>
      </c>
      <c r="BD15" s="141">
        <v>0</v>
      </c>
      <c r="BE15" s="141">
        <f t="shared" si="23"/>
        <v>0</v>
      </c>
    </row>
    <row r="16" spans="1:57" ht="12" customHeight="1">
      <c r="A16" s="142" t="s">
        <v>97</v>
      </c>
      <c r="B16" s="140" t="s">
        <v>334</v>
      </c>
      <c r="C16" s="142" t="s">
        <v>362</v>
      </c>
      <c r="D16" s="141">
        <f t="shared" si="6"/>
        <v>11961</v>
      </c>
      <c r="E16" s="141">
        <f t="shared" si="7"/>
        <v>251428</v>
      </c>
      <c r="F16" s="141">
        <f t="shared" si="8"/>
        <v>263389</v>
      </c>
      <c r="G16" s="141">
        <f t="shared" si="9"/>
        <v>0</v>
      </c>
      <c r="H16" s="141">
        <f t="shared" si="10"/>
        <v>90608</v>
      </c>
      <c r="I16" s="141">
        <f t="shared" si="11"/>
        <v>90608</v>
      </c>
      <c r="J16" s="143" t="s">
        <v>390</v>
      </c>
      <c r="K16" s="143" t="s">
        <v>399</v>
      </c>
      <c r="L16" s="141">
        <v>0</v>
      </c>
      <c r="M16" s="141">
        <v>172115</v>
      </c>
      <c r="N16" s="141">
        <f t="shared" si="12"/>
        <v>172115</v>
      </c>
      <c r="O16" s="141">
        <v>0</v>
      </c>
      <c r="P16" s="141">
        <v>70863</v>
      </c>
      <c r="Q16" s="141">
        <f t="shared" si="13"/>
        <v>70863</v>
      </c>
      <c r="R16" s="143" t="s">
        <v>391</v>
      </c>
      <c r="S16" s="143" t="s">
        <v>400</v>
      </c>
      <c r="T16" s="141">
        <v>11961</v>
      </c>
      <c r="U16" s="141">
        <v>79313</v>
      </c>
      <c r="V16" s="141">
        <f t="shared" si="14"/>
        <v>91274</v>
      </c>
      <c r="W16" s="141">
        <v>0</v>
      </c>
      <c r="X16" s="141">
        <v>19745</v>
      </c>
      <c r="Y16" s="141">
        <f t="shared" si="15"/>
        <v>19745</v>
      </c>
      <c r="Z16" s="143"/>
      <c r="AA16" s="141"/>
      <c r="AB16" s="141">
        <v>0</v>
      </c>
      <c r="AC16" s="141">
        <v>0</v>
      </c>
      <c r="AD16" s="141">
        <f t="shared" si="16"/>
        <v>0</v>
      </c>
      <c r="AE16" s="141">
        <v>0</v>
      </c>
      <c r="AF16" s="141">
        <v>0</v>
      </c>
      <c r="AG16" s="141">
        <f t="shared" si="17"/>
        <v>0</v>
      </c>
      <c r="AH16" s="143"/>
      <c r="AI16" s="143"/>
      <c r="AJ16" s="141">
        <v>0</v>
      </c>
      <c r="AK16" s="141">
        <v>0</v>
      </c>
      <c r="AL16" s="141">
        <f t="shared" si="18"/>
        <v>0</v>
      </c>
      <c r="AM16" s="141">
        <v>0</v>
      </c>
      <c r="AN16" s="141">
        <v>0</v>
      </c>
      <c r="AO16" s="141">
        <f t="shared" si="19"/>
        <v>0</v>
      </c>
      <c r="AP16" s="143"/>
      <c r="AQ16" s="143"/>
      <c r="AR16" s="141">
        <v>0</v>
      </c>
      <c r="AS16" s="141">
        <v>0</v>
      </c>
      <c r="AT16" s="141">
        <f t="shared" si="20"/>
        <v>0</v>
      </c>
      <c r="AU16" s="141">
        <v>0</v>
      </c>
      <c r="AV16" s="141">
        <v>0</v>
      </c>
      <c r="AW16" s="141">
        <f t="shared" si="21"/>
        <v>0</v>
      </c>
      <c r="AX16" s="143"/>
      <c r="AY16" s="143"/>
      <c r="AZ16" s="141">
        <v>0</v>
      </c>
      <c r="BA16" s="141">
        <v>0</v>
      </c>
      <c r="BB16" s="141">
        <f t="shared" si="22"/>
        <v>0</v>
      </c>
      <c r="BC16" s="141">
        <v>0</v>
      </c>
      <c r="BD16" s="141">
        <v>0</v>
      </c>
      <c r="BE16" s="141">
        <f t="shared" si="23"/>
        <v>0</v>
      </c>
    </row>
    <row r="17" spans="1:57" ht="12" customHeight="1">
      <c r="A17" s="142" t="s">
        <v>97</v>
      </c>
      <c r="B17" s="140" t="s">
        <v>335</v>
      </c>
      <c r="C17" s="142" t="s">
        <v>363</v>
      </c>
      <c r="D17" s="141">
        <f t="shared" si="6"/>
        <v>21209</v>
      </c>
      <c r="E17" s="141">
        <f t="shared" si="7"/>
        <v>45897</v>
      </c>
      <c r="F17" s="141">
        <f t="shared" si="8"/>
        <v>67106</v>
      </c>
      <c r="G17" s="141">
        <f t="shared" si="9"/>
        <v>0</v>
      </c>
      <c r="H17" s="141">
        <f t="shared" si="10"/>
        <v>0</v>
      </c>
      <c r="I17" s="141">
        <f t="shared" si="11"/>
        <v>0</v>
      </c>
      <c r="J17" s="143" t="s">
        <v>388</v>
      </c>
      <c r="K17" s="143" t="s">
        <v>397</v>
      </c>
      <c r="L17" s="141">
        <v>0</v>
      </c>
      <c r="M17" s="141">
        <v>42373</v>
      </c>
      <c r="N17" s="141">
        <f t="shared" si="12"/>
        <v>42373</v>
      </c>
      <c r="O17" s="141">
        <v>0</v>
      </c>
      <c r="P17" s="141">
        <v>0</v>
      </c>
      <c r="Q17" s="141">
        <f t="shared" si="13"/>
        <v>0</v>
      </c>
      <c r="R17" s="143" t="s">
        <v>389</v>
      </c>
      <c r="S17" s="143" t="s">
        <v>402</v>
      </c>
      <c r="T17" s="141">
        <v>0</v>
      </c>
      <c r="U17" s="141">
        <v>3524</v>
      </c>
      <c r="V17" s="141">
        <f t="shared" si="14"/>
        <v>3524</v>
      </c>
      <c r="W17" s="141">
        <v>0</v>
      </c>
      <c r="X17" s="141">
        <v>0</v>
      </c>
      <c r="Y17" s="141">
        <f t="shared" si="15"/>
        <v>0</v>
      </c>
      <c r="Z17" s="143" t="s">
        <v>392</v>
      </c>
      <c r="AA17" s="141" t="s">
        <v>403</v>
      </c>
      <c r="AB17" s="141">
        <v>21209</v>
      </c>
      <c r="AC17" s="141">
        <v>0</v>
      </c>
      <c r="AD17" s="141">
        <f t="shared" si="16"/>
        <v>21209</v>
      </c>
      <c r="AE17" s="141">
        <v>0</v>
      </c>
      <c r="AF17" s="141">
        <v>0</v>
      </c>
      <c r="AG17" s="141">
        <f t="shared" si="17"/>
        <v>0</v>
      </c>
      <c r="AH17" s="143"/>
      <c r="AI17" s="143"/>
      <c r="AJ17" s="141">
        <v>0</v>
      </c>
      <c r="AK17" s="141">
        <v>0</v>
      </c>
      <c r="AL17" s="141">
        <f t="shared" si="18"/>
        <v>0</v>
      </c>
      <c r="AM17" s="141">
        <v>0</v>
      </c>
      <c r="AN17" s="141">
        <v>0</v>
      </c>
      <c r="AO17" s="141">
        <f t="shared" si="19"/>
        <v>0</v>
      </c>
      <c r="AP17" s="143"/>
      <c r="AQ17" s="143"/>
      <c r="AR17" s="141">
        <v>0</v>
      </c>
      <c r="AS17" s="141">
        <v>0</v>
      </c>
      <c r="AT17" s="141">
        <f t="shared" si="20"/>
        <v>0</v>
      </c>
      <c r="AU17" s="141">
        <v>0</v>
      </c>
      <c r="AV17" s="141">
        <v>0</v>
      </c>
      <c r="AW17" s="141">
        <f t="shared" si="21"/>
        <v>0</v>
      </c>
      <c r="AX17" s="143"/>
      <c r="AY17" s="143"/>
      <c r="AZ17" s="141">
        <v>0</v>
      </c>
      <c r="BA17" s="141">
        <v>0</v>
      </c>
      <c r="BB17" s="141">
        <f t="shared" si="22"/>
        <v>0</v>
      </c>
      <c r="BC17" s="141">
        <v>0</v>
      </c>
      <c r="BD17" s="141">
        <v>0</v>
      </c>
      <c r="BE17" s="141">
        <f t="shared" si="23"/>
        <v>0</v>
      </c>
    </row>
    <row r="18" spans="1:57" ht="12" customHeight="1">
      <c r="A18" s="142" t="s">
        <v>97</v>
      </c>
      <c r="B18" s="140" t="s">
        <v>336</v>
      </c>
      <c r="C18" s="142" t="s">
        <v>364</v>
      </c>
      <c r="D18" s="141">
        <f t="shared" si="6"/>
        <v>0</v>
      </c>
      <c r="E18" s="141">
        <f t="shared" si="7"/>
        <v>0</v>
      </c>
      <c r="F18" s="141">
        <f t="shared" si="8"/>
        <v>0</v>
      </c>
      <c r="G18" s="141">
        <f t="shared" si="9"/>
        <v>0</v>
      </c>
      <c r="H18" s="141">
        <f t="shared" si="10"/>
        <v>0</v>
      </c>
      <c r="I18" s="141">
        <f t="shared" si="11"/>
        <v>0</v>
      </c>
      <c r="J18" s="143"/>
      <c r="K18" s="143"/>
      <c r="L18" s="141">
        <v>0</v>
      </c>
      <c r="M18" s="141">
        <v>0</v>
      </c>
      <c r="N18" s="141">
        <f t="shared" si="12"/>
        <v>0</v>
      </c>
      <c r="O18" s="141">
        <v>0</v>
      </c>
      <c r="P18" s="141">
        <v>0</v>
      </c>
      <c r="Q18" s="141">
        <f t="shared" si="13"/>
        <v>0</v>
      </c>
      <c r="R18" s="143"/>
      <c r="S18" s="143"/>
      <c r="T18" s="141">
        <v>0</v>
      </c>
      <c r="U18" s="141">
        <v>0</v>
      </c>
      <c r="V18" s="141">
        <f t="shared" si="14"/>
        <v>0</v>
      </c>
      <c r="W18" s="141">
        <v>0</v>
      </c>
      <c r="X18" s="141">
        <v>0</v>
      </c>
      <c r="Y18" s="141">
        <f t="shared" si="15"/>
        <v>0</v>
      </c>
      <c r="Z18" s="143"/>
      <c r="AA18" s="141"/>
      <c r="AB18" s="141">
        <v>0</v>
      </c>
      <c r="AC18" s="141">
        <v>0</v>
      </c>
      <c r="AD18" s="141">
        <f t="shared" si="16"/>
        <v>0</v>
      </c>
      <c r="AE18" s="141">
        <v>0</v>
      </c>
      <c r="AF18" s="141">
        <v>0</v>
      </c>
      <c r="AG18" s="141">
        <f t="shared" si="17"/>
        <v>0</v>
      </c>
      <c r="AH18" s="143"/>
      <c r="AI18" s="143"/>
      <c r="AJ18" s="141">
        <v>0</v>
      </c>
      <c r="AK18" s="141">
        <v>0</v>
      </c>
      <c r="AL18" s="141">
        <f t="shared" si="18"/>
        <v>0</v>
      </c>
      <c r="AM18" s="141">
        <v>0</v>
      </c>
      <c r="AN18" s="141">
        <v>0</v>
      </c>
      <c r="AO18" s="141">
        <f t="shared" si="19"/>
        <v>0</v>
      </c>
      <c r="AP18" s="143"/>
      <c r="AQ18" s="143"/>
      <c r="AR18" s="141">
        <v>0</v>
      </c>
      <c r="AS18" s="141">
        <v>0</v>
      </c>
      <c r="AT18" s="141">
        <f t="shared" si="20"/>
        <v>0</v>
      </c>
      <c r="AU18" s="141">
        <v>0</v>
      </c>
      <c r="AV18" s="141">
        <v>0</v>
      </c>
      <c r="AW18" s="141">
        <f t="shared" si="21"/>
        <v>0</v>
      </c>
      <c r="AX18" s="143"/>
      <c r="AY18" s="143"/>
      <c r="AZ18" s="141">
        <v>0</v>
      </c>
      <c r="BA18" s="141">
        <v>0</v>
      </c>
      <c r="BB18" s="141">
        <f t="shared" si="22"/>
        <v>0</v>
      </c>
      <c r="BC18" s="141">
        <v>0</v>
      </c>
      <c r="BD18" s="141">
        <v>0</v>
      </c>
      <c r="BE18" s="141">
        <f t="shared" si="23"/>
        <v>0</v>
      </c>
    </row>
    <row r="19" spans="1:57" ht="12" customHeight="1">
      <c r="A19" s="142" t="s">
        <v>97</v>
      </c>
      <c r="B19" s="140" t="s">
        <v>337</v>
      </c>
      <c r="C19" s="142" t="s">
        <v>365</v>
      </c>
      <c r="D19" s="141">
        <f t="shared" si="6"/>
        <v>11874</v>
      </c>
      <c r="E19" s="141">
        <f t="shared" si="7"/>
        <v>69960</v>
      </c>
      <c r="F19" s="141">
        <f t="shared" si="8"/>
        <v>81834</v>
      </c>
      <c r="G19" s="141">
        <f t="shared" si="9"/>
        <v>0</v>
      </c>
      <c r="H19" s="141">
        <f t="shared" si="10"/>
        <v>0</v>
      </c>
      <c r="I19" s="141">
        <f t="shared" si="11"/>
        <v>0</v>
      </c>
      <c r="J19" s="143" t="s">
        <v>388</v>
      </c>
      <c r="K19" s="143" t="s">
        <v>397</v>
      </c>
      <c r="L19" s="141">
        <v>0</v>
      </c>
      <c r="M19" s="141">
        <v>69960</v>
      </c>
      <c r="N19" s="141">
        <f t="shared" si="12"/>
        <v>69960</v>
      </c>
      <c r="O19" s="141">
        <v>0</v>
      </c>
      <c r="P19" s="141">
        <v>0</v>
      </c>
      <c r="Q19" s="141">
        <f t="shared" si="13"/>
        <v>0</v>
      </c>
      <c r="R19" s="143" t="s">
        <v>392</v>
      </c>
      <c r="S19" s="143" t="s">
        <v>401</v>
      </c>
      <c r="T19" s="141">
        <v>11874</v>
      </c>
      <c r="U19" s="141">
        <v>0</v>
      </c>
      <c r="V19" s="141">
        <f t="shared" si="14"/>
        <v>11874</v>
      </c>
      <c r="W19" s="141">
        <v>0</v>
      </c>
      <c r="X19" s="141">
        <v>0</v>
      </c>
      <c r="Y19" s="141">
        <f t="shared" si="15"/>
        <v>0</v>
      </c>
      <c r="Z19" s="143"/>
      <c r="AA19" s="141"/>
      <c r="AB19" s="141">
        <v>0</v>
      </c>
      <c r="AC19" s="141">
        <v>0</v>
      </c>
      <c r="AD19" s="141">
        <f t="shared" si="16"/>
        <v>0</v>
      </c>
      <c r="AE19" s="141">
        <v>0</v>
      </c>
      <c r="AF19" s="141">
        <v>0</v>
      </c>
      <c r="AG19" s="141">
        <f t="shared" si="17"/>
        <v>0</v>
      </c>
      <c r="AH19" s="143"/>
      <c r="AI19" s="143"/>
      <c r="AJ19" s="141">
        <v>0</v>
      </c>
      <c r="AK19" s="141">
        <v>0</v>
      </c>
      <c r="AL19" s="141">
        <f t="shared" si="18"/>
        <v>0</v>
      </c>
      <c r="AM19" s="141">
        <v>0</v>
      </c>
      <c r="AN19" s="141">
        <v>0</v>
      </c>
      <c r="AO19" s="141">
        <f t="shared" si="19"/>
        <v>0</v>
      </c>
      <c r="AP19" s="143"/>
      <c r="AQ19" s="143"/>
      <c r="AR19" s="141">
        <v>0</v>
      </c>
      <c r="AS19" s="141">
        <v>0</v>
      </c>
      <c r="AT19" s="141">
        <f t="shared" si="20"/>
        <v>0</v>
      </c>
      <c r="AU19" s="141">
        <v>0</v>
      </c>
      <c r="AV19" s="141">
        <v>0</v>
      </c>
      <c r="AW19" s="141">
        <f t="shared" si="21"/>
        <v>0</v>
      </c>
      <c r="AX19" s="143"/>
      <c r="AY19" s="143"/>
      <c r="AZ19" s="141">
        <v>0</v>
      </c>
      <c r="BA19" s="141">
        <v>0</v>
      </c>
      <c r="BB19" s="141">
        <f t="shared" si="22"/>
        <v>0</v>
      </c>
      <c r="BC19" s="141">
        <v>0</v>
      </c>
      <c r="BD19" s="141">
        <v>0</v>
      </c>
      <c r="BE19" s="141">
        <f t="shared" si="23"/>
        <v>0</v>
      </c>
    </row>
    <row r="20" spans="1:57" ht="12" customHeight="1">
      <c r="A20" s="142" t="s">
        <v>97</v>
      </c>
      <c r="B20" s="140" t="s">
        <v>338</v>
      </c>
      <c r="C20" s="142" t="s">
        <v>366</v>
      </c>
      <c r="D20" s="141">
        <f t="shared" si="6"/>
        <v>0</v>
      </c>
      <c r="E20" s="141">
        <f t="shared" si="7"/>
        <v>122535</v>
      </c>
      <c r="F20" s="141">
        <f t="shared" si="8"/>
        <v>122535</v>
      </c>
      <c r="G20" s="141">
        <f t="shared" si="9"/>
        <v>0</v>
      </c>
      <c r="H20" s="141">
        <f t="shared" si="10"/>
        <v>49504</v>
      </c>
      <c r="I20" s="141">
        <f t="shared" si="11"/>
        <v>49504</v>
      </c>
      <c r="J20" s="143" t="s">
        <v>390</v>
      </c>
      <c r="K20" s="143" t="s">
        <v>399</v>
      </c>
      <c r="L20" s="141">
        <v>0</v>
      </c>
      <c r="M20" s="141">
        <v>120612</v>
      </c>
      <c r="N20" s="141">
        <f t="shared" si="12"/>
        <v>120612</v>
      </c>
      <c r="O20" s="141">
        <v>0</v>
      </c>
      <c r="P20" s="141">
        <v>49504</v>
      </c>
      <c r="Q20" s="141">
        <f t="shared" si="13"/>
        <v>49504</v>
      </c>
      <c r="R20" s="143" t="s">
        <v>389</v>
      </c>
      <c r="S20" s="143" t="s">
        <v>398</v>
      </c>
      <c r="T20" s="141">
        <v>0</v>
      </c>
      <c r="U20" s="141">
        <v>1923</v>
      </c>
      <c r="V20" s="141">
        <f t="shared" si="14"/>
        <v>1923</v>
      </c>
      <c r="W20" s="141">
        <v>0</v>
      </c>
      <c r="X20" s="141">
        <v>0</v>
      </c>
      <c r="Y20" s="141">
        <f t="shared" si="15"/>
        <v>0</v>
      </c>
      <c r="Z20" s="143"/>
      <c r="AA20" s="141"/>
      <c r="AB20" s="141">
        <v>0</v>
      </c>
      <c r="AC20" s="141">
        <v>0</v>
      </c>
      <c r="AD20" s="141">
        <f t="shared" si="16"/>
        <v>0</v>
      </c>
      <c r="AE20" s="141">
        <v>0</v>
      </c>
      <c r="AF20" s="141">
        <v>0</v>
      </c>
      <c r="AG20" s="141">
        <f t="shared" si="17"/>
        <v>0</v>
      </c>
      <c r="AH20" s="143"/>
      <c r="AI20" s="143"/>
      <c r="AJ20" s="141">
        <v>0</v>
      </c>
      <c r="AK20" s="141">
        <v>0</v>
      </c>
      <c r="AL20" s="141">
        <f t="shared" si="18"/>
        <v>0</v>
      </c>
      <c r="AM20" s="141">
        <v>0</v>
      </c>
      <c r="AN20" s="141">
        <v>0</v>
      </c>
      <c r="AO20" s="141">
        <f t="shared" si="19"/>
        <v>0</v>
      </c>
      <c r="AP20" s="143"/>
      <c r="AQ20" s="143"/>
      <c r="AR20" s="141">
        <v>0</v>
      </c>
      <c r="AS20" s="141">
        <v>0</v>
      </c>
      <c r="AT20" s="141">
        <f t="shared" si="20"/>
        <v>0</v>
      </c>
      <c r="AU20" s="141">
        <v>0</v>
      </c>
      <c r="AV20" s="141">
        <v>0</v>
      </c>
      <c r="AW20" s="141">
        <f t="shared" si="21"/>
        <v>0</v>
      </c>
      <c r="AX20" s="143"/>
      <c r="AY20" s="143"/>
      <c r="AZ20" s="141">
        <v>0</v>
      </c>
      <c r="BA20" s="141">
        <v>0</v>
      </c>
      <c r="BB20" s="141">
        <f t="shared" si="22"/>
        <v>0</v>
      </c>
      <c r="BC20" s="141">
        <v>0</v>
      </c>
      <c r="BD20" s="141">
        <v>0</v>
      </c>
      <c r="BE20" s="141">
        <f t="shared" si="23"/>
        <v>0</v>
      </c>
    </row>
    <row r="21" spans="1:57" ht="12" customHeight="1">
      <c r="A21" s="142" t="s">
        <v>97</v>
      </c>
      <c r="B21" s="140" t="s">
        <v>339</v>
      </c>
      <c r="C21" s="142" t="s">
        <v>367</v>
      </c>
      <c r="D21" s="141">
        <f t="shared" si="6"/>
        <v>0</v>
      </c>
      <c r="E21" s="141">
        <f t="shared" si="7"/>
        <v>91839</v>
      </c>
      <c r="F21" s="141">
        <f t="shared" si="8"/>
        <v>91839</v>
      </c>
      <c r="G21" s="141">
        <f t="shared" si="9"/>
        <v>0</v>
      </c>
      <c r="H21" s="141">
        <f t="shared" si="10"/>
        <v>44592</v>
      </c>
      <c r="I21" s="141">
        <f t="shared" si="11"/>
        <v>44592</v>
      </c>
      <c r="J21" s="143" t="s">
        <v>390</v>
      </c>
      <c r="K21" s="143" t="s">
        <v>399</v>
      </c>
      <c r="L21" s="141">
        <v>0</v>
      </c>
      <c r="M21" s="141">
        <v>68531</v>
      </c>
      <c r="N21" s="141">
        <f t="shared" si="12"/>
        <v>68531</v>
      </c>
      <c r="O21" s="141">
        <v>0</v>
      </c>
      <c r="P21" s="141">
        <v>0</v>
      </c>
      <c r="Q21" s="141">
        <f t="shared" si="13"/>
        <v>0</v>
      </c>
      <c r="R21" s="143" t="s">
        <v>384</v>
      </c>
      <c r="S21" s="143" t="s">
        <v>393</v>
      </c>
      <c r="T21" s="141">
        <v>0</v>
      </c>
      <c r="U21" s="141">
        <v>23308</v>
      </c>
      <c r="V21" s="141">
        <f t="shared" si="14"/>
        <v>23308</v>
      </c>
      <c r="W21" s="141">
        <v>0</v>
      </c>
      <c r="X21" s="141">
        <v>5754</v>
      </c>
      <c r="Y21" s="141">
        <f t="shared" si="15"/>
        <v>5754</v>
      </c>
      <c r="Z21" s="143" t="s">
        <v>385</v>
      </c>
      <c r="AA21" s="141" t="s">
        <v>394</v>
      </c>
      <c r="AB21" s="141">
        <v>0</v>
      </c>
      <c r="AC21" s="141">
        <v>0</v>
      </c>
      <c r="AD21" s="141">
        <f t="shared" si="16"/>
        <v>0</v>
      </c>
      <c r="AE21" s="141">
        <v>0</v>
      </c>
      <c r="AF21" s="141">
        <v>38838</v>
      </c>
      <c r="AG21" s="141">
        <f t="shared" si="17"/>
        <v>38838</v>
      </c>
      <c r="AH21" s="143"/>
      <c r="AI21" s="143"/>
      <c r="AJ21" s="141">
        <v>0</v>
      </c>
      <c r="AK21" s="141">
        <v>0</v>
      </c>
      <c r="AL21" s="141">
        <f t="shared" si="18"/>
        <v>0</v>
      </c>
      <c r="AM21" s="141">
        <v>0</v>
      </c>
      <c r="AN21" s="141">
        <v>0</v>
      </c>
      <c r="AO21" s="141">
        <f t="shared" si="19"/>
        <v>0</v>
      </c>
      <c r="AP21" s="143"/>
      <c r="AQ21" s="143"/>
      <c r="AR21" s="141">
        <v>0</v>
      </c>
      <c r="AS21" s="141">
        <v>0</v>
      </c>
      <c r="AT21" s="141">
        <f t="shared" si="20"/>
        <v>0</v>
      </c>
      <c r="AU21" s="141">
        <v>0</v>
      </c>
      <c r="AV21" s="141">
        <v>0</v>
      </c>
      <c r="AW21" s="141">
        <f t="shared" si="21"/>
        <v>0</v>
      </c>
      <c r="AX21" s="143"/>
      <c r="AY21" s="143"/>
      <c r="AZ21" s="141">
        <v>0</v>
      </c>
      <c r="BA21" s="141">
        <v>0</v>
      </c>
      <c r="BB21" s="141">
        <f t="shared" si="22"/>
        <v>0</v>
      </c>
      <c r="BC21" s="141">
        <v>0</v>
      </c>
      <c r="BD21" s="141">
        <v>0</v>
      </c>
      <c r="BE21" s="141">
        <f t="shared" si="23"/>
        <v>0</v>
      </c>
    </row>
    <row r="22" spans="1:57" ht="12" customHeight="1">
      <c r="A22" s="142" t="s">
        <v>97</v>
      </c>
      <c r="B22" s="140" t="s">
        <v>340</v>
      </c>
      <c r="C22" s="142" t="s">
        <v>368</v>
      </c>
      <c r="D22" s="141">
        <f t="shared" si="6"/>
        <v>0</v>
      </c>
      <c r="E22" s="141">
        <f t="shared" si="7"/>
        <v>58609</v>
      </c>
      <c r="F22" s="141">
        <f t="shared" si="8"/>
        <v>58609</v>
      </c>
      <c r="G22" s="141">
        <f t="shared" si="9"/>
        <v>0</v>
      </c>
      <c r="H22" s="141">
        <f t="shared" si="10"/>
        <v>32110</v>
      </c>
      <c r="I22" s="141">
        <f t="shared" si="11"/>
        <v>32110</v>
      </c>
      <c r="J22" s="143" t="s">
        <v>385</v>
      </c>
      <c r="K22" s="143" t="s">
        <v>394</v>
      </c>
      <c r="L22" s="141">
        <v>0</v>
      </c>
      <c r="M22" s="141">
        <v>0</v>
      </c>
      <c r="N22" s="141">
        <f t="shared" si="12"/>
        <v>0</v>
      </c>
      <c r="O22" s="141">
        <v>0</v>
      </c>
      <c r="P22" s="141">
        <v>32110</v>
      </c>
      <c r="Q22" s="141">
        <f t="shared" si="13"/>
        <v>32110</v>
      </c>
      <c r="R22" s="143" t="s">
        <v>390</v>
      </c>
      <c r="S22" s="143" t="s">
        <v>399</v>
      </c>
      <c r="T22" s="141">
        <v>0</v>
      </c>
      <c r="U22" s="141">
        <v>58609</v>
      </c>
      <c r="V22" s="141">
        <f t="shared" si="14"/>
        <v>58609</v>
      </c>
      <c r="W22" s="141">
        <v>0</v>
      </c>
      <c r="X22" s="141">
        <v>0</v>
      </c>
      <c r="Y22" s="141">
        <f t="shared" si="15"/>
        <v>0</v>
      </c>
      <c r="Z22" s="143"/>
      <c r="AA22" s="141"/>
      <c r="AB22" s="141">
        <v>0</v>
      </c>
      <c r="AC22" s="141">
        <v>0</v>
      </c>
      <c r="AD22" s="141">
        <f t="shared" si="16"/>
        <v>0</v>
      </c>
      <c r="AE22" s="141">
        <v>0</v>
      </c>
      <c r="AF22" s="141">
        <v>0</v>
      </c>
      <c r="AG22" s="141">
        <f t="shared" si="17"/>
        <v>0</v>
      </c>
      <c r="AH22" s="143"/>
      <c r="AI22" s="143"/>
      <c r="AJ22" s="141">
        <v>0</v>
      </c>
      <c r="AK22" s="141">
        <v>0</v>
      </c>
      <c r="AL22" s="141">
        <f t="shared" si="18"/>
        <v>0</v>
      </c>
      <c r="AM22" s="141">
        <v>0</v>
      </c>
      <c r="AN22" s="141">
        <v>0</v>
      </c>
      <c r="AO22" s="141">
        <f t="shared" si="19"/>
        <v>0</v>
      </c>
      <c r="AP22" s="143"/>
      <c r="AQ22" s="143"/>
      <c r="AR22" s="141">
        <v>0</v>
      </c>
      <c r="AS22" s="141">
        <v>0</v>
      </c>
      <c r="AT22" s="141">
        <f t="shared" si="20"/>
        <v>0</v>
      </c>
      <c r="AU22" s="141">
        <v>0</v>
      </c>
      <c r="AV22" s="141">
        <v>0</v>
      </c>
      <c r="AW22" s="141">
        <f t="shared" si="21"/>
        <v>0</v>
      </c>
      <c r="AX22" s="143"/>
      <c r="AY22" s="143"/>
      <c r="AZ22" s="141">
        <v>0</v>
      </c>
      <c r="BA22" s="141">
        <v>0</v>
      </c>
      <c r="BB22" s="141">
        <f t="shared" si="22"/>
        <v>0</v>
      </c>
      <c r="BC22" s="141">
        <v>0</v>
      </c>
      <c r="BD22" s="141">
        <v>0</v>
      </c>
      <c r="BE22" s="141">
        <f t="shared" si="23"/>
        <v>0</v>
      </c>
    </row>
    <row r="23" spans="1:57" ht="12" customHeight="1">
      <c r="A23" s="142" t="s">
        <v>97</v>
      </c>
      <c r="B23" s="140" t="s">
        <v>341</v>
      </c>
      <c r="C23" s="142" t="s">
        <v>369</v>
      </c>
      <c r="D23" s="141">
        <f t="shared" si="6"/>
        <v>0</v>
      </c>
      <c r="E23" s="141">
        <f t="shared" si="7"/>
        <v>26807</v>
      </c>
      <c r="F23" s="141">
        <f t="shared" si="8"/>
        <v>26807</v>
      </c>
      <c r="G23" s="141">
        <f t="shared" si="9"/>
        <v>0</v>
      </c>
      <c r="H23" s="141">
        <f t="shared" si="10"/>
        <v>13292</v>
      </c>
      <c r="I23" s="141">
        <f t="shared" si="11"/>
        <v>13292</v>
      </c>
      <c r="J23" s="143" t="s">
        <v>390</v>
      </c>
      <c r="K23" s="143" t="s">
        <v>399</v>
      </c>
      <c r="L23" s="141">
        <v>0</v>
      </c>
      <c r="M23" s="141">
        <v>26807</v>
      </c>
      <c r="N23" s="141">
        <f t="shared" si="12"/>
        <v>26807</v>
      </c>
      <c r="O23" s="141">
        <v>0</v>
      </c>
      <c r="P23" s="141">
        <v>0</v>
      </c>
      <c r="Q23" s="141">
        <f t="shared" si="13"/>
        <v>0</v>
      </c>
      <c r="R23" s="143" t="s">
        <v>385</v>
      </c>
      <c r="S23" s="143" t="s">
        <v>394</v>
      </c>
      <c r="T23" s="141">
        <v>0</v>
      </c>
      <c r="U23" s="141">
        <v>0</v>
      </c>
      <c r="V23" s="141">
        <f t="shared" si="14"/>
        <v>0</v>
      </c>
      <c r="W23" s="141">
        <v>0</v>
      </c>
      <c r="X23" s="141">
        <v>13292</v>
      </c>
      <c r="Y23" s="141">
        <f t="shared" si="15"/>
        <v>13292</v>
      </c>
      <c r="Z23" s="143"/>
      <c r="AA23" s="141"/>
      <c r="AB23" s="141">
        <v>0</v>
      </c>
      <c r="AC23" s="141">
        <v>0</v>
      </c>
      <c r="AD23" s="141">
        <f t="shared" si="16"/>
        <v>0</v>
      </c>
      <c r="AE23" s="141">
        <v>0</v>
      </c>
      <c r="AF23" s="141">
        <v>0</v>
      </c>
      <c r="AG23" s="141">
        <f t="shared" si="17"/>
        <v>0</v>
      </c>
      <c r="AH23" s="143"/>
      <c r="AI23" s="143"/>
      <c r="AJ23" s="141">
        <v>0</v>
      </c>
      <c r="AK23" s="141">
        <v>0</v>
      </c>
      <c r="AL23" s="141">
        <f t="shared" si="18"/>
        <v>0</v>
      </c>
      <c r="AM23" s="141">
        <v>0</v>
      </c>
      <c r="AN23" s="141">
        <v>0</v>
      </c>
      <c r="AO23" s="141">
        <f t="shared" si="19"/>
        <v>0</v>
      </c>
      <c r="AP23" s="143"/>
      <c r="AQ23" s="143"/>
      <c r="AR23" s="141">
        <v>0</v>
      </c>
      <c r="AS23" s="141">
        <v>0</v>
      </c>
      <c r="AT23" s="141">
        <f t="shared" si="20"/>
        <v>0</v>
      </c>
      <c r="AU23" s="141">
        <v>0</v>
      </c>
      <c r="AV23" s="141">
        <v>0</v>
      </c>
      <c r="AW23" s="141">
        <f t="shared" si="21"/>
        <v>0</v>
      </c>
      <c r="AX23" s="143"/>
      <c r="AY23" s="143"/>
      <c r="AZ23" s="141">
        <v>0</v>
      </c>
      <c r="BA23" s="141">
        <v>0</v>
      </c>
      <c r="BB23" s="141">
        <f t="shared" si="22"/>
        <v>0</v>
      </c>
      <c r="BC23" s="141">
        <v>0</v>
      </c>
      <c r="BD23" s="141">
        <v>0</v>
      </c>
      <c r="BE23" s="141">
        <f t="shared" si="23"/>
        <v>0</v>
      </c>
    </row>
    <row r="24" spans="1:57" ht="12" customHeight="1">
      <c r="A24" s="142" t="s">
        <v>97</v>
      </c>
      <c r="B24" s="140" t="s">
        <v>342</v>
      </c>
      <c r="C24" s="142" t="s">
        <v>370</v>
      </c>
      <c r="D24" s="141">
        <f t="shared" si="6"/>
        <v>0</v>
      </c>
      <c r="E24" s="141">
        <f t="shared" si="7"/>
        <v>13356</v>
      </c>
      <c r="F24" s="141">
        <f t="shared" si="8"/>
        <v>13356</v>
      </c>
      <c r="G24" s="141">
        <f t="shared" si="9"/>
        <v>0</v>
      </c>
      <c r="H24" s="141">
        <f t="shared" si="10"/>
        <v>3297</v>
      </c>
      <c r="I24" s="141">
        <f t="shared" si="11"/>
        <v>3297</v>
      </c>
      <c r="J24" s="143" t="s">
        <v>384</v>
      </c>
      <c r="K24" s="143" t="s">
        <v>393</v>
      </c>
      <c r="L24" s="141">
        <v>0</v>
      </c>
      <c r="M24" s="141">
        <v>13356</v>
      </c>
      <c r="N24" s="141">
        <f t="shared" si="12"/>
        <v>13356</v>
      </c>
      <c r="O24" s="141">
        <v>0</v>
      </c>
      <c r="P24" s="141">
        <v>3297</v>
      </c>
      <c r="Q24" s="141">
        <f t="shared" si="13"/>
        <v>3297</v>
      </c>
      <c r="R24" s="143"/>
      <c r="S24" s="143"/>
      <c r="T24" s="141">
        <v>0</v>
      </c>
      <c r="U24" s="141">
        <v>0</v>
      </c>
      <c r="V24" s="141">
        <f t="shared" si="14"/>
        <v>0</v>
      </c>
      <c r="W24" s="141">
        <v>0</v>
      </c>
      <c r="X24" s="141">
        <v>0</v>
      </c>
      <c r="Y24" s="141">
        <f t="shared" si="15"/>
        <v>0</v>
      </c>
      <c r="Z24" s="143"/>
      <c r="AA24" s="141"/>
      <c r="AB24" s="141">
        <v>0</v>
      </c>
      <c r="AC24" s="141">
        <v>0</v>
      </c>
      <c r="AD24" s="141">
        <f t="shared" si="16"/>
        <v>0</v>
      </c>
      <c r="AE24" s="141">
        <v>0</v>
      </c>
      <c r="AF24" s="141">
        <v>0</v>
      </c>
      <c r="AG24" s="141">
        <f t="shared" si="17"/>
        <v>0</v>
      </c>
      <c r="AH24" s="143"/>
      <c r="AI24" s="143"/>
      <c r="AJ24" s="141">
        <v>0</v>
      </c>
      <c r="AK24" s="141">
        <v>0</v>
      </c>
      <c r="AL24" s="141">
        <f t="shared" si="18"/>
        <v>0</v>
      </c>
      <c r="AM24" s="141">
        <v>0</v>
      </c>
      <c r="AN24" s="141">
        <v>0</v>
      </c>
      <c r="AO24" s="141">
        <f t="shared" si="19"/>
        <v>0</v>
      </c>
      <c r="AP24" s="143"/>
      <c r="AQ24" s="143"/>
      <c r="AR24" s="141">
        <v>0</v>
      </c>
      <c r="AS24" s="141">
        <v>0</v>
      </c>
      <c r="AT24" s="141">
        <f t="shared" si="20"/>
        <v>0</v>
      </c>
      <c r="AU24" s="141">
        <v>0</v>
      </c>
      <c r="AV24" s="141">
        <v>0</v>
      </c>
      <c r="AW24" s="141">
        <f t="shared" si="21"/>
        <v>0</v>
      </c>
      <c r="AX24" s="143"/>
      <c r="AY24" s="143"/>
      <c r="AZ24" s="141">
        <v>0</v>
      </c>
      <c r="BA24" s="141">
        <v>0</v>
      </c>
      <c r="BB24" s="141">
        <f t="shared" si="22"/>
        <v>0</v>
      </c>
      <c r="BC24" s="141">
        <v>0</v>
      </c>
      <c r="BD24" s="141">
        <v>0</v>
      </c>
      <c r="BE24" s="141">
        <f t="shared" si="23"/>
        <v>0</v>
      </c>
    </row>
    <row r="25" spans="1:57" ht="12" customHeight="1">
      <c r="A25" s="142" t="s">
        <v>97</v>
      </c>
      <c r="B25" s="140" t="s">
        <v>343</v>
      </c>
      <c r="C25" s="142" t="s">
        <v>371</v>
      </c>
      <c r="D25" s="141">
        <f t="shared" si="6"/>
        <v>0</v>
      </c>
      <c r="E25" s="141">
        <f t="shared" si="7"/>
        <v>94281</v>
      </c>
      <c r="F25" s="141">
        <f t="shared" si="8"/>
        <v>94281</v>
      </c>
      <c r="G25" s="141">
        <f t="shared" si="9"/>
        <v>0</v>
      </c>
      <c r="H25" s="141">
        <f t="shared" si="10"/>
        <v>23276</v>
      </c>
      <c r="I25" s="141">
        <f t="shared" si="11"/>
        <v>23276</v>
      </c>
      <c r="J25" s="143" t="s">
        <v>384</v>
      </c>
      <c r="K25" s="143" t="s">
        <v>393</v>
      </c>
      <c r="L25" s="141">
        <v>0</v>
      </c>
      <c r="M25" s="141">
        <v>94281</v>
      </c>
      <c r="N25" s="141">
        <f t="shared" si="12"/>
        <v>94281</v>
      </c>
      <c r="O25" s="141">
        <v>0</v>
      </c>
      <c r="P25" s="141">
        <v>23276</v>
      </c>
      <c r="Q25" s="141">
        <f t="shared" si="13"/>
        <v>23276</v>
      </c>
      <c r="R25" s="143"/>
      <c r="S25" s="143"/>
      <c r="T25" s="141">
        <v>0</v>
      </c>
      <c r="U25" s="141">
        <v>0</v>
      </c>
      <c r="V25" s="141">
        <f t="shared" si="14"/>
        <v>0</v>
      </c>
      <c r="W25" s="141">
        <v>0</v>
      </c>
      <c r="X25" s="141">
        <v>0</v>
      </c>
      <c r="Y25" s="141">
        <f t="shared" si="15"/>
        <v>0</v>
      </c>
      <c r="Z25" s="143"/>
      <c r="AA25" s="141"/>
      <c r="AB25" s="141">
        <v>0</v>
      </c>
      <c r="AC25" s="141">
        <v>0</v>
      </c>
      <c r="AD25" s="141">
        <f t="shared" si="16"/>
        <v>0</v>
      </c>
      <c r="AE25" s="141">
        <v>0</v>
      </c>
      <c r="AF25" s="141">
        <v>0</v>
      </c>
      <c r="AG25" s="141">
        <f t="shared" si="17"/>
        <v>0</v>
      </c>
      <c r="AH25" s="143"/>
      <c r="AI25" s="143"/>
      <c r="AJ25" s="141">
        <v>0</v>
      </c>
      <c r="AK25" s="141">
        <v>0</v>
      </c>
      <c r="AL25" s="141">
        <f t="shared" si="18"/>
        <v>0</v>
      </c>
      <c r="AM25" s="141">
        <v>0</v>
      </c>
      <c r="AN25" s="141">
        <v>0</v>
      </c>
      <c r="AO25" s="141">
        <f t="shared" si="19"/>
        <v>0</v>
      </c>
      <c r="AP25" s="143"/>
      <c r="AQ25" s="143"/>
      <c r="AR25" s="141">
        <v>0</v>
      </c>
      <c r="AS25" s="141">
        <v>0</v>
      </c>
      <c r="AT25" s="141">
        <f t="shared" si="20"/>
        <v>0</v>
      </c>
      <c r="AU25" s="141">
        <v>0</v>
      </c>
      <c r="AV25" s="141">
        <v>0</v>
      </c>
      <c r="AW25" s="141">
        <f t="shared" si="21"/>
        <v>0</v>
      </c>
      <c r="AX25" s="143"/>
      <c r="AY25" s="143"/>
      <c r="AZ25" s="141">
        <v>0</v>
      </c>
      <c r="BA25" s="141">
        <v>0</v>
      </c>
      <c r="BB25" s="141">
        <f t="shared" si="22"/>
        <v>0</v>
      </c>
      <c r="BC25" s="141">
        <v>0</v>
      </c>
      <c r="BD25" s="141">
        <v>0</v>
      </c>
      <c r="BE25" s="141">
        <f t="shared" si="23"/>
        <v>0</v>
      </c>
    </row>
    <row r="26" spans="1:57" ht="12" customHeight="1">
      <c r="A26" s="142" t="s">
        <v>97</v>
      </c>
      <c r="B26" s="140" t="s">
        <v>344</v>
      </c>
      <c r="C26" s="142" t="s">
        <v>372</v>
      </c>
      <c r="D26" s="141">
        <f t="shared" si="6"/>
        <v>0</v>
      </c>
      <c r="E26" s="141">
        <f t="shared" si="7"/>
        <v>0</v>
      </c>
      <c r="F26" s="141">
        <f t="shared" si="8"/>
        <v>0</v>
      </c>
      <c r="G26" s="141">
        <f t="shared" si="9"/>
        <v>0</v>
      </c>
      <c r="H26" s="141">
        <f t="shared" si="10"/>
        <v>0</v>
      </c>
      <c r="I26" s="141">
        <f t="shared" si="11"/>
        <v>0</v>
      </c>
      <c r="J26" s="143"/>
      <c r="K26" s="143"/>
      <c r="L26" s="141">
        <v>0</v>
      </c>
      <c r="M26" s="141">
        <v>0</v>
      </c>
      <c r="N26" s="141">
        <f t="shared" si="12"/>
        <v>0</v>
      </c>
      <c r="O26" s="141">
        <v>0</v>
      </c>
      <c r="P26" s="141">
        <v>0</v>
      </c>
      <c r="Q26" s="141">
        <f t="shared" si="13"/>
        <v>0</v>
      </c>
      <c r="R26" s="143"/>
      <c r="S26" s="143"/>
      <c r="T26" s="141">
        <v>0</v>
      </c>
      <c r="U26" s="141">
        <v>0</v>
      </c>
      <c r="V26" s="141">
        <f t="shared" si="14"/>
        <v>0</v>
      </c>
      <c r="W26" s="141">
        <v>0</v>
      </c>
      <c r="X26" s="141">
        <v>0</v>
      </c>
      <c r="Y26" s="141">
        <f t="shared" si="15"/>
        <v>0</v>
      </c>
      <c r="Z26" s="143"/>
      <c r="AA26" s="141"/>
      <c r="AB26" s="141">
        <v>0</v>
      </c>
      <c r="AC26" s="141">
        <v>0</v>
      </c>
      <c r="AD26" s="141">
        <f t="shared" si="16"/>
        <v>0</v>
      </c>
      <c r="AE26" s="141">
        <v>0</v>
      </c>
      <c r="AF26" s="141">
        <v>0</v>
      </c>
      <c r="AG26" s="141">
        <f t="shared" si="17"/>
        <v>0</v>
      </c>
      <c r="AH26" s="143"/>
      <c r="AI26" s="143"/>
      <c r="AJ26" s="141">
        <v>0</v>
      </c>
      <c r="AK26" s="141">
        <v>0</v>
      </c>
      <c r="AL26" s="141">
        <f t="shared" si="18"/>
        <v>0</v>
      </c>
      <c r="AM26" s="141">
        <v>0</v>
      </c>
      <c r="AN26" s="141">
        <v>0</v>
      </c>
      <c r="AO26" s="141">
        <f t="shared" si="19"/>
        <v>0</v>
      </c>
      <c r="AP26" s="143"/>
      <c r="AQ26" s="143"/>
      <c r="AR26" s="141">
        <v>0</v>
      </c>
      <c r="AS26" s="141">
        <v>0</v>
      </c>
      <c r="AT26" s="141">
        <f t="shared" si="20"/>
        <v>0</v>
      </c>
      <c r="AU26" s="141">
        <v>0</v>
      </c>
      <c r="AV26" s="141">
        <v>0</v>
      </c>
      <c r="AW26" s="141">
        <f t="shared" si="21"/>
        <v>0</v>
      </c>
      <c r="AX26" s="143"/>
      <c r="AY26" s="143"/>
      <c r="AZ26" s="141">
        <v>0</v>
      </c>
      <c r="BA26" s="141">
        <v>0</v>
      </c>
      <c r="BB26" s="141">
        <f t="shared" si="22"/>
        <v>0</v>
      </c>
      <c r="BC26" s="141">
        <v>0</v>
      </c>
      <c r="BD26" s="141">
        <v>0</v>
      </c>
      <c r="BE26" s="141">
        <f t="shared" si="23"/>
        <v>0</v>
      </c>
    </row>
    <row r="27" spans="1:57" ht="12" customHeight="1">
      <c r="A27" s="142" t="s">
        <v>97</v>
      </c>
      <c r="B27" s="140" t="s">
        <v>345</v>
      </c>
      <c r="C27" s="142" t="s">
        <v>373</v>
      </c>
      <c r="D27" s="141">
        <f t="shared" si="6"/>
        <v>0</v>
      </c>
      <c r="E27" s="141">
        <f t="shared" si="7"/>
        <v>75188</v>
      </c>
      <c r="F27" s="141">
        <f t="shared" si="8"/>
        <v>75188</v>
      </c>
      <c r="G27" s="141">
        <f t="shared" si="9"/>
        <v>0</v>
      </c>
      <c r="H27" s="141">
        <f t="shared" si="10"/>
        <v>33053</v>
      </c>
      <c r="I27" s="141">
        <f t="shared" si="11"/>
        <v>33053</v>
      </c>
      <c r="J27" s="143" t="s">
        <v>390</v>
      </c>
      <c r="K27" s="143" t="s">
        <v>399</v>
      </c>
      <c r="L27" s="141">
        <v>0</v>
      </c>
      <c r="M27" s="141">
        <v>75188</v>
      </c>
      <c r="N27" s="141">
        <f t="shared" si="12"/>
        <v>75188</v>
      </c>
      <c r="O27" s="141">
        <v>0</v>
      </c>
      <c r="P27" s="141">
        <v>33053</v>
      </c>
      <c r="Q27" s="141">
        <f t="shared" si="13"/>
        <v>33053</v>
      </c>
      <c r="R27" s="143"/>
      <c r="S27" s="143"/>
      <c r="T27" s="141">
        <v>0</v>
      </c>
      <c r="U27" s="141">
        <v>0</v>
      </c>
      <c r="V27" s="141">
        <f t="shared" si="14"/>
        <v>0</v>
      </c>
      <c r="W27" s="141">
        <v>0</v>
      </c>
      <c r="X27" s="141">
        <v>0</v>
      </c>
      <c r="Y27" s="141">
        <f t="shared" si="15"/>
        <v>0</v>
      </c>
      <c r="Z27" s="143"/>
      <c r="AA27" s="141"/>
      <c r="AB27" s="141">
        <v>0</v>
      </c>
      <c r="AC27" s="141">
        <v>0</v>
      </c>
      <c r="AD27" s="141">
        <f t="shared" si="16"/>
        <v>0</v>
      </c>
      <c r="AE27" s="141">
        <v>0</v>
      </c>
      <c r="AF27" s="141">
        <v>0</v>
      </c>
      <c r="AG27" s="141">
        <f t="shared" si="17"/>
        <v>0</v>
      </c>
      <c r="AH27" s="143"/>
      <c r="AI27" s="143"/>
      <c r="AJ27" s="141">
        <v>0</v>
      </c>
      <c r="AK27" s="141">
        <v>0</v>
      </c>
      <c r="AL27" s="141">
        <f t="shared" si="18"/>
        <v>0</v>
      </c>
      <c r="AM27" s="141">
        <v>0</v>
      </c>
      <c r="AN27" s="141">
        <v>0</v>
      </c>
      <c r="AO27" s="141">
        <f t="shared" si="19"/>
        <v>0</v>
      </c>
      <c r="AP27" s="143"/>
      <c r="AQ27" s="143"/>
      <c r="AR27" s="141">
        <v>0</v>
      </c>
      <c r="AS27" s="141">
        <v>0</v>
      </c>
      <c r="AT27" s="141">
        <f t="shared" si="20"/>
        <v>0</v>
      </c>
      <c r="AU27" s="141">
        <v>0</v>
      </c>
      <c r="AV27" s="141">
        <v>0</v>
      </c>
      <c r="AW27" s="141">
        <f t="shared" si="21"/>
        <v>0</v>
      </c>
      <c r="AX27" s="143"/>
      <c r="AY27" s="143"/>
      <c r="AZ27" s="141">
        <v>0</v>
      </c>
      <c r="BA27" s="141">
        <v>0</v>
      </c>
      <c r="BB27" s="141">
        <f t="shared" si="22"/>
        <v>0</v>
      </c>
      <c r="BC27" s="141">
        <v>0</v>
      </c>
      <c r="BD27" s="141">
        <v>0</v>
      </c>
      <c r="BE27" s="141">
        <f t="shared" si="23"/>
        <v>0</v>
      </c>
    </row>
    <row r="28" spans="1:57" ht="12" customHeight="1">
      <c r="A28" s="142" t="s">
        <v>97</v>
      </c>
      <c r="B28" s="140" t="s">
        <v>346</v>
      </c>
      <c r="C28" s="142" t="s">
        <v>374</v>
      </c>
      <c r="D28" s="141">
        <f t="shared" si="6"/>
        <v>0</v>
      </c>
      <c r="E28" s="141">
        <f t="shared" si="7"/>
        <v>0</v>
      </c>
      <c r="F28" s="141">
        <f t="shared" si="8"/>
        <v>0</v>
      </c>
      <c r="G28" s="141">
        <f t="shared" si="9"/>
        <v>0</v>
      </c>
      <c r="H28" s="141">
        <f t="shared" si="10"/>
        <v>0</v>
      </c>
      <c r="I28" s="141">
        <f t="shared" si="11"/>
        <v>0</v>
      </c>
      <c r="J28" s="143"/>
      <c r="K28" s="143"/>
      <c r="L28" s="141">
        <v>0</v>
      </c>
      <c r="M28" s="141">
        <v>0</v>
      </c>
      <c r="N28" s="141">
        <f t="shared" si="12"/>
        <v>0</v>
      </c>
      <c r="O28" s="141">
        <v>0</v>
      </c>
      <c r="P28" s="141">
        <v>0</v>
      </c>
      <c r="Q28" s="141">
        <f t="shared" si="13"/>
        <v>0</v>
      </c>
      <c r="R28" s="143"/>
      <c r="S28" s="143"/>
      <c r="T28" s="141">
        <v>0</v>
      </c>
      <c r="U28" s="141">
        <v>0</v>
      </c>
      <c r="V28" s="141">
        <f t="shared" si="14"/>
        <v>0</v>
      </c>
      <c r="W28" s="141">
        <v>0</v>
      </c>
      <c r="X28" s="141">
        <v>0</v>
      </c>
      <c r="Y28" s="141">
        <f t="shared" si="15"/>
        <v>0</v>
      </c>
      <c r="Z28" s="143"/>
      <c r="AA28" s="141"/>
      <c r="AB28" s="141">
        <v>0</v>
      </c>
      <c r="AC28" s="141">
        <v>0</v>
      </c>
      <c r="AD28" s="141">
        <f t="shared" si="16"/>
        <v>0</v>
      </c>
      <c r="AE28" s="141">
        <v>0</v>
      </c>
      <c r="AF28" s="141">
        <v>0</v>
      </c>
      <c r="AG28" s="141">
        <f t="shared" si="17"/>
        <v>0</v>
      </c>
      <c r="AH28" s="143"/>
      <c r="AI28" s="143"/>
      <c r="AJ28" s="141">
        <v>0</v>
      </c>
      <c r="AK28" s="141">
        <v>0</v>
      </c>
      <c r="AL28" s="141">
        <f t="shared" si="18"/>
        <v>0</v>
      </c>
      <c r="AM28" s="141">
        <v>0</v>
      </c>
      <c r="AN28" s="141">
        <v>0</v>
      </c>
      <c r="AO28" s="141">
        <f t="shared" si="19"/>
        <v>0</v>
      </c>
      <c r="AP28" s="143"/>
      <c r="AQ28" s="143"/>
      <c r="AR28" s="141">
        <v>0</v>
      </c>
      <c r="AS28" s="141">
        <v>0</v>
      </c>
      <c r="AT28" s="141">
        <f t="shared" si="20"/>
        <v>0</v>
      </c>
      <c r="AU28" s="141">
        <v>0</v>
      </c>
      <c r="AV28" s="141">
        <v>0</v>
      </c>
      <c r="AW28" s="141">
        <f t="shared" si="21"/>
        <v>0</v>
      </c>
      <c r="AX28" s="143"/>
      <c r="AY28" s="143"/>
      <c r="AZ28" s="141">
        <v>0</v>
      </c>
      <c r="BA28" s="141">
        <v>0</v>
      </c>
      <c r="BB28" s="141">
        <f t="shared" si="22"/>
        <v>0</v>
      </c>
      <c r="BC28" s="141">
        <v>0</v>
      </c>
      <c r="BD28" s="141">
        <v>0</v>
      </c>
      <c r="BE28" s="141">
        <f t="shared" si="23"/>
        <v>0</v>
      </c>
    </row>
    <row r="29" spans="1:57" ht="12" customHeight="1">
      <c r="A29" s="142" t="s">
        <v>97</v>
      </c>
      <c r="B29" s="140" t="s">
        <v>347</v>
      </c>
      <c r="C29" s="142" t="s">
        <v>375</v>
      </c>
      <c r="D29" s="141">
        <f t="shared" si="6"/>
        <v>0</v>
      </c>
      <c r="E29" s="141">
        <f t="shared" si="7"/>
        <v>0</v>
      </c>
      <c r="F29" s="141">
        <f t="shared" si="8"/>
        <v>0</v>
      </c>
      <c r="G29" s="141">
        <f t="shared" si="9"/>
        <v>0</v>
      </c>
      <c r="H29" s="141">
        <f t="shared" si="10"/>
        <v>0</v>
      </c>
      <c r="I29" s="141">
        <f t="shared" si="11"/>
        <v>0</v>
      </c>
      <c r="J29" s="143"/>
      <c r="K29" s="143"/>
      <c r="L29" s="141">
        <v>0</v>
      </c>
      <c r="M29" s="141">
        <v>0</v>
      </c>
      <c r="N29" s="141">
        <f t="shared" si="12"/>
        <v>0</v>
      </c>
      <c r="O29" s="141">
        <v>0</v>
      </c>
      <c r="P29" s="141">
        <v>0</v>
      </c>
      <c r="Q29" s="141">
        <f t="shared" si="13"/>
        <v>0</v>
      </c>
      <c r="R29" s="143"/>
      <c r="S29" s="143"/>
      <c r="T29" s="141">
        <v>0</v>
      </c>
      <c r="U29" s="141">
        <v>0</v>
      </c>
      <c r="V29" s="141">
        <f t="shared" si="14"/>
        <v>0</v>
      </c>
      <c r="W29" s="141">
        <v>0</v>
      </c>
      <c r="X29" s="141">
        <v>0</v>
      </c>
      <c r="Y29" s="141">
        <f t="shared" si="15"/>
        <v>0</v>
      </c>
      <c r="Z29" s="143"/>
      <c r="AA29" s="141"/>
      <c r="AB29" s="141">
        <v>0</v>
      </c>
      <c r="AC29" s="141">
        <v>0</v>
      </c>
      <c r="AD29" s="141">
        <f t="shared" si="16"/>
        <v>0</v>
      </c>
      <c r="AE29" s="141">
        <v>0</v>
      </c>
      <c r="AF29" s="141">
        <v>0</v>
      </c>
      <c r="AG29" s="141">
        <f t="shared" si="17"/>
        <v>0</v>
      </c>
      <c r="AH29" s="143"/>
      <c r="AI29" s="143"/>
      <c r="AJ29" s="141">
        <v>0</v>
      </c>
      <c r="AK29" s="141">
        <v>0</v>
      </c>
      <c r="AL29" s="141">
        <f t="shared" si="18"/>
        <v>0</v>
      </c>
      <c r="AM29" s="141">
        <v>0</v>
      </c>
      <c r="AN29" s="141">
        <v>0</v>
      </c>
      <c r="AO29" s="141">
        <f t="shared" si="19"/>
        <v>0</v>
      </c>
      <c r="AP29" s="143"/>
      <c r="AQ29" s="143"/>
      <c r="AR29" s="141">
        <v>0</v>
      </c>
      <c r="AS29" s="141">
        <v>0</v>
      </c>
      <c r="AT29" s="141">
        <f t="shared" si="20"/>
        <v>0</v>
      </c>
      <c r="AU29" s="141">
        <v>0</v>
      </c>
      <c r="AV29" s="141">
        <v>0</v>
      </c>
      <c r="AW29" s="141">
        <f t="shared" si="21"/>
        <v>0</v>
      </c>
      <c r="AX29" s="143"/>
      <c r="AY29" s="143"/>
      <c r="AZ29" s="141">
        <v>0</v>
      </c>
      <c r="BA29" s="141">
        <v>0</v>
      </c>
      <c r="BB29" s="141">
        <f t="shared" si="22"/>
        <v>0</v>
      </c>
      <c r="BC29" s="141">
        <v>0</v>
      </c>
      <c r="BD29" s="141">
        <v>0</v>
      </c>
      <c r="BE29" s="141">
        <f t="shared" si="23"/>
        <v>0</v>
      </c>
    </row>
    <row r="30" spans="1:57" ht="12" customHeight="1">
      <c r="A30" s="142" t="s">
        <v>97</v>
      </c>
      <c r="B30" s="140" t="s">
        <v>348</v>
      </c>
      <c r="C30" s="142" t="s">
        <v>376</v>
      </c>
      <c r="D30" s="141">
        <f t="shared" si="6"/>
        <v>0</v>
      </c>
      <c r="E30" s="141">
        <f t="shared" si="7"/>
        <v>0</v>
      </c>
      <c r="F30" s="141">
        <f t="shared" si="8"/>
        <v>0</v>
      </c>
      <c r="G30" s="141">
        <f t="shared" si="9"/>
        <v>0</v>
      </c>
      <c r="H30" s="141">
        <f t="shared" si="10"/>
        <v>0</v>
      </c>
      <c r="I30" s="141">
        <f t="shared" si="11"/>
        <v>0</v>
      </c>
      <c r="J30" s="143"/>
      <c r="K30" s="143"/>
      <c r="L30" s="141">
        <v>0</v>
      </c>
      <c r="M30" s="141">
        <v>0</v>
      </c>
      <c r="N30" s="141">
        <f t="shared" si="12"/>
        <v>0</v>
      </c>
      <c r="O30" s="141">
        <v>0</v>
      </c>
      <c r="P30" s="141">
        <v>0</v>
      </c>
      <c r="Q30" s="141">
        <f t="shared" si="13"/>
        <v>0</v>
      </c>
      <c r="R30" s="143"/>
      <c r="S30" s="143"/>
      <c r="T30" s="141">
        <v>0</v>
      </c>
      <c r="U30" s="141">
        <v>0</v>
      </c>
      <c r="V30" s="141">
        <f t="shared" si="14"/>
        <v>0</v>
      </c>
      <c r="W30" s="141">
        <v>0</v>
      </c>
      <c r="X30" s="141">
        <v>0</v>
      </c>
      <c r="Y30" s="141">
        <f t="shared" si="15"/>
        <v>0</v>
      </c>
      <c r="Z30" s="143"/>
      <c r="AA30" s="141"/>
      <c r="AB30" s="141">
        <v>0</v>
      </c>
      <c r="AC30" s="141">
        <v>0</v>
      </c>
      <c r="AD30" s="141">
        <f t="shared" si="16"/>
        <v>0</v>
      </c>
      <c r="AE30" s="141">
        <v>0</v>
      </c>
      <c r="AF30" s="141">
        <v>0</v>
      </c>
      <c r="AG30" s="141">
        <f t="shared" si="17"/>
        <v>0</v>
      </c>
      <c r="AH30" s="143"/>
      <c r="AI30" s="143"/>
      <c r="AJ30" s="141">
        <v>0</v>
      </c>
      <c r="AK30" s="141">
        <v>0</v>
      </c>
      <c r="AL30" s="141">
        <f t="shared" si="18"/>
        <v>0</v>
      </c>
      <c r="AM30" s="141">
        <v>0</v>
      </c>
      <c r="AN30" s="141">
        <v>0</v>
      </c>
      <c r="AO30" s="141">
        <f t="shared" si="19"/>
        <v>0</v>
      </c>
      <c r="AP30" s="143"/>
      <c r="AQ30" s="143"/>
      <c r="AR30" s="141">
        <v>0</v>
      </c>
      <c r="AS30" s="141">
        <v>0</v>
      </c>
      <c r="AT30" s="141">
        <f t="shared" si="20"/>
        <v>0</v>
      </c>
      <c r="AU30" s="141">
        <v>0</v>
      </c>
      <c r="AV30" s="141">
        <v>0</v>
      </c>
      <c r="AW30" s="141">
        <f t="shared" si="21"/>
        <v>0</v>
      </c>
      <c r="AX30" s="143"/>
      <c r="AY30" s="143"/>
      <c r="AZ30" s="141">
        <v>0</v>
      </c>
      <c r="BA30" s="141">
        <v>0</v>
      </c>
      <c r="BB30" s="141">
        <f t="shared" si="22"/>
        <v>0</v>
      </c>
      <c r="BC30" s="141">
        <v>0</v>
      </c>
      <c r="BD30" s="141">
        <v>0</v>
      </c>
      <c r="BE30" s="141">
        <f t="shared" si="23"/>
        <v>0</v>
      </c>
    </row>
    <row r="31" spans="1:57" ht="12" customHeight="1">
      <c r="A31" s="142" t="s">
        <v>97</v>
      </c>
      <c r="B31" s="140" t="s">
        <v>349</v>
      </c>
      <c r="C31" s="142" t="s">
        <v>377</v>
      </c>
      <c r="D31" s="141">
        <f t="shared" si="6"/>
        <v>0</v>
      </c>
      <c r="E31" s="141">
        <f t="shared" si="7"/>
        <v>0</v>
      </c>
      <c r="F31" s="141">
        <f t="shared" si="8"/>
        <v>0</v>
      </c>
      <c r="G31" s="141">
        <f t="shared" si="9"/>
        <v>0</v>
      </c>
      <c r="H31" s="141">
        <f t="shared" si="10"/>
        <v>0</v>
      </c>
      <c r="I31" s="141">
        <f t="shared" si="11"/>
        <v>0</v>
      </c>
      <c r="J31" s="143"/>
      <c r="K31" s="143"/>
      <c r="L31" s="141">
        <v>0</v>
      </c>
      <c r="M31" s="141">
        <v>0</v>
      </c>
      <c r="N31" s="141">
        <f t="shared" si="12"/>
        <v>0</v>
      </c>
      <c r="O31" s="141">
        <v>0</v>
      </c>
      <c r="P31" s="141">
        <v>0</v>
      </c>
      <c r="Q31" s="141">
        <f t="shared" si="13"/>
        <v>0</v>
      </c>
      <c r="R31" s="143"/>
      <c r="S31" s="143"/>
      <c r="T31" s="141">
        <v>0</v>
      </c>
      <c r="U31" s="141">
        <v>0</v>
      </c>
      <c r="V31" s="141">
        <f t="shared" si="14"/>
        <v>0</v>
      </c>
      <c r="W31" s="141">
        <v>0</v>
      </c>
      <c r="X31" s="141">
        <v>0</v>
      </c>
      <c r="Y31" s="141">
        <f t="shared" si="15"/>
        <v>0</v>
      </c>
      <c r="Z31" s="143"/>
      <c r="AA31" s="141"/>
      <c r="AB31" s="141">
        <v>0</v>
      </c>
      <c r="AC31" s="141">
        <v>0</v>
      </c>
      <c r="AD31" s="141">
        <f t="shared" si="16"/>
        <v>0</v>
      </c>
      <c r="AE31" s="141">
        <v>0</v>
      </c>
      <c r="AF31" s="141">
        <v>0</v>
      </c>
      <c r="AG31" s="141">
        <f t="shared" si="17"/>
        <v>0</v>
      </c>
      <c r="AH31" s="143"/>
      <c r="AI31" s="143"/>
      <c r="AJ31" s="141">
        <v>0</v>
      </c>
      <c r="AK31" s="141">
        <v>0</v>
      </c>
      <c r="AL31" s="141">
        <f t="shared" si="18"/>
        <v>0</v>
      </c>
      <c r="AM31" s="141">
        <v>0</v>
      </c>
      <c r="AN31" s="141">
        <v>0</v>
      </c>
      <c r="AO31" s="141">
        <f t="shared" si="19"/>
        <v>0</v>
      </c>
      <c r="AP31" s="143"/>
      <c r="AQ31" s="143"/>
      <c r="AR31" s="141">
        <v>0</v>
      </c>
      <c r="AS31" s="141">
        <v>0</v>
      </c>
      <c r="AT31" s="141">
        <f t="shared" si="20"/>
        <v>0</v>
      </c>
      <c r="AU31" s="141">
        <v>0</v>
      </c>
      <c r="AV31" s="141">
        <v>0</v>
      </c>
      <c r="AW31" s="141">
        <f t="shared" si="21"/>
        <v>0</v>
      </c>
      <c r="AX31" s="143"/>
      <c r="AY31" s="143"/>
      <c r="AZ31" s="141">
        <v>0</v>
      </c>
      <c r="BA31" s="141">
        <v>0</v>
      </c>
      <c r="BB31" s="141">
        <f t="shared" si="22"/>
        <v>0</v>
      </c>
      <c r="BC31" s="141">
        <v>0</v>
      </c>
      <c r="BD31" s="141">
        <v>0</v>
      </c>
      <c r="BE31" s="141">
        <f t="shared" si="23"/>
        <v>0</v>
      </c>
    </row>
    <row r="32" spans="1:57" ht="12" customHeight="1">
      <c r="A32" s="142" t="s">
        <v>97</v>
      </c>
      <c r="B32" s="140" t="s">
        <v>350</v>
      </c>
      <c r="C32" s="142" t="s">
        <v>378</v>
      </c>
      <c r="D32" s="141">
        <f t="shared" si="6"/>
        <v>0</v>
      </c>
      <c r="E32" s="141">
        <f t="shared" si="7"/>
        <v>2142</v>
      </c>
      <c r="F32" s="141">
        <f t="shared" si="8"/>
        <v>2142</v>
      </c>
      <c r="G32" s="141">
        <f t="shared" si="9"/>
        <v>0</v>
      </c>
      <c r="H32" s="141">
        <f t="shared" si="10"/>
        <v>3547</v>
      </c>
      <c r="I32" s="141">
        <f t="shared" si="11"/>
        <v>3547</v>
      </c>
      <c r="J32" s="143" t="s">
        <v>389</v>
      </c>
      <c r="K32" s="143" t="s">
        <v>398</v>
      </c>
      <c r="L32" s="141">
        <v>0</v>
      </c>
      <c r="M32" s="141">
        <v>2142</v>
      </c>
      <c r="N32" s="141">
        <f t="shared" si="12"/>
        <v>2142</v>
      </c>
      <c r="O32" s="141">
        <v>0</v>
      </c>
      <c r="P32" s="141">
        <v>0</v>
      </c>
      <c r="Q32" s="141">
        <f t="shared" si="13"/>
        <v>0</v>
      </c>
      <c r="R32" s="143" t="s">
        <v>387</v>
      </c>
      <c r="S32" s="143" t="s">
        <v>396</v>
      </c>
      <c r="T32" s="141">
        <v>0</v>
      </c>
      <c r="U32" s="141">
        <v>0</v>
      </c>
      <c r="V32" s="141">
        <f t="shared" si="14"/>
        <v>0</v>
      </c>
      <c r="W32" s="141">
        <v>0</v>
      </c>
      <c r="X32" s="141">
        <v>3547</v>
      </c>
      <c r="Y32" s="141">
        <f t="shared" si="15"/>
        <v>3547</v>
      </c>
      <c r="Z32" s="143"/>
      <c r="AA32" s="141"/>
      <c r="AB32" s="141">
        <v>0</v>
      </c>
      <c r="AC32" s="141">
        <v>0</v>
      </c>
      <c r="AD32" s="141">
        <f t="shared" si="16"/>
        <v>0</v>
      </c>
      <c r="AE32" s="141">
        <v>0</v>
      </c>
      <c r="AF32" s="141">
        <v>0</v>
      </c>
      <c r="AG32" s="141">
        <f t="shared" si="17"/>
        <v>0</v>
      </c>
      <c r="AH32" s="143"/>
      <c r="AI32" s="143"/>
      <c r="AJ32" s="141">
        <v>0</v>
      </c>
      <c r="AK32" s="141">
        <v>0</v>
      </c>
      <c r="AL32" s="141">
        <f t="shared" si="18"/>
        <v>0</v>
      </c>
      <c r="AM32" s="141">
        <v>0</v>
      </c>
      <c r="AN32" s="141">
        <v>0</v>
      </c>
      <c r="AO32" s="141">
        <f t="shared" si="19"/>
        <v>0</v>
      </c>
      <c r="AP32" s="143"/>
      <c r="AQ32" s="143"/>
      <c r="AR32" s="141">
        <v>0</v>
      </c>
      <c r="AS32" s="141">
        <v>0</v>
      </c>
      <c r="AT32" s="141">
        <f t="shared" si="20"/>
        <v>0</v>
      </c>
      <c r="AU32" s="141">
        <v>0</v>
      </c>
      <c r="AV32" s="141">
        <v>0</v>
      </c>
      <c r="AW32" s="141">
        <f t="shared" si="21"/>
        <v>0</v>
      </c>
      <c r="AX32" s="143"/>
      <c r="AY32" s="143"/>
      <c r="AZ32" s="141">
        <v>0</v>
      </c>
      <c r="BA32" s="141">
        <v>0</v>
      </c>
      <c r="BB32" s="141">
        <f t="shared" si="22"/>
        <v>0</v>
      </c>
      <c r="BC32" s="141">
        <v>0</v>
      </c>
      <c r="BD32" s="141">
        <v>0</v>
      </c>
      <c r="BE32" s="141">
        <f t="shared" si="23"/>
        <v>0</v>
      </c>
    </row>
    <row r="33" spans="1:57" ht="12" customHeight="1">
      <c r="A33" s="142" t="s">
        <v>97</v>
      </c>
      <c r="B33" s="140" t="s">
        <v>351</v>
      </c>
      <c r="C33" s="142" t="s">
        <v>379</v>
      </c>
      <c r="D33" s="141">
        <f t="shared" si="6"/>
        <v>0</v>
      </c>
      <c r="E33" s="141">
        <f t="shared" si="7"/>
        <v>4045</v>
      </c>
      <c r="F33" s="141">
        <f t="shared" si="8"/>
        <v>4045</v>
      </c>
      <c r="G33" s="141">
        <f t="shared" si="9"/>
        <v>0</v>
      </c>
      <c r="H33" s="141">
        <f t="shared" si="10"/>
        <v>13220</v>
      </c>
      <c r="I33" s="141">
        <f t="shared" si="11"/>
        <v>13220</v>
      </c>
      <c r="J33" s="143" t="s">
        <v>387</v>
      </c>
      <c r="K33" s="143" t="s">
        <v>396</v>
      </c>
      <c r="L33" s="141">
        <v>0</v>
      </c>
      <c r="M33" s="141">
        <v>0</v>
      </c>
      <c r="N33" s="141">
        <f t="shared" si="12"/>
        <v>0</v>
      </c>
      <c r="O33" s="141">
        <v>0</v>
      </c>
      <c r="P33" s="141">
        <v>13220</v>
      </c>
      <c r="Q33" s="141">
        <f t="shared" si="13"/>
        <v>13220</v>
      </c>
      <c r="R33" s="143" t="s">
        <v>389</v>
      </c>
      <c r="S33" s="143" t="s">
        <v>398</v>
      </c>
      <c r="T33" s="141">
        <v>0</v>
      </c>
      <c r="U33" s="141">
        <v>4045</v>
      </c>
      <c r="V33" s="141">
        <f t="shared" si="14"/>
        <v>4045</v>
      </c>
      <c r="W33" s="141">
        <v>0</v>
      </c>
      <c r="X33" s="141">
        <v>0</v>
      </c>
      <c r="Y33" s="141">
        <f t="shared" si="15"/>
        <v>0</v>
      </c>
      <c r="Z33" s="143"/>
      <c r="AA33" s="141"/>
      <c r="AB33" s="141">
        <v>0</v>
      </c>
      <c r="AC33" s="141">
        <v>0</v>
      </c>
      <c r="AD33" s="141">
        <f t="shared" si="16"/>
        <v>0</v>
      </c>
      <c r="AE33" s="141">
        <v>0</v>
      </c>
      <c r="AF33" s="141">
        <v>0</v>
      </c>
      <c r="AG33" s="141">
        <f t="shared" si="17"/>
        <v>0</v>
      </c>
      <c r="AH33" s="143"/>
      <c r="AI33" s="143"/>
      <c r="AJ33" s="141">
        <v>0</v>
      </c>
      <c r="AK33" s="141">
        <v>0</v>
      </c>
      <c r="AL33" s="141">
        <f t="shared" si="18"/>
        <v>0</v>
      </c>
      <c r="AM33" s="141">
        <v>0</v>
      </c>
      <c r="AN33" s="141">
        <v>0</v>
      </c>
      <c r="AO33" s="141">
        <f t="shared" si="19"/>
        <v>0</v>
      </c>
      <c r="AP33" s="143"/>
      <c r="AQ33" s="143"/>
      <c r="AR33" s="141">
        <v>0</v>
      </c>
      <c r="AS33" s="141">
        <v>0</v>
      </c>
      <c r="AT33" s="141">
        <f t="shared" si="20"/>
        <v>0</v>
      </c>
      <c r="AU33" s="141">
        <v>0</v>
      </c>
      <c r="AV33" s="141">
        <v>0</v>
      </c>
      <c r="AW33" s="141">
        <f t="shared" si="21"/>
        <v>0</v>
      </c>
      <c r="AX33" s="143"/>
      <c r="AY33" s="143"/>
      <c r="AZ33" s="141">
        <v>0</v>
      </c>
      <c r="BA33" s="141">
        <v>0</v>
      </c>
      <c r="BB33" s="141">
        <f t="shared" si="22"/>
        <v>0</v>
      </c>
      <c r="BC33" s="141">
        <v>0</v>
      </c>
      <c r="BD33" s="141">
        <v>0</v>
      </c>
      <c r="BE33" s="141">
        <f t="shared" si="23"/>
        <v>0</v>
      </c>
    </row>
    <row r="34" spans="1:57" ht="12" customHeight="1">
      <c r="A34" s="142" t="s">
        <v>97</v>
      </c>
      <c r="B34" s="140" t="s">
        <v>352</v>
      </c>
      <c r="C34" s="142" t="s">
        <v>380</v>
      </c>
      <c r="D34" s="141">
        <f t="shared" si="6"/>
        <v>0</v>
      </c>
      <c r="E34" s="141">
        <f t="shared" si="7"/>
        <v>0</v>
      </c>
      <c r="F34" s="141">
        <f t="shared" si="8"/>
        <v>0</v>
      </c>
      <c r="G34" s="141">
        <f t="shared" si="9"/>
        <v>0</v>
      </c>
      <c r="H34" s="141">
        <f t="shared" si="10"/>
        <v>0</v>
      </c>
      <c r="I34" s="141">
        <f t="shared" si="11"/>
        <v>0</v>
      </c>
      <c r="J34" s="143"/>
      <c r="K34" s="143"/>
      <c r="L34" s="141">
        <v>0</v>
      </c>
      <c r="M34" s="141">
        <v>0</v>
      </c>
      <c r="N34" s="141">
        <f t="shared" si="12"/>
        <v>0</v>
      </c>
      <c r="O34" s="141">
        <v>0</v>
      </c>
      <c r="P34" s="141">
        <v>0</v>
      </c>
      <c r="Q34" s="141">
        <f t="shared" si="13"/>
        <v>0</v>
      </c>
      <c r="R34" s="143"/>
      <c r="S34" s="143"/>
      <c r="T34" s="141">
        <v>0</v>
      </c>
      <c r="U34" s="141">
        <v>0</v>
      </c>
      <c r="V34" s="141">
        <f t="shared" si="14"/>
        <v>0</v>
      </c>
      <c r="W34" s="141">
        <v>0</v>
      </c>
      <c r="X34" s="141">
        <v>0</v>
      </c>
      <c r="Y34" s="141">
        <f t="shared" si="15"/>
        <v>0</v>
      </c>
      <c r="Z34" s="143"/>
      <c r="AA34" s="141"/>
      <c r="AB34" s="141">
        <v>0</v>
      </c>
      <c r="AC34" s="141">
        <v>0</v>
      </c>
      <c r="AD34" s="141">
        <f t="shared" si="16"/>
        <v>0</v>
      </c>
      <c r="AE34" s="141">
        <v>0</v>
      </c>
      <c r="AF34" s="141">
        <v>0</v>
      </c>
      <c r="AG34" s="141">
        <f t="shared" si="17"/>
        <v>0</v>
      </c>
      <c r="AH34" s="143"/>
      <c r="AI34" s="143"/>
      <c r="AJ34" s="141">
        <v>0</v>
      </c>
      <c r="AK34" s="141">
        <v>0</v>
      </c>
      <c r="AL34" s="141">
        <f t="shared" si="18"/>
        <v>0</v>
      </c>
      <c r="AM34" s="141">
        <v>0</v>
      </c>
      <c r="AN34" s="141">
        <v>0</v>
      </c>
      <c r="AO34" s="141">
        <f t="shared" si="19"/>
        <v>0</v>
      </c>
      <c r="AP34" s="143"/>
      <c r="AQ34" s="143"/>
      <c r="AR34" s="141">
        <v>0</v>
      </c>
      <c r="AS34" s="141">
        <v>0</v>
      </c>
      <c r="AT34" s="141">
        <f t="shared" si="20"/>
        <v>0</v>
      </c>
      <c r="AU34" s="141">
        <v>0</v>
      </c>
      <c r="AV34" s="141">
        <v>0</v>
      </c>
      <c r="AW34" s="141">
        <f t="shared" si="21"/>
        <v>0</v>
      </c>
      <c r="AX34" s="143"/>
      <c r="AY34" s="143"/>
      <c r="AZ34" s="141">
        <v>0</v>
      </c>
      <c r="BA34" s="141">
        <v>0</v>
      </c>
      <c r="BB34" s="141">
        <f t="shared" si="22"/>
        <v>0</v>
      </c>
      <c r="BC34" s="141">
        <v>0</v>
      </c>
      <c r="BD34" s="141">
        <v>0</v>
      </c>
      <c r="BE34" s="141">
        <f t="shared" si="23"/>
        <v>0</v>
      </c>
    </row>
    <row r="35" spans="1:57" ht="12" customHeight="1">
      <c r="A35" s="142" t="s">
        <v>97</v>
      </c>
      <c r="B35" s="140" t="s">
        <v>353</v>
      </c>
      <c r="C35" s="142" t="s">
        <v>381</v>
      </c>
      <c r="D35" s="141">
        <f t="shared" si="6"/>
        <v>0</v>
      </c>
      <c r="E35" s="141">
        <f t="shared" si="7"/>
        <v>0</v>
      </c>
      <c r="F35" s="141">
        <f t="shared" si="8"/>
        <v>0</v>
      </c>
      <c r="G35" s="141">
        <f t="shared" si="9"/>
        <v>0</v>
      </c>
      <c r="H35" s="141">
        <f t="shared" si="10"/>
        <v>0</v>
      </c>
      <c r="I35" s="141">
        <f t="shared" si="11"/>
        <v>0</v>
      </c>
      <c r="J35" s="143"/>
      <c r="K35" s="143"/>
      <c r="L35" s="141">
        <v>0</v>
      </c>
      <c r="M35" s="141">
        <v>0</v>
      </c>
      <c r="N35" s="141">
        <f t="shared" si="12"/>
        <v>0</v>
      </c>
      <c r="O35" s="141">
        <v>0</v>
      </c>
      <c r="P35" s="141">
        <v>0</v>
      </c>
      <c r="Q35" s="141">
        <f t="shared" si="13"/>
        <v>0</v>
      </c>
      <c r="R35" s="143"/>
      <c r="S35" s="143"/>
      <c r="T35" s="141">
        <v>0</v>
      </c>
      <c r="U35" s="141">
        <v>0</v>
      </c>
      <c r="V35" s="141">
        <f t="shared" si="14"/>
        <v>0</v>
      </c>
      <c r="W35" s="141">
        <v>0</v>
      </c>
      <c r="X35" s="141">
        <v>0</v>
      </c>
      <c r="Y35" s="141">
        <f t="shared" si="15"/>
        <v>0</v>
      </c>
      <c r="Z35" s="143"/>
      <c r="AA35" s="141"/>
      <c r="AB35" s="141">
        <v>0</v>
      </c>
      <c r="AC35" s="141">
        <v>0</v>
      </c>
      <c r="AD35" s="141">
        <f t="shared" si="16"/>
        <v>0</v>
      </c>
      <c r="AE35" s="141">
        <v>0</v>
      </c>
      <c r="AF35" s="141">
        <v>0</v>
      </c>
      <c r="AG35" s="141">
        <f t="shared" si="17"/>
        <v>0</v>
      </c>
      <c r="AH35" s="143"/>
      <c r="AI35" s="143"/>
      <c r="AJ35" s="141">
        <v>0</v>
      </c>
      <c r="AK35" s="141">
        <v>0</v>
      </c>
      <c r="AL35" s="141">
        <f t="shared" si="18"/>
        <v>0</v>
      </c>
      <c r="AM35" s="141">
        <v>0</v>
      </c>
      <c r="AN35" s="141">
        <v>0</v>
      </c>
      <c r="AO35" s="141">
        <f t="shared" si="19"/>
        <v>0</v>
      </c>
      <c r="AP35" s="143"/>
      <c r="AQ35" s="143"/>
      <c r="AR35" s="141">
        <v>0</v>
      </c>
      <c r="AS35" s="141">
        <v>0</v>
      </c>
      <c r="AT35" s="141">
        <f t="shared" si="20"/>
        <v>0</v>
      </c>
      <c r="AU35" s="141">
        <v>0</v>
      </c>
      <c r="AV35" s="141">
        <v>0</v>
      </c>
      <c r="AW35" s="141">
        <f t="shared" si="21"/>
        <v>0</v>
      </c>
      <c r="AX35" s="143"/>
      <c r="AY35" s="143"/>
      <c r="AZ35" s="141">
        <v>0</v>
      </c>
      <c r="BA35" s="141">
        <v>0</v>
      </c>
      <c r="BB35" s="141">
        <f t="shared" si="22"/>
        <v>0</v>
      </c>
      <c r="BC35" s="141">
        <v>0</v>
      </c>
      <c r="BD35" s="141">
        <v>0</v>
      </c>
      <c r="BE35" s="141">
        <f t="shared" si="23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Ｐゴシック,標準"&amp;14廃棄物処理事業経費【分担金の合計】（平成20年度）&amp;R&amp;D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5" width="10.59765625" style="75" customWidth="1"/>
    <col min="6" max="6" width="6.59765625" style="130" customWidth="1"/>
    <col min="7" max="7" width="12.59765625" style="75" customWidth="1"/>
    <col min="8" max="9" width="10.59765625" style="75" customWidth="1"/>
    <col min="10" max="10" width="6.59765625" style="130" customWidth="1"/>
    <col min="11" max="11" width="12.59765625" style="75" customWidth="1"/>
    <col min="12" max="13" width="10.59765625" style="75" customWidth="1"/>
    <col min="14" max="14" width="6.59765625" style="130" customWidth="1"/>
    <col min="15" max="15" width="12.59765625" style="75" customWidth="1"/>
    <col min="16" max="17" width="10.59765625" style="75" customWidth="1"/>
    <col min="18" max="18" width="6.59765625" style="130" customWidth="1"/>
    <col min="19" max="19" width="12.59765625" style="75" customWidth="1"/>
    <col min="20" max="21" width="10.59765625" style="75" customWidth="1"/>
    <col min="22" max="22" width="6.59765625" style="130" customWidth="1"/>
    <col min="23" max="23" width="12.59765625" style="75" customWidth="1"/>
    <col min="24" max="25" width="10.59765625" style="131" customWidth="1"/>
    <col min="26" max="26" width="6.59765625" style="130" customWidth="1"/>
    <col min="27" max="27" width="12.59765625" style="75" customWidth="1"/>
    <col min="28" max="29" width="10.59765625" style="131" customWidth="1"/>
    <col min="30" max="30" width="6.59765625" style="130" customWidth="1"/>
    <col min="31" max="31" width="12.59765625" style="75" customWidth="1"/>
    <col min="32" max="33" width="10.59765625" style="75" customWidth="1"/>
    <col min="34" max="34" width="6.59765625" style="130" customWidth="1"/>
    <col min="35" max="35" width="12.59765625" style="75" customWidth="1"/>
    <col min="36" max="37" width="10.59765625" style="75" customWidth="1"/>
    <col min="38" max="38" width="6.59765625" style="130" customWidth="1"/>
    <col min="39" max="39" width="12.59765625" style="75" customWidth="1"/>
    <col min="40" max="41" width="10.59765625" style="75" customWidth="1"/>
    <col min="42" max="42" width="6.59765625" style="130" customWidth="1"/>
    <col min="43" max="43" width="12.59765625" style="75" customWidth="1"/>
    <col min="44" max="45" width="10.59765625" style="75" customWidth="1"/>
    <col min="46" max="46" width="6.59765625" style="130" customWidth="1"/>
    <col min="47" max="47" width="12.59765625" style="75" customWidth="1"/>
    <col min="48" max="49" width="10.59765625" style="75" customWidth="1"/>
    <col min="50" max="50" width="6.59765625" style="130" customWidth="1"/>
    <col min="51" max="51" width="12.59765625" style="75" customWidth="1"/>
    <col min="52" max="53" width="10.59765625" style="75" customWidth="1"/>
    <col min="54" max="54" width="6.59765625" style="130" customWidth="1"/>
    <col min="55" max="55" width="12.59765625" style="75" customWidth="1"/>
    <col min="56" max="57" width="10.59765625" style="75" customWidth="1"/>
    <col min="58" max="58" width="6.59765625" style="130" customWidth="1"/>
    <col min="59" max="59" width="12.59765625" style="75" customWidth="1"/>
    <col min="60" max="61" width="10.59765625" style="75" customWidth="1"/>
    <col min="62" max="62" width="6.59765625" style="130" customWidth="1"/>
    <col min="63" max="63" width="12.59765625" style="75" customWidth="1"/>
    <col min="64" max="65" width="10.59765625" style="75" customWidth="1"/>
    <col min="66" max="66" width="6.59765625" style="130" customWidth="1"/>
    <col min="67" max="67" width="12.59765625" style="75" customWidth="1"/>
    <col min="68" max="69" width="10.59765625" style="75" customWidth="1"/>
    <col min="70" max="70" width="6.59765625" style="130" customWidth="1"/>
    <col min="71" max="71" width="12.59765625" style="75" customWidth="1"/>
    <col min="72" max="73" width="10.59765625" style="75" customWidth="1"/>
    <col min="74" max="74" width="6.59765625" style="130" customWidth="1"/>
    <col min="75" max="75" width="12.59765625" style="75" customWidth="1"/>
    <col min="76" max="77" width="10.59765625" style="75" customWidth="1"/>
    <col min="78" max="78" width="6.59765625" style="130" customWidth="1"/>
    <col min="79" max="79" width="12.59765625" style="75" customWidth="1"/>
    <col min="80" max="81" width="10.59765625" style="75" customWidth="1"/>
    <col min="82" max="82" width="6.59765625" style="130" customWidth="1"/>
    <col min="83" max="83" width="12.59765625" style="75" customWidth="1"/>
    <col min="84" max="85" width="10.59765625" style="75" customWidth="1"/>
    <col min="86" max="86" width="6.59765625" style="130" customWidth="1"/>
    <col min="87" max="87" width="12.59765625" style="75" customWidth="1"/>
    <col min="88" max="89" width="10.59765625" style="75" customWidth="1"/>
    <col min="90" max="90" width="6.59765625" style="130" customWidth="1"/>
    <col min="91" max="91" width="12.59765625" style="75" customWidth="1"/>
    <col min="92" max="93" width="10.59765625" style="75" customWidth="1"/>
    <col min="94" max="94" width="6.59765625" style="130" customWidth="1"/>
    <col min="95" max="95" width="12.59765625" style="75" customWidth="1"/>
    <col min="96" max="97" width="10.59765625" style="75" customWidth="1"/>
    <col min="98" max="98" width="6.59765625" style="130" customWidth="1"/>
    <col min="99" max="99" width="12.59765625" style="75" customWidth="1"/>
    <col min="100" max="101" width="10.59765625" style="75" customWidth="1"/>
    <col min="102" max="102" width="6.59765625" style="130" customWidth="1"/>
    <col min="103" max="103" width="12.59765625" style="75" customWidth="1"/>
    <col min="104" max="105" width="10.59765625" style="75" customWidth="1"/>
    <col min="106" max="106" width="6.59765625" style="130" customWidth="1"/>
    <col min="107" max="107" width="12.59765625" style="75" customWidth="1"/>
    <col min="108" max="109" width="10.59765625" style="75" customWidth="1"/>
    <col min="110" max="110" width="6.59765625" style="130" customWidth="1"/>
    <col min="111" max="111" width="12.59765625" style="75" customWidth="1"/>
    <col min="112" max="113" width="10.59765625" style="75" customWidth="1"/>
    <col min="114" max="114" width="6.59765625" style="130" customWidth="1"/>
    <col min="115" max="115" width="12.59765625" style="75" customWidth="1"/>
    <col min="116" max="117" width="10.59765625" style="75" customWidth="1"/>
    <col min="118" max="118" width="6.59765625" style="130" customWidth="1"/>
    <col min="119" max="119" width="12.59765625" style="75" customWidth="1"/>
    <col min="120" max="121" width="10.59765625" style="75" customWidth="1"/>
    <col min="122" max="122" width="6.59765625" style="130" customWidth="1"/>
    <col min="123" max="123" width="12.59765625" style="75" customWidth="1"/>
    <col min="124" max="125" width="10.59765625" style="75" customWidth="1"/>
    <col min="126" max="16384" width="9" style="75" customWidth="1"/>
  </cols>
  <sheetData>
    <row r="1" spans="1:125" s="47" customFormat="1" ht="17.25">
      <c r="A1" s="77" t="s">
        <v>265</v>
      </c>
      <c r="B1" s="78"/>
      <c r="C1" s="77"/>
      <c r="D1" s="77"/>
      <c r="E1" s="77"/>
      <c r="F1" s="127"/>
      <c r="G1" s="5"/>
      <c r="H1" s="5"/>
      <c r="I1" s="5"/>
      <c r="J1" s="127"/>
      <c r="K1" s="5"/>
      <c r="L1" s="5"/>
      <c r="M1" s="5"/>
      <c r="N1" s="127"/>
      <c r="O1" s="5"/>
      <c r="P1" s="5"/>
      <c r="Q1" s="5"/>
      <c r="R1" s="127"/>
      <c r="S1" s="5"/>
      <c r="T1" s="5"/>
      <c r="U1" s="5"/>
      <c r="V1" s="127"/>
      <c r="W1" s="5"/>
      <c r="X1" s="5"/>
      <c r="Y1" s="5"/>
      <c r="Z1" s="127"/>
      <c r="AA1" s="5"/>
      <c r="AB1" s="5"/>
      <c r="AC1" s="5"/>
      <c r="AD1" s="127"/>
      <c r="AE1" s="5"/>
      <c r="AF1" s="5"/>
      <c r="AG1" s="5"/>
      <c r="AH1" s="127"/>
      <c r="AI1" s="5"/>
      <c r="AJ1" s="5"/>
      <c r="AK1" s="5"/>
      <c r="AL1" s="127"/>
      <c r="AM1" s="5"/>
      <c r="AN1" s="5"/>
      <c r="AO1" s="5"/>
      <c r="AP1" s="127"/>
      <c r="AQ1" s="5"/>
      <c r="AR1" s="5"/>
      <c r="AS1" s="5"/>
      <c r="AT1" s="127"/>
      <c r="AU1" s="5"/>
      <c r="AV1" s="5"/>
      <c r="AW1" s="5"/>
      <c r="AX1" s="127"/>
      <c r="AY1" s="5"/>
      <c r="AZ1" s="5"/>
      <c r="BA1" s="5"/>
      <c r="BB1" s="127"/>
      <c r="BC1" s="5"/>
      <c r="BD1" s="5"/>
      <c r="BE1" s="5"/>
      <c r="BF1" s="127"/>
      <c r="BG1" s="5"/>
      <c r="BH1" s="5"/>
      <c r="BI1" s="5"/>
      <c r="BJ1" s="127"/>
      <c r="BK1" s="5"/>
      <c r="BL1" s="5"/>
      <c r="BM1" s="5"/>
      <c r="BN1" s="127"/>
      <c r="BO1" s="5"/>
      <c r="BP1" s="5"/>
      <c r="BQ1" s="5"/>
      <c r="BR1" s="127"/>
      <c r="BS1" s="5"/>
      <c r="BT1" s="5"/>
      <c r="BU1" s="5"/>
      <c r="BV1" s="127"/>
      <c r="BW1" s="5"/>
      <c r="BX1" s="5"/>
      <c r="BY1" s="5"/>
      <c r="BZ1" s="127"/>
      <c r="CA1" s="5"/>
      <c r="CB1" s="5"/>
      <c r="CC1" s="5"/>
      <c r="CD1" s="127"/>
      <c r="CE1" s="5"/>
      <c r="CF1" s="5"/>
      <c r="CG1" s="5"/>
      <c r="CH1" s="127"/>
      <c r="CI1" s="5"/>
      <c r="CJ1" s="5"/>
      <c r="CK1" s="5"/>
      <c r="CL1" s="127"/>
      <c r="CM1" s="5"/>
      <c r="CN1" s="5"/>
      <c r="CO1" s="5"/>
      <c r="CP1" s="127"/>
      <c r="CQ1" s="5"/>
      <c r="CR1" s="5"/>
      <c r="CS1" s="5"/>
      <c r="CT1" s="127"/>
      <c r="CU1" s="5"/>
      <c r="CV1" s="5"/>
      <c r="CW1" s="5"/>
      <c r="CX1" s="127"/>
      <c r="CY1" s="5"/>
      <c r="CZ1" s="5"/>
      <c r="DA1" s="5"/>
      <c r="DB1" s="127"/>
      <c r="DC1" s="5"/>
      <c r="DD1" s="5"/>
      <c r="DE1" s="5"/>
      <c r="DF1" s="127"/>
      <c r="DG1" s="5"/>
      <c r="DH1" s="5"/>
      <c r="DI1" s="5"/>
      <c r="DJ1" s="127"/>
      <c r="DK1" s="5"/>
      <c r="DL1" s="5"/>
      <c r="DM1" s="5"/>
      <c r="DN1" s="127"/>
      <c r="DO1" s="5"/>
      <c r="DP1" s="5"/>
      <c r="DQ1" s="5"/>
      <c r="DR1" s="127"/>
      <c r="DS1" s="5"/>
      <c r="DT1" s="5"/>
      <c r="DU1" s="5"/>
    </row>
    <row r="2" spans="1:125" s="47" customFormat="1" ht="13.5">
      <c r="A2" s="160" t="s">
        <v>320</v>
      </c>
      <c r="B2" s="150" t="s">
        <v>306</v>
      </c>
      <c r="C2" s="163" t="s">
        <v>319</v>
      </c>
      <c r="D2" s="175" t="s">
        <v>271</v>
      </c>
      <c r="E2" s="176"/>
      <c r="F2" s="128" t="s">
        <v>272</v>
      </c>
      <c r="G2" s="81"/>
      <c r="H2" s="81"/>
      <c r="I2" s="82"/>
      <c r="J2" s="128" t="s">
        <v>273</v>
      </c>
      <c r="K2" s="81"/>
      <c r="L2" s="81"/>
      <c r="M2" s="82"/>
      <c r="N2" s="128" t="s">
        <v>274</v>
      </c>
      <c r="O2" s="81"/>
      <c r="P2" s="81"/>
      <c r="Q2" s="82"/>
      <c r="R2" s="128" t="s">
        <v>275</v>
      </c>
      <c r="S2" s="81"/>
      <c r="T2" s="81"/>
      <c r="U2" s="82"/>
      <c r="V2" s="128" t="s">
        <v>276</v>
      </c>
      <c r="W2" s="81"/>
      <c r="X2" s="81"/>
      <c r="Y2" s="82"/>
      <c r="Z2" s="128" t="s">
        <v>277</v>
      </c>
      <c r="AA2" s="81"/>
      <c r="AB2" s="81"/>
      <c r="AC2" s="82"/>
      <c r="AD2" s="128" t="s">
        <v>278</v>
      </c>
      <c r="AE2" s="81"/>
      <c r="AF2" s="81"/>
      <c r="AG2" s="82"/>
      <c r="AH2" s="128" t="s">
        <v>279</v>
      </c>
      <c r="AI2" s="81"/>
      <c r="AJ2" s="81"/>
      <c r="AK2" s="82"/>
      <c r="AL2" s="128" t="s">
        <v>280</v>
      </c>
      <c r="AM2" s="81"/>
      <c r="AN2" s="81"/>
      <c r="AO2" s="82"/>
      <c r="AP2" s="128" t="s">
        <v>281</v>
      </c>
      <c r="AQ2" s="81"/>
      <c r="AR2" s="81"/>
      <c r="AS2" s="82"/>
      <c r="AT2" s="128" t="s">
        <v>282</v>
      </c>
      <c r="AU2" s="81"/>
      <c r="AV2" s="81"/>
      <c r="AW2" s="82"/>
      <c r="AX2" s="128" t="s">
        <v>283</v>
      </c>
      <c r="AY2" s="81"/>
      <c r="AZ2" s="81"/>
      <c r="BA2" s="82"/>
      <c r="BB2" s="128" t="s">
        <v>284</v>
      </c>
      <c r="BC2" s="81"/>
      <c r="BD2" s="81"/>
      <c r="BE2" s="82"/>
      <c r="BF2" s="128" t="s">
        <v>285</v>
      </c>
      <c r="BG2" s="81"/>
      <c r="BH2" s="81"/>
      <c r="BI2" s="82"/>
      <c r="BJ2" s="128" t="s">
        <v>286</v>
      </c>
      <c r="BK2" s="81"/>
      <c r="BL2" s="81"/>
      <c r="BM2" s="82"/>
      <c r="BN2" s="128" t="s">
        <v>287</v>
      </c>
      <c r="BO2" s="81"/>
      <c r="BP2" s="81"/>
      <c r="BQ2" s="82"/>
      <c r="BR2" s="128" t="s">
        <v>288</v>
      </c>
      <c r="BS2" s="81"/>
      <c r="BT2" s="81"/>
      <c r="BU2" s="82"/>
      <c r="BV2" s="128" t="s">
        <v>289</v>
      </c>
      <c r="BW2" s="81"/>
      <c r="BX2" s="81"/>
      <c r="BY2" s="82"/>
      <c r="BZ2" s="128" t="s">
        <v>290</v>
      </c>
      <c r="CA2" s="81"/>
      <c r="CB2" s="81"/>
      <c r="CC2" s="82"/>
      <c r="CD2" s="128" t="s">
        <v>291</v>
      </c>
      <c r="CE2" s="81"/>
      <c r="CF2" s="81"/>
      <c r="CG2" s="82"/>
      <c r="CH2" s="128" t="s">
        <v>292</v>
      </c>
      <c r="CI2" s="81"/>
      <c r="CJ2" s="81"/>
      <c r="CK2" s="82"/>
      <c r="CL2" s="128" t="s">
        <v>293</v>
      </c>
      <c r="CM2" s="81"/>
      <c r="CN2" s="81"/>
      <c r="CO2" s="82"/>
      <c r="CP2" s="128" t="s">
        <v>294</v>
      </c>
      <c r="CQ2" s="81"/>
      <c r="CR2" s="81"/>
      <c r="CS2" s="82"/>
      <c r="CT2" s="128" t="s">
        <v>295</v>
      </c>
      <c r="CU2" s="81"/>
      <c r="CV2" s="81"/>
      <c r="CW2" s="82"/>
      <c r="CX2" s="128" t="s">
        <v>296</v>
      </c>
      <c r="CY2" s="81"/>
      <c r="CZ2" s="81"/>
      <c r="DA2" s="82"/>
      <c r="DB2" s="128" t="s">
        <v>297</v>
      </c>
      <c r="DC2" s="81"/>
      <c r="DD2" s="81"/>
      <c r="DE2" s="82"/>
      <c r="DF2" s="128" t="s">
        <v>298</v>
      </c>
      <c r="DG2" s="81"/>
      <c r="DH2" s="81"/>
      <c r="DI2" s="82"/>
      <c r="DJ2" s="128" t="s">
        <v>299</v>
      </c>
      <c r="DK2" s="81"/>
      <c r="DL2" s="81"/>
      <c r="DM2" s="82"/>
      <c r="DN2" s="128" t="s">
        <v>300</v>
      </c>
      <c r="DO2" s="81"/>
      <c r="DP2" s="81"/>
      <c r="DQ2" s="82"/>
      <c r="DR2" s="128" t="s">
        <v>301</v>
      </c>
      <c r="DS2" s="81"/>
      <c r="DT2" s="81"/>
      <c r="DU2" s="82"/>
    </row>
    <row r="3" spans="1:125" s="47" customFormat="1" ht="13.5">
      <c r="A3" s="161"/>
      <c r="B3" s="151"/>
      <c r="C3" s="164"/>
      <c r="D3" s="177"/>
      <c r="E3" s="178"/>
      <c r="F3" s="129"/>
      <c r="G3" s="83"/>
      <c r="H3" s="83"/>
      <c r="I3" s="84"/>
      <c r="J3" s="129"/>
      <c r="K3" s="83"/>
      <c r="L3" s="83"/>
      <c r="M3" s="84"/>
      <c r="N3" s="129"/>
      <c r="O3" s="83"/>
      <c r="P3" s="83"/>
      <c r="Q3" s="84"/>
      <c r="R3" s="129"/>
      <c r="S3" s="83"/>
      <c r="T3" s="83"/>
      <c r="U3" s="84"/>
      <c r="V3" s="129"/>
      <c r="W3" s="83"/>
      <c r="X3" s="83"/>
      <c r="Y3" s="84"/>
      <c r="Z3" s="129"/>
      <c r="AA3" s="83"/>
      <c r="AB3" s="83"/>
      <c r="AC3" s="84"/>
      <c r="AD3" s="129"/>
      <c r="AE3" s="83"/>
      <c r="AF3" s="83"/>
      <c r="AG3" s="84"/>
      <c r="AH3" s="129"/>
      <c r="AI3" s="83"/>
      <c r="AJ3" s="83"/>
      <c r="AK3" s="84"/>
      <c r="AL3" s="129"/>
      <c r="AM3" s="83"/>
      <c r="AN3" s="83"/>
      <c r="AO3" s="84"/>
      <c r="AP3" s="129"/>
      <c r="AQ3" s="83"/>
      <c r="AR3" s="83"/>
      <c r="AS3" s="84"/>
      <c r="AT3" s="129"/>
      <c r="AU3" s="83"/>
      <c r="AV3" s="83"/>
      <c r="AW3" s="84"/>
      <c r="AX3" s="129"/>
      <c r="AY3" s="83"/>
      <c r="AZ3" s="83"/>
      <c r="BA3" s="84"/>
      <c r="BB3" s="129"/>
      <c r="BC3" s="83"/>
      <c r="BD3" s="83"/>
      <c r="BE3" s="84"/>
      <c r="BF3" s="129"/>
      <c r="BG3" s="83"/>
      <c r="BH3" s="83"/>
      <c r="BI3" s="84"/>
      <c r="BJ3" s="129"/>
      <c r="BK3" s="83"/>
      <c r="BL3" s="83"/>
      <c r="BM3" s="84"/>
      <c r="BN3" s="129"/>
      <c r="BO3" s="83"/>
      <c r="BP3" s="83"/>
      <c r="BQ3" s="84"/>
      <c r="BR3" s="129"/>
      <c r="BS3" s="83"/>
      <c r="BT3" s="83"/>
      <c r="BU3" s="84"/>
      <c r="BV3" s="129"/>
      <c r="BW3" s="83"/>
      <c r="BX3" s="83"/>
      <c r="BY3" s="84"/>
      <c r="BZ3" s="129"/>
      <c r="CA3" s="83"/>
      <c r="CB3" s="83"/>
      <c r="CC3" s="84"/>
      <c r="CD3" s="129"/>
      <c r="CE3" s="83"/>
      <c r="CF3" s="83"/>
      <c r="CG3" s="84"/>
      <c r="CH3" s="129"/>
      <c r="CI3" s="83"/>
      <c r="CJ3" s="83"/>
      <c r="CK3" s="84"/>
      <c r="CL3" s="129"/>
      <c r="CM3" s="83"/>
      <c r="CN3" s="83"/>
      <c r="CO3" s="84"/>
      <c r="CP3" s="129"/>
      <c r="CQ3" s="83"/>
      <c r="CR3" s="83"/>
      <c r="CS3" s="84"/>
      <c r="CT3" s="129"/>
      <c r="CU3" s="83"/>
      <c r="CV3" s="83"/>
      <c r="CW3" s="84"/>
      <c r="CX3" s="129"/>
      <c r="CY3" s="83"/>
      <c r="CZ3" s="83"/>
      <c r="DA3" s="84"/>
      <c r="DB3" s="129"/>
      <c r="DC3" s="83"/>
      <c r="DD3" s="83"/>
      <c r="DE3" s="84"/>
      <c r="DF3" s="129"/>
      <c r="DG3" s="83"/>
      <c r="DH3" s="83"/>
      <c r="DI3" s="84"/>
      <c r="DJ3" s="129"/>
      <c r="DK3" s="83"/>
      <c r="DL3" s="83"/>
      <c r="DM3" s="84"/>
      <c r="DN3" s="129"/>
      <c r="DO3" s="83"/>
      <c r="DP3" s="83"/>
      <c r="DQ3" s="84"/>
      <c r="DR3" s="129"/>
      <c r="DS3" s="83"/>
      <c r="DT3" s="83"/>
      <c r="DU3" s="84"/>
    </row>
    <row r="4" spans="1:125" s="47" customFormat="1" ht="13.5" customHeight="1">
      <c r="A4" s="161"/>
      <c r="B4" s="151"/>
      <c r="C4" s="165"/>
      <c r="D4" s="160" t="s">
        <v>262</v>
      </c>
      <c r="E4" s="160" t="s">
        <v>1</v>
      </c>
      <c r="F4" s="172" t="s">
        <v>324</v>
      </c>
      <c r="G4" s="160" t="s">
        <v>302</v>
      </c>
      <c r="H4" s="160" t="s">
        <v>263</v>
      </c>
      <c r="I4" s="160" t="s">
        <v>1</v>
      </c>
      <c r="J4" s="172" t="s">
        <v>324</v>
      </c>
      <c r="K4" s="160" t="s">
        <v>302</v>
      </c>
      <c r="L4" s="160" t="s">
        <v>263</v>
      </c>
      <c r="M4" s="160" t="s">
        <v>1</v>
      </c>
      <c r="N4" s="172" t="s">
        <v>324</v>
      </c>
      <c r="O4" s="160" t="s">
        <v>302</v>
      </c>
      <c r="P4" s="160" t="s">
        <v>263</v>
      </c>
      <c r="Q4" s="160" t="s">
        <v>1</v>
      </c>
      <c r="R4" s="172" t="s">
        <v>324</v>
      </c>
      <c r="S4" s="160" t="s">
        <v>302</v>
      </c>
      <c r="T4" s="160" t="s">
        <v>263</v>
      </c>
      <c r="U4" s="160" t="s">
        <v>1</v>
      </c>
      <c r="V4" s="172" t="s">
        <v>324</v>
      </c>
      <c r="W4" s="160" t="s">
        <v>302</v>
      </c>
      <c r="X4" s="160" t="s">
        <v>263</v>
      </c>
      <c r="Y4" s="160" t="s">
        <v>1</v>
      </c>
      <c r="Z4" s="172" t="s">
        <v>324</v>
      </c>
      <c r="AA4" s="160" t="s">
        <v>302</v>
      </c>
      <c r="AB4" s="160" t="s">
        <v>263</v>
      </c>
      <c r="AC4" s="160" t="s">
        <v>1</v>
      </c>
      <c r="AD4" s="172" t="s">
        <v>324</v>
      </c>
      <c r="AE4" s="160" t="s">
        <v>302</v>
      </c>
      <c r="AF4" s="160" t="s">
        <v>263</v>
      </c>
      <c r="AG4" s="160" t="s">
        <v>1</v>
      </c>
      <c r="AH4" s="172" t="s">
        <v>324</v>
      </c>
      <c r="AI4" s="160" t="s">
        <v>302</v>
      </c>
      <c r="AJ4" s="160" t="s">
        <v>263</v>
      </c>
      <c r="AK4" s="160" t="s">
        <v>1</v>
      </c>
      <c r="AL4" s="172" t="s">
        <v>324</v>
      </c>
      <c r="AM4" s="160" t="s">
        <v>302</v>
      </c>
      <c r="AN4" s="160" t="s">
        <v>263</v>
      </c>
      <c r="AO4" s="160" t="s">
        <v>1</v>
      </c>
      <c r="AP4" s="172" t="s">
        <v>324</v>
      </c>
      <c r="AQ4" s="160" t="s">
        <v>302</v>
      </c>
      <c r="AR4" s="160" t="s">
        <v>263</v>
      </c>
      <c r="AS4" s="160" t="s">
        <v>1</v>
      </c>
      <c r="AT4" s="172" t="s">
        <v>324</v>
      </c>
      <c r="AU4" s="160" t="s">
        <v>302</v>
      </c>
      <c r="AV4" s="160" t="s">
        <v>263</v>
      </c>
      <c r="AW4" s="160" t="s">
        <v>1</v>
      </c>
      <c r="AX4" s="172" t="s">
        <v>324</v>
      </c>
      <c r="AY4" s="160" t="s">
        <v>302</v>
      </c>
      <c r="AZ4" s="160" t="s">
        <v>263</v>
      </c>
      <c r="BA4" s="160" t="s">
        <v>1</v>
      </c>
      <c r="BB4" s="172" t="s">
        <v>324</v>
      </c>
      <c r="BC4" s="160" t="s">
        <v>302</v>
      </c>
      <c r="BD4" s="160" t="s">
        <v>263</v>
      </c>
      <c r="BE4" s="160" t="s">
        <v>1</v>
      </c>
      <c r="BF4" s="172" t="s">
        <v>324</v>
      </c>
      <c r="BG4" s="160" t="s">
        <v>302</v>
      </c>
      <c r="BH4" s="160" t="s">
        <v>263</v>
      </c>
      <c r="BI4" s="160" t="s">
        <v>1</v>
      </c>
      <c r="BJ4" s="172" t="s">
        <v>324</v>
      </c>
      <c r="BK4" s="160" t="s">
        <v>302</v>
      </c>
      <c r="BL4" s="160" t="s">
        <v>263</v>
      </c>
      <c r="BM4" s="160" t="s">
        <v>1</v>
      </c>
      <c r="BN4" s="172" t="s">
        <v>324</v>
      </c>
      <c r="BO4" s="160" t="s">
        <v>302</v>
      </c>
      <c r="BP4" s="160" t="s">
        <v>263</v>
      </c>
      <c r="BQ4" s="160" t="s">
        <v>1</v>
      </c>
      <c r="BR4" s="172" t="s">
        <v>324</v>
      </c>
      <c r="BS4" s="160" t="s">
        <v>302</v>
      </c>
      <c r="BT4" s="160" t="s">
        <v>263</v>
      </c>
      <c r="BU4" s="160" t="s">
        <v>1</v>
      </c>
      <c r="BV4" s="172" t="s">
        <v>324</v>
      </c>
      <c r="BW4" s="160" t="s">
        <v>302</v>
      </c>
      <c r="BX4" s="160" t="s">
        <v>263</v>
      </c>
      <c r="BY4" s="160" t="s">
        <v>1</v>
      </c>
      <c r="BZ4" s="172" t="s">
        <v>324</v>
      </c>
      <c r="CA4" s="160" t="s">
        <v>302</v>
      </c>
      <c r="CB4" s="160" t="s">
        <v>263</v>
      </c>
      <c r="CC4" s="160" t="s">
        <v>1</v>
      </c>
      <c r="CD4" s="172" t="s">
        <v>324</v>
      </c>
      <c r="CE4" s="160" t="s">
        <v>302</v>
      </c>
      <c r="CF4" s="160" t="s">
        <v>263</v>
      </c>
      <c r="CG4" s="160" t="s">
        <v>1</v>
      </c>
      <c r="CH4" s="172" t="s">
        <v>324</v>
      </c>
      <c r="CI4" s="160" t="s">
        <v>302</v>
      </c>
      <c r="CJ4" s="160" t="s">
        <v>263</v>
      </c>
      <c r="CK4" s="160" t="s">
        <v>1</v>
      </c>
      <c r="CL4" s="172" t="s">
        <v>324</v>
      </c>
      <c r="CM4" s="160" t="s">
        <v>302</v>
      </c>
      <c r="CN4" s="160" t="s">
        <v>263</v>
      </c>
      <c r="CO4" s="160" t="s">
        <v>1</v>
      </c>
      <c r="CP4" s="172" t="s">
        <v>324</v>
      </c>
      <c r="CQ4" s="160" t="s">
        <v>302</v>
      </c>
      <c r="CR4" s="160" t="s">
        <v>263</v>
      </c>
      <c r="CS4" s="160" t="s">
        <v>1</v>
      </c>
      <c r="CT4" s="172" t="s">
        <v>324</v>
      </c>
      <c r="CU4" s="160" t="s">
        <v>302</v>
      </c>
      <c r="CV4" s="160" t="s">
        <v>263</v>
      </c>
      <c r="CW4" s="160" t="s">
        <v>1</v>
      </c>
      <c r="CX4" s="172" t="s">
        <v>324</v>
      </c>
      <c r="CY4" s="160" t="s">
        <v>302</v>
      </c>
      <c r="CZ4" s="160" t="s">
        <v>263</v>
      </c>
      <c r="DA4" s="160" t="s">
        <v>1</v>
      </c>
      <c r="DB4" s="172" t="s">
        <v>324</v>
      </c>
      <c r="DC4" s="160" t="s">
        <v>302</v>
      </c>
      <c r="DD4" s="160" t="s">
        <v>263</v>
      </c>
      <c r="DE4" s="160" t="s">
        <v>1</v>
      </c>
      <c r="DF4" s="172" t="s">
        <v>324</v>
      </c>
      <c r="DG4" s="160" t="s">
        <v>302</v>
      </c>
      <c r="DH4" s="160" t="s">
        <v>263</v>
      </c>
      <c r="DI4" s="160" t="s">
        <v>1</v>
      </c>
      <c r="DJ4" s="172" t="s">
        <v>324</v>
      </c>
      <c r="DK4" s="160" t="s">
        <v>302</v>
      </c>
      <c r="DL4" s="160" t="s">
        <v>263</v>
      </c>
      <c r="DM4" s="160" t="s">
        <v>1</v>
      </c>
      <c r="DN4" s="172" t="s">
        <v>324</v>
      </c>
      <c r="DO4" s="160" t="s">
        <v>302</v>
      </c>
      <c r="DP4" s="160" t="s">
        <v>263</v>
      </c>
      <c r="DQ4" s="160" t="s">
        <v>1</v>
      </c>
      <c r="DR4" s="172" t="s">
        <v>324</v>
      </c>
      <c r="DS4" s="160" t="s">
        <v>302</v>
      </c>
      <c r="DT4" s="160" t="s">
        <v>263</v>
      </c>
      <c r="DU4" s="160" t="s">
        <v>1</v>
      </c>
    </row>
    <row r="5" spans="1:125" s="47" customFormat="1" ht="13.5">
      <c r="A5" s="161"/>
      <c r="B5" s="151"/>
      <c r="C5" s="165"/>
      <c r="D5" s="161"/>
      <c r="E5" s="161"/>
      <c r="F5" s="173"/>
      <c r="G5" s="161"/>
      <c r="H5" s="161"/>
      <c r="I5" s="161"/>
      <c r="J5" s="173"/>
      <c r="K5" s="161"/>
      <c r="L5" s="161"/>
      <c r="M5" s="161"/>
      <c r="N5" s="173"/>
      <c r="O5" s="161"/>
      <c r="P5" s="161"/>
      <c r="Q5" s="161"/>
      <c r="R5" s="173"/>
      <c r="S5" s="161"/>
      <c r="T5" s="161"/>
      <c r="U5" s="161"/>
      <c r="V5" s="173"/>
      <c r="W5" s="161"/>
      <c r="X5" s="161"/>
      <c r="Y5" s="161"/>
      <c r="Z5" s="173"/>
      <c r="AA5" s="161"/>
      <c r="AB5" s="161"/>
      <c r="AC5" s="161"/>
      <c r="AD5" s="173"/>
      <c r="AE5" s="161"/>
      <c r="AF5" s="161"/>
      <c r="AG5" s="161"/>
      <c r="AH5" s="173"/>
      <c r="AI5" s="161"/>
      <c r="AJ5" s="161"/>
      <c r="AK5" s="161"/>
      <c r="AL5" s="173"/>
      <c r="AM5" s="161"/>
      <c r="AN5" s="161"/>
      <c r="AO5" s="161"/>
      <c r="AP5" s="173"/>
      <c r="AQ5" s="161"/>
      <c r="AR5" s="161"/>
      <c r="AS5" s="161"/>
      <c r="AT5" s="173"/>
      <c r="AU5" s="161"/>
      <c r="AV5" s="161"/>
      <c r="AW5" s="161"/>
      <c r="AX5" s="173"/>
      <c r="AY5" s="161"/>
      <c r="AZ5" s="161"/>
      <c r="BA5" s="161"/>
      <c r="BB5" s="173"/>
      <c r="BC5" s="161"/>
      <c r="BD5" s="161"/>
      <c r="BE5" s="161"/>
      <c r="BF5" s="173"/>
      <c r="BG5" s="161"/>
      <c r="BH5" s="161"/>
      <c r="BI5" s="161"/>
      <c r="BJ5" s="173"/>
      <c r="BK5" s="161"/>
      <c r="BL5" s="161"/>
      <c r="BM5" s="161"/>
      <c r="BN5" s="173"/>
      <c r="BO5" s="161"/>
      <c r="BP5" s="161"/>
      <c r="BQ5" s="161"/>
      <c r="BR5" s="173"/>
      <c r="BS5" s="161"/>
      <c r="BT5" s="161"/>
      <c r="BU5" s="161"/>
      <c r="BV5" s="173"/>
      <c r="BW5" s="161"/>
      <c r="BX5" s="161"/>
      <c r="BY5" s="161"/>
      <c r="BZ5" s="173"/>
      <c r="CA5" s="161"/>
      <c r="CB5" s="161"/>
      <c r="CC5" s="161"/>
      <c r="CD5" s="173"/>
      <c r="CE5" s="161"/>
      <c r="CF5" s="161"/>
      <c r="CG5" s="161"/>
      <c r="CH5" s="173"/>
      <c r="CI5" s="161"/>
      <c r="CJ5" s="161"/>
      <c r="CK5" s="161"/>
      <c r="CL5" s="173"/>
      <c r="CM5" s="161"/>
      <c r="CN5" s="161"/>
      <c r="CO5" s="161"/>
      <c r="CP5" s="173"/>
      <c r="CQ5" s="161"/>
      <c r="CR5" s="161"/>
      <c r="CS5" s="161"/>
      <c r="CT5" s="173"/>
      <c r="CU5" s="161"/>
      <c r="CV5" s="161"/>
      <c r="CW5" s="161"/>
      <c r="CX5" s="173"/>
      <c r="CY5" s="161"/>
      <c r="CZ5" s="161"/>
      <c r="DA5" s="161"/>
      <c r="DB5" s="173"/>
      <c r="DC5" s="161"/>
      <c r="DD5" s="161"/>
      <c r="DE5" s="161"/>
      <c r="DF5" s="173"/>
      <c r="DG5" s="161"/>
      <c r="DH5" s="161"/>
      <c r="DI5" s="161"/>
      <c r="DJ5" s="173"/>
      <c r="DK5" s="161"/>
      <c r="DL5" s="161"/>
      <c r="DM5" s="161"/>
      <c r="DN5" s="173"/>
      <c r="DO5" s="161"/>
      <c r="DP5" s="161"/>
      <c r="DQ5" s="161"/>
      <c r="DR5" s="173"/>
      <c r="DS5" s="161"/>
      <c r="DT5" s="161"/>
      <c r="DU5" s="161"/>
    </row>
    <row r="6" spans="1:125" s="118" customFormat="1" ht="13.5">
      <c r="A6" s="171"/>
      <c r="B6" s="152"/>
      <c r="C6" s="166"/>
      <c r="D6" s="123" t="s">
        <v>29</v>
      </c>
      <c r="E6" s="123" t="s">
        <v>29</v>
      </c>
      <c r="F6" s="174"/>
      <c r="G6" s="171"/>
      <c r="H6" s="123" t="s">
        <v>29</v>
      </c>
      <c r="I6" s="123" t="s">
        <v>29</v>
      </c>
      <c r="J6" s="174"/>
      <c r="K6" s="171"/>
      <c r="L6" s="123" t="s">
        <v>29</v>
      </c>
      <c r="M6" s="123" t="s">
        <v>29</v>
      </c>
      <c r="N6" s="174"/>
      <c r="O6" s="171"/>
      <c r="P6" s="123" t="s">
        <v>29</v>
      </c>
      <c r="Q6" s="123" t="s">
        <v>29</v>
      </c>
      <c r="R6" s="174"/>
      <c r="S6" s="171"/>
      <c r="T6" s="123" t="s">
        <v>29</v>
      </c>
      <c r="U6" s="123" t="s">
        <v>29</v>
      </c>
      <c r="V6" s="174"/>
      <c r="W6" s="171"/>
      <c r="X6" s="123" t="s">
        <v>29</v>
      </c>
      <c r="Y6" s="123" t="s">
        <v>29</v>
      </c>
      <c r="Z6" s="174"/>
      <c r="AA6" s="171"/>
      <c r="AB6" s="123" t="s">
        <v>29</v>
      </c>
      <c r="AC6" s="123" t="s">
        <v>29</v>
      </c>
      <c r="AD6" s="174"/>
      <c r="AE6" s="171"/>
      <c r="AF6" s="123" t="s">
        <v>29</v>
      </c>
      <c r="AG6" s="123" t="s">
        <v>29</v>
      </c>
      <c r="AH6" s="174"/>
      <c r="AI6" s="171"/>
      <c r="AJ6" s="123" t="s">
        <v>29</v>
      </c>
      <c r="AK6" s="123" t="s">
        <v>29</v>
      </c>
      <c r="AL6" s="174"/>
      <c r="AM6" s="171"/>
      <c r="AN6" s="123" t="s">
        <v>29</v>
      </c>
      <c r="AO6" s="123" t="s">
        <v>29</v>
      </c>
      <c r="AP6" s="174"/>
      <c r="AQ6" s="171"/>
      <c r="AR6" s="123" t="s">
        <v>29</v>
      </c>
      <c r="AS6" s="123" t="s">
        <v>29</v>
      </c>
      <c r="AT6" s="174"/>
      <c r="AU6" s="171"/>
      <c r="AV6" s="123" t="s">
        <v>29</v>
      </c>
      <c r="AW6" s="123" t="s">
        <v>29</v>
      </c>
      <c r="AX6" s="174"/>
      <c r="AY6" s="171"/>
      <c r="AZ6" s="123" t="s">
        <v>29</v>
      </c>
      <c r="BA6" s="123" t="s">
        <v>29</v>
      </c>
      <c r="BB6" s="174"/>
      <c r="BC6" s="171"/>
      <c r="BD6" s="123" t="s">
        <v>29</v>
      </c>
      <c r="BE6" s="123" t="s">
        <v>29</v>
      </c>
      <c r="BF6" s="174"/>
      <c r="BG6" s="171"/>
      <c r="BH6" s="123" t="s">
        <v>29</v>
      </c>
      <c r="BI6" s="123" t="s">
        <v>29</v>
      </c>
      <c r="BJ6" s="174"/>
      <c r="BK6" s="171"/>
      <c r="BL6" s="123" t="s">
        <v>29</v>
      </c>
      <c r="BM6" s="123" t="s">
        <v>29</v>
      </c>
      <c r="BN6" s="174"/>
      <c r="BO6" s="171"/>
      <c r="BP6" s="123" t="s">
        <v>29</v>
      </c>
      <c r="BQ6" s="123" t="s">
        <v>29</v>
      </c>
      <c r="BR6" s="174"/>
      <c r="BS6" s="171"/>
      <c r="BT6" s="123" t="s">
        <v>29</v>
      </c>
      <c r="BU6" s="123" t="s">
        <v>29</v>
      </c>
      <c r="BV6" s="174"/>
      <c r="BW6" s="171"/>
      <c r="BX6" s="123" t="s">
        <v>29</v>
      </c>
      <c r="BY6" s="123" t="s">
        <v>29</v>
      </c>
      <c r="BZ6" s="174"/>
      <c r="CA6" s="171"/>
      <c r="CB6" s="123" t="s">
        <v>29</v>
      </c>
      <c r="CC6" s="123" t="s">
        <v>29</v>
      </c>
      <c r="CD6" s="174"/>
      <c r="CE6" s="171"/>
      <c r="CF6" s="123" t="s">
        <v>29</v>
      </c>
      <c r="CG6" s="123" t="s">
        <v>29</v>
      </c>
      <c r="CH6" s="174"/>
      <c r="CI6" s="171"/>
      <c r="CJ6" s="123" t="s">
        <v>29</v>
      </c>
      <c r="CK6" s="123" t="s">
        <v>29</v>
      </c>
      <c r="CL6" s="174"/>
      <c r="CM6" s="171"/>
      <c r="CN6" s="123" t="s">
        <v>29</v>
      </c>
      <c r="CO6" s="123" t="s">
        <v>29</v>
      </c>
      <c r="CP6" s="174"/>
      <c r="CQ6" s="171"/>
      <c r="CR6" s="123" t="s">
        <v>29</v>
      </c>
      <c r="CS6" s="123" t="s">
        <v>29</v>
      </c>
      <c r="CT6" s="174"/>
      <c r="CU6" s="171"/>
      <c r="CV6" s="123" t="s">
        <v>29</v>
      </c>
      <c r="CW6" s="123" t="s">
        <v>29</v>
      </c>
      <c r="CX6" s="174"/>
      <c r="CY6" s="171"/>
      <c r="CZ6" s="123" t="s">
        <v>29</v>
      </c>
      <c r="DA6" s="123" t="s">
        <v>29</v>
      </c>
      <c r="DB6" s="174"/>
      <c r="DC6" s="171"/>
      <c r="DD6" s="123" t="s">
        <v>29</v>
      </c>
      <c r="DE6" s="123" t="s">
        <v>29</v>
      </c>
      <c r="DF6" s="174"/>
      <c r="DG6" s="171"/>
      <c r="DH6" s="123" t="s">
        <v>29</v>
      </c>
      <c r="DI6" s="123" t="s">
        <v>29</v>
      </c>
      <c r="DJ6" s="174"/>
      <c r="DK6" s="171"/>
      <c r="DL6" s="123" t="s">
        <v>29</v>
      </c>
      <c r="DM6" s="123" t="s">
        <v>29</v>
      </c>
      <c r="DN6" s="174"/>
      <c r="DO6" s="171"/>
      <c r="DP6" s="123" t="s">
        <v>29</v>
      </c>
      <c r="DQ6" s="123" t="s">
        <v>29</v>
      </c>
      <c r="DR6" s="174"/>
      <c r="DS6" s="171"/>
      <c r="DT6" s="123" t="s">
        <v>29</v>
      </c>
      <c r="DU6" s="123" t="s">
        <v>29</v>
      </c>
    </row>
    <row r="7" spans="1:125" s="86" customFormat="1" ht="12" customHeight="1">
      <c r="A7" s="139" t="s">
        <v>406</v>
      </c>
      <c r="B7" s="140" t="s">
        <v>407</v>
      </c>
      <c r="C7" s="139" t="s">
        <v>408</v>
      </c>
      <c r="D7" s="141">
        <f>SUM(D8:D16)</f>
        <v>2133334</v>
      </c>
      <c r="E7" s="141">
        <f>SUM(E8:E16)</f>
        <v>646802</v>
      </c>
      <c r="F7" s="144"/>
      <c r="G7" s="143" t="s">
        <v>404</v>
      </c>
      <c r="H7" s="141">
        <f>SUM(H8:H16)</f>
        <v>801436</v>
      </c>
      <c r="I7" s="141">
        <f>SUM(I8:I16)</f>
        <v>326746</v>
      </c>
      <c r="J7" s="144"/>
      <c r="K7" s="143" t="s">
        <v>404</v>
      </c>
      <c r="L7" s="141">
        <f>SUM(L8:L16)</f>
        <v>696718</v>
      </c>
      <c r="M7" s="141">
        <f>SUM(M8:M16)</f>
        <v>149076</v>
      </c>
      <c r="N7" s="144"/>
      <c r="O7" s="143" t="s">
        <v>404</v>
      </c>
      <c r="P7" s="141">
        <f>SUM(P8:P16)</f>
        <v>392248</v>
      </c>
      <c r="Q7" s="141">
        <f>SUM(Q8:Q16)</f>
        <v>124635</v>
      </c>
      <c r="R7" s="144"/>
      <c r="S7" s="143" t="s">
        <v>404</v>
      </c>
      <c r="T7" s="141">
        <f>SUM(T8:T16)</f>
        <v>88985</v>
      </c>
      <c r="U7" s="141">
        <f>SUM(U8:U16)</f>
        <v>46345</v>
      </c>
      <c r="V7" s="144"/>
      <c r="W7" s="143" t="s">
        <v>404</v>
      </c>
      <c r="X7" s="141">
        <f>SUM(X8:X16)</f>
        <v>58609</v>
      </c>
      <c r="Y7" s="141">
        <f>SUM(Y8:Y16)</f>
        <v>0</v>
      </c>
      <c r="Z7" s="144"/>
      <c r="AA7" s="143" t="s">
        <v>404</v>
      </c>
      <c r="AB7" s="141">
        <f>SUM(AB8:AB16)</f>
        <v>26807</v>
      </c>
      <c r="AC7" s="141">
        <f>SUM(AC8:AC16)</f>
        <v>0</v>
      </c>
      <c r="AD7" s="144"/>
      <c r="AE7" s="143" t="s">
        <v>404</v>
      </c>
      <c r="AF7" s="141">
        <f>SUM(AF8:AF16)</f>
        <v>68531</v>
      </c>
      <c r="AG7" s="141">
        <f>SUM(AG8:AG16)</f>
        <v>0</v>
      </c>
      <c r="AH7" s="144"/>
      <c r="AI7" s="143" t="s">
        <v>404</v>
      </c>
      <c r="AJ7" s="141">
        <f>SUM(AJ8:AJ16)</f>
        <v>0</v>
      </c>
      <c r="AK7" s="141">
        <f>SUM(AK8:AK16)</f>
        <v>0</v>
      </c>
      <c r="AL7" s="144"/>
      <c r="AM7" s="143" t="s">
        <v>404</v>
      </c>
      <c r="AN7" s="141">
        <f>SUM(AN8:AN16)</f>
        <v>0</v>
      </c>
      <c r="AO7" s="141">
        <f>SUM(AO8:AO16)</f>
        <v>0</v>
      </c>
      <c r="AP7" s="144"/>
      <c r="AQ7" s="143" t="s">
        <v>404</v>
      </c>
      <c r="AR7" s="141">
        <f>SUM(AR8:AR16)</f>
        <v>0</v>
      </c>
      <c r="AS7" s="141">
        <f>SUM(AS8:AS16)</f>
        <v>0</v>
      </c>
      <c r="AT7" s="144"/>
      <c r="AU7" s="143" t="s">
        <v>404</v>
      </c>
      <c r="AV7" s="141">
        <f>SUM(AV8:AV16)</f>
        <v>0</v>
      </c>
      <c r="AW7" s="141">
        <f>SUM(AW8:AW16)</f>
        <v>0</v>
      </c>
      <c r="AX7" s="144"/>
      <c r="AY7" s="143" t="s">
        <v>404</v>
      </c>
      <c r="AZ7" s="141">
        <f>SUM(AZ8:AZ16)</f>
        <v>0</v>
      </c>
      <c r="BA7" s="141">
        <f>SUM(BA8:BA16)</f>
        <v>0</v>
      </c>
      <c r="BB7" s="144"/>
      <c r="BC7" s="143" t="s">
        <v>404</v>
      </c>
      <c r="BD7" s="141">
        <f>SUM(BD8:BD16)</f>
        <v>0</v>
      </c>
      <c r="BE7" s="141">
        <f>SUM(BE8:BE16)</f>
        <v>0</v>
      </c>
      <c r="BF7" s="144"/>
      <c r="BG7" s="143" t="s">
        <v>404</v>
      </c>
      <c r="BH7" s="141">
        <f>SUM(BH8:BH16)</f>
        <v>0</v>
      </c>
      <c r="BI7" s="141">
        <f>SUM(BI8:BI16)</f>
        <v>0</v>
      </c>
      <c r="BJ7" s="144"/>
      <c r="BK7" s="143" t="s">
        <v>404</v>
      </c>
      <c r="BL7" s="141">
        <f>SUM(BL8:BL16)</f>
        <v>0</v>
      </c>
      <c r="BM7" s="141">
        <f>SUM(BM8:BM16)</f>
        <v>0</v>
      </c>
      <c r="BN7" s="144"/>
      <c r="BO7" s="143" t="s">
        <v>404</v>
      </c>
      <c r="BP7" s="141">
        <f>SUM(BP8:BP16)</f>
        <v>0</v>
      </c>
      <c r="BQ7" s="141">
        <f>SUM(BQ8:BQ16)</f>
        <v>0</v>
      </c>
      <c r="BR7" s="144"/>
      <c r="BS7" s="143" t="s">
        <v>404</v>
      </c>
      <c r="BT7" s="141">
        <f>SUM(BT8:BT16)</f>
        <v>0</v>
      </c>
      <c r="BU7" s="141">
        <f>SUM(BU8:BU16)</f>
        <v>0</v>
      </c>
      <c r="BV7" s="144"/>
      <c r="BW7" s="143" t="s">
        <v>404</v>
      </c>
      <c r="BX7" s="141">
        <f>SUM(BX8:BX16)</f>
        <v>0</v>
      </c>
      <c r="BY7" s="141">
        <f>SUM(BY8:BY16)</f>
        <v>0</v>
      </c>
      <c r="BZ7" s="144"/>
      <c r="CA7" s="143" t="s">
        <v>404</v>
      </c>
      <c r="CB7" s="141">
        <f>SUM(CB8:CB16)</f>
        <v>0</v>
      </c>
      <c r="CC7" s="141">
        <f>SUM(CC8:CC16)</f>
        <v>0</v>
      </c>
      <c r="CD7" s="144"/>
      <c r="CE7" s="143" t="s">
        <v>404</v>
      </c>
      <c r="CF7" s="141">
        <f>SUM(CF8:CF16)</f>
        <v>0</v>
      </c>
      <c r="CG7" s="141">
        <f>SUM(CG8:CG16)</f>
        <v>0</v>
      </c>
      <c r="CH7" s="144"/>
      <c r="CI7" s="143" t="s">
        <v>404</v>
      </c>
      <c r="CJ7" s="141">
        <f>SUM(CJ8:CJ16)</f>
        <v>0</v>
      </c>
      <c r="CK7" s="141">
        <f>SUM(CK8:CK16)</f>
        <v>0</v>
      </c>
      <c r="CL7" s="144"/>
      <c r="CM7" s="143" t="s">
        <v>404</v>
      </c>
      <c r="CN7" s="141">
        <f>SUM(CN8:CN16)</f>
        <v>0</v>
      </c>
      <c r="CO7" s="141">
        <f>SUM(CO8:CO16)</f>
        <v>0</v>
      </c>
      <c r="CP7" s="144"/>
      <c r="CQ7" s="143" t="s">
        <v>404</v>
      </c>
      <c r="CR7" s="141">
        <f>SUM(CR8:CR16)</f>
        <v>0</v>
      </c>
      <c r="CS7" s="141">
        <f>SUM(CS8:CS16)</f>
        <v>0</v>
      </c>
      <c r="CT7" s="144"/>
      <c r="CU7" s="143" t="s">
        <v>404</v>
      </c>
      <c r="CV7" s="141">
        <f>SUM(CV8:CV16)</f>
        <v>0</v>
      </c>
      <c r="CW7" s="141">
        <f>SUM(CW8:CW16)</f>
        <v>0</v>
      </c>
      <c r="CX7" s="144"/>
      <c r="CY7" s="143" t="s">
        <v>404</v>
      </c>
      <c r="CZ7" s="141">
        <f>SUM(CZ8:CZ16)</f>
        <v>0</v>
      </c>
      <c r="DA7" s="141">
        <f>SUM(DA8:DA16)</f>
        <v>0</v>
      </c>
      <c r="DB7" s="144"/>
      <c r="DC7" s="143" t="s">
        <v>404</v>
      </c>
      <c r="DD7" s="141">
        <f>SUM(DD8:DD16)</f>
        <v>0</v>
      </c>
      <c r="DE7" s="141">
        <f>SUM(DE8:DE16)</f>
        <v>0</v>
      </c>
      <c r="DF7" s="144"/>
      <c r="DG7" s="143" t="s">
        <v>404</v>
      </c>
      <c r="DH7" s="141">
        <f>SUM(DH8:DH16)</f>
        <v>0</v>
      </c>
      <c r="DI7" s="141">
        <f>SUM(DI8:DI16)</f>
        <v>0</v>
      </c>
      <c r="DJ7" s="144"/>
      <c r="DK7" s="143" t="s">
        <v>404</v>
      </c>
      <c r="DL7" s="141">
        <f>SUM(DL8:DL16)</f>
        <v>0</v>
      </c>
      <c r="DM7" s="141">
        <f>SUM(DM8:DM16)</f>
        <v>0</v>
      </c>
      <c r="DN7" s="144"/>
      <c r="DO7" s="143" t="s">
        <v>404</v>
      </c>
      <c r="DP7" s="141">
        <f>SUM(DP8:DP16)</f>
        <v>0</v>
      </c>
      <c r="DQ7" s="141">
        <f>SUM(DQ8:DQ16)</f>
        <v>0</v>
      </c>
      <c r="DR7" s="144"/>
      <c r="DS7" s="143" t="s">
        <v>404</v>
      </c>
      <c r="DT7" s="141">
        <f>SUM(DT8:DT16)</f>
        <v>0</v>
      </c>
      <c r="DU7" s="141">
        <f>SUM(DU8:DU16)</f>
        <v>0</v>
      </c>
    </row>
    <row r="8" spans="1:125" ht="12" customHeight="1">
      <c r="A8" s="142" t="s">
        <v>97</v>
      </c>
      <c r="B8" s="140" t="s">
        <v>384</v>
      </c>
      <c r="C8" s="142" t="s">
        <v>393</v>
      </c>
      <c r="D8" s="141">
        <f>SUM(H8,L8,P8,T8,X8,AB8,AF8,AJ8,AN8,AR8,AV8,AZ8,BD8,BH8,BL8,BP8,BT8,BX8,CB8,CF8,CJ8,CN8,CR8,CV8,CZ8,DD8,DH8,DL8,DP8,DT8)</f>
        <v>130945</v>
      </c>
      <c r="E8" s="141">
        <f>SUM(I8,M8,Q8,U8,Y8,AC8,AG8,AK8,AO8,AS8,AW8,BA8,BE8,BI8,BM8,BQ8,BU8,BY8,CC8,CG8,CK8,CO8,CS8,CW8,DA8,DE8,DI8,DM8,DQ8,DU8)</f>
        <v>32327</v>
      </c>
      <c r="F8" s="145">
        <v>19346</v>
      </c>
      <c r="G8" s="143" t="s">
        <v>367</v>
      </c>
      <c r="H8" s="141">
        <v>23308</v>
      </c>
      <c r="I8" s="141">
        <v>5754</v>
      </c>
      <c r="J8" s="145">
        <v>19364</v>
      </c>
      <c r="K8" s="143" t="s">
        <v>370</v>
      </c>
      <c r="L8" s="141">
        <v>13356</v>
      </c>
      <c r="M8" s="141">
        <v>3297</v>
      </c>
      <c r="N8" s="145">
        <v>19365</v>
      </c>
      <c r="O8" s="143" t="s">
        <v>371</v>
      </c>
      <c r="P8" s="141">
        <v>94281</v>
      </c>
      <c r="Q8" s="141">
        <v>23276</v>
      </c>
      <c r="R8" s="145"/>
      <c r="S8" s="143"/>
      <c r="T8" s="141">
        <v>0</v>
      </c>
      <c r="U8" s="141">
        <v>0</v>
      </c>
      <c r="V8" s="145"/>
      <c r="W8" s="143"/>
      <c r="X8" s="141">
        <v>0</v>
      </c>
      <c r="Y8" s="141">
        <v>0</v>
      </c>
      <c r="Z8" s="145"/>
      <c r="AA8" s="143"/>
      <c r="AB8" s="141">
        <v>0</v>
      </c>
      <c r="AC8" s="141">
        <v>0</v>
      </c>
      <c r="AD8" s="145"/>
      <c r="AE8" s="143"/>
      <c r="AF8" s="141">
        <v>0</v>
      </c>
      <c r="AG8" s="141">
        <v>0</v>
      </c>
      <c r="AH8" s="145"/>
      <c r="AI8" s="143"/>
      <c r="AJ8" s="141">
        <v>0</v>
      </c>
      <c r="AK8" s="141">
        <v>0</v>
      </c>
      <c r="AL8" s="145"/>
      <c r="AM8" s="143"/>
      <c r="AN8" s="141">
        <v>0</v>
      </c>
      <c r="AO8" s="141">
        <v>0</v>
      </c>
      <c r="AP8" s="145"/>
      <c r="AQ8" s="143"/>
      <c r="AR8" s="141">
        <v>0</v>
      </c>
      <c r="AS8" s="141">
        <v>0</v>
      </c>
      <c r="AT8" s="145"/>
      <c r="AU8" s="143"/>
      <c r="AV8" s="141">
        <v>0</v>
      </c>
      <c r="AW8" s="141">
        <v>0</v>
      </c>
      <c r="AX8" s="145"/>
      <c r="AY8" s="143"/>
      <c r="AZ8" s="141">
        <v>0</v>
      </c>
      <c r="BA8" s="141">
        <v>0</v>
      </c>
      <c r="BB8" s="145"/>
      <c r="BC8" s="143"/>
      <c r="BD8" s="141">
        <v>0</v>
      </c>
      <c r="BE8" s="141">
        <v>0</v>
      </c>
      <c r="BF8" s="145"/>
      <c r="BG8" s="143"/>
      <c r="BH8" s="141">
        <v>0</v>
      </c>
      <c r="BI8" s="141">
        <v>0</v>
      </c>
      <c r="BJ8" s="145"/>
      <c r="BK8" s="143"/>
      <c r="BL8" s="141">
        <v>0</v>
      </c>
      <c r="BM8" s="141">
        <v>0</v>
      </c>
      <c r="BN8" s="145"/>
      <c r="BO8" s="143"/>
      <c r="BP8" s="141">
        <v>0</v>
      </c>
      <c r="BQ8" s="141">
        <v>0</v>
      </c>
      <c r="BR8" s="145"/>
      <c r="BS8" s="143"/>
      <c r="BT8" s="141">
        <v>0</v>
      </c>
      <c r="BU8" s="141">
        <v>0</v>
      </c>
      <c r="BV8" s="145"/>
      <c r="BW8" s="143"/>
      <c r="BX8" s="141">
        <v>0</v>
      </c>
      <c r="BY8" s="141">
        <v>0</v>
      </c>
      <c r="BZ8" s="145"/>
      <c r="CA8" s="143"/>
      <c r="CB8" s="141">
        <v>0</v>
      </c>
      <c r="CC8" s="141">
        <v>0</v>
      </c>
      <c r="CD8" s="145"/>
      <c r="CE8" s="143"/>
      <c r="CF8" s="141">
        <v>0</v>
      </c>
      <c r="CG8" s="141">
        <v>0</v>
      </c>
      <c r="CH8" s="145"/>
      <c r="CI8" s="143"/>
      <c r="CJ8" s="141">
        <v>0</v>
      </c>
      <c r="CK8" s="141">
        <v>0</v>
      </c>
      <c r="CL8" s="145"/>
      <c r="CM8" s="143"/>
      <c r="CN8" s="141">
        <v>0</v>
      </c>
      <c r="CO8" s="141">
        <v>0</v>
      </c>
      <c r="CP8" s="145"/>
      <c r="CQ8" s="143"/>
      <c r="CR8" s="141">
        <v>0</v>
      </c>
      <c r="CS8" s="141">
        <v>0</v>
      </c>
      <c r="CT8" s="145"/>
      <c r="CU8" s="143"/>
      <c r="CV8" s="141">
        <v>0</v>
      </c>
      <c r="CW8" s="141">
        <v>0</v>
      </c>
      <c r="CX8" s="145"/>
      <c r="CY8" s="143"/>
      <c r="CZ8" s="141">
        <v>0</v>
      </c>
      <c r="DA8" s="141">
        <v>0</v>
      </c>
      <c r="DB8" s="145"/>
      <c r="DC8" s="143"/>
      <c r="DD8" s="141">
        <v>0</v>
      </c>
      <c r="DE8" s="141">
        <v>0</v>
      </c>
      <c r="DF8" s="145"/>
      <c r="DG8" s="143"/>
      <c r="DH8" s="141">
        <v>0</v>
      </c>
      <c r="DI8" s="141">
        <v>0</v>
      </c>
      <c r="DJ8" s="145"/>
      <c r="DK8" s="143"/>
      <c r="DL8" s="141">
        <v>0</v>
      </c>
      <c r="DM8" s="141">
        <v>0</v>
      </c>
      <c r="DN8" s="145"/>
      <c r="DO8" s="143"/>
      <c r="DP8" s="141">
        <v>0</v>
      </c>
      <c r="DQ8" s="141">
        <v>0</v>
      </c>
      <c r="DR8" s="145"/>
      <c r="DS8" s="143"/>
      <c r="DT8" s="141">
        <v>0</v>
      </c>
      <c r="DU8" s="141">
        <v>0</v>
      </c>
    </row>
    <row r="9" spans="1:125" ht="12" customHeight="1">
      <c r="A9" s="142" t="s">
        <v>97</v>
      </c>
      <c r="B9" s="140" t="s">
        <v>385</v>
      </c>
      <c r="C9" s="142" t="s">
        <v>394</v>
      </c>
      <c r="D9" s="141">
        <f aca="true" t="shared" si="0" ref="D9:D16">SUM(H9,L9,P9,T9,X9,AB9,AF9,AJ9,AN9,AR9,AV9,AZ9,BD9,BH9,BL9,BP9,BT9,BX9,CB9,CF9,CJ9,CN9,CR9,CV9,CZ9,DD9,DH9,DL9,DP9,DT9)</f>
        <v>0</v>
      </c>
      <c r="E9" s="141">
        <f aca="true" t="shared" si="1" ref="E9:E16">SUM(I9,M9,Q9,U9,Y9,AC9,AG9,AK9,AO9,AS9,AW9,BA9,BE9,BI9,BM9,BQ9,BU9,BY9,CC9,CG9,CK9,CO9,CS9,CW9,DA9,DE9,DI9,DM9,DQ9,DU9)</f>
        <v>291832</v>
      </c>
      <c r="F9" s="145">
        <v>19208</v>
      </c>
      <c r="G9" s="143" t="s">
        <v>360</v>
      </c>
      <c r="H9" s="141">
        <v>0</v>
      </c>
      <c r="I9" s="141">
        <v>207592</v>
      </c>
      <c r="J9" s="145">
        <v>19346</v>
      </c>
      <c r="K9" s="143" t="s">
        <v>367</v>
      </c>
      <c r="L9" s="141">
        <v>0</v>
      </c>
      <c r="M9" s="141">
        <v>38838</v>
      </c>
      <c r="N9" s="145">
        <v>19361</v>
      </c>
      <c r="O9" s="143" t="s">
        <v>368</v>
      </c>
      <c r="P9" s="141">
        <v>0</v>
      </c>
      <c r="Q9" s="141">
        <v>32110</v>
      </c>
      <c r="R9" s="145">
        <v>19362</v>
      </c>
      <c r="S9" s="143" t="s">
        <v>369</v>
      </c>
      <c r="T9" s="141">
        <v>0</v>
      </c>
      <c r="U9" s="141">
        <v>13292</v>
      </c>
      <c r="V9" s="145"/>
      <c r="W9" s="143"/>
      <c r="X9" s="141">
        <v>0</v>
      </c>
      <c r="Y9" s="141">
        <v>0</v>
      </c>
      <c r="Z9" s="145"/>
      <c r="AA9" s="143"/>
      <c r="AB9" s="141">
        <v>0</v>
      </c>
      <c r="AC9" s="141">
        <v>0</v>
      </c>
      <c r="AD9" s="145"/>
      <c r="AE9" s="143"/>
      <c r="AF9" s="141">
        <v>0</v>
      </c>
      <c r="AG9" s="141">
        <v>0</v>
      </c>
      <c r="AH9" s="145"/>
      <c r="AI9" s="143"/>
      <c r="AJ9" s="141">
        <v>0</v>
      </c>
      <c r="AK9" s="141">
        <v>0</v>
      </c>
      <c r="AL9" s="145"/>
      <c r="AM9" s="143"/>
      <c r="AN9" s="141">
        <v>0</v>
      </c>
      <c r="AO9" s="141">
        <v>0</v>
      </c>
      <c r="AP9" s="145"/>
      <c r="AQ9" s="143"/>
      <c r="AR9" s="141">
        <v>0</v>
      </c>
      <c r="AS9" s="141">
        <v>0</v>
      </c>
      <c r="AT9" s="145"/>
      <c r="AU9" s="143"/>
      <c r="AV9" s="141">
        <v>0</v>
      </c>
      <c r="AW9" s="141">
        <v>0</v>
      </c>
      <c r="AX9" s="145"/>
      <c r="AY9" s="143"/>
      <c r="AZ9" s="141">
        <v>0</v>
      </c>
      <c r="BA9" s="141">
        <v>0</v>
      </c>
      <c r="BB9" s="145"/>
      <c r="BC9" s="143"/>
      <c r="BD9" s="141">
        <v>0</v>
      </c>
      <c r="BE9" s="141">
        <v>0</v>
      </c>
      <c r="BF9" s="145"/>
      <c r="BG9" s="143"/>
      <c r="BH9" s="141">
        <v>0</v>
      </c>
      <c r="BI9" s="141">
        <v>0</v>
      </c>
      <c r="BJ9" s="145"/>
      <c r="BK9" s="143"/>
      <c r="BL9" s="141">
        <v>0</v>
      </c>
      <c r="BM9" s="141">
        <v>0</v>
      </c>
      <c r="BN9" s="145"/>
      <c r="BO9" s="143"/>
      <c r="BP9" s="141">
        <v>0</v>
      </c>
      <c r="BQ9" s="141">
        <v>0</v>
      </c>
      <c r="BR9" s="145"/>
      <c r="BS9" s="143"/>
      <c r="BT9" s="141">
        <v>0</v>
      </c>
      <c r="BU9" s="141">
        <v>0</v>
      </c>
      <c r="BV9" s="145"/>
      <c r="BW9" s="143"/>
      <c r="BX9" s="141">
        <v>0</v>
      </c>
      <c r="BY9" s="141">
        <v>0</v>
      </c>
      <c r="BZ9" s="145"/>
      <c r="CA9" s="143"/>
      <c r="CB9" s="141">
        <v>0</v>
      </c>
      <c r="CC9" s="141">
        <v>0</v>
      </c>
      <c r="CD9" s="145"/>
      <c r="CE9" s="143"/>
      <c r="CF9" s="141">
        <v>0</v>
      </c>
      <c r="CG9" s="141">
        <v>0</v>
      </c>
      <c r="CH9" s="145"/>
      <c r="CI9" s="143"/>
      <c r="CJ9" s="141">
        <v>0</v>
      </c>
      <c r="CK9" s="141">
        <v>0</v>
      </c>
      <c r="CL9" s="145"/>
      <c r="CM9" s="143"/>
      <c r="CN9" s="141">
        <v>0</v>
      </c>
      <c r="CO9" s="141">
        <v>0</v>
      </c>
      <c r="CP9" s="145"/>
      <c r="CQ9" s="143"/>
      <c r="CR9" s="141">
        <v>0</v>
      </c>
      <c r="CS9" s="141">
        <v>0</v>
      </c>
      <c r="CT9" s="145"/>
      <c r="CU9" s="143"/>
      <c r="CV9" s="141">
        <v>0</v>
      </c>
      <c r="CW9" s="141">
        <v>0</v>
      </c>
      <c r="CX9" s="145"/>
      <c r="CY9" s="143"/>
      <c r="CZ9" s="141">
        <v>0</v>
      </c>
      <c r="DA9" s="141">
        <v>0</v>
      </c>
      <c r="DB9" s="145"/>
      <c r="DC9" s="143"/>
      <c r="DD9" s="141">
        <v>0</v>
      </c>
      <c r="DE9" s="141">
        <v>0</v>
      </c>
      <c r="DF9" s="145"/>
      <c r="DG9" s="143"/>
      <c r="DH9" s="141">
        <v>0</v>
      </c>
      <c r="DI9" s="141">
        <v>0</v>
      </c>
      <c r="DJ9" s="145"/>
      <c r="DK9" s="143"/>
      <c r="DL9" s="141">
        <v>0</v>
      </c>
      <c r="DM9" s="141">
        <v>0</v>
      </c>
      <c r="DN9" s="145"/>
      <c r="DO9" s="143"/>
      <c r="DP9" s="141">
        <v>0</v>
      </c>
      <c r="DQ9" s="141">
        <v>0</v>
      </c>
      <c r="DR9" s="145"/>
      <c r="DS9" s="143"/>
      <c r="DT9" s="141">
        <v>0</v>
      </c>
      <c r="DU9" s="141">
        <v>0</v>
      </c>
    </row>
    <row r="10" spans="1:125" ht="12" customHeight="1">
      <c r="A10" s="142" t="s">
        <v>97</v>
      </c>
      <c r="B10" s="140" t="s">
        <v>386</v>
      </c>
      <c r="C10" s="142" t="s">
        <v>395</v>
      </c>
      <c r="D10" s="141">
        <f t="shared" si="0"/>
        <v>651980</v>
      </c>
      <c r="E10" s="141">
        <f t="shared" si="1"/>
        <v>32930</v>
      </c>
      <c r="F10" s="145">
        <v>19204</v>
      </c>
      <c r="G10" s="143" t="s">
        <v>356</v>
      </c>
      <c r="H10" s="141">
        <v>325990</v>
      </c>
      <c r="I10" s="141">
        <v>16465</v>
      </c>
      <c r="J10" s="145">
        <v>19206</v>
      </c>
      <c r="K10" s="143" t="s">
        <v>358</v>
      </c>
      <c r="L10" s="141">
        <v>325990</v>
      </c>
      <c r="M10" s="141">
        <v>16465</v>
      </c>
      <c r="N10" s="145"/>
      <c r="O10" s="143"/>
      <c r="P10" s="141">
        <v>0</v>
      </c>
      <c r="Q10" s="141">
        <v>0</v>
      </c>
      <c r="R10" s="145"/>
      <c r="S10" s="143"/>
      <c r="T10" s="141">
        <v>0</v>
      </c>
      <c r="U10" s="141">
        <v>0</v>
      </c>
      <c r="V10" s="145"/>
      <c r="W10" s="143"/>
      <c r="X10" s="141">
        <v>0</v>
      </c>
      <c r="Y10" s="141">
        <v>0</v>
      </c>
      <c r="Z10" s="145"/>
      <c r="AA10" s="143"/>
      <c r="AB10" s="141">
        <v>0</v>
      </c>
      <c r="AC10" s="141">
        <v>0</v>
      </c>
      <c r="AD10" s="145"/>
      <c r="AE10" s="143"/>
      <c r="AF10" s="141">
        <v>0</v>
      </c>
      <c r="AG10" s="141">
        <v>0</v>
      </c>
      <c r="AH10" s="145"/>
      <c r="AI10" s="143"/>
      <c r="AJ10" s="141">
        <v>0</v>
      </c>
      <c r="AK10" s="141">
        <v>0</v>
      </c>
      <c r="AL10" s="145"/>
      <c r="AM10" s="143"/>
      <c r="AN10" s="141">
        <v>0</v>
      </c>
      <c r="AO10" s="141">
        <v>0</v>
      </c>
      <c r="AP10" s="145"/>
      <c r="AQ10" s="143"/>
      <c r="AR10" s="141">
        <v>0</v>
      </c>
      <c r="AS10" s="141">
        <v>0</v>
      </c>
      <c r="AT10" s="145"/>
      <c r="AU10" s="143"/>
      <c r="AV10" s="141">
        <v>0</v>
      </c>
      <c r="AW10" s="141">
        <v>0</v>
      </c>
      <c r="AX10" s="145"/>
      <c r="AY10" s="143"/>
      <c r="AZ10" s="141">
        <v>0</v>
      </c>
      <c r="BA10" s="141">
        <v>0</v>
      </c>
      <c r="BB10" s="145"/>
      <c r="BC10" s="143"/>
      <c r="BD10" s="141">
        <v>0</v>
      </c>
      <c r="BE10" s="141">
        <v>0</v>
      </c>
      <c r="BF10" s="145"/>
      <c r="BG10" s="143"/>
      <c r="BH10" s="141">
        <v>0</v>
      </c>
      <c r="BI10" s="141">
        <v>0</v>
      </c>
      <c r="BJ10" s="145"/>
      <c r="BK10" s="143"/>
      <c r="BL10" s="141">
        <v>0</v>
      </c>
      <c r="BM10" s="141">
        <v>0</v>
      </c>
      <c r="BN10" s="145"/>
      <c r="BO10" s="143"/>
      <c r="BP10" s="141">
        <v>0</v>
      </c>
      <c r="BQ10" s="141">
        <v>0</v>
      </c>
      <c r="BR10" s="145"/>
      <c r="BS10" s="143"/>
      <c r="BT10" s="141">
        <v>0</v>
      </c>
      <c r="BU10" s="141">
        <v>0</v>
      </c>
      <c r="BV10" s="145"/>
      <c r="BW10" s="143"/>
      <c r="BX10" s="141">
        <v>0</v>
      </c>
      <c r="BY10" s="141">
        <v>0</v>
      </c>
      <c r="BZ10" s="145"/>
      <c r="CA10" s="143"/>
      <c r="CB10" s="141">
        <v>0</v>
      </c>
      <c r="CC10" s="141">
        <v>0</v>
      </c>
      <c r="CD10" s="145"/>
      <c r="CE10" s="143"/>
      <c r="CF10" s="141">
        <v>0</v>
      </c>
      <c r="CG10" s="141">
        <v>0</v>
      </c>
      <c r="CH10" s="145"/>
      <c r="CI10" s="143"/>
      <c r="CJ10" s="141">
        <v>0</v>
      </c>
      <c r="CK10" s="141">
        <v>0</v>
      </c>
      <c r="CL10" s="145"/>
      <c r="CM10" s="143"/>
      <c r="CN10" s="141">
        <v>0</v>
      </c>
      <c r="CO10" s="141">
        <v>0</v>
      </c>
      <c r="CP10" s="145"/>
      <c r="CQ10" s="143"/>
      <c r="CR10" s="141">
        <v>0</v>
      </c>
      <c r="CS10" s="141">
        <v>0</v>
      </c>
      <c r="CT10" s="145"/>
      <c r="CU10" s="143"/>
      <c r="CV10" s="141">
        <v>0</v>
      </c>
      <c r="CW10" s="141">
        <v>0</v>
      </c>
      <c r="CX10" s="145"/>
      <c r="CY10" s="143"/>
      <c r="CZ10" s="141">
        <v>0</v>
      </c>
      <c r="DA10" s="141">
        <v>0</v>
      </c>
      <c r="DB10" s="145"/>
      <c r="DC10" s="143"/>
      <c r="DD10" s="141">
        <v>0</v>
      </c>
      <c r="DE10" s="141">
        <v>0</v>
      </c>
      <c r="DF10" s="145"/>
      <c r="DG10" s="143"/>
      <c r="DH10" s="141">
        <v>0</v>
      </c>
      <c r="DI10" s="141">
        <v>0</v>
      </c>
      <c r="DJ10" s="145"/>
      <c r="DK10" s="143"/>
      <c r="DL10" s="141">
        <v>0</v>
      </c>
      <c r="DM10" s="141">
        <v>0</v>
      </c>
      <c r="DN10" s="145"/>
      <c r="DO10" s="143"/>
      <c r="DP10" s="141">
        <v>0</v>
      </c>
      <c r="DQ10" s="141">
        <v>0</v>
      </c>
      <c r="DR10" s="145"/>
      <c r="DS10" s="143"/>
      <c r="DT10" s="141">
        <v>0</v>
      </c>
      <c r="DU10" s="141">
        <v>0</v>
      </c>
    </row>
    <row r="11" spans="1:125" ht="12" customHeight="1">
      <c r="A11" s="142" t="s">
        <v>97</v>
      </c>
      <c r="B11" s="140" t="s">
        <v>387</v>
      </c>
      <c r="C11" s="142" t="s">
        <v>396</v>
      </c>
      <c r="D11" s="141">
        <f t="shared" si="0"/>
        <v>0</v>
      </c>
      <c r="E11" s="141">
        <f t="shared" si="1"/>
        <v>16767</v>
      </c>
      <c r="F11" s="145">
        <v>19430</v>
      </c>
      <c r="G11" s="143" t="s">
        <v>379</v>
      </c>
      <c r="H11" s="141">
        <v>0</v>
      </c>
      <c r="I11" s="141">
        <v>13220</v>
      </c>
      <c r="J11" s="145">
        <v>19429</v>
      </c>
      <c r="K11" s="143" t="s">
        <v>378</v>
      </c>
      <c r="L11" s="141">
        <v>0</v>
      </c>
      <c r="M11" s="141">
        <v>3547</v>
      </c>
      <c r="N11" s="145"/>
      <c r="O11" s="143"/>
      <c r="P11" s="141">
        <v>0</v>
      </c>
      <c r="Q11" s="141">
        <v>0</v>
      </c>
      <c r="R11" s="145"/>
      <c r="S11" s="143"/>
      <c r="T11" s="141">
        <v>0</v>
      </c>
      <c r="U11" s="141">
        <v>0</v>
      </c>
      <c r="V11" s="145"/>
      <c r="W11" s="143"/>
      <c r="X11" s="141">
        <v>0</v>
      </c>
      <c r="Y11" s="141">
        <v>0</v>
      </c>
      <c r="Z11" s="145"/>
      <c r="AA11" s="143"/>
      <c r="AB11" s="141">
        <v>0</v>
      </c>
      <c r="AC11" s="141">
        <v>0</v>
      </c>
      <c r="AD11" s="145"/>
      <c r="AE11" s="143"/>
      <c r="AF11" s="141">
        <v>0</v>
      </c>
      <c r="AG11" s="141">
        <v>0</v>
      </c>
      <c r="AH11" s="145"/>
      <c r="AI11" s="143"/>
      <c r="AJ11" s="141">
        <v>0</v>
      </c>
      <c r="AK11" s="141">
        <v>0</v>
      </c>
      <c r="AL11" s="145"/>
      <c r="AM11" s="143"/>
      <c r="AN11" s="141">
        <v>0</v>
      </c>
      <c r="AO11" s="141">
        <v>0</v>
      </c>
      <c r="AP11" s="145"/>
      <c r="AQ11" s="143"/>
      <c r="AR11" s="141">
        <v>0</v>
      </c>
      <c r="AS11" s="141">
        <v>0</v>
      </c>
      <c r="AT11" s="145"/>
      <c r="AU11" s="143"/>
      <c r="AV11" s="141">
        <v>0</v>
      </c>
      <c r="AW11" s="141">
        <v>0</v>
      </c>
      <c r="AX11" s="145"/>
      <c r="AY11" s="143"/>
      <c r="AZ11" s="141">
        <v>0</v>
      </c>
      <c r="BA11" s="141">
        <v>0</v>
      </c>
      <c r="BB11" s="145"/>
      <c r="BC11" s="143"/>
      <c r="BD11" s="141">
        <v>0</v>
      </c>
      <c r="BE11" s="141">
        <v>0</v>
      </c>
      <c r="BF11" s="145"/>
      <c r="BG11" s="143"/>
      <c r="BH11" s="141">
        <v>0</v>
      </c>
      <c r="BI11" s="141">
        <v>0</v>
      </c>
      <c r="BJ11" s="145"/>
      <c r="BK11" s="143"/>
      <c r="BL11" s="141">
        <v>0</v>
      </c>
      <c r="BM11" s="141">
        <v>0</v>
      </c>
      <c r="BN11" s="145"/>
      <c r="BO11" s="143"/>
      <c r="BP11" s="141">
        <v>0</v>
      </c>
      <c r="BQ11" s="141">
        <v>0</v>
      </c>
      <c r="BR11" s="145"/>
      <c r="BS11" s="143"/>
      <c r="BT11" s="141">
        <v>0</v>
      </c>
      <c r="BU11" s="141">
        <v>0</v>
      </c>
      <c r="BV11" s="145"/>
      <c r="BW11" s="143"/>
      <c r="BX11" s="141">
        <v>0</v>
      </c>
      <c r="BY11" s="141">
        <v>0</v>
      </c>
      <c r="BZ11" s="145"/>
      <c r="CA11" s="143"/>
      <c r="CB11" s="141">
        <v>0</v>
      </c>
      <c r="CC11" s="141">
        <v>0</v>
      </c>
      <c r="CD11" s="145"/>
      <c r="CE11" s="143"/>
      <c r="CF11" s="141">
        <v>0</v>
      </c>
      <c r="CG11" s="141">
        <v>0</v>
      </c>
      <c r="CH11" s="145"/>
      <c r="CI11" s="143"/>
      <c r="CJ11" s="141">
        <v>0</v>
      </c>
      <c r="CK11" s="141">
        <v>0</v>
      </c>
      <c r="CL11" s="145"/>
      <c r="CM11" s="143"/>
      <c r="CN11" s="141">
        <v>0</v>
      </c>
      <c r="CO11" s="141">
        <v>0</v>
      </c>
      <c r="CP11" s="145"/>
      <c r="CQ11" s="143"/>
      <c r="CR11" s="141">
        <v>0</v>
      </c>
      <c r="CS11" s="141">
        <v>0</v>
      </c>
      <c r="CT11" s="145"/>
      <c r="CU11" s="143"/>
      <c r="CV11" s="141">
        <v>0</v>
      </c>
      <c r="CW11" s="141">
        <v>0</v>
      </c>
      <c r="CX11" s="145"/>
      <c r="CY11" s="143"/>
      <c r="CZ11" s="141">
        <v>0</v>
      </c>
      <c r="DA11" s="141">
        <v>0</v>
      </c>
      <c r="DB11" s="145"/>
      <c r="DC11" s="143"/>
      <c r="DD11" s="141">
        <v>0</v>
      </c>
      <c r="DE11" s="141">
        <v>0</v>
      </c>
      <c r="DF11" s="145"/>
      <c r="DG11" s="143"/>
      <c r="DH11" s="141">
        <v>0</v>
      </c>
      <c r="DI11" s="141">
        <v>0</v>
      </c>
      <c r="DJ11" s="145"/>
      <c r="DK11" s="143"/>
      <c r="DL11" s="141">
        <v>0</v>
      </c>
      <c r="DM11" s="141">
        <v>0</v>
      </c>
      <c r="DN11" s="145"/>
      <c r="DO11" s="143"/>
      <c r="DP11" s="141">
        <v>0</v>
      </c>
      <c r="DQ11" s="141">
        <v>0</v>
      </c>
      <c r="DR11" s="145"/>
      <c r="DS11" s="143"/>
      <c r="DT11" s="141">
        <v>0</v>
      </c>
      <c r="DU11" s="141">
        <v>0</v>
      </c>
    </row>
    <row r="12" spans="1:125" ht="12" customHeight="1">
      <c r="A12" s="142" t="s">
        <v>97</v>
      </c>
      <c r="B12" s="140" t="s">
        <v>388</v>
      </c>
      <c r="C12" s="142" t="s">
        <v>397</v>
      </c>
      <c r="D12" s="141">
        <f t="shared" si="0"/>
        <v>162610</v>
      </c>
      <c r="E12" s="141">
        <f t="shared" si="1"/>
        <v>0</v>
      </c>
      <c r="F12" s="145">
        <v>19211</v>
      </c>
      <c r="G12" s="143" t="s">
        <v>363</v>
      </c>
      <c r="H12" s="141">
        <v>42373</v>
      </c>
      <c r="I12" s="141">
        <v>0</v>
      </c>
      <c r="J12" s="145">
        <v>19205</v>
      </c>
      <c r="K12" s="143" t="s">
        <v>357</v>
      </c>
      <c r="L12" s="141">
        <v>50277</v>
      </c>
      <c r="M12" s="141">
        <v>0</v>
      </c>
      <c r="N12" s="145">
        <v>19213</v>
      </c>
      <c r="O12" s="143" t="s">
        <v>365</v>
      </c>
      <c r="P12" s="141">
        <v>69960</v>
      </c>
      <c r="Q12" s="141">
        <v>0</v>
      </c>
      <c r="R12" s="145"/>
      <c r="S12" s="143"/>
      <c r="T12" s="141">
        <v>0</v>
      </c>
      <c r="U12" s="141">
        <v>0</v>
      </c>
      <c r="V12" s="145"/>
      <c r="W12" s="143"/>
      <c r="X12" s="141">
        <v>0</v>
      </c>
      <c r="Y12" s="141">
        <v>0</v>
      </c>
      <c r="Z12" s="145"/>
      <c r="AA12" s="143"/>
      <c r="AB12" s="141">
        <v>0</v>
      </c>
      <c r="AC12" s="141">
        <v>0</v>
      </c>
      <c r="AD12" s="145"/>
      <c r="AE12" s="143"/>
      <c r="AF12" s="141">
        <v>0</v>
      </c>
      <c r="AG12" s="141">
        <v>0</v>
      </c>
      <c r="AH12" s="145"/>
      <c r="AI12" s="143"/>
      <c r="AJ12" s="141">
        <v>0</v>
      </c>
      <c r="AK12" s="141">
        <v>0</v>
      </c>
      <c r="AL12" s="145"/>
      <c r="AM12" s="143"/>
      <c r="AN12" s="141">
        <v>0</v>
      </c>
      <c r="AO12" s="141">
        <v>0</v>
      </c>
      <c r="AP12" s="145"/>
      <c r="AQ12" s="143"/>
      <c r="AR12" s="141">
        <v>0</v>
      </c>
      <c r="AS12" s="141">
        <v>0</v>
      </c>
      <c r="AT12" s="145"/>
      <c r="AU12" s="143"/>
      <c r="AV12" s="141">
        <v>0</v>
      </c>
      <c r="AW12" s="141">
        <v>0</v>
      </c>
      <c r="AX12" s="145"/>
      <c r="AY12" s="143"/>
      <c r="AZ12" s="141">
        <v>0</v>
      </c>
      <c r="BA12" s="141">
        <v>0</v>
      </c>
      <c r="BB12" s="145"/>
      <c r="BC12" s="143"/>
      <c r="BD12" s="141">
        <v>0</v>
      </c>
      <c r="BE12" s="141">
        <v>0</v>
      </c>
      <c r="BF12" s="145"/>
      <c r="BG12" s="143"/>
      <c r="BH12" s="141">
        <v>0</v>
      </c>
      <c r="BI12" s="141">
        <v>0</v>
      </c>
      <c r="BJ12" s="145"/>
      <c r="BK12" s="143"/>
      <c r="BL12" s="141">
        <v>0</v>
      </c>
      <c r="BM12" s="141">
        <v>0</v>
      </c>
      <c r="BN12" s="145"/>
      <c r="BO12" s="143"/>
      <c r="BP12" s="141">
        <v>0</v>
      </c>
      <c r="BQ12" s="141">
        <v>0</v>
      </c>
      <c r="BR12" s="145"/>
      <c r="BS12" s="143"/>
      <c r="BT12" s="141">
        <v>0</v>
      </c>
      <c r="BU12" s="141">
        <v>0</v>
      </c>
      <c r="BV12" s="145"/>
      <c r="BW12" s="143"/>
      <c r="BX12" s="141">
        <v>0</v>
      </c>
      <c r="BY12" s="141">
        <v>0</v>
      </c>
      <c r="BZ12" s="145"/>
      <c r="CA12" s="143"/>
      <c r="CB12" s="141">
        <v>0</v>
      </c>
      <c r="CC12" s="141">
        <v>0</v>
      </c>
      <c r="CD12" s="145"/>
      <c r="CE12" s="143"/>
      <c r="CF12" s="141">
        <v>0</v>
      </c>
      <c r="CG12" s="141">
        <v>0</v>
      </c>
      <c r="CH12" s="145"/>
      <c r="CI12" s="143"/>
      <c r="CJ12" s="141">
        <v>0</v>
      </c>
      <c r="CK12" s="141">
        <v>0</v>
      </c>
      <c r="CL12" s="145"/>
      <c r="CM12" s="143"/>
      <c r="CN12" s="141">
        <v>0</v>
      </c>
      <c r="CO12" s="141">
        <v>0</v>
      </c>
      <c r="CP12" s="145"/>
      <c r="CQ12" s="143"/>
      <c r="CR12" s="141">
        <v>0</v>
      </c>
      <c r="CS12" s="141">
        <v>0</v>
      </c>
      <c r="CT12" s="145"/>
      <c r="CU12" s="143"/>
      <c r="CV12" s="141">
        <v>0</v>
      </c>
      <c r="CW12" s="141">
        <v>0</v>
      </c>
      <c r="CX12" s="145"/>
      <c r="CY12" s="143"/>
      <c r="CZ12" s="141">
        <v>0</v>
      </c>
      <c r="DA12" s="141">
        <v>0</v>
      </c>
      <c r="DB12" s="145"/>
      <c r="DC12" s="143"/>
      <c r="DD12" s="141">
        <v>0</v>
      </c>
      <c r="DE12" s="141">
        <v>0</v>
      </c>
      <c r="DF12" s="145"/>
      <c r="DG12" s="143"/>
      <c r="DH12" s="141">
        <v>0</v>
      </c>
      <c r="DI12" s="141">
        <v>0</v>
      </c>
      <c r="DJ12" s="145"/>
      <c r="DK12" s="143"/>
      <c r="DL12" s="141">
        <v>0</v>
      </c>
      <c r="DM12" s="141">
        <v>0</v>
      </c>
      <c r="DN12" s="145"/>
      <c r="DO12" s="143"/>
      <c r="DP12" s="141">
        <v>0</v>
      </c>
      <c r="DQ12" s="141">
        <v>0</v>
      </c>
      <c r="DR12" s="145"/>
      <c r="DS12" s="143"/>
      <c r="DT12" s="141">
        <v>0</v>
      </c>
      <c r="DU12" s="141">
        <v>0</v>
      </c>
    </row>
    <row r="13" spans="1:125" ht="12" customHeight="1">
      <c r="A13" s="142" t="s">
        <v>97</v>
      </c>
      <c r="B13" s="140" t="s">
        <v>389</v>
      </c>
      <c r="C13" s="142" t="s">
        <v>398</v>
      </c>
      <c r="D13" s="141">
        <f t="shared" si="0"/>
        <v>11634</v>
      </c>
      <c r="E13" s="141">
        <f t="shared" si="1"/>
        <v>0</v>
      </c>
      <c r="F13" s="145">
        <v>19430</v>
      </c>
      <c r="G13" s="143" t="s">
        <v>379</v>
      </c>
      <c r="H13" s="141">
        <v>4045</v>
      </c>
      <c r="I13" s="141">
        <v>0</v>
      </c>
      <c r="J13" s="145">
        <v>19429</v>
      </c>
      <c r="K13" s="143" t="s">
        <v>378</v>
      </c>
      <c r="L13" s="141">
        <v>2142</v>
      </c>
      <c r="M13" s="141">
        <v>0</v>
      </c>
      <c r="N13" s="145">
        <v>19211</v>
      </c>
      <c r="O13" s="143" t="s">
        <v>363</v>
      </c>
      <c r="P13" s="141">
        <v>3524</v>
      </c>
      <c r="Q13" s="141">
        <v>0</v>
      </c>
      <c r="R13" s="145">
        <v>19214</v>
      </c>
      <c r="S13" s="143" t="s">
        <v>366</v>
      </c>
      <c r="T13" s="141">
        <v>1923</v>
      </c>
      <c r="U13" s="141">
        <v>0</v>
      </c>
      <c r="V13" s="145"/>
      <c r="W13" s="143"/>
      <c r="X13" s="141">
        <v>0</v>
      </c>
      <c r="Y13" s="141">
        <v>0</v>
      </c>
      <c r="Z13" s="145"/>
      <c r="AA13" s="143"/>
      <c r="AB13" s="141">
        <v>0</v>
      </c>
      <c r="AC13" s="141">
        <v>0</v>
      </c>
      <c r="AD13" s="145"/>
      <c r="AE13" s="143"/>
      <c r="AF13" s="141">
        <v>0</v>
      </c>
      <c r="AG13" s="141">
        <v>0</v>
      </c>
      <c r="AH13" s="145"/>
      <c r="AI13" s="143"/>
      <c r="AJ13" s="141">
        <v>0</v>
      </c>
      <c r="AK13" s="141">
        <v>0</v>
      </c>
      <c r="AL13" s="145"/>
      <c r="AM13" s="143"/>
      <c r="AN13" s="141">
        <v>0</v>
      </c>
      <c r="AO13" s="141">
        <v>0</v>
      </c>
      <c r="AP13" s="145"/>
      <c r="AQ13" s="143"/>
      <c r="AR13" s="141">
        <v>0</v>
      </c>
      <c r="AS13" s="141">
        <v>0</v>
      </c>
      <c r="AT13" s="145"/>
      <c r="AU13" s="143"/>
      <c r="AV13" s="141">
        <v>0</v>
      </c>
      <c r="AW13" s="141">
        <v>0</v>
      </c>
      <c r="AX13" s="145"/>
      <c r="AY13" s="143"/>
      <c r="AZ13" s="141">
        <v>0</v>
      </c>
      <c r="BA13" s="141">
        <v>0</v>
      </c>
      <c r="BB13" s="145"/>
      <c r="BC13" s="143"/>
      <c r="BD13" s="141">
        <v>0</v>
      </c>
      <c r="BE13" s="141">
        <v>0</v>
      </c>
      <c r="BF13" s="145"/>
      <c r="BG13" s="143"/>
      <c r="BH13" s="141">
        <v>0</v>
      </c>
      <c r="BI13" s="141">
        <v>0</v>
      </c>
      <c r="BJ13" s="145"/>
      <c r="BK13" s="143"/>
      <c r="BL13" s="141">
        <v>0</v>
      </c>
      <c r="BM13" s="141">
        <v>0</v>
      </c>
      <c r="BN13" s="145"/>
      <c r="BO13" s="143"/>
      <c r="BP13" s="141">
        <v>0</v>
      </c>
      <c r="BQ13" s="141">
        <v>0</v>
      </c>
      <c r="BR13" s="145"/>
      <c r="BS13" s="143"/>
      <c r="BT13" s="141">
        <v>0</v>
      </c>
      <c r="BU13" s="141">
        <v>0</v>
      </c>
      <c r="BV13" s="145"/>
      <c r="BW13" s="143"/>
      <c r="BX13" s="141">
        <v>0</v>
      </c>
      <c r="BY13" s="141">
        <v>0</v>
      </c>
      <c r="BZ13" s="145"/>
      <c r="CA13" s="143"/>
      <c r="CB13" s="141">
        <v>0</v>
      </c>
      <c r="CC13" s="141">
        <v>0</v>
      </c>
      <c r="CD13" s="145"/>
      <c r="CE13" s="143"/>
      <c r="CF13" s="141">
        <v>0</v>
      </c>
      <c r="CG13" s="141">
        <v>0</v>
      </c>
      <c r="CH13" s="145"/>
      <c r="CI13" s="143"/>
      <c r="CJ13" s="141">
        <v>0</v>
      </c>
      <c r="CK13" s="141">
        <v>0</v>
      </c>
      <c r="CL13" s="145"/>
      <c r="CM13" s="143"/>
      <c r="CN13" s="141">
        <v>0</v>
      </c>
      <c r="CO13" s="141">
        <v>0</v>
      </c>
      <c r="CP13" s="145"/>
      <c r="CQ13" s="143"/>
      <c r="CR13" s="141">
        <v>0</v>
      </c>
      <c r="CS13" s="141">
        <v>0</v>
      </c>
      <c r="CT13" s="145"/>
      <c r="CU13" s="143"/>
      <c r="CV13" s="141">
        <v>0</v>
      </c>
      <c r="CW13" s="141">
        <v>0</v>
      </c>
      <c r="CX13" s="145"/>
      <c r="CY13" s="143"/>
      <c r="CZ13" s="141">
        <v>0</v>
      </c>
      <c r="DA13" s="141">
        <v>0</v>
      </c>
      <c r="DB13" s="145"/>
      <c r="DC13" s="143"/>
      <c r="DD13" s="141">
        <v>0</v>
      </c>
      <c r="DE13" s="141">
        <v>0</v>
      </c>
      <c r="DF13" s="145"/>
      <c r="DG13" s="143"/>
      <c r="DH13" s="141">
        <v>0</v>
      </c>
      <c r="DI13" s="141">
        <v>0</v>
      </c>
      <c r="DJ13" s="145"/>
      <c r="DK13" s="143"/>
      <c r="DL13" s="141">
        <v>0</v>
      </c>
      <c r="DM13" s="141">
        <v>0</v>
      </c>
      <c r="DN13" s="145"/>
      <c r="DO13" s="143"/>
      <c r="DP13" s="141">
        <v>0</v>
      </c>
      <c r="DQ13" s="141">
        <v>0</v>
      </c>
      <c r="DR13" s="145"/>
      <c r="DS13" s="143"/>
      <c r="DT13" s="141">
        <v>0</v>
      </c>
      <c r="DU13" s="141">
        <v>0</v>
      </c>
    </row>
    <row r="14" spans="1:125" ht="12" customHeight="1">
      <c r="A14" s="142" t="s">
        <v>97</v>
      </c>
      <c r="B14" s="140" t="s">
        <v>390</v>
      </c>
      <c r="C14" s="142" t="s">
        <v>399</v>
      </c>
      <c r="D14" s="141">
        <f t="shared" si="0"/>
        <v>785908</v>
      </c>
      <c r="E14" s="141">
        <f t="shared" si="1"/>
        <v>205198</v>
      </c>
      <c r="F14" s="145">
        <v>19208</v>
      </c>
      <c r="G14" s="143" t="s">
        <v>360</v>
      </c>
      <c r="H14" s="141">
        <v>264046</v>
      </c>
      <c r="I14" s="141">
        <v>51778</v>
      </c>
      <c r="J14" s="145">
        <v>19210</v>
      </c>
      <c r="K14" s="143" t="s">
        <v>362</v>
      </c>
      <c r="L14" s="141">
        <v>172115</v>
      </c>
      <c r="M14" s="141">
        <v>70863</v>
      </c>
      <c r="N14" s="145">
        <v>19214</v>
      </c>
      <c r="O14" s="143" t="s">
        <v>366</v>
      </c>
      <c r="P14" s="141">
        <v>120612</v>
      </c>
      <c r="Q14" s="141">
        <v>49504</v>
      </c>
      <c r="R14" s="145">
        <v>19384</v>
      </c>
      <c r="S14" s="143" t="s">
        <v>373</v>
      </c>
      <c r="T14" s="141">
        <v>75188</v>
      </c>
      <c r="U14" s="141">
        <v>33053</v>
      </c>
      <c r="V14" s="145">
        <v>19361</v>
      </c>
      <c r="W14" s="143" t="s">
        <v>368</v>
      </c>
      <c r="X14" s="141">
        <v>58609</v>
      </c>
      <c r="Y14" s="141">
        <v>0</v>
      </c>
      <c r="Z14" s="145">
        <v>19362</v>
      </c>
      <c r="AA14" s="143" t="s">
        <v>369</v>
      </c>
      <c r="AB14" s="141">
        <v>26807</v>
      </c>
      <c r="AC14" s="141">
        <v>0</v>
      </c>
      <c r="AD14" s="145">
        <v>19346</v>
      </c>
      <c r="AE14" s="143" t="s">
        <v>367</v>
      </c>
      <c r="AF14" s="141">
        <v>68531</v>
      </c>
      <c r="AG14" s="141">
        <v>0</v>
      </c>
      <c r="AH14" s="145"/>
      <c r="AI14" s="143"/>
      <c r="AJ14" s="141">
        <v>0</v>
      </c>
      <c r="AK14" s="141">
        <v>0</v>
      </c>
      <c r="AL14" s="145"/>
      <c r="AM14" s="143"/>
      <c r="AN14" s="141">
        <v>0</v>
      </c>
      <c r="AO14" s="141">
        <v>0</v>
      </c>
      <c r="AP14" s="145"/>
      <c r="AQ14" s="143"/>
      <c r="AR14" s="141">
        <v>0</v>
      </c>
      <c r="AS14" s="141">
        <v>0</v>
      </c>
      <c r="AT14" s="145"/>
      <c r="AU14" s="143"/>
      <c r="AV14" s="141">
        <v>0</v>
      </c>
      <c r="AW14" s="141">
        <v>0</v>
      </c>
      <c r="AX14" s="145"/>
      <c r="AY14" s="143"/>
      <c r="AZ14" s="141">
        <v>0</v>
      </c>
      <c r="BA14" s="141">
        <v>0</v>
      </c>
      <c r="BB14" s="145"/>
      <c r="BC14" s="143"/>
      <c r="BD14" s="141">
        <v>0</v>
      </c>
      <c r="BE14" s="141">
        <v>0</v>
      </c>
      <c r="BF14" s="145"/>
      <c r="BG14" s="143"/>
      <c r="BH14" s="141">
        <v>0</v>
      </c>
      <c r="BI14" s="141">
        <v>0</v>
      </c>
      <c r="BJ14" s="145"/>
      <c r="BK14" s="143"/>
      <c r="BL14" s="141">
        <v>0</v>
      </c>
      <c r="BM14" s="141">
        <v>0</v>
      </c>
      <c r="BN14" s="145"/>
      <c r="BO14" s="143"/>
      <c r="BP14" s="141">
        <v>0</v>
      </c>
      <c r="BQ14" s="141">
        <v>0</v>
      </c>
      <c r="BR14" s="145"/>
      <c r="BS14" s="143"/>
      <c r="BT14" s="141">
        <v>0</v>
      </c>
      <c r="BU14" s="141">
        <v>0</v>
      </c>
      <c r="BV14" s="145"/>
      <c r="BW14" s="143"/>
      <c r="BX14" s="141">
        <v>0</v>
      </c>
      <c r="BY14" s="141">
        <v>0</v>
      </c>
      <c r="BZ14" s="145"/>
      <c r="CA14" s="143"/>
      <c r="CB14" s="141">
        <v>0</v>
      </c>
      <c r="CC14" s="141">
        <v>0</v>
      </c>
      <c r="CD14" s="145"/>
      <c r="CE14" s="143"/>
      <c r="CF14" s="141">
        <v>0</v>
      </c>
      <c r="CG14" s="141">
        <v>0</v>
      </c>
      <c r="CH14" s="145"/>
      <c r="CI14" s="143"/>
      <c r="CJ14" s="141">
        <v>0</v>
      </c>
      <c r="CK14" s="141">
        <v>0</v>
      </c>
      <c r="CL14" s="145"/>
      <c r="CM14" s="143"/>
      <c r="CN14" s="141">
        <v>0</v>
      </c>
      <c r="CO14" s="141">
        <v>0</v>
      </c>
      <c r="CP14" s="145"/>
      <c r="CQ14" s="143"/>
      <c r="CR14" s="141">
        <v>0</v>
      </c>
      <c r="CS14" s="141">
        <v>0</v>
      </c>
      <c r="CT14" s="145"/>
      <c r="CU14" s="143"/>
      <c r="CV14" s="141">
        <v>0</v>
      </c>
      <c r="CW14" s="141">
        <v>0</v>
      </c>
      <c r="CX14" s="145"/>
      <c r="CY14" s="143"/>
      <c r="CZ14" s="141">
        <v>0</v>
      </c>
      <c r="DA14" s="141">
        <v>0</v>
      </c>
      <c r="DB14" s="145"/>
      <c r="DC14" s="143"/>
      <c r="DD14" s="141">
        <v>0</v>
      </c>
      <c r="DE14" s="141">
        <v>0</v>
      </c>
      <c r="DF14" s="145"/>
      <c r="DG14" s="143"/>
      <c r="DH14" s="141">
        <v>0</v>
      </c>
      <c r="DI14" s="141">
        <v>0</v>
      </c>
      <c r="DJ14" s="145"/>
      <c r="DK14" s="143"/>
      <c r="DL14" s="141">
        <v>0</v>
      </c>
      <c r="DM14" s="141">
        <v>0</v>
      </c>
      <c r="DN14" s="145"/>
      <c r="DO14" s="143"/>
      <c r="DP14" s="141">
        <v>0</v>
      </c>
      <c r="DQ14" s="141">
        <v>0</v>
      </c>
      <c r="DR14" s="145"/>
      <c r="DS14" s="143"/>
      <c r="DT14" s="141">
        <v>0</v>
      </c>
      <c r="DU14" s="141">
        <v>0</v>
      </c>
    </row>
    <row r="15" spans="1:125" ht="12" customHeight="1">
      <c r="A15" s="142" t="s">
        <v>97</v>
      </c>
      <c r="B15" s="140" t="s">
        <v>391</v>
      </c>
      <c r="C15" s="142" t="s">
        <v>400</v>
      </c>
      <c r="D15" s="141">
        <f t="shared" si="0"/>
        <v>289882</v>
      </c>
      <c r="E15" s="141">
        <f t="shared" si="1"/>
        <v>67748</v>
      </c>
      <c r="F15" s="145">
        <v>19207</v>
      </c>
      <c r="G15" s="143" t="s">
        <v>359</v>
      </c>
      <c r="H15" s="141">
        <v>86979</v>
      </c>
      <c r="I15" s="141">
        <v>31937</v>
      </c>
      <c r="J15" s="145">
        <v>19209</v>
      </c>
      <c r="K15" s="143" t="s">
        <v>361</v>
      </c>
      <c r="L15" s="141">
        <v>111629</v>
      </c>
      <c r="M15" s="141">
        <v>16066</v>
      </c>
      <c r="N15" s="145">
        <v>19210</v>
      </c>
      <c r="O15" s="143" t="s">
        <v>362</v>
      </c>
      <c r="P15" s="141">
        <v>91274</v>
      </c>
      <c r="Q15" s="141">
        <v>19745</v>
      </c>
      <c r="R15" s="145"/>
      <c r="S15" s="143"/>
      <c r="T15" s="141">
        <v>0</v>
      </c>
      <c r="U15" s="141">
        <v>0</v>
      </c>
      <c r="V15" s="145"/>
      <c r="W15" s="143"/>
      <c r="X15" s="141">
        <v>0</v>
      </c>
      <c r="Y15" s="141">
        <v>0</v>
      </c>
      <c r="Z15" s="145"/>
      <c r="AA15" s="143"/>
      <c r="AB15" s="141">
        <v>0</v>
      </c>
      <c r="AC15" s="141">
        <v>0</v>
      </c>
      <c r="AD15" s="145"/>
      <c r="AE15" s="143"/>
      <c r="AF15" s="141">
        <v>0</v>
      </c>
      <c r="AG15" s="141">
        <v>0</v>
      </c>
      <c r="AH15" s="145"/>
      <c r="AI15" s="143"/>
      <c r="AJ15" s="141">
        <v>0</v>
      </c>
      <c r="AK15" s="141">
        <v>0</v>
      </c>
      <c r="AL15" s="145"/>
      <c r="AM15" s="143"/>
      <c r="AN15" s="141">
        <v>0</v>
      </c>
      <c r="AO15" s="141">
        <v>0</v>
      </c>
      <c r="AP15" s="145"/>
      <c r="AQ15" s="143"/>
      <c r="AR15" s="141">
        <v>0</v>
      </c>
      <c r="AS15" s="141">
        <v>0</v>
      </c>
      <c r="AT15" s="145"/>
      <c r="AU15" s="143"/>
      <c r="AV15" s="141">
        <v>0</v>
      </c>
      <c r="AW15" s="141">
        <v>0</v>
      </c>
      <c r="AX15" s="145"/>
      <c r="AY15" s="143"/>
      <c r="AZ15" s="141">
        <v>0</v>
      </c>
      <c r="BA15" s="141">
        <v>0</v>
      </c>
      <c r="BB15" s="145"/>
      <c r="BC15" s="143"/>
      <c r="BD15" s="141">
        <v>0</v>
      </c>
      <c r="BE15" s="141">
        <v>0</v>
      </c>
      <c r="BF15" s="145"/>
      <c r="BG15" s="143"/>
      <c r="BH15" s="141">
        <v>0</v>
      </c>
      <c r="BI15" s="141">
        <v>0</v>
      </c>
      <c r="BJ15" s="145"/>
      <c r="BK15" s="143"/>
      <c r="BL15" s="141">
        <v>0</v>
      </c>
      <c r="BM15" s="141">
        <v>0</v>
      </c>
      <c r="BN15" s="145"/>
      <c r="BO15" s="143"/>
      <c r="BP15" s="141">
        <v>0</v>
      </c>
      <c r="BQ15" s="141">
        <v>0</v>
      </c>
      <c r="BR15" s="145"/>
      <c r="BS15" s="143"/>
      <c r="BT15" s="141">
        <v>0</v>
      </c>
      <c r="BU15" s="141">
        <v>0</v>
      </c>
      <c r="BV15" s="145"/>
      <c r="BW15" s="143"/>
      <c r="BX15" s="141">
        <v>0</v>
      </c>
      <c r="BY15" s="141">
        <v>0</v>
      </c>
      <c r="BZ15" s="145"/>
      <c r="CA15" s="143"/>
      <c r="CB15" s="141">
        <v>0</v>
      </c>
      <c r="CC15" s="141">
        <v>0</v>
      </c>
      <c r="CD15" s="145"/>
      <c r="CE15" s="143"/>
      <c r="CF15" s="141">
        <v>0</v>
      </c>
      <c r="CG15" s="141">
        <v>0</v>
      </c>
      <c r="CH15" s="145"/>
      <c r="CI15" s="143"/>
      <c r="CJ15" s="141">
        <v>0</v>
      </c>
      <c r="CK15" s="141">
        <v>0</v>
      </c>
      <c r="CL15" s="145"/>
      <c r="CM15" s="143"/>
      <c r="CN15" s="141">
        <v>0</v>
      </c>
      <c r="CO15" s="141">
        <v>0</v>
      </c>
      <c r="CP15" s="145"/>
      <c r="CQ15" s="143"/>
      <c r="CR15" s="141">
        <v>0</v>
      </c>
      <c r="CS15" s="141">
        <v>0</v>
      </c>
      <c r="CT15" s="145"/>
      <c r="CU15" s="143"/>
      <c r="CV15" s="141">
        <v>0</v>
      </c>
      <c r="CW15" s="141">
        <v>0</v>
      </c>
      <c r="CX15" s="145"/>
      <c r="CY15" s="143"/>
      <c r="CZ15" s="141">
        <v>0</v>
      </c>
      <c r="DA15" s="141">
        <v>0</v>
      </c>
      <c r="DB15" s="145"/>
      <c r="DC15" s="143"/>
      <c r="DD15" s="141">
        <v>0</v>
      </c>
      <c r="DE15" s="141">
        <v>0</v>
      </c>
      <c r="DF15" s="145"/>
      <c r="DG15" s="143"/>
      <c r="DH15" s="141">
        <v>0</v>
      </c>
      <c r="DI15" s="141">
        <v>0</v>
      </c>
      <c r="DJ15" s="145"/>
      <c r="DK15" s="143"/>
      <c r="DL15" s="141">
        <v>0</v>
      </c>
      <c r="DM15" s="141">
        <v>0</v>
      </c>
      <c r="DN15" s="145"/>
      <c r="DO15" s="143"/>
      <c r="DP15" s="141">
        <v>0</v>
      </c>
      <c r="DQ15" s="141">
        <v>0</v>
      </c>
      <c r="DR15" s="145"/>
      <c r="DS15" s="143"/>
      <c r="DT15" s="141">
        <v>0</v>
      </c>
      <c r="DU15" s="141">
        <v>0</v>
      </c>
    </row>
    <row r="16" spans="1:125" ht="12" customHeight="1">
      <c r="A16" s="142" t="s">
        <v>97</v>
      </c>
      <c r="B16" s="140" t="s">
        <v>392</v>
      </c>
      <c r="C16" s="142" t="s">
        <v>401</v>
      </c>
      <c r="D16" s="141">
        <f t="shared" si="0"/>
        <v>100375</v>
      </c>
      <c r="E16" s="141">
        <f t="shared" si="1"/>
        <v>0</v>
      </c>
      <c r="F16" s="145">
        <v>19201</v>
      </c>
      <c r="G16" s="143" t="s">
        <v>354</v>
      </c>
      <c r="H16" s="141">
        <v>54695</v>
      </c>
      <c r="I16" s="141">
        <v>0</v>
      </c>
      <c r="J16" s="145">
        <v>19211</v>
      </c>
      <c r="K16" s="143" t="s">
        <v>363</v>
      </c>
      <c r="L16" s="141">
        <v>21209</v>
      </c>
      <c r="M16" s="141">
        <v>0</v>
      </c>
      <c r="N16" s="145">
        <v>19205</v>
      </c>
      <c r="O16" s="143" t="s">
        <v>357</v>
      </c>
      <c r="P16" s="141">
        <v>12597</v>
      </c>
      <c r="Q16" s="141">
        <v>0</v>
      </c>
      <c r="R16" s="145">
        <v>19213</v>
      </c>
      <c r="S16" s="143" t="s">
        <v>365</v>
      </c>
      <c r="T16" s="141">
        <v>11874</v>
      </c>
      <c r="U16" s="141">
        <v>0</v>
      </c>
      <c r="V16" s="145"/>
      <c r="W16" s="143"/>
      <c r="X16" s="141">
        <v>0</v>
      </c>
      <c r="Y16" s="141">
        <v>0</v>
      </c>
      <c r="Z16" s="145"/>
      <c r="AA16" s="143"/>
      <c r="AB16" s="141">
        <v>0</v>
      </c>
      <c r="AC16" s="141">
        <v>0</v>
      </c>
      <c r="AD16" s="145"/>
      <c r="AE16" s="143"/>
      <c r="AF16" s="141">
        <v>0</v>
      </c>
      <c r="AG16" s="141">
        <v>0</v>
      </c>
      <c r="AH16" s="145"/>
      <c r="AI16" s="143"/>
      <c r="AJ16" s="141">
        <v>0</v>
      </c>
      <c r="AK16" s="141">
        <v>0</v>
      </c>
      <c r="AL16" s="145"/>
      <c r="AM16" s="143"/>
      <c r="AN16" s="141">
        <v>0</v>
      </c>
      <c r="AO16" s="141">
        <v>0</v>
      </c>
      <c r="AP16" s="145"/>
      <c r="AQ16" s="143"/>
      <c r="AR16" s="141">
        <v>0</v>
      </c>
      <c r="AS16" s="141">
        <v>0</v>
      </c>
      <c r="AT16" s="145"/>
      <c r="AU16" s="143"/>
      <c r="AV16" s="141">
        <v>0</v>
      </c>
      <c r="AW16" s="141">
        <v>0</v>
      </c>
      <c r="AX16" s="145"/>
      <c r="AY16" s="143"/>
      <c r="AZ16" s="141">
        <v>0</v>
      </c>
      <c r="BA16" s="141">
        <v>0</v>
      </c>
      <c r="BB16" s="145"/>
      <c r="BC16" s="143"/>
      <c r="BD16" s="141">
        <v>0</v>
      </c>
      <c r="BE16" s="141">
        <v>0</v>
      </c>
      <c r="BF16" s="145"/>
      <c r="BG16" s="143"/>
      <c r="BH16" s="141">
        <v>0</v>
      </c>
      <c r="BI16" s="141">
        <v>0</v>
      </c>
      <c r="BJ16" s="145"/>
      <c r="BK16" s="143"/>
      <c r="BL16" s="141">
        <v>0</v>
      </c>
      <c r="BM16" s="141">
        <v>0</v>
      </c>
      <c r="BN16" s="145"/>
      <c r="BO16" s="143"/>
      <c r="BP16" s="141">
        <v>0</v>
      </c>
      <c r="BQ16" s="141">
        <v>0</v>
      </c>
      <c r="BR16" s="145"/>
      <c r="BS16" s="143"/>
      <c r="BT16" s="141">
        <v>0</v>
      </c>
      <c r="BU16" s="141">
        <v>0</v>
      </c>
      <c r="BV16" s="145"/>
      <c r="BW16" s="143"/>
      <c r="BX16" s="141">
        <v>0</v>
      </c>
      <c r="BY16" s="141">
        <v>0</v>
      </c>
      <c r="BZ16" s="145"/>
      <c r="CA16" s="143"/>
      <c r="CB16" s="141">
        <v>0</v>
      </c>
      <c r="CC16" s="141">
        <v>0</v>
      </c>
      <c r="CD16" s="145"/>
      <c r="CE16" s="143"/>
      <c r="CF16" s="141">
        <v>0</v>
      </c>
      <c r="CG16" s="141">
        <v>0</v>
      </c>
      <c r="CH16" s="145"/>
      <c r="CI16" s="143"/>
      <c r="CJ16" s="141">
        <v>0</v>
      </c>
      <c r="CK16" s="141">
        <v>0</v>
      </c>
      <c r="CL16" s="145"/>
      <c r="CM16" s="143"/>
      <c r="CN16" s="141">
        <v>0</v>
      </c>
      <c r="CO16" s="141">
        <v>0</v>
      </c>
      <c r="CP16" s="145"/>
      <c r="CQ16" s="143"/>
      <c r="CR16" s="141">
        <v>0</v>
      </c>
      <c r="CS16" s="141">
        <v>0</v>
      </c>
      <c r="CT16" s="145"/>
      <c r="CU16" s="143"/>
      <c r="CV16" s="141">
        <v>0</v>
      </c>
      <c r="CW16" s="141">
        <v>0</v>
      </c>
      <c r="CX16" s="145"/>
      <c r="CY16" s="143"/>
      <c r="CZ16" s="141">
        <v>0</v>
      </c>
      <c r="DA16" s="141">
        <v>0</v>
      </c>
      <c r="DB16" s="145"/>
      <c r="DC16" s="143"/>
      <c r="DD16" s="141">
        <v>0</v>
      </c>
      <c r="DE16" s="141">
        <v>0</v>
      </c>
      <c r="DF16" s="145"/>
      <c r="DG16" s="143"/>
      <c r="DH16" s="141">
        <v>0</v>
      </c>
      <c r="DI16" s="141">
        <v>0</v>
      </c>
      <c r="DJ16" s="145"/>
      <c r="DK16" s="143"/>
      <c r="DL16" s="141">
        <v>0</v>
      </c>
      <c r="DM16" s="141">
        <v>0</v>
      </c>
      <c r="DN16" s="145"/>
      <c r="DO16" s="143"/>
      <c r="DP16" s="141">
        <v>0</v>
      </c>
      <c r="DQ16" s="141">
        <v>0</v>
      </c>
      <c r="DR16" s="145"/>
      <c r="DS16" s="143"/>
      <c r="DT16" s="141">
        <v>0</v>
      </c>
      <c r="DU16" s="141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V4:BV6"/>
    <mergeCell ref="BW4:BW6"/>
    <mergeCell ref="BX4:BX5"/>
    <mergeCell ref="BY4:BY5"/>
    <mergeCell ref="BZ4:BZ6"/>
    <mergeCell ref="CD4:CD6"/>
    <mergeCell ref="CA4:CA6"/>
    <mergeCell ref="CB4:CB5"/>
    <mergeCell ref="CC4:CC5"/>
    <mergeCell ref="BO4:BO6"/>
    <mergeCell ref="BP4:BP5"/>
    <mergeCell ref="BQ4:BQ5"/>
    <mergeCell ref="BR4:BR6"/>
    <mergeCell ref="BS4:BS6"/>
    <mergeCell ref="BT4:BT5"/>
    <mergeCell ref="BU4:BU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Ｐゴシック,標準"&amp;14廃棄物処理事業経費【市区町村分担金の合計】（平成20年度実績）&amp;R&amp;D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="75" zoomScaleNormal="75" zoomScalePageLayoutView="0" workbookViewId="0" topLeftCell="A1">
      <selection activeCell="B7" sqref="B7:D7"/>
    </sheetView>
  </sheetViews>
  <sheetFormatPr defaultColWidth="8.796875" defaultRowHeight="14.25"/>
  <cols>
    <col min="1" max="1" width="5.5" style="38" customWidth="1"/>
    <col min="2" max="3" width="4.5" style="22" customWidth="1"/>
    <col min="4" max="4" width="12.09765625" style="22" customWidth="1"/>
    <col min="5" max="6" width="16.5" style="22" customWidth="1"/>
    <col min="7" max="10" width="4.5" style="22" customWidth="1"/>
    <col min="11" max="11" width="14.59765625" style="22" customWidth="1"/>
    <col min="12" max="13" width="16.5" style="22" customWidth="1"/>
    <col min="14" max="14" width="4" style="22" bestFit="1" customWidth="1"/>
    <col min="15" max="15" width="8" style="22" customWidth="1"/>
    <col min="16" max="28" width="9" style="38" customWidth="1"/>
    <col min="29" max="29" width="19.09765625" style="10" bestFit="1" customWidth="1"/>
    <col min="30" max="30" width="26" style="132" bestFit="1" customWidth="1"/>
    <col min="31" max="31" width="3" style="132" bestFit="1" customWidth="1"/>
    <col min="32" max="32" width="10.8984375" style="132" customWidth="1"/>
    <col min="33" max="33" width="8" style="132" customWidth="1"/>
    <col min="34" max="34" width="8" style="11" customWidth="1"/>
    <col min="35" max="35" width="5" style="12" bestFit="1" customWidth="1"/>
    <col min="36" max="36" width="9" style="38" customWidth="1"/>
    <col min="37" max="37" width="4" style="38" bestFit="1" customWidth="1"/>
    <col min="38" max="38" width="10" style="38" bestFit="1" customWidth="1"/>
    <col min="39" max="16384" width="9" style="38" customWidth="1"/>
  </cols>
  <sheetData>
    <row r="1" spans="2:15" ht="1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35" ht="15" thickBot="1">
      <c r="B2" s="12"/>
      <c r="C2" s="13" t="s">
        <v>33</v>
      </c>
      <c r="D2" s="35" t="s">
        <v>411</v>
      </c>
      <c r="E2" s="14" t="s">
        <v>266</v>
      </c>
      <c r="F2" s="12"/>
      <c r="G2" s="12"/>
      <c r="H2" s="12"/>
      <c r="I2" s="12"/>
      <c r="J2" s="12"/>
      <c r="K2" s="12"/>
      <c r="L2" s="12" t="str">
        <f>LEFT(D2,2)</f>
        <v>19</v>
      </c>
      <c r="M2" s="12" t="str">
        <f>IF(L2&lt;&gt;"",VLOOKUP(L2,$AK$6:$AL$52,2,FALSE),"-")</f>
        <v>山梨県</v>
      </c>
      <c r="N2" s="12"/>
      <c r="O2" s="12"/>
      <c r="AC2" s="15">
        <f>IF(D2=0,0,1)</f>
        <v>1</v>
      </c>
      <c r="AD2" s="133" t="str">
        <f>IF(AC2=0,"",VLOOKUP(D2,'廃棄物事業経費（歳入）'!B7:C400,2,FALSE))</f>
        <v>合計</v>
      </c>
      <c r="AE2" s="133"/>
      <c r="AF2" s="134">
        <f>IF(AC2=0,1,IF(ISERROR(AD2),1,0))</f>
        <v>0</v>
      </c>
      <c r="AH2" s="11">
        <f>COUNTA('廃棄物事業経費（歳入）'!B7:B7)+6</f>
        <v>7</v>
      </c>
      <c r="AI2" s="12">
        <f>IF(AC2=0,0,VLOOKUP(D2,AH5:AI400,2,FALSE))</f>
        <v>7</v>
      </c>
    </row>
    <row r="3" spans="2:15" ht="14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33" ht="17.25">
      <c r="B4" s="16" t="str">
        <f>IF(ISERROR(AD2),"",AD2&amp;" 廃棄物処理事業経費（平成20年度実績）")</f>
        <v>合計 廃棄物処理事業経費（平成20年度実績）</v>
      </c>
      <c r="C4" s="38"/>
      <c r="D4" s="17"/>
      <c r="E4" s="18"/>
      <c r="F4" s="18"/>
      <c r="G4" s="18"/>
      <c r="H4" s="19"/>
      <c r="I4" s="19"/>
      <c r="J4" s="19"/>
      <c r="K4" s="17"/>
      <c r="L4" s="18"/>
      <c r="M4" s="18"/>
      <c r="N4" s="18"/>
      <c r="O4" s="18"/>
      <c r="AC4" s="38"/>
      <c r="AD4" s="135"/>
      <c r="AE4" s="135"/>
      <c r="AF4" s="135"/>
      <c r="AG4" s="136"/>
    </row>
    <row r="5" spans="2:35" ht="19.5" customHeight="1">
      <c r="B5" s="20"/>
      <c r="C5" s="20"/>
      <c r="D5" s="21"/>
      <c r="M5" s="43" t="s">
        <v>235</v>
      </c>
      <c r="AH5" s="44">
        <f>'廃棄物事業経費（市町村）'!B5</f>
        <v>0</v>
      </c>
      <c r="AI5" s="12">
        <v>5</v>
      </c>
    </row>
    <row r="6" spans="2:38" ht="18.75" customHeight="1">
      <c r="B6" s="179" t="s">
        <v>34</v>
      </c>
      <c r="C6" s="180"/>
      <c r="D6" s="181"/>
      <c r="E6" s="23" t="s">
        <v>35</v>
      </c>
      <c r="F6" s="24" t="s">
        <v>1</v>
      </c>
      <c r="H6" s="182" t="s">
        <v>36</v>
      </c>
      <c r="I6" s="183"/>
      <c r="J6" s="183"/>
      <c r="K6" s="184"/>
      <c r="L6" s="23" t="s">
        <v>35</v>
      </c>
      <c r="M6" s="23" t="s">
        <v>1</v>
      </c>
      <c r="AC6" s="25"/>
      <c r="AD6" s="137"/>
      <c r="AE6" s="137"/>
      <c r="AF6" s="137"/>
      <c r="AG6" s="137"/>
      <c r="AH6" s="11">
        <f>'廃棄物事業経費（市町村）'!B6</f>
        <v>0</v>
      </c>
      <c r="AI6" s="12">
        <v>6</v>
      </c>
      <c r="AK6" s="36" t="s">
        <v>136</v>
      </c>
      <c r="AL6" s="38" t="s">
        <v>79</v>
      </c>
    </row>
    <row r="7" spans="2:38" ht="19.5" customHeight="1">
      <c r="B7" s="185" t="s">
        <v>37</v>
      </c>
      <c r="C7" s="186"/>
      <c r="D7" s="186"/>
      <c r="E7" s="27">
        <f aca="true" t="shared" si="0" ref="E7:E12">AF7</f>
        <v>44968</v>
      </c>
      <c r="F7" s="27">
        <f aca="true" t="shared" si="1" ref="F7:F12">AF14</f>
        <v>8250</v>
      </c>
      <c r="H7" s="187" t="s">
        <v>38</v>
      </c>
      <c r="I7" s="187" t="s">
        <v>39</v>
      </c>
      <c r="J7" s="200" t="s">
        <v>40</v>
      </c>
      <c r="K7" s="202"/>
      <c r="L7" s="27">
        <f aca="true" t="shared" si="2" ref="L7:L12">AF21</f>
        <v>0</v>
      </c>
      <c r="M7" s="27">
        <f aca="true" t="shared" si="3" ref="M7:M12">AF42</f>
        <v>0</v>
      </c>
      <c r="AC7" s="25" t="s">
        <v>37</v>
      </c>
      <c r="AD7" s="138" t="s">
        <v>62</v>
      </c>
      <c r="AE7" s="137" t="s">
        <v>63</v>
      </c>
      <c r="AF7" s="133">
        <f ca="1">IF(AF$2=0,INDIRECT("'"&amp;AD7&amp;"'!"&amp;AE7&amp;$AI$2),0)</f>
        <v>44968</v>
      </c>
      <c r="AG7" s="137"/>
      <c r="AH7" s="11" t="str">
        <f>'廃棄物事業経費（市町村）'!B7</f>
        <v>19000</v>
      </c>
      <c r="AI7" s="12">
        <v>7</v>
      </c>
      <c r="AK7" s="36" t="s">
        <v>137</v>
      </c>
      <c r="AL7" s="38" t="s">
        <v>80</v>
      </c>
    </row>
    <row r="8" spans="2:38" ht="19.5" customHeight="1">
      <c r="B8" s="185" t="s">
        <v>41</v>
      </c>
      <c r="C8" s="186"/>
      <c r="D8" s="186"/>
      <c r="E8" s="27">
        <f t="shared" si="0"/>
        <v>1448</v>
      </c>
      <c r="F8" s="27">
        <f t="shared" si="1"/>
        <v>8250</v>
      </c>
      <c r="H8" s="188"/>
      <c r="I8" s="188"/>
      <c r="J8" s="182" t="s">
        <v>42</v>
      </c>
      <c r="K8" s="184"/>
      <c r="L8" s="27">
        <f t="shared" si="2"/>
        <v>5577</v>
      </c>
      <c r="M8" s="27">
        <f t="shared" si="3"/>
        <v>2987</v>
      </c>
      <c r="AC8" s="25" t="s">
        <v>41</v>
      </c>
      <c r="AD8" s="138" t="s">
        <v>62</v>
      </c>
      <c r="AE8" s="137" t="s">
        <v>64</v>
      </c>
      <c r="AF8" s="133">
        <f aca="true" ca="1" t="shared" si="4" ref="AF8:AF62">IF(AF$2=0,INDIRECT("'"&amp;AD8&amp;"'!"&amp;AE8&amp;$AI$2),0)</f>
        <v>1448</v>
      </c>
      <c r="AG8" s="137"/>
      <c r="AH8" s="11" t="str">
        <f>'廃棄物事業経費（市町村）'!B8</f>
        <v>19201</v>
      </c>
      <c r="AI8" s="12">
        <v>8</v>
      </c>
      <c r="AK8" s="36" t="s">
        <v>138</v>
      </c>
      <c r="AL8" s="38" t="s">
        <v>81</v>
      </c>
    </row>
    <row r="9" spans="2:38" ht="19.5" customHeight="1">
      <c r="B9" s="185" t="s">
        <v>43</v>
      </c>
      <c r="C9" s="186"/>
      <c r="D9" s="186"/>
      <c r="E9" s="27">
        <f t="shared" si="0"/>
        <v>97800</v>
      </c>
      <c r="F9" s="27">
        <f t="shared" si="1"/>
        <v>4700</v>
      </c>
      <c r="H9" s="188"/>
      <c r="I9" s="188"/>
      <c r="J9" s="200" t="s">
        <v>44</v>
      </c>
      <c r="K9" s="202"/>
      <c r="L9" s="27">
        <f t="shared" si="2"/>
        <v>0</v>
      </c>
      <c r="M9" s="27">
        <f t="shared" si="3"/>
        <v>0</v>
      </c>
      <c r="AC9" s="25" t="s">
        <v>43</v>
      </c>
      <c r="AD9" s="138" t="s">
        <v>62</v>
      </c>
      <c r="AE9" s="137" t="s">
        <v>65</v>
      </c>
      <c r="AF9" s="133">
        <f ca="1" t="shared" si="4"/>
        <v>97800</v>
      </c>
      <c r="AG9" s="137"/>
      <c r="AH9" s="11" t="str">
        <f>'廃棄物事業経費（市町村）'!B9</f>
        <v>19202</v>
      </c>
      <c r="AI9" s="12">
        <v>9</v>
      </c>
      <c r="AK9" s="36" t="s">
        <v>139</v>
      </c>
      <c r="AL9" s="38" t="s">
        <v>82</v>
      </c>
    </row>
    <row r="10" spans="2:38" ht="19.5" customHeight="1">
      <c r="B10" s="185" t="s">
        <v>45</v>
      </c>
      <c r="C10" s="186"/>
      <c r="D10" s="186"/>
      <c r="E10" s="27">
        <f t="shared" si="0"/>
        <v>1792711</v>
      </c>
      <c r="F10" s="27">
        <f t="shared" si="1"/>
        <v>178303</v>
      </c>
      <c r="H10" s="188"/>
      <c r="I10" s="189"/>
      <c r="J10" s="200" t="s">
        <v>46</v>
      </c>
      <c r="K10" s="202"/>
      <c r="L10" s="27">
        <f t="shared" si="2"/>
        <v>24714</v>
      </c>
      <c r="M10" s="27">
        <f t="shared" si="3"/>
        <v>0</v>
      </c>
      <c r="AC10" s="25" t="s">
        <v>45</v>
      </c>
      <c r="AD10" s="138" t="s">
        <v>62</v>
      </c>
      <c r="AE10" s="137" t="s">
        <v>66</v>
      </c>
      <c r="AF10" s="133">
        <f ca="1" t="shared" si="4"/>
        <v>1792711</v>
      </c>
      <c r="AG10" s="137"/>
      <c r="AH10" s="11" t="str">
        <f>'廃棄物事業経費（市町村）'!B10</f>
        <v>19204</v>
      </c>
      <c r="AI10" s="12">
        <v>10</v>
      </c>
      <c r="AK10" s="36" t="s">
        <v>140</v>
      </c>
      <c r="AL10" s="38" t="s">
        <v>83</v>
      </c>
    </row>
    <row r="11" spans="2:38" ht="19.5" customHeight="1">
      <c r="B11" s="190" t="s">
        <v>304</v>
      </c>
      <c r="C11" s="186"/>
      <c r="D11" s="186"/>
      <c r="E11" s="27">
        <f t="shared" si="0"/>
        <v>2133334</v>
      </c>
      <c r="F11" s="27">
        <f t="shared" si="1"/>
        <v>646802</v>
      </c>
      <c r="H11" s="188"/>
      <c r="I11" s="191" t="s">
        <v>47</v>
      </c>
      <c r="J11" s="191"/>
      <c r="K11" s="191"/>
      <c r="L11" s="27">
        <f t="shared" si="2"/>
        <v>84301</v>
      </c>
      <c r="M11" s="27">
        <f t="shared" si="3"/>
        <v>0</v>
      </c>
      <c r="AC11" s="25" t="s">
        <v>303</v>
      </c>
      <c r="AD11" s="138" t="s">
        <v>62</v>
      </c>
      <c r="AE11" s="137" t="s">
        <v>67</v>
      </c>
      <c r="AF11" s="133">
        <f ca="1" t="shared" si="4"/>
        <v>2133334</v>
      </c>
      <c r="AG11" s="137"/>
      <c r="AH11" s="11" t="str">
        <f>'廃棄物事業経費（市町村）'!B11</f>
        <v>19205</v>
      </c>
      <c r="AI11" s="12">
        <v>11</v>
      </c>
      <c r="AK11" s="36" t="s">
        <v>141</v>
      </c>
      <c r="AL11" s="38" t="s">
        <v>84</v>
      </c>
    </row>
    <row r="12" spans="2:38" ht="19.5" customHeight="1">
      <c r="B12" s="185" t="s">
        <v>46</v>
      </c>
      <c r="C12" s="186"/>
      <c r="D12" s="186"/>
      <c r="E12" s="27">
        <f t="shared" si="0"/>
        <v>780672</v>
      </c>
      <c r="F12" s="27">
        <f t="shared" si="1"/>
        <v>139907</v>
      </c>
      <c r="H12" s="188"/>
      <c r="I12" s="191" t="s">
        <v>48</v>
      </c>
      <c r="J12" s="191"/>
      <c r="K12" s="191"/>
      <c r="L12" s="27">
        <f t="shared" si="2"/>
        <v>143192</v>
      </c>
      <c r="M12" s="27">
        <f t="shared" si="3"/>
        <v>0</v>
      </c>
      <c r="AC12" s="25" t="s">
        <v>46</v>
      </c>
      <c r="AD12" s="138" t="s">
        <v>62</v>
      </c>
      <c r="AE12" s="137" t="s">
        <v>68</v>
      </c>
      <c r="AF12" s="133">
        <f ca="1" t="shared" si="4"/>
        <v>780672</v>
      </c>
      <c r="AG12" s="137"/>
      <c r="AH12" s="11" t="str">
        <f>'廃棄物事業経費（市町村）'!B12</f>
        <v>19206</v>
      </c>
      <c r="AI12" s="12">
        <v>12</v>
      </c>
      <c r="AK12" s="36" t="s">
        <v>142</v>
      </c>
      <c r="AL12" s="38" t="s">
        <v>85</v>
      </c>
    </row>
    <row r="13" spans="2:38" ht="19.5" customHeight="1">
      <c r="B13" s="192" t="s">
        <v>49</v>
      </c>
      <c r="C13" s="193"/>
      <c r="D13" s="193"/>
      <c r="E13" s="28">
        <f>SUM(E7:E12)</f>
        <v>4850933</v>
      </c>
      <c r="F13" s="28">
        <f>SUM(F7:F12)</f>
        <v>986212</v>
      </c>
      <c r="H13" s="188"/>
      <c r="I13" s="179" t="s">
        <v>32</v>
      </c>
      <c r="J13" s="194"/>
      <c r="K13" s="195"/>
      <c r="L13" s="29">
        <f>SUM(L7:L12)</f>
        <v>257784</v>
      </c>
      <c r="M13" s="29">
        <f>SUM(M7:M12)</f>
        <v>2987</v>
      </c>
      <c r="AC13" s="25" t="s">
        <v>51</v>
      </c>
      <c r="AD13" s="138" t="s">
        <v>62</v>
      </c>
      <c r="AE13" s="137" t="s">
        <v>69</v>
      </c>
      <c r="AF13" s="133">
        <f ca="1" t="shared" si="4"/>
        <v>8313858</v>
      </c>
      <c r="AG13" s="137"/>
      <c r="AH13" s="11" t="str">
        <f>'廃棄物事業経費（市町村）'!B13</f>
        <v>19207</v>
      </c>
      <c r="AI13" s="12">
        <v>13</v>
      </c>
      <c r="AK13" s="36" t="s">
        <v>143</v>
      </c>
      <c r="AL13" s="38" t="s">
        <v>86</v>
      </c>
    </row>
    <row r="14" spans="2:38" ht="19.5" customHeight="1">
      <c r="B14" s="30"/>
      <c r="C14" s="196" t="s">
        <v>50</v>
      </c>
      <c r="D14" s="197"/>
      <c r="E14" s="32">
        <f>E13-E11</f>
        <v>2717599</v>
      </c>
      <c r="F14" s="32">
        <f>F13-F11</f>
        <v>339410</v>
      </c>
      <c r="H14" s="189"/>
      <c r="I14" s="30"/>
      <c r="J14" s="34"/>
      <c r="K14" s="31" t="s">
        <v>50</v>
      </c>
      <c r="L14" s="33">
        <f>L13-L12</f>
        <v>114592</v>
      </c>
      <c r="M14" s="33">
        <f>M13-M12</f>
        <v>2987</v>
      </c>
      <c r="AC14" s="25" t="s">
        <v>37</v>
      </c>
      <c r="AD14" s="138" t="s">
        <v>62</v>
      </c>
      <c r="AE14" s="137" t="s">
        <v>70</v>
      </c>
      <c r="AF14" s="133">
        <f ca="1" t="shared" si="4"/>
        <v>8250</v>
      </c>
      <c r="AG14" s="137"/>
      <c r="AH14" s="11" t="str">
        <f>'廃棄物事業経費（市町村）'!B14</f>
        <v>19208</v>
      </c>
      <c r="AI14" s="12">
        <v>14</v>
      </c>
      <c r="AK14" s="36" t="s">
        <v>144</v>
      </c>
      <c r="AL14" s="38" t="s">
        <v>87</v>
      </c>
    </row>
    <row r="15" spans="2:38" ht="19.5" customHeight="1">
      <c r="B15" s="185" t="s">
        <v>51</v>
      </c>
      <c r="C15" s="186"/>
      <c r="D15" s="186"/>
      <c r="E15" s="27">
        <f>AF13</f>
        <v>8313858</v>
      </c>
      <c r="F15" s="27">
        <f>AF20</f>
        <v>1234355</v>
      </c>
      <c r="H15" s="203" t="s">
        <v>52</v>
      </c>
      <c r="I15" s="187" t="s">
        <v>53</v>
      </c>
      <c r="J15" s="26" t="s">
        <v>131</v>
      </c>
      <c r="K15" s="37"/>
      <c r="L15" s="27">
        <f>AF27</f>
        <v>875216</v>
      </c>
      <c r="M15" s="27">
        <f>AF48</f>
        <v>181242</v>
      </c>
      <c r="AC15" s="25" t="s">
        <v>41</v>
      </c>
      <c r="AD15" s="138" t="s">
        <v>62</v>
      </c>
      <c r="AE15" s="137" t="s">
        <v>71</v>
      </c>
      <c r="AF15" s="133">
        <f ca="1" t="shared" si="4"/>
        <v>8250</v>
      </c>
      <c r="AG15" s="137"/>
      <c r="AH15" s="11" t="str">
        <f>'廃棄物事業経費（市町村）'!B15</f>
        <v>19209</v>
      </c>
      <c r="AI15" s="12">
        <v>15</v>
      </c>
      <c r="AK15" s="36" t="s">
        <v>145</v>
      </c>
      <c r="AL15" s="38" t="s">
        <v>88</v>
      </c>
    </row>
    <row r="16" spans="2:38" ht="19.5" customHeight="1">
      <c r="B16" s="198" t="s">
        <v>2</v>
      </c>
      <c r="C16" s="199"/>
      <c r="D16" s="199"/>
      <c r="E16" s="28">
        <f>SUM(E13,E15)</f>
        <v>13164791</v>
      </c>
      <c r="F16" s="28">
        <f>SUM(F13,F15)</f>
        <v>2220567</v>
      </c>
      <c r="H16" s="204"/>
      <c r="I16" s="188"/>
      <c r="J16" s="188" t="s">
        <v>183</v>
      </c>
      <c r="K16" s="23" t="s">
        <v>132</v>
      </c>
      <c r="L16" s="27">
        <f>AF28</f>
        <v>486621</v>
      </c>
      <c r="M16" s="27">
        <f aca="true" t="shared" si="5" ref="M16:M28">AF49</f>
        <v>0</v>
      </c>
      <c r="AC16" s="25" t="s">
        <v>43</v>
      </c>
      <c r="AD16" s="138" t="s">
        <v>62</v>
      </c>
      <c r="AE16" s="137" t="s">
        <v>72</v>
      </c>
      <c r="AF16" s="133">
        <f ca="1" t="shared" si="4"/>
        <v>4700</v>
      </c>
      <c r="AG16" s="137"/>
      <c r="AH16" s="11" t="str">
        <f>'廃棄物事業経費（市町村）'!B16</f>
        <v>19210</v>
      </c>
      <c r="AI16" s="12">
        <v>16</v>
      </c>
      <c r="AK16" s="36" t="s">
        <v>146</v>
      </c>
      <c r="AL16" s="38" t="s">
        <v>89</v>
      </c>
    </row>
    <row r="17" spans="2:38" ht="19.5" customHeight="1">
      <c r="B17" s="30"/>
      <c r="C17" s="196" t="s">
        <v>50</v>
      </c>
      <c r="D17" s="197"/>
      <c r="E17" s="32">
        <f>SUM(E14:E15)</f>
        <v>11031457</v>
      </c>
      <c r="F17" s="32">
        <f>SUM(F14:F15)</f>
        <v>1573765</v>
      </c>
      <c r="H17" s="204"/>
      <c r="I17" s="188"/>
      <c r="J17" s="188"/>
      <c r="K17" s="23" t="s">
        <v>133</v>
      </c>
      <c r="L17" s="27">
        <f>AF29</f>
        <v>573721</v>
      </c>
      <c r="M17" s="27">
        <f t="shared" si="5"/>
        <v>157240</v>
      </c>
      <c r="AC17" s="25" t="s">
        <v>45</v>
      </c>
      <c r="AD17" s="138" t="s">
        <v>62</v>
      </c>
      <c r="AE17" s="137" t="s">
        <v>73</v>
      </c>
      <c r="AF17" s="133">
        <f ca="1" t="shared" si="4"/>
        <v>178303</v>
      </c>
      <c r="AG17" s="137"/>
      <c r="AH17" s="11" t="str">
        <f>'廃棄物事業経費（市町村）'!B17</f>
        <v>19211</v>
      </c>
      <c r="AI17" s="12">
        <v>17</v>
      </c>
      <c r="AK17" s="36" t="s">
        <v>147</v>
      </c>
      <c r="AL17" s="38" t="s">
        <v>90</v>
      </c>
    </row>
    <row r="18" spans="8:38" ht="19.5" customHeight="1">
      <c r="H18" s="204"/>
      <c r="I18" s="189"/>
      <c r="J18" s="189"/>
      <c r="K18" s="23" t="s">
        <v>134</v>
      </c>
      <c r="L18" s="27">
        <f>AF30</f>
        <v>0</v>
      </c>
      <c r="M18" s="27">
        <f t="shared" si="5"/>
        <v>0</v>
      </c>
      <c r="AC18" s="25" t="s">
        <v>303</v>
      </c>
      <c r="AD18" s="138" t="s">
        <v>62</v>
      </c>
      <c r="AE18" s="137" t="s">
        <v>74</v>
      </c>
      <c r="AF18" s="133">
        <f ca="1" t="shared" si="4"/>
        <v>646802</v>
      </c>
      <c r="AG18" s="137"/>
      <c r="AH18" s="11" t="str">
        <f>'廃棄物事業経費（市町村）'!B18</f>
        <v>19212</v>
      </c>
      <c r="AI18" s="12">
        <v>18</v>
      </c>
      <c r="AK18" s="36" t="s">
        <v>148</v>
      </c>
      <c r="AL18" s="38" t="s">
        <v>91</v>
      </c>
    </row>
    <row r="19" spans="8:38" ht="19.5" customHeight="1">
      <c r="H19" s="204"/>
      <c r="I19" s="187" t="s">
        <v>54</v>
      </c>
      <c r="J19" s="200" t="s">
        <v>55</v>
      </c>
      <c r="K19" s="202"/>
      <c r="L19" s="27">
        <f aca="true" t="shared" si="6" ref="L19:L28">AF31</f>
        <v>321338</v>
      </c>
      <c r="M19" s="27">
        <f t="shared" si="5"/>
        <v>211</v>
      </c>
      <c r="AC19" s="25" t="s">
        <v>46</v>
      </c>
      <c r="AD19" s="138" t="s">
        <v>62</v>
      </c>
      <c r="AE19" s="137" t="s">
        <v>75</v>
      </c>
      <c r="AF19" s="133">
        <f ca="1" t="shared" si="4"/>
        <v>139907</v>
      </c>
      <c r="AG19" s="137"/>
      <c r="AH19" s="11" t="str">
        <f>'廃棄物事業経費（市町村）'!B19</f>
        <v>19213</v>
      </c>
      <c r="AI19" s="12">
        <v>19</v>
      </c>
      <c r="AK19" s="36" t="s">
        <v>149</v>
      </c>
      <c r="AL19" s="38" t="s">
        <v>92</v>
      </c>
    </row>
    <row r="20" spans="2:38" ht="19.5" customHeight="1">
      <c r="B20" s="190" t="s">
        <v>267</v>
      </c>
      <c r="C20" s="190"/>
      <c r="D20" s="190"/>
      <c r="E20" s="39">
        <f>E11</f>
        <v>2133334</v>
      </c>
      <c r="F20" s="39">
        <f>F11</f>
        <v>646802</v>
      </c>
      <c r="H20" s="204"/>
      <c r="I20" s="188"/>
      <c r="J20" s="200" t="s">
        <v>56</v>
      </c>
      <c r="K20" s="202"/>
      <c r="L20" s="27">
        <f t="shared" si="6"/>
        <v>2356856</v>
      </c>
      <c r="M20" s="27">
        <f t="shared" si="5"/>
        <v>566556</v>
      </c>
      <c r="AC20" s="25" t="s">
        <v>51</v>
      </c>
      <c r="AD20" s="138" t="s">
        <v>62</v>
      </c>
      <c r="AE20" s="137" t="s">
        <v>76</v>
      </c>
      <c r="AF20" s="133">
        <f ca="1" t="shared" si="4"/>
        <v>1234355</v>
      </c>
      <c r="AG20" s="137"/>
      <c r="AH20" s="11" t="str">
        <f>'廃棄物事業経費（市町村）'!B20</f>
        <v>19214</v>
      </c>
      <c r="AI20" s="12">
        <v>20</v>
      </c>
      <c r="AK20" s="36" t="s">
        <v>150</v>
      </c>
      <c r="AL20" s="38" t="s">
        <v>93</v>
      </c>
    </row>
    <row r="21" spans="2:38" ht="19.5" customHeight="1">
      <c r="B21" s="190" t="s">
        <v>60</v>
      </c>
      <c r="C21" s="185"/>
      <c r="D21" s="185"/>
      <c r="E21" s="39">
        <f>L12+L27</f>
        <v>2133334</v>
      </c>
      <c r="F21" s="39">
        <f>M12+M27</f>
        <v>646802</v>
      </c>
      <c r="H21" s="204"/>
      <c r="I21" s="189"/>
      <c r="J21" s="200" t="s">
        <v>57</v>
      </c>
      <c r="K21" s="202"/>
      <c r="L21" s="27">
        <f t="shared" si="6"/>
        <v>13127</v>
      </c>
      <c r="M21" s="27">
        <f t="shared" si="5"/>
        <v>0</v>
      </c>
      <c r="AB21" s="38" t="s">
        <v>197</v>
      </c>
      <c r="AC21" s="25" t="s">
        <v>194</v>
      </c>
      <c r="AD21" s="138" t="s">
        <v>77</v>
      </c>
      <c r="AE21" s="137" t="s">
        <v>63</v>
      </c>
      <c r="AF21" s="133">
        <f ca="1" t="shared" si="4"/>
        <v>0</v>
      </c>
      <c r="AG21" s="137"/>
      <c r="AH21" s="11" t="str">
        <f>'廃棄物事業経費（市町村）'!B21</f>
        <v>19346</v>
      </c>
      <c r="AI21" s="12">
        <v>21</v>
      </c>
      <c r="AK21" s="36" t="s">
        <v>151</v>
      </c>
      <c r="AL21" s="38" t="s">
        <v>94</v>
      </c>
    </row>
    <row r="22" spans="2:38" ht="19.5" customHeight="1">
      <c r="B22" s="40"/>
      <c r="C22" s="41"/>
      <c r="D22" s="41"/>
      <c r="E22" s="42"/>
      <c r="F22" s="42"/>
      <c r="H22" s="204"/>
      <c r="I22" s="200" t="s">
        <v>58</v>
      </c>
      <c r="J22" s="201"/>
      <c r="K22" s="202"/>
      <c r="L22" s="27">
        <f t="shared" si="6"/>
        <v>2084</v>
      </c>
      <c r="M22" s="27">
        <f t="shared" si="5"/>
        <v>0</v>
      </c>
      <c r="AB22" s="38" t="s">
        <v>197</v>
      </c>
      <c r="AC22" s="25" t="s">
        <v>195</v>
      </c>
      <c r="AD22" s="138" t="s">
        <v>77</v>
      </c>
      <c r="AE22" s="137" t="s">
        <v>64</v>
      </c>
      <c r="AF22" s="133">
        <f ca="1" t="shared" si="4"/>
        <v>5577</v>
      </c>
      <c r="AH22" s="11" t="str">
        <f>'廃棄物事業経費（市町村）'!B22</f>
        <v>19361</v>
      </c>
      <c r="AI22" s="12">
        <v>22</v>
      </c>
      <c r="AK22" s="36" t="s">
        <v>152</v>
      </c>
      <c r="AL22" s="38" t="s">
        <v>95</v>
      </c>
    </row>
    <row r="23" spans="2:38" ht="19.5" customHeight="1">
      <c r="B23" s="40"/>
      <c r="C23" s="41"/>
      <c r="D23" s="41"/>
      <c r="E23" s="42"/>
      <c r="F23" s="42"/>
      <c r="H23" s="204"/>
      <c r="I23" s="187" t="s">
        <v>59</v>
      </c>
      <c r="J23" s="179" t="s">
        <v>55</v>
      </c>
      <c r="K23" s="195"/>
      <c r="L23" s="27">
        <f t="shared" si="6"/>
        <v>1993571</v>
      </c>
      <c r="M23" s="27">
        <f t="shared" si="5"/>
        <v>26160</v>
      </c>
      <c r="AB23" s="38" t="s">
        <v>197</v>
      </c>
      <c r="AC23" s="10" t="s">
        <v>196</v>
      </c>
      <c r="AD23" s="138" t="s">
        <v>77</v>
      </c>
      <c r="AE23" s="132" t="s">
        <v>65</v>
      </c>
      <c r="AF23" s="133">
        <f ca="1" t="shared" si="4"/>
        <v>0</v>
      </c>
      <c r="AH23" s="11" t="str">
        <f>'廃棄物事業経費（市町村）'!B23</f>
        <v>19362</v>
      </c>
      <c r="AI23" s="12">
        <v>23</v>
      </c>
      <c r="AK23" s="36" t="s">
        <v>153</v>
      </c>
      <c r="AL23" s="38" t="s">
        <v>96</v>
      </c>
    </row>
    <row r="24" spans="2:38" ht="19.5" customHeight="1">
      <c r="B24" s="40"/>
      <c r="C24" s="41"/>
      <c r="D24" s="41"/>
      <c r="E24" s="42"/>
      <c r="F24" s="42"/>
      <c r="H24" s="204"/>
      <c r="I24" s="188"/>
      <c r="J24" s="200" t="s">
        <v>56</v>
      </c>
      <c r="K24" s="202"/>
      <c r="L24" s="27">
        <f t="shared" si="6"/>
        <v>2441926</v>
      </c>
      <c r="M24" s="27">
        <f t="shared" si="5"/>
        <v>181318</v>
      </c>
      <c r="AB24" s="38" t="s">
        <v>197</v>
      </c>
      <c r="AC24" s="25" t="s">
        <v>46</v>
      </c>
      <c r="AD24" s="138" t="s">
        <v>77</v>
      </c>
      <c r="AE24" s="137" t="s">
        <v>66</v>
      </c>
      <c r="AF24" s="133">
        <f ca="1" t="shared" si="4"/>
        <v>24714</v>
      </c>
      <c r="AH24" s="11" t="str">
        <f>'廃棄物事業経費（市町村）'!B24</f>
        <v>19364</v>
      </c>
      <c r="AI24" s="12">
        <v>24</v>
      </c>
      <c r="AK24" s="36" t="s">
        <v>154</v>
      </c>
      <c r="AL24" s="38" t="s">
        <v>97</v>
      </c>
    </row>
    <row r="25" spans="8:38" ht="19.5" customHeight="1">
      <c r="H25" s="204"/>
      <c r="I25" s="188"/>
      <c r="J25" s="200" t="s">
        <v>57</v>
      </c>
      <c r="K25" s="202"/>
      <c r="L25" s="27">
        <f t="shared" si="6"/>
        <v>1120095</v>
      </c>
      <c r="M25" s="27">
        <f t="shared" si="5"/>
        <v>96994</v>
      </c>
      <c r="AB25" s="38" t="s">
        <v>197</v>
      </c>
      <c r="AC25" s="25" t="s">
        <v>47</v>
      </c>
      <c r="AD25" s="138" t="s">
        <v>77</v>
      </c>
      <c r="AE25" s="137" t="s">
        <v>67</v>
      </c>
      <c r="AF25" s="133">
        <f ca="1" t="shared" si="4"/>
        <v>84301</v>
      </c>
      <c r="AH25" s="11" t="str">
        <f>'廃棄物事業経費（市町村）'!B25</f>
        <v>19365</v>
      </c>
      <c r="AI25" s="12">
        <v>25</v>
      </c>
      <c r="AK25" s="36" t="s">
        <v>155</v>
      </c>
      <c r="AL25" s="38" t="s">
        <v>98</v>
      </c>
    </row>
    <row r="26" spans="8:38" ht="19.5" customHeight="1">
      <c r="H26" s="204"/>
      <c r="I26" s="189"/>
      <c r="J26" s="206" t="s">
        <v>46</v>
      </c>
      <c r="K26" s="207"/>
      <c r="L26" s="27">
        <f t="shared" si="6"/>
        <v>242509</v>
      </c>
      <c r="M26" s="27">
        <f t="shared" si="5"/>
        <v>305635</v>
      </c>
      <c r="AB26" s="38" t="s">
        <v>197</v>
      </c>
      <c r="AC26" s="10" t="s">
        <v>48</v>
      </c>
      <c r="AD26" s="138" t="s">
        <v>77</v>
      </c>
      <c r="AE26" s="132" t="s">
        <v>68</v>
      </c>
      <c r="AF26" s="133">
        <f ca="1" t="shared" si="4"/>
        <v>143192</v>
      </c>
      <c r="AH26" s="11" t="str">
        <f>'廃棄物事業経費（市町村）'!B26</f>
        <v>19366</v>
      </c>
      <c r="AI26" s="12">
        <v>26</v>
      </c>
      <c r="AK26" s="36" t="s">
        <v>156</v>
      </c>
      <c r="AL26" s="38" t="s">
        <v>99</v>
      </c>
    </row>
    <row r="27" spans="8:38" ht="19.5" customHeight="1">
      <c r="H27" s="204"/>
      <c r="I27" s="200" t="s">
        <v>48</v>
      </c>
      <c r="J27" s="201"/>
      <c r="K27" s="202"/>
      <c r="L27" s="27">
        <f t="shared" si="6"/>
        <v>1990142</v>
      </c>
      <c r="M27" s="27">
        <f t="shared" si="5"/>
        <v>646802</v>
      </c>
      <c r="AB27" s="38" t="s">
        <v>197</v>
      </c>
      <c r="AC27" s="10" t="s">
        <v>184</v>
      </c>
      <c r="AD27" s="138" t="s">
        <v>77</v>
      </c>
      <c r="AE27" s="132" t="s">
        <v>199</v>
      </c>
      <c r="AF27" s="133">
        <f ca="1" t="shared" si="4"/>
        <v>875216</v>
      </c>
      <c r="AH27" s="11" t="str">
        <f>'廃棄物事業経費（市町村）'!B27</f>
        <v>19384</v>
      </c>
      <c r="AI27" s="12">
        <v>27</v>
      </c>
      <c r="AK27" s="36" t="s">
        <v>157</v>
      </c>
      <c r="AL27" s="38" t="s">
        <v>100</v>
      </c>
    </row>
    <row r="28" spans="8:38" ht="19.5" customHeight="1">
      <c r="H28" s="204"/>
      <c r="I28" s="200" t="s">
        <v>61</v>
      </c>
      <c r="J28" s="201"/>
      <c r="K28" s="202"/>
      <c r="L28" s="27">
        <f t="shared" si="6"/>
        <v>35</v>
      </c>
      <c r="M28" s="27">
        <f t="shared" si="5"/>
        <v>15</v>
      </c>
      <c r="AB28" s="38" t="s">
        <v>197</v>
      </c>
      <c r="AC28" s="10" t="s">
        <v>185</v>
      </c>
      <c r="AD28" s="138" t="s">
        <v>77</v>
      </c>
      <c r="AE28" s="132" t="s">
        <v>200</v>
      </c>
      <c r="AF28" s="133">
        <f ca="1" t="shared" si="4"/>
        <v>486621</v>
      </c>
      <c r="AH28" s="11" t="str">
        <f>'廃棄物事業経費（市町村）'!B28</f>
        <v>19422</v>
      </c>
      <c r="AI28" s="12">
        <v>28</v>
      </c>
      <c r="AK28" s="36" t="s">
        <v>158</v>
      </c>
      <c r="AL28" s="38" t="s">
        <v>101</v>
      </c>
    </row>
    <row r="29" spans="8:38" ht="19.5" customHeight="1">
      <c r="H29" s="204"/>
      <c r="I29" s="179" t="s">
        <v>32</v>
      </c>
      <c r="J29" s="194"/>
      <c r="K29" s="195"/>
      <c r="L29" s="29">
        <f>SUM(L15:L28)</f>
        <v>12417241</v>
      </c>
      <c r="M29" s="29">
        <f>SUM(M15:M28)</f>
        <v>2162173</v>
      </c>
      <c r="AB29" s="38" t="s">
        <v>197</v>
      </c>
      <c r="AC29" s="10" t="s">
        <v>186</v>
      </c>
      <c r="AD29" s="138" t="s">
        <v>77</v>
      </c>
      <c r="AE29" s="132" t="s">
        <v>201</v>
      </c>
      <c r="AF29" s="133">
        <f ca="1" t="shared" si="4"/>
        <v>573721</v>
      </c>
      <c r="AH29" s="11" t="str">
        <f>'廃棄物事業経費（市町村）'!B29</f>
        <v>19423</v>
      </c>
      <c r="AI29" s="12">
        <v>29</v>
      </c>
      <c r="AK29" s="36" t="s">
        <v>159</v>
      </c>
      <c r="AL29" s="38" t="s">
        <v>102</v>
      </c>
    </row>
    <row r="30" spans="8:38" ht="19.5" customHeight="1">
      <c r="H30" s="205"/>
      <c r="I30" s="30"/>
      <c r="J30" s="34"/>
      <c r="K30" s="31" t="s">
        <v>50</v>
      </c>
      <c r="L30" s="33">
        <f>L29-L27</f>
        <v>10427099</v>
      </c>
      <c r="M30" s="33">
        <f>M29-M27</f>
        <v>1515371</v>
      </c>
      <c r="AB30" s="38" t="s">
        <v>197</v>
      </c>
      <c r="AC30" s="10" t="s">
        <v>187</v>
      </c>
      <c r="AD30" s="138" t="s">
        <v>77</v>
      </c>
      <c r="AE30" s="132" t="s">
        <v>202</v>
      </c>
      <c r="AF30" s="133">
        <f ca="1" t="shared" si="4"/>
        <v>0</v>
      </c>
      <c r="AH30" s="11" t="str">
        <f>'廃棄物事業経費（市町村）'!B30</f>
        <v>19424</v>
      </c>
      <c r="AI30" s="12">
        <v>30</v>
      </c>
      <c r="AK30" s="36" t="s">
        <v>160</v>
      </c>
      <c r="AL30" s="38" t="s">
        <v>103</v>
      </c>
    </row>
    <row r="31" spans="8:38" ht="19.5" customHeight="1">
      <c r="H31" s="200" t="s">
        <v>46</v>
      </c>
      <c r="I31" s="201"/>
      <c r="J31" s="201"/>
      <c r="K31" s="202"/>
      <c r="L31" s="27">
        <f>AF41</f>
        <v>489766</v>
      </c>
      <c r="M31" s="27">
        <f>AF62</f>
        <v>55407</v>
      </c>
      <c r="AB31" s="38" t="s">
        <v>197</v>
      </c>
      <c r="AC31" s="10" t="s">
        <v>188</v>
      </c>
      <c r="AD31" s="138" t="s">
        <v>77</v>
      </c>
      <c r="AE31" s="132" t="s">
        <v>203</v>
      </c>
      <c r="AF31" s="133">
        <f ca="1" t="shared" si="4"/>
        <v>321338</v>
      </c>
      <c r="AH31" s="11" t="str">
        <f>'廃棄物事業経費（市町村）'!B31</f>
        <v>19425</v>
      </c>
      <c r="AI31" s="12">
        <v>31</v>
      </c>
      <c r="AK31" s="36" t="s">
        <v>161</v>
      </c>
      <c r="AL31" s="38" t="s">
        <v>104</v>
      </c>
    </row>
    <row r="32" spans="8:38" ht="19.5" customHeight="1">
      <c r="H32" s="179" t="s">
        <v>2</v>
      </c>
      <c r="I32" s="194"/>
      <c r="J32" s="194"/>
      <c r="K32" s="195"/>
      <c r="L32" s="29">
        <f>SUM(L13,L29,L31)</f>
        <v>13164791</v>
      </c>
      <c r="M32" s="29">
        <f>SUM(M13,M29,M31)</f>
        <v>2220567</v>
      </c>
      <c r="AB32" s="38" t="s">
        <v>197</v>
      </c>
      <c r="AC32" s="10" t="s">
        <v>189</v>
      </c>
      <c r="AD32" s="138" t="s">
        <v>77</v>
      </c>
      <c r="AE32" s="132" t="s">
        <v>204</v>
      </c>
      <c r="AF32" s="133">
        <f ca="1" t="shared" si="4"/>
        <v>2356856</v>
      </c>
      <c r="AH32" s="11" t="str">
        <f>'廃棄物事業経費（市町村）'!B32</f>
        <v>19429</v>
      </c>
      <c r="AI32" s="12">
        <v>32</v>
      </c>
      <c r="AK32" s="36" t="s">
        <v>162</v>
      </c>
      <c r="AL32" s="38" t="s">
        <v>105</v>
      </c>
    </row>
    <row r="33" spans="8:38" ht="19.5" customHeight="1">
      <c r="H33" s="30"/>
      <c r="I33" s="34"/>
      <c r="J33" s="34"/>
      <c r="K33" s="31" t="s">
        <v>50</v>
      </c>
      <c r="L33" s="33">
        <f>SUM(L14,L30,L31)</f>
        <v>11031457</v>
      </c>
      <c r="M33" s="33">
        <f>SUM(M14,M30,M31)</f>
        <v>1573765</v>
      </c>
      <c r="AB33" s="38" t="s">
        <v>197</v>
      </c>
      <c r="AC33" s="10" t="s">
        <v>190</v>
      </c>
      <c r="AD33" s="138" t="s">
        <v>77</v>
      </c>
      <c r="AE33" s="132" t="s">
        <v>205</v>
      </c>
      <c r="AF33" s="133">
        <f ca="1" t="shared" si="4"/>
        <v>13127</v>
      </c>
      <c r="AH33" s="11" t="str">
        <f>'廃棄物事業経費（市町村）'!B33</f>
        <v>19430</v>
      </c>
      <c r="AI33" s="12">
        <v>33</v>
      </c>
      <c r="AK33" s="36" t="s">
        <v>163</v>
      </c>
      <c r="AL33" s="38" t="s">
        <v>106</v>
      </c>
    </row>
    <row r="34" spans="28:38" ht="14.25">
      <c r="AB34" s="38" t="s">
        <v>197</v>
      </c>
      <c r="AC34" s="25" t="s">
        <v>58</v>
      </c>
      <c r="AD34" s="138" t="s">
        <v>77</v>
      </c>
      <c r="AE34" s="132" t="s">
        <v>206</v>
      </c>
      <c r="AF34" s="133">
        <f ca="1" t="shared" si="4"/>
        <v>2084</v>
      </c>
      <c r="AH34" s="11" t="str">
        <f>'廃棄物事業経費（市町村）'!B34</f>
        <v>19442</v>
      </c>
      <c r="AI34" s="12">
        <v>34</v>
      </c>
      <c r="AK34" s="36" t="s">
        <v>164</v>
      </c>
      <c r="AL34" s="38" t="s">
        <v>107</v>
      </c>
    </row>
    <row r="35" spans="28:38" ht="14.25">
      <c r="AB35" s="38" t="s">
        <v>197</v>
      </c>
      <c r="AC35" s="10" t="s">
        <v>191</v>
      </c>
      <c r="AD35" s="138" t="s">
        <v>77</v>
      </c>
      <c r="AE35" s="132" t="s">
        <v>207</v>
      </c>
      <c r="AF35" s="133">
        <f ca="1" t="shared" si="4"/>
        <v>1993571</v>
      </c>
      <c r="AH35" s="11" t="str">
        <f>'廃棄物事業経費（市町村）'!B35</f>
        <v>19443</v>
      </c>
      <c r="AI35" s="12">
        <v>35</v>
      </c>
      <c r="AK35" s="36" t="s">
        <v>165</v>
      </c>
      <c r="AL35" s="38" t="s">
        <v>108</v>
      </c>
    </row>
    <row r="36" spans="28:38" ht="14.25">
      <c r="AB36" s="38" t="s">
        <v>197</v>
      </c>
      <c r="AC36" s="10" t="s">
        <v>192</v>
      </c>
      <c r="AD36" s="138" t="s">
        <v>77</v>
      </c>
      <c r="AE36" s="132" t="s">
        <v>208</v>
      </c>
      <c r="AF36" s="133">
        <f ca="1" t="shared" si="4"/>
        <v>2441926</v>
      </c>
      <c r="AH36" s="11">
        <f>'廃棄物事業経費（市町村）'!B36</f>
        <v>0</v>
      </c>
      <c r="AI36" s="12">
        <v>36</v>
      </c>
      <c r="AK36" s="36" t="s">
        <v>166</v>
      </c>
      <c r="AL36" s="38" t="s">
        <v>109</v>
      </c>
    </row>
    <row r="37" spans="28:38" ht="14.25">
      <c r="AB37" s="38" t="s">
        <v>197</v>
      </c>
      <c r="AC37" s="10" t="s">
        <v>193</v>
      </c>
      <c r="AD37" s="138" t="s">
        <v>77</v>
      </c>
      <c r="AE37" s="132" t="s">
        <v>209</v>
      </c>
      <c r="AF37" s="133">
        <f ca="1" t="shared" si="4"/>
        <v>1120095</v>
      </c>
      <c r="AH37" s="11">
        <f>'廃棄物事業経費（市町村）'!B37</f>
        <v>0</v>
      </c>
      <c r="AI37" s="12">
        <v>37</v>
      </c>
      <c r="AK37" s="36" t="s">
        <v>167</v>
      </c>
      <c r="AL37" s="38" t="s">
        <v>110</v>
      </c>
    </row>
    <row r="38" spans="28:38" ht="14.25">
      <c r="AB38" s="38" t="s">
        <v>197</v>
      </c>
      <c r="AC38" s="10" t="s">
        <v>46</v>
      </c>
      <c r="AD38" s="138" t="s">
        <v>77</v>
      </c>
      <c r="AE38" s="132" t="s">
        <v>210</v>
      </c>
      <c r="AF38" s="132">
        <f ca="1" t="shared" si="4"/>
        <v>242509</v>
      </c>
      <c r="AH38" s="11">
        <f>'廃棄物事業経費（市町村）'!B38</f>
        <v>0</v>
      </c>
      <c r="AI38" s="12">
        <v>38</v>
      </c>
      <c r="AK38" s="36" t="s">
        <v>168</v>
      </c>
      <c r="AL38" s="38" t="s">
        <v>111</v>
      </c>
    </row>
    <row r="39" spans="28:38" ht="14.25">
      <c r="AB39" s="38" t="s">
        <v>197</v>
      </c>
      <c r="AC39" s="10" t="s">
        <v>48</v>
      </c>
      <c r="AD39" s="138" t="s">
        <v>77</v>
      </c>
      <c r="AE39" s="132" t="s">
        <v>212</v>
      </c>
      <c r="AF39" s="132">
        <f ca="1" t="shared" si="4"/>
        <v>1990142</v>
      </c>
      <c r="AH39" s="11">
        <f>'廃棄物事業経費（市町村）'!B39</f>
        <v>0</v>
      </c>
      <c r="AI39" s="12">
        <v>39</v>
      </c>
      <c r="AK39" s="36" t="s">
        <v>169</v>
      </c>
      <c r="AL39" s="38" t="s">
        <v>112</v>
      </c>
    </row>
    <row r="40" spans="28:38" ht="14.25">
      <c r="AB40" s="38" t="s">
        <v>197</v>
      </c>
      <c r="AC40" s="10" t="s">
        <v>78</v>
      </c>
      <c r="AD40" s="138" t="s">
        <v>77</v>
      </c>
      <c r="AE40" s="132" t="s">
        <v>211</v>
      </c>
      <c r="AF40" s="132">
        <f ca="1" t="shared" si="4"/>
        <v>35</v>
      </c>
      <c r="AH40" s="11">
        <f>'廃棄物事業経費（市町村）'!B40</f>
        <v>0</v>
      </c>
      <c r="AI40" s="12">
        <v>40</v>
      </c>
      <c r="AK40" s="36" t="s">
        <v>170</v>
      </c>
      <c r="AL40" s="38" t="s">
        <v>113</v>
      </c>
    </row>
    <row r="41" spans="28:38" ht="14.25">
      <c r="AB41" s="38" t="s">
        <v>197</v>
      </c>
      <c r="AC41" s="10" t="s">
        <v>46</v>
      </c>
      <c r="AD41" s="138" t="s">
        <v>77</v>
      </c>
      <c r="AE41" s="132" t="s">
        <v>213</v>
      </c>
      <c r="AF41" s="132">
        <f ca="1" t="shared" si="4"/>
        <v>489766</v>
      </c>
      <c r="AH41" s="11">
        <f>'廃棄物事業経費（市町村）'!B41</f>
        <v>0</v>
      </c>
      <c r="AI41" s="12">
        <v>41</v>
      </c>
      <c r="AK41" s="36" t="s">
        <v>171</v>
      </c>
      <c r="AL41" s="38" t="s">
        <v>114</v>
      </c>
    </row>
    <row r="42" spans="28:38" ht="14.25">
      <c r="AB42" s="38" t="s">
        <v>198</v>
      </c>
      <c r="AC42" s="25" t="s">
        <v>194</v>
      </c>
      <c r="AD42" s="138" t="s">
        <v>77</v>
      </c>
      <c r="AE42" s="132" t="s">
        <v>214</v>
      </c>
      <c r="AF42" s="132">
        <f ca="1" t="shared" si="4"/>
        <v>0</v>
      </c>
      <c r="AH42" s="11">
        <f>'廃棄物事業経費（市町村）'!B42</f>
        <v>0</v>
      </c>
      <c r="AI42" s="12">
        <v>42</v>
      </c>
      <c r="AK42" s="36" t="s">
        <v>172</v>
      </c>
      <c r="AL42" s="38" t="s">
        <v>115</v>
      </c>
    </row>
    <row r="43" spans="28:38" ht="14.25">
      <c r="AB43" s="38" t="s">
        <v>198</v>
      </c>
      <c r="AC43" s="25" t="s">
        <v>195</v>
      </c>
      <c r="AD43" s="138" t="s">
        <v>77</v>
      </c>
      <c r="AE43" s="132" t="s">
        <v>215</v>
      </c>
      <c r="AF43" s="132">
        <f ca="1" t="shared" si="4"/>
        <v>2987</v>
      </c>
      <c r="AH43" s="11">
        <f>'廃棄物事業経費（市町村）'!B43</f>
        <v>0</v>
      </c>
      <c r="AI43" s="12">
        <v>43</v>
      </c>
      <c r="AK43" s="36" t="s">
        <v>173</v>
      </c>
      <c r="AL43" s="38" t="s">
        <v>116</v>
      </c>
    </row>
    <row r="44" spans="28:38" ht="14.25">
      <c r="AB44" s="38" t="s">
        <v>198</v>
      </c>
      <c r="AC44" s="10" t="s">
        <v>196</v>
      </c>
      <c r="AD44" s="138" t="s">
        <v>77</v>
      </c>
      <c r="AE44" s="132" t="s">
        <v>216</v>
      </c>
      <c r="AF44" s="132">
        <f ca="1" t="shared" si="4"/>
        <v>0</v>
      </c>
      <c r="AH44" s="11">
        <f>'廃棄物事業経費（市町村）'!B44</f>
        <v>0</v>
      </c>
      <c r="AI44" s="12">
        <v>44</v>
      </c>
      <c r="AK44" s="36" t="s">
        <v>174</v>
      </c>
      <c r="AL44" s="38" t="s">
        <v>117</v>
      </c>
    </row>
    <row r="45" spans="28:38" ht="14.25">
      <c r="AB45" s="38" t="s">
        <v>198</v>
      </c>
      <c r="AC45" s="25" t="s">
        <v>46</v>
      </c>
      <c r="AD45" s="138" t="s">
        <v>77</v>
      </c>
      <c r="AE45" s="132" t="s">
        <v>217</v>
      </c>
      <c r="AF45" s="132">
        <f ca="1" t="shared" si="4"/>
        <v>0</v>
      </c>
      <c r="AH45" s="11">
        <f>'廃棄物事業経費（市町村）'!B45</f>
        <v>0</v>
      </c>
      <c r="AI45" s="12">
        <v>45</v>
      </c>
      <c r="AK45" s="36" t="s">
        <v>175</v>
      </c>
      <c r="AL45" s="38" t="s">
        <v>118</v>
      </c>
    </row>
    <row r="46" spans="28:38" ht="14.25">
      <c r="AB46" s="38" t="s">
        <v>198</v>
      </c>
      <c r="AC46" s="25" t="s">
        <v>47</v>
      </c>
      <c r="AD46" s="138" t="s">
        <v>77</v>
      </c>
      <c r="AE46" s="132" t="s">
        <v>218</v>
      </c>
      <c r="AF46" s="132">
        <f ca="1" t="shared" si="4"/>
        <v>0</v>
      </c>
      <c r="AH46" s="11">
        <f>'廃棄物事業経費（市町村）'!B46</f>
        <v>0</v>
      </c>
      <c r="AI46" s="12">
        <v>46</v>
      </c>
      <c r="AK46" s="36" t="s">
        <v>176</v>
      </c>
      <c r="AL46" s="38" t="s">
        <v>119</v>
      </c>
    </row>
    <row r="47" spans="28:38" ht="14.25">
      <c r="AB47" s="38" t="s">
        <v>198</v>
      </c>
      <c r="AC47" s="10" t="s">
        <v>48</v>
      </c>
      <c r="AD47" s="138" t="s">
        <v>77</v>
      </c>
      <c r="AE47" s="132" t="s">
        <v>219</v>
      </c>
      <c r="AF47" s="132">
        <f ca="1" t="shared" si="4"/>
        <v>0</v>
      </c>
      <c r="AH47" s="11">
        <f>'廃棄物事業経費（市町村）'!B47</f>
        <v>0</v>
      </c>
      <c r="AI47" s="12">
        <v>47</v>
      </c>
      <c r="AK47" s="36" t="s">
        <v>177</v>
      </c>
      <c r="AL47" s="38" t="s">
        <v>120</v>
      </c>
    </row>
    <row r="48" spans="28:38" ht="14.25">
      <c r="AB48" s="38" t="s">
        <v>198</v>
      </c>
      <c r="AC48" s="10" t="s">
        <v>184</v>
      </c>
      <c r="AD48" s="138" t="s">
        <v>77</v>
      </c>
      <c r="AE48" s="132" t="s">
        <v>220</v>
      </c>
      <c r="AF48" s="132">
        <f ca="1" t="shared" si="4"/>
        <v>181242</v>
      </c>
      <c r="AH48" s="11">
        <f>'廃棄物事業経費（市町村）'!B48</f>
        <v>0</v>
      </c>
      <c r="AI48" s="12">
        <v>48</v>
      </c>
      <c r="AK48" s="36" t="s">
        <v>178</v>
      </c>
      <c r="AL48" s="38" t="s">
        <v>121</v>
      </c>
    </row>
    <row r="49" spans="28:38" ht="14.25">
      <c r="AB49" s="38" t="s">
        <v>198</v>
      </c>
      <c r="AC49" s="10" t="s">
        <v>185</v>
      </c>
      <c r="AD49" s="138" t="s">
        <v>77</v>
      </c>
      <c r="AE49" s="132" t="s">
        <v>221</v>
      </c>
      <c r="AF49" s="132">
        <f ca="1" t="shared" si="4"/>
        <v>0</v>
      </c>
      <c r="AH49" s="11">
        <f>'廃棄物事業経費（市町村）'!B49</f>
        <v>0</v>
      </c>
      <c r="AI49" s="12">
        <v>49</v>
      </c>
      <c r="AK49" s="36" t="s">
        <v>179</v>
      </c>
      <c r="AL49" s="38" t="s">
        <v>122</v>
      </c>
    </row>
    <row r="50" spans="28:38" ht="14.25">
      <c r="AB50" s="38" t="s">
        <v>198</v>
      </c>
      <c r="AC50" s="10" t="s">
        <v>186</v>
      </c>
      <c r="AD50" s="138" t="s">
        <v>77</v>
      </c>
      <c r="AE50" s="132" t="s">
        <v>222</v>
      </c>
      <c r="AF50" s="132">
        <f ca="1" t="shared" si="4"/>
        <v>157240</v>
      </c>
      <c r="AH50" s="11">
        <f>'廃棄物事業経費（市町村）'!B50</f>
        <v>0</v>
      </c>
      <c r="AI50" s="12">
        <v>50</v>
      </c>
      <c r="AK50" s="36" t="s">
        <v>180</v>
      </c>
      <c r="AL50" s="38" t="s">
        <v>123</v>
      </c>
    </row>
    <row r="51" spans="28:38" ht="14.25">
      <c r="AB51" s="38" t="s">
        <v>198</v>
      </c>
      <c r="AC51" s="10" t="s">
        <v>187</v>
      </c>
      <c r="AD51" s="138" t="s">
        <v>77</v>
      </c>
      <c r="AE51" s="132" t="s">
        <v>223</v>
      </c>
      <c r="AF51" s="132">
        <f ca="1" t="shared" si="4"/>
        <v>0</v>
      </c>
      <c r="AH51" s="11">
        <f>'廃棄物事業経費（市町村）'!B51</f>
        <v>0</v>
      </c>
      <c r="AI51" s="12">
        <v>51</v>
      </c>
      <c r="AK51" s="36" t="s">
        <v>181</v>
      </c>
      <c r="AL51" s="38" t="s">
        <v>124</v>
      </c>
    </row>
    <row r="52" spans="28:38" ht="14.25">
      <c r="AB52" s="38" t="s">
        <v>198</v>
      </c>
      <c r="AC52" s="10" t="s">
        <v>188</v>
      </c>
      <c r="AD52" s="138" t="s">
        <v>77</v>
      </c>
      <c r="AE52" s="132" t="s">
        <v>224</v>
      </c>
      <c r="AF52" s="132">
        <f ca="1" t="shared" si="4"/>
        <v>211</v>
      </c>
      <c r="AH52" s="11">
        <f>'廃棄物事業経費（市町村）'!B52</f>
        <v>0</v>
      </c>
      <c r="AI52" s="12">
        <v>52</v>
      </c>
      <c r="AK52" s="36" t="s">
        <v>182</v>
      </c>
      <c r="AL52" s="38" t="s">
        <v>125</v>
      </c>
    </row>
    <row r="53" spans="28:35" ht="14.25">
      <c r="AB53" s="38" t="s">
        <v>198</v>
      </c>
      <c r="AC53" s="10" t="s">
        <v>189</v>
      </c>
      <c r="AD53" s="138" t="s">
        <v>77</v>
      </c>
      <c r="AE53" s="132" t="s">
        <v>225</v>
      </c>
      <c r="AF53" s="132">
        <f ca="1" t="shared" si="4"/>
        <v>566556</v>
      </c>
      <c r="AH53" s="11">
        <f>'廃棄物事業経費（市町村）'!B53</f>
        <v>0</v>
      </c>
      <c r="AI53" s="12">
        <v>53</v>
      </c>
    </row>
    <row r="54" spans="28:35" ht="14.25">
      <c r="AB54" s="38" t="s">
        <v>198</v>
      </c>
      <c r="AC54" s="10" t="s">
        <v>190</v>
      </c>
      <c r="AD54" s="138" t="s">
        <v>77</v>
      </c>
      <c r="AE54" s="132" t="s">
        <v>226</v>
      </c>
      <c r="AF54" s="132">
        <f ca="1" t="shared" si="4"/>
        <v>0</v>
      </c>
      <c r="AH54" s="11">
        <f>'廃棄物事業経費（市町村）'!B54</f>
        <v>0</v>
      </c>
      <c r="AI54" s="12">
        <v>54</v>
      </c>
    </row>
    <row r="55" spans="28:35" ht="14.25">
      <c r="AB55" s="38" t="s">
        <v>198</v>
      </c>
      <c r="AC55" s="25" t="s">
        <v>58</v>
      </c>
      <c r="AD55" s="138" t="s">
        <v>77</v>
      </c>
      <c r="AE55" s="132" t="s">
        <v>227</v>
      </c>
      <c r="AF55" s="132">
        <f ca="1" t="shared" si="4"/>
        <v>0</v>
      </c>
      <c r="AH55" s="11">
        <f>'廃棄物事業経費（市町村）'!B55</f>
        <v>0</v>
      </c>
      <c r="AI55" s="12">
        <v>55</v>
      </c>
    </row>
    <row r="56" spans="28:35" ht="14.25">
      <c r="AB56" s="38" t="s">
        <v>198</v>
      </c>
      <c r="AC56" s="10" t="s">
        <v>191</v>
      </c>
      <c r="AD56" s="138" t="s">
        <v>77</v>
      </c>
      <c r="AE56" s="132" t="s">
        <v>228</v>
      </c>
      <c r="AF56" s="132">
        <f ca="1" t="shared" si="4"/>
        <v>26160</v>
      </c>
      <c r="AH56" s="11">
        <f>'廃棄物事業経費（市町村）'!B56</f>
        <v>0</v>
      </c>
      <c r="AI56" s="12">
        <v>56</v>
      </c>
    </row>
    <row r="57" spans="28:35" ht="14.25">
      <c r="AB57" s="38" t="s">
        <v>198</v>
      </c>
      <c r="AC57" s="10" t="s">
        <v>192</v>
      </c>
      <c r="AD57" s="138" t="s">
        <v>77</v>
      </c>
      <c r="AE57" s="132" t="s">
        <v>229</v>
      </c>
      <c r="AF57" s="132">
        <f ca="1" t="shared" si="4"/>
        <v>181318</v>
      </c>
      <c r="AH57" s="11">
        <f>'廃棄物事業経費（市町村）'!B57</f>
        <v>0</v>
      </c>
      <c r="AI57" s="12">
        <v>57</v>
      </c>
    </row>
    <row r="58" spans="28:35" ht="14.25">
      <c r="AB58" s="38" t="s">
        <v>198</v>
      </c>
      <c r="AC58" s="10" t="s">
        <v>193</v>
      </c>
      <c r="AD58" s="138" t="s">
        <v>77</v>
      </c>
      <c r="AE58" s="132" t="s">
        <v>230</v>
      </c>
      <c r="AF58" s="132">
        <f ca="1" t="shared" si="4"/>
        <v>96994</v>
      </c>
      <c r="AH58" s="11">
        <f>'廃棄物事業経費（市町村）'!B58</f>
        <v>0</v>
      </c>
      <c r="AI58" s="12">
        <v>58</v>
      </c>
    </row>
    <row r="59" spans="28:35" ht="14.25">
      <c r="AB59" s="38" t="s">
        <v>198</v>
      </c>
      <c r="AC59" s="10" t="s">
        <v>46</v>
      </c>
      <c r="AD59" s="138" t="s">
        <v>77</v>
      </c>
      <c r="AE59" s="132" t="s">
        <v>231</v>
      </c>
      <c r="AF59" s="132">
        <f ca="1" t="shared" si="4"/>
        <v>305635</v>
      </c>
      <c r="AH59" s="11">
        <f>'廃棄物事業経費（市町村）'!B59</f>
        <v>0</v>
      </c>
      <c r="AI59" s="12">
        <v>59</v>
      </c>
    </row>
    <row r="60" spans="28:35" ht="14.25">
      <c r="AB60" s="38" t="s">
        <v>198</v>
      </c>
      <c r="AC60" s="10" t="s">
        <v>48</v>
      </c>
      <c r="AD60" s="138" t="s">
        <v>77</v>
      </c>
      <c r="AE60" s="132" t="s">
        <v>232</v>
      </c>
      <c r="AF60" s="132">
        <f ca="1" t="shared" si="4"/>
        <v>646802</v>
      </c>
      <c r="AH60" s="11">
        <f>'廃棄物事業経費（市町村）'!B60</f>
        <v>0</v>
      </c>
      <c r="AI60" s="12">
        <v>60</v>
      </c>
    </row>
    <row r="61" spans="28:35" ht="14.25">
      <c r="AB61" s="38" t="s">
        <v>198</v>
      </c>
      <c r="AC61" s="10" t="s">
        <v>78</v>
      </c>
      <c r="AD61" s="138" t="s">
        <v>77</v>
      </c>
      <c r="AE61" s="132" t="s">
        <v>233</v>
      </c>
      <c r="AF61" s="132">
        <f ca="1" t="shared" si="4"/>
        <v>15</v>
      </c>
      <c r="AH61" s="11">
        <f>'廃棄物事業経費（市町村）'!B61</f>
        <v>0</v>
      </c>
      <c r="AI61" s="12">
        <v>61</v>
      </c>
    </row>
    <row r="62" spans="28:35" ht="14.25">
      <c r="AB62" s="38" t="s">
        <v>198</v>
      </c>
      <c r="AC62" s="10" t="s">
        <v>46</v>
      </c>
      <c r="AD62" s="138" t="s">
        <v>77</v>
      </c>
      <c r="AE62" s="132" t="s">
        <v>234</v>
      </c>
      <c r="AF62" s="132">
        <f ca="1" t="shared" si="4"/>
        <v>55407</v>
      </c>
      <c r="AH62" s="11">
        <f>'廃棄物事業経費（市町村）'!B62</f>
        <v>0</v>
      </c>
      <c r="AI62" s="12">
        <v>62</v>
      </c>
    </row>
    <row r="63" spans="30:35" ht="14.25">
      <c r="AD63" s="138"/>
      <c r="AH63" s="11">
        <f>'廃棄物事業経費（市町村）'!B63</f>
        <v>0</v>
      </c>
      <c r="AI63" s="12">
        <v>63</v>
      </c>
    </row>
    <row r="64" spans="34:35" ht="14.25">
      <c r="AH64" s="11">
        <f>'廃棄物事業経費（市町村）'!B64</f>
        <v>0</v>
      </c>
      <c r="AI64" s="12">
        <v>64</v>
      </c>
    </row>
    <row r="65" spans="34:35" ht="14.25">
      <c r="AH65" s="11">
        <f>'廃棄物事業経費（市町村）'!B65</f>
        <v>0</v>
      </c>
      <c r="AI65" s="12">
        <v>65</v>
      </c>
    </row>
    <row r="66" spans="34:35" ht="14.25">
      <c r="AH66" s="11">
        <f>'廃棄物事業経費（市町村）'!B66</f>
        <v>0</v>
      </c>
      <c r="AI66" s="12">
        <v>66</v>
      </c>
    </row>
    <row r="67" spans="34:35" ht="14.25">
      <c r="AH67" s="11">
        <f>'廃棄物事業経費（市町村）'!B67</f>
        <v>0</v>
      </c>
      <c r="AI67" s="12">
        <v>67</v>
      </c>
    </row>
    <row r="68" spans="34:35" ht="14.25">
      <c r="AH68" s="11">
        <f>'廃棄物事業経費（市町村）'!B68</f>
        <v>0</v>
      </c>
      <c r="AI68" s="12">
        <v>68</v>
      </c>
    </row>
    <row r="69" spans="34:35" ht="14.25">
      <c r="AH69" s="11">
        <f>'廃棄物事業経費（市町村）'!B69</f>
        <v>0</v>
      </c>
      <c r="AI69" s="12">
        <v>69</v>
      </c>
    </row>
    <row r="70" spans="34:35" ht="14.25">
      <c r="AH70" s="11">
        <f>'廃棄物事業経費（市町村）'!B70</f>
        <v>0</v>
      </c>
      <c r="AI70" s="12">
        <v>70</v>
      </c>
    </row>
    <row r="71" spans="34:35" ht="14.25">
      <c r="AH71" s="11">
        <f>'廃棄物事業経費（市町村）'!B71</f>
        <v>0</v>
      </c>
      <c r="AI71" s="12">
        <v>71</v>
      </c>
    </row>
    <row r="72" spans="34:35" ht="14.25">
      <c r="AH72" s="11">
        <f>'廃棄物事業経費（市町村）'!B72</f>
        <v>0</v>
      </c>
      <c r="AI72" s="12">
        <v>72</v>
      </c>
    </row>
    <row r="73" spans="34:35" ht="14.25">
      <c r="AH73" s="11">
        <f>'廃棄物事業経費（市町村）'!B73</f>
        <v>0</v>
      </c>
      <c r="AI73" s="12">
        <v>73</v>
      </c>
    </row>
    <row r="74" spans="34:35" ht="14.25">
      <c r="AH74" s="11">
        <f>'廃棄物事業経費（市町村）'!B74</f>
        <v>0</v>
      </c>
      <c r="AI74" s="12">
        <v>74</v>
      </c>
    </row>
    <row r="75" spans="34:35" ht="14.25">
      <c r="AH75" s="11">
        <f>'廃棄物事業経費（市町村）'!B75</f>
        <v>0</v>
      </c>
      <c r="AI75" s="12">
        <v>75</v>
      </c>
    </row>
    <row r="76" spans="34:35" ht="14.25">
      <c r="AH76" s="11">
        <f>'廃棄物事業経費（市町村）'!B76</f>
        <v>0</v>
      </c>
      <c r="AI76" s="12">
        <v>76</v>
      </c>
    </row>
    <row r="77" spans="34:35" ht="14.25">
      <c r="AH77" s="11">
        <f>'廃棄物事業経費（市町村）'!B77</f>
        <v>0</v>
      </c>
      <c r="AI77" s="12">
        <v>77</v>
      </c>
    </row>
    <row r="78" spans="34:35" ht="14.25">
      <c r="AH78" s="11">
        <f>'廃棄物事業経費（市町村）'!B78</f>
        <v>0</v>
      </c>
      <c r="AI78" s="12">
        <v>78</v>
      </c>
    </row>
    <row r="79" spans="34:35" ht="14.25">
      <c r="AH79" s="11">
        <f>'廃棄物事業経費（市町村）'!B79</f>
        <v>0</v>
      </c>
      <c r="AI79" s="12">
        <v>79</v>
      </c>
    </row>
    <row r="80" spans="34:35" ht="14.25">
      <c r="AH80" s="11">
        <f>'廃棄物事業経費（市町村）'!B80</f>
        <v>0</v>
      </c>
      <c r="AI80" s="12">
        <v>80</v>
      </c>
    </row>
    <row r="81" spans="34:35" ht="14.25">
      <c r="AH81" s="11">
        <f>'廃棄物事業経費（市町村）'!B81</f>
        <v>0</v>
      </c>
      <c r="AI81" s="12">
        <v>81</v>
      </c>
    </row>
    <row r="82" spans="34:35" ht="14.25">
      <c r="AH82" s="11">
        <f>'廃棄物事業経費（市町村）'!B82</f>
        <v>0</v>
      </c>
      <c r="AI82" s="12">
        <v>82</v>
      </c>
    </row>
    <row r="83" spans="34:35" ht="14.25">
      <c r="AH83" s="11">
        <f>'廃棄物事業経費（市町村）'!B83</f>
        <v>0</v>
      </c>
      <c r="AI83" s="12">
        <v>83</v>
      </c>
    </row>
    <row r="84" spans="34:35" ht="14.25">
      <c r="AH84" s="11">
        <f>'廃棄物事業経費（市町村）'!B84</f>
        <v>0</v>
      </c>
      <c r="AI84" s="12">
        <v>84</v>
      </c>
    </row>
    <row r="85" spans="34:35" ht="14.25">
      <c r="AH85" s="11">
        <f>'廃棄物事業経費（市町村）'!B85</f>
        <v>0</v>
      </c>
      <c r="AI85" s="12">
        <v>85</v>
      </c>
    </row>
    <row r="86" spans="34:35" ht="14.25">
      <c r="AH86" s="11">
        <f>'廃棄物事業経費（市町村）'!B86</f>
        <v>0</v>
      </c>
      <c r="AI86" s="12">
        <v>86</v>
      </c>
    </row>
    <row r="87" spans="34:35" ht="14.25">
      <c r="AH87" s="11">
        <f>'廃棄物事業経費（市町村）'!B87</f>
        <v>0</v>
      </c>
      <c r="AI87" s="12">
        <v>87</v>
      </c>
    </row>
    <row r="88" spans="34:35" ht="14.25">
      <c r="AH88" s="11">
        <f>'廃棄物事業経費（市町村）'!B88</f>
        <v>0</v>
      </c>
      <c r="AI88" s="12">
        <v>88</v>
      </c>
    </row>
    <row r="89" spans="34:35" ht="14.25">
      <c r="AH89" s="11">
        <f>'廃棄物事業経費（市町村）'!B89</f>
        <v>0</v>
      </c>
      <c r="AI89" s="12">
        <v>89</v>
      </c>
    </row>
    <row r="90" spans="34:35" ht="14.25">
      <c r="AH90" s="11">
        <f>'廃棄物事業経費（市町村）'!B90</f>
        <v>0</v>
      </c>
      <c r="AI90" s="12">
        <v>90</v>
      </c>
    </row>
    <row r="91" spans="34:35" ht="14.25">
      <c r="AH91" s="11">
        <f>'廃棄物事業経費（市町村）'!B91</f>
        <v>0</v>
      </c>
      <c r="AI91" s="12">
        <v>91</v>
      </c>
    </row>
    <row r="92" spans="34:35" ht="14.25">
      <c r="AH92" s="11">
        <f>'廃棄物事業経費（市町村）'!B92</f>
        <v>0</v>
      </c>
      <c r="AI92" s="12">
        <v>92</v>
      </c>
    </row>
    <row r="93" spans="34:35" ht="14.25">
      <c r="AH93" s="11">
        <f>'廃棄物事業経費（市町村）'!B93</f>
        <v>0</v>
      </c>
      <c r="AI93" s="12">
        <v>93</v>
      </c>
    </row>
    <row r="94" spans="34:35" ht="14.25">
      <c r="AH94" s="11">
        <f>'廃棄物事業経費（市町村）'!B94</f>
        <v>0</v>
      </c>
      <c r="AI94" s="12">
        <v>94</v>
      </c>
    </row>
    <row r="95" spans="34:35" ht="14.25">
      <c r="AH95" s="11">
        <f>'廃棄物事業経費（市町村）'!B95</f>
        <v>0</v>
      </c>
      <c r="AI95" s="12">
        <v>95</v>
      </c>
    </row>
    <row r="96" spans="34:35" ht="14.25">
      <c r="AH96" s="11">
        <f>'廃棄物事業経費（市町村）'!B96</f>
        <v>0</v>
      </c>
      <c r="AI96" s="12">
        <v>96</v>
      </c>
    </row>
    <row r="97" spans="34:35" ht="14.25">
      <c r="AH97" s="11">
        <f>'廃棄物事業経費（市町村）'!B97</f>
        <v>0</v>
      </c>
      <c r="AI97" s="12">
        <v>97</v>
      </c>
    </row>
    <row r="98" spans="34:35" ht="14.25">
      <c r="AH98" s="11">
        <f>'廃棄物事業経費（市町村）'!B98</f>
        <v>0</v>
      </c>
      <c r="AI98" s="12">
        <v>98</v>
      </c>
    </row>
    <row r="99" spans="34:35" ht="14.25">
      <c r="AH99" s="11">
        <f>'廃棄物事業経費（市町村）'!B99</f>
        <v>0</v>
      </c>
      <c r="AI99" s="12">
        <v>99</v>
      </c>
    </row>
    <row r="100" spans="34:35" ht="14.25">
      <c r="AH100" s="11">
        <f>'廃棄物事業経費（市町村）'!B100</f>
        <v>0</v>
      </c>
      <c r="AI100" s="12">
        <v>100</v>
      </c>
    </row>
    <row r="101" spans="34:35" ht="14.25">
      <c r="AH101" s="11">
        <f>'廃棄物事業経費（市町村）'!B101</f>
        <v>0</v>
      </c>
      <c r="AI101" s="12">
        <v>101</v>
      </c>
    </row>
    <row r="102" spans="34:35" ht="14.25">
      <c r="AH102" s="11">
        <f>'廃棄物事業経費（市町村）'!B102</f>
        <v>0</v>
      </c>
      <c r="AI102" s="12">
        <v>102</v>
      </c>
    </row>
    <row r="103" spans="34:35" ht="14.25">
      <c r="AH103" s="11">
        <f>'廃棄物事業経費（市町村）'!B103</f>
        <v>0</v>
      </c>
      <c r="AI103" s="12">
        <v>103</v>
      </c>
    </row>
    <row r="104" spans="34:35" ht="14.25">
      <c r="AH104" s="11">
        <f>'廃棄物事業経費（市町村）'!B104</f>
        <v>0</v>
      </c>
      <c r="AI104" s="12">
        <v>104</v>
      </c>
    </row>
    <row r="105" spans="34:35" ht="14.25">
      <c r="AH105" s="11">
        <f>'廃棄物事業経費（市町村）'!B105</f>
        <v>0</v>
      </c>
      <c r="AI105" s="12">
        <v>105</v>
      </c>
    </row>
    <row r="106" spans="34:35" ht="14.25">
      <c r="AH106" s="11">
        <f>'廃棄物事業経費（市町村）'!B106</f>
        <v>0</v>
      </c>
      <c r="AI106" s="12">
        <v>106</v>
      </c>
    </row>
    <row r="107" spans="34:35" ht="14.25">
      <c r="AH107" s="11">
        <f>'廃棄物事業経費（市町村）'!B107</f>
        <v>0</v>
      </c>
      <c r="AI107" s="12">
        <v>107</v>
      </c>
    </row>
    <row r="108" spans="34:35" ht="14.25">
      <c r="AH108" s="11">
        <f>'廃棄物事業経費（市町村）'!B108</f>
        <v>0</v>
      </c>
      <c r="AI108" s="12">
        <v>108</v>
      </c>
    </row>
    <row r="109" spans="34:35" ht="14.25">
      <c r="AH109" s="11">
        <f>'廃棄物事業経費（市町村）'!B109</f>
        <v>0</v>
      </c>
      <c r="AI109" s="12">
        <v>109</v>
      </c>
    </row>
    <row r="110" spans="34:35" ht="14.25">
      <c r="AH110" s="11">
        <f>'廃棄物事業経費（市町村）'!B110</f>
        <v>0</v>
      </c>
      <c r="AI110" s="12">
        <v>110</v>
      </c>
    </row>
    <row r="111" spans="34:35" ht="14.25">
      <c r="AH111" s="11">
        <f>'廃棄物事業経費（市町村）'!B111</f>
        <v>0</v>
      </c>
      <c r="AI111" s="12">
        <v>111</v>
      </c>
    </row>
    <row r="112" spans="34:35" ht="14.25">
      <c r="AH112" s="11">
        <f>'廃棄物事業経費（市町村）'!B112</f>
        <v>0</v>
      </c>
      <c r="AI112" s="12">
        <v>112</v>
      </c>
    </row>
    <row r="113" spans="34:35" ht="14.25">
      <c r="AH113" s="11">
        <f>'廃棄物事業経費（市町村）'!B113</f>
        <v>0</v>
      </c>
      <c r="AI113" s="12">
        <v>113</v>
      </c>
    </row>
    <row r="114" spans="34:35" ht="14.25">
      <c r="AH114" s="11">
        <f>'廃棄物事業経費（市町村）'!B114</f>
        <v>0</v>
      </c>
      <c r="AI114" s="12">
        <v>114</v>
      </c>
    </row>
    <row r="115" spans="34:35" ht="14.25">
      <c r="AH115" s="11">
        <f>'廃棄物事業経費（市町村）'!B115</f>
        <v>0</v>
      </c>
      <c r="AI115" s="12">
        <v>115</v>
      </c>
    </row>
    <row r="116" spans="34:35" ht="14.25">
      <c r="AH116" s="11">
        <f>'廃棄物事業経費（市町村）'!B116</f>
        <v>0</v>
      </c>
      <c r="AI116" s="12">
        <v>116</v>
      </c>
    </row>
    <row r="117" spans="34:35" ht="14.25">
      <c r="AH117" s="11">
        <f>'廃棄物事業経費（市町村）'!B117</f>
        <v>0</v>
      </c>
      <c r="AI117" s="12">
        <v>117</v>
      </c>
    </row>
    <row r="118" spans="34:35" ht="14.25">
      <c r="AH118" s="11">
        <f>'廃棄物事業経費（市町村）'!B118</f>
        <v>0</v>
      </c>
      <c r="AI118" s="12">
        <v>118</v>
      </c>
    </row>
    <row r="119" spans="34:35" ht="14.25">
      <c r="AH119" s="11">
        <f>'廃棄物事業経費（市町村）'!B119</f>
        <v>0</v>
      </c>
      <c r="AI119" s="12">
        <v>119</v>
      </c>
    </row>
    <row r="120" spans="34:35" ht="14.25">
      <c r="AH120" s="11">
        <f>'廃棄物事業経費（市町村）'!B120</f>
        <v>0</v>
      </c>
      <c r="AI120" s="12">
        <v>120</v>
      </c>
    </row>
    <row r="121" spans="34:35" ht="14.25">
      <c r="AH121" s="11">
        <f>'廃棄物事業経費（市町村）'!B121</f>
        <v>0</v>
      </c>
      <c r="AI121" s="12">
        <v>121</v>
      </c>
    </row>
    <row r="122" spans="34:35" ht="14.25">
      <c r="AH122" s="11">
        <f>'廃棄物事業経費（市町村）'!B122</f>
        <v>0</v>
      </c>
      <c r="AI122" s="12">
        <v>122</v>
      </c>
    </row>
    <row r="123" spans="34:35" ht="14.25">
      <c r="AH123" s="11">
        <f>'廃棄物事業経費（市町村）'!B123</f>
        <v>0</v>
      </c>
      <c r="AI123" s="12">
        <v>123</v>
      </c>
    </row>
    <row r="124" spans="34:35" ht="14.25">
      <c r="AH124" s="11">
        <f>'廃棄物事業経費（市町村）'!B124</f>
        <v>0</v>
      </c>
      <c r="AI124" s="12">
        <v>124</v>
      </c>
    </row>
    <row r="125" spans="34:35" ht="14.25">
      <c r="AH125" s="11">
        <f>'廃棄物事業経費（市町村）'!B125</f>
        <v>0</v>
      </c>
      <c r="AI125" s="12">
        <v>125</v>
      </c>
    </row>
    <row r="126" spans="34:35" ht="14.25">
      <c r="AH126" s="11">
        <f>'廃棄物事業経費（市町村）'!B126</f>
        <v>0</v>
      </c>
      <c r="AI126" s="12">
        <v>126</v>
      </c>
    </row>
    <row r="127" spans="34:35" ht="14.25">
      <c r="AH127" s="11">
        <f>'廃棄物事業経費（市町村）'!B127</f>
        <v>0</v>
      </c>
      <c r="AI127" s="12">
        <v>127</v>
      </c>
    </row>
    <row r="128" spans="34:35" ht="14.25">
      <c r="AH128" s="11">
        <f>'廃棄物事業経費（市町村）'!B128</f>
        <v>0</v>
      </c>
      <c r="AI128" s="12">
        <v>128</v>
      </c>
    </row>
    <row r="129" spans="34:35" ht="14.25">
      <c r="AH129" s="11">
        <f>'廃棄物事業経費（市町村）'!B129</f>
        <v>0</v>
      </c>
      <c r="AI129" s="12">
        <v>129</v>
      </c>
    </row>
    <row r="130" spans="34:35" ht="14.25">
      <c r="AH130" s="11">
        <f>'廃棄物事業経費（市町村）'!B130</f>
        <v>0</v>
      </c>
      <c r="AI130" s="12">
        <v>130</v>
      </c>
    </row>
    <row r="131" spans="34:35" ht="14.25">
      <c r="AH131" s="11">
        <f>'廃棄物事業経費（市町村）'!B131</f>
        <v>0</v>
      </c>
      <c r="AI131" s="12">
        <v>131</v>
      </c>
    </row>
    <row r="132" spans="34:35" ht="14.25">
      <c r="AH132" s="11">
        <f>'廃棄物事業経費（市町村）'!B132</f>
        <v>0</v>
      </c>
      <c r="AI132" s="12">
        <v>132</v>
      </c>
    </row>
    <row r="133" spans="34:35" ht="14.25">
      <c r="AH133" s="11">
        <f>'廃棄物事業経費（市町村）'!B133</f>
        <v>0</v>
      </c>
      <c r="AI133" s="12">
        <v>133</v>
      </c>
    </row>
    <row r="134" spans="34:35" ht="14.25">
      <c r="AH134" s="11">
        <f>'廃棄物事業経費（市町村）'!B134</f>
        <v>0</v>
      </c>
      <c r="AI134" s="12">
        <v>134</v>
      </c>
    </row>
    <row r="135" spans="34:35" ht="14.25">
      <c r="AH135" s="11">
        <f>'廃棄物事業経費（市町村）'!B135</f>
        <v>0</v>
      </c>
      <c r="AI135" s="12">
        <v>135</v>
      </c>
    </row>
    <row r="136" spans="34:35" ht="14.25">
      <c r="AH136" s="11">
        <f>'廃棄物事業経費（市町村）'!B136</f>
        <v>0</v>
      </c>
      <c r="AI136" s="12">
        <v>136</v>
      </c>
    </row>
    <row r="137" spans="34:35" ht="14.25">
      <c r="AH137" s="11">
        <f>'廃棄物事業経費（市町村）'!B137</f>
        <v>0</v>
      </c>
      <c r="AI137" s="12">
        <v>137</v>
      </c>
    </row>
    <row r="138" spans="34:35" ht="14.25">
      <c r="AH138" s="11">
        <f>'廃棄物事業経費（市町村）'!B138</f>
        <v>0</v>
      </c>
      <c r="AI138" s="12">
        <v>138</v>
      </c>
    </row>
    <row r="139" spans="34:35" ht="14.25">
      <c r="AH139" s="11">
        <f>'廃棄物事業経費（市町村）'!B139</f>
        <v>0</v>
      </c>
      <c r="AI139" s="12">
        <v>139</v>
      </c>
    </row>
    <row r="140" spans="34:35" ht="14.25">
      <c r="AH140" s="11">
        <f>'廃棄物事業経費（市町村）'!B140</f>
        <v>0</v>
      </c>
      <c r="AI140" s="12">
        <v>140</v>
      </c>
    </row>
    <row r="141" spans="34:35" ht="14.25">
      <c r="AH141" s="11">
        <f>'廃棄物事業経費（市町村）'!B141</f>
        <v>0</v>
      </c>
      <c r="AI141" s="12">
        <v>141</v>
      </c>
    </row>
    <row r="142" spans="34:35" ht="14.25">
      <c r="AH142" s="11">
        <f>'廃棄物事業経費（市町村）'!B142</f>
        <v>0</v>
      </c>
      <c r="AI142" s="12">
        <v>142</v>
      </c>
    </row>
    <row r="143" spans="34:35" ht="14.25">
      <c r="AH143" s="11">
        <f>'廃棄物事業経費（市町村）'!B143</f>
        <v>0</v>
      </c>
      <c r="AI143" s="12">
        <v>143</v>
      </c>
    </row>
    <row r="144" spans="34:35" ht="14.25">
      <c r="AH144" s="11">
        <f>'廃棄物事業経費（市町村）'!B144</f>
        <v>0</v>
      </c>
      <c r="AI144" s="12">
        <v>144</v>
      </c>
    </row>
    <row r="145" spans="34:35" ht="14.25">
      <c r="AH145" s="11">
        <f>'廃棄物事業経費（市町村）'!B145</f>
        <v>0</v>
      </c>
      <c r="AI145" s="12">
        <v>145</v>
      </c>
    </row>
    <row r="146" spans="34:35" ht="14.25">
      <c r="AH146" s="11">
        <f>'廃棄物事業経費（市町村）'!B146</f>
        <v>0</v>
      </c>
      <c r="AI146" s="12">
        <v>146</v>
      </c>
    </row>
    <row r="147" spans="34:35" ht="14.25">
      <c r="AH147" s="11">
        <f>'廃棄物事業経費（市町村）'!B147</f>
        <v>0</v>
      </c>
      <c r="AI147" s="12">
        <v>147</v>
      </c>
    </row>
    <row r="148" spans="34:35" ht="14.25">
      <c r="AH148" s="11">
        <f>'廃棄物事業経費（市町村）'!B148</f>
        <v>0</v>
      </c>
      <c r="AI148" s="12">
        <v>148</v>
      </c>
    </row>
    <row r="149" spans="34:35" ht="14.25">
      <c r="AH149" s="11">
        <f>'廃棄物事業経費（市町村）'!B149</f>
        <v>0</v>
      </c>
      <c r="AI149" s="12">
        <v>149</v>
      </c>
    </row>
    <row r="150" spans="34:35" ht="14.25">
      <c r="AH150" s="11">
        <f>'廃棄物事業経費（市町村）'!B150</f>
        <v>0</v>
      </c>
      <c r="AI150" s="12">
        <v>150</v>
      </c>
    </row>
    <row r="151" spans="34:35" ht="14.25">
      <c r="AH151" s="11">
        <f>'廃棄物事業経費（市町村）'!B151</f>
        <v>0</v>
      </c>
      <c r="AI151" s="12">
        <v>151</v>
      </c>
    </row>
    <row r="152" spans="34:35" ht="14.25">
      <c r="AH152" s="11">
        <f>'廃棄物事業経費（市町村）'!B152</f>
        <v>0</v>
      </c>
      <c r="AI152" s="12">
        <v>152</v>
      </c>
    </row>
    <row r="153" spans="34:35" ht="14.25">
      <c r="AH153" s="11">
        <f>'廃棄物事業経費（市町村）'!B153</f>
        <v>0</v>
      </c>
      <c r="AI153" s="12">
        <v>153</v>
      </c>
    </row>
    <row r="154" spans="34:35" ht="14.25">
      <c r="AH154" s="11">
        <f>'廃棄物事業経費（市町村）'!B154</f>
        <v>0</v>
      </c>
      <c r="AI154" s="12">
        <v>154</v>
      </c>
    </row>
    <row r="155" spans="34:35" ht="14.25">
      <c r="AH155" s="11">
        <f>'廃棄物事業経費（市町村）'!B155</f>
        <v>0</v>
      </c>
      <c r="AI155" s="12">
        <v>155</v>
      </c>
    </row>
    <row r="156" spans="34:35" ht="14.25">
      <c r="AH156" s="11">
        <f>'廃棄物事業経費（市町村）'!B156</f>
        <v>0</v>
      </c>
      <c r="AI156" s="12">
        <v>156</v>
      </c>
    </row>
    <row r="157" spans="34:35" ht="14.25">
      <c r="AH157" s="11">
        <f>'廃棄物事業経費（市町村）'!B157</f>
        <v>0</v>
      </c>
      <c r="AI157" s="12">
        <v>157</v>
      </c>
    </row>
    <row r="158" spans="34:35" ht="14.25">
      <c r="AH158" s="11">
        <f>'廃棄物事業経費（市町村）'!B158</f>
        <v>0</v>
      </c>
      <c r="AI158" s="12">
        <v>158</v>
      </c>
    </row>
    <row r="159" spans="34:35" ht="14.25">
      <c r="AH159" s="11">
        <f>'廃棄物事業経費（市町村）'!B159</f>
        <v>0</v>
      </c>
      <c r="AI159" s="12">
        <v>159</v>
      </c>
    </row>
    <row r="160" spans="34:35" ht="14.25">
      <c r="AH160" s="11">
        <f>'廃棄物事業経費（市町村）'!B160</f>
        <v>0</v>
      </c>
      <c r="AI160" s="12">
        <v>160</v>
      </c>
    </row>
    <row r="161" spans="34:35" ht="14.25">
      <c r="AH161" s="11">
        <f>'廃棄物事業経費（市町村）'!B161</f>
        <v>0</v>
      </c>
      <c r="AI161" s="12">
        <v>161</v>
      </c>
    </row>
    <row r="162" spans="34:35" ht="14.25">
      <c r="AH162" s="11">
        <f>'廃棄物事業経費（市町村）'!B162</f>
        <v>0</v>
      </c>
      <c r="AI162" s="12">
        <v>162</v>
      </c>
    </row>
    <row r="163" spans="34:35" ht="14.25">
      <c r="AH163" s="11">
        <f>'廃棄物事業経費（市町村）'!B163</f>
        <v>0</v>
      </c>
      <c r="AI163" s="12">
        <v>163</v>
      </c>
    </row>
    <row r="164" spans="34:35" ht="14.25">
      <c r="AH164" s="11">
        <f>'廃棄物事業経費（市町村）'!B164</f>
        <v>0</v>
      </c>
      <c r="AI164" s="12">
        <v>164</v>
      </c>
    </row>
    <row r="165" spans="34:35" ht="14.25">
      <c r="AH165" s="11">
        <f>'廃棄物事業経費（市町村）'!B165</f>
        <v>0</v>
      </c>
      <c r="AI165" s="12">
        <v>165</v>
      </c>
    </row>
    <row r="166" spans="34:35" ht="14.25">
      <c r="AH166" s="11">
        <f>'廃棄物事業経費（市町村）'!B166</f>
        <v>0</v>
      </c>
      <c r="AI166" s="12">
        <v>166</v>
      </c>
    </row>
    <row r="167" spans="34:35" ht="14.25">
      <c r="AH167" s="11">
        <f>'廃棄物事業経費（市町村）'!B167</f>
        <v>0</v>
      </c>
      <c r="AI167" s="12">
        <v>167</v>
      </c>
    </row>
    <row r="168" spans="34:35" ht="14.25">
      <c r="AH168" s="11">
        <f>'廃棄物事業経費（市町村）'!B168</f>
        <v>0</v>
      </c>
      <c r="AI168" s="12">
        <v>168</v>
      </c>
    </row>
    <row r="169" spans="34:35" ht="14.25">
      <c r="AH169" s="11">
        <f>'廃棄物事業経費（市町村）'!B169</f>
        <v>0</v>
      </c>
      <c r="AI169" s="12">
        <v>169</v>
      </c>
    </row>
    <row r="170" spans="34:35" ht="14.25">
      <c r="AH170" s="11">
        <f>'廃棄物事業経費（市町村）'!B170</f>
        <v>0</v>
      </c>
      <c r="AI170" s="12">
        <v>170</v>
      </c>
    </row>
    <row r="171" spans="34:35" ht="14.25">
      <c r="AH171" s="11">
        <f>'廃棄物事業経費（市町村）'!B171</f>
        <v>0</v>
      </c>
      <c r="AI171" s="12">
        <v>171</v>
      </c>
    </row>
    <row r="172" spans="34:35" ht="14.25">
      <c r="AH172" s="11">
        <f>'廃棄物事業経費（市町村）'!B172</f>
        <v>0</v>
      </c>
      <c r="AI172" s="12">
        <v>172</v>
      </c>
    </row>
    <row r="173" spans="34:35" ht="14.25">
      <c r="AH173" s="11">
        <f>'廃棄物事業経費（市町村）'!B173</f>
        <v>0</v>
      </c>
      <c r="AI173" s="12">
        <v>173</v>
      </c>
    </row>
    <row r="174" spans="34:35" ht="14.25">
      <c r="AH174" s="11">
        <f>'廃棄物事業経費（市町村）'!B174</f>
        <v>0</v>
      </c>
      <c r="AI174" s="12">
        <v>174</v>
      </c>
    </row>
    <row r="175" spans="34:35" ht="14.25">
      <c r="AH175" s="11">
        <f>'廃棄物事業経費（市町村）'!B175</f>
        <v>0</v>
      </c>
      <c r="AI175" s="12">
        <v>175</v>
      </c>
    </row>
    <row r="176" spans="34:35" ht="14.25">
      <c r="AH176" s="11">
        <f>'廃棄物事業経費（市町村）'!B176</f>
        <v>0</v>
      </c>
      <c r="AI176" s="12">
        <v>176</v>
      </c>
    </row>
    <row r="177" spans="34:35" ht="14.25">
      <c r="AH177" s="11">
        <f>'廃棄物事業経費（市町村）'!B177</f>
        <v>0</v>
      </c>
      <c r="AI177" s="12">
        <v>177</v>
      </c>
    </row>
    <row r="178" spans="34:35" ht="14.25">
      <c r="AH178" s="11">
        <f>'廃棄物事業経費（市町村）'!B178</f>
        <v>0</v>
      </c>
      <c r="AI178" s="12">
        <v>178</v>
      </c>
    </row>
    <row r="179" spans="34:35" ht="14.25">
      <c r="AH179" s="11">
        <f>'廃棄物事業経費（市町村）'!B179</f>
        <v>0</v>
      </c>
      <c r="AI179" s="12">
        <v>179</v>
      </c>
    </row>
    <row r="180" spans="34:35" ht="14.25">
      <c r="AH180" s="11">
        <f>'廃棄物事業経費（市町村）'!B180</f>
        <v>0</v>
      </c>
      <c r="AI180" s="12">
        <v>180</v>
      </c>
    </row>
    <row r="181" spans="34:35" ht="14.25">
      <c r="AH181" s="11">
        <f>'廃棄物事業経費（市町村）'!B181</f>
        <v>0</v>
      </c>
      <c r="AI181" s="12">
        <v>181</v>
      </c>
    </row>
    <row r="182" spans="34:35" ht="14.25">
      <c r="AH182" s="11">
        <f>'廃棄物事業経費（市町村）'!B182</f>
        <v>0</v>
      </c>
      <c r="AI182" s="12">
        <v>182</v>
      </c>
    </row>
    <row r="183" spans="34:35" ht="14.25">
      <c r="AH183" s="11">
        <f>'廃棄物事業経費（市町村）'!B183</f>
        <v>0</v>
      </c>
      <c r="AI183" s="12">
        <v>183</v>
      </c>
    </row>
    <row r="184" spans="34:35" ht="14.25">
      <c r="AH184" s="11">
        <f>'廃棄物事業経費（市町村）'!B184</f>
        <v>0</v>
      </c>
      <c r="AI184" s="12">
        <v>184</v>
      </c>
    </row>
    <row r="185" spans="34:35" ht="14.25">
      <c r="AH185" s="11">
        <f>'廃棄物事業経費（市町村）'!B185</f>
        <v>0</v>
      </c>
      <c r="AI185" s="12">
        <v>185</v>
      </c>
    </row>
    <row r="186" spans="34:35" ht="14.25">
      <c r="AH186" s="11">
        <f>'廃棄物事業経費（市町村）'!B186</f>
        <v>0</v>
      </c>
      <c r="AI186" s="12">
        <v>186</v>
      </c>
    </row>
    <row r="187" spans="34:35" ht="14.25">
      <c r="AH187" s="11">
        <f>'廃棄物事業経費（市町村）'!B187</f>
        <v>0</v>
      </c>
      <c r="AI187" s="12">
        <v>187</v>
      </c>
    </row>
    <row r="188" spans="34:35" ht="14.25">
      <c r="AH188" s="11">
        <f>'廃棄物事業経費（市町村）'!B188</f>
        <v>0</v>
      </c>
      <c r="AI188" s="12">
        <v>188</v>
      </c>
    </row>
    <row r="189" spans="34:35" ht="14.25">
      <c r="AH189" s="11">
        <f>'廃棄物事業経費（市町村）'!B189</f>
        <v>0</v>
      </c>
      <c r="AI189" s="12">
        <v>189</v>
      </c>
    </row>
    <row r="190" spans="34:35" ht="14.25">
      <c r="AH190" s="11">
        <f>'廃棄物事業経費（市町村）'!B190</f>
        <v>0</v>
      </c>
      <c r="AI190" s="12">
        <v>190</v>
      </c>
    </row>
    <row r="191" spans="34:35" ht="14.25">
      <c r="AH191" s="11">
        <f>'廃棄物事業経費（市町村）'!B191</f>
        <v>0</v>
      </c>
      <c r="AI191" s="12">
        <v>191</v>
      </c>
    </row>
    <row r="192" spans="34:35" ht="14.25">
      <c r="AH192" s="11">
        <f>'廃棄物事業経費（市町村）'!B192</f>
        <v>0</v>
      </c>
      <c r="AI192" s="12">
        <v>192</v>
      </c>
    </row>
    <row r="193" spans="34:35" ht="14.25">
      <c r="AH193" s="11">
        <f>'廃棄物事業経費（市町村）'!B193</f>
        <v>0</v>
      </c>
      <c r="AI193" s="12">
        <v>193</v>
      </c>
    </row>
    <row r="194" spans="34:35" ht="14.25">
      <c r="AH194" s="11">
        <f>'廃棄物事業経費（市町村）'!B194</f>
        <v>0</v>
      </c>
      <c r="AI194" s="12">
        <v>194</v>
      </c>
    </row>
    <row r="195" spans="34:35" ht="14.25">
      <c r="AH195" s="11">
        <f>'廃棄物事業経費（市町村）'!B195</f>
        <v>0</v>
      </c>
      <c r="AI195" s="12">
        <v>195</v>
      </c>
    </row>
    <row r="196" spans="34:35" ht="14.25">
      <c r="AH196" s="11">
        <f>'廃棄物事業経費（市町村）'!B196</f>
        <v>0</v>
      </c>
      <c r="AI196" s="12">
        <v>196</v>
      </c>
    </row>
    <row r="197" spans="34:35" ht="14.25">
      <c r="AH197" s="11">
        <f>'廃棄物事業経費（市町村）'!B197</f>
        <v>0</v>
      </c>
      <c r="AI197" s="12">
        <v>197</v>
      </c>
    </row>
    <row r="198" spans="34:35" ht="14.25">
      <c r="AH198" s="11">
        <f>'廃棄物事業経費（市町村）'!B198</f>
        <v>0</v>
      </c>
      <c r="AI198" s="12">
        <v>198</v>
      </c>
    </row>
    <row r="199" spans="34:35" ht="14.25">
      <c r="AH199" s="11">
        <f>'廃棄物事業経費（市町村）'!B199</f>
        <v>0</v>
      </c>
      <c r="AI199" s="12">
        <v>199</v>
      </c>
    </row>
    <row r="200" spans="34:35" ht="14.25">
      <c r="AH200" s="11">
        <f>'廃棄物事業経費（市町村）'!B200</f>
        <v>0</v>
      </c>
      <c r="AI200" s="12">
        <v>200</v>
      </c>
    </row>
    <row r="201" spans="34:35" ht="14.25">
      <c r="AH201" s="11">
        <f>'廃棄物事業経費（市町村）'!B201</f>
        <v>0</v>
      </c>
      <c r="AI201" s="12">
        <v>201</v>
      </c>
    </row>
    <row r="202" spans="34:35" ht="14.25">
      <c r="AH202" s="11">
        <f>'廃棄物事業経費（市町村）'!B202</f>
        <v>0</v>
      </c>
      <c r="AI202" s="12">
        <v>202</v>
      </c>
    </row>
    <row r="203" spans="34:35" ht="14.25">
      <c r="AH203" s="11">
        <f>'廃棄物事業経費（市町村）'!B203</f>
        <v>0</v>
      </c>
      <c r="AI203" s="12">
        <v>203</v>
      </c>
    </row>
    <row r="204" spans="34:35" ht="14.25">
      <c r="AH204" s="11">
        <f>'廃棄物事業経費（市町村）'!B204</f>
        <v>0</v>
      </c>
      <c r="AI204" s="12">
        <v>204</v>
      </c>
    </row>
    <row r="205" spans="34:35" ht="14.25">
      <c r="AH205" s="11">
        <f>'廃棄物事業経費（市町村）'!B205</f>
        <v>0</v>
      </c>
      <c r="AI205" s="12">
        <v>205</v>
      </c>
    </row>
    <row r="206" spans="34:35" ht="14.25">
      <c r="AH206" s="11">
        <f>'廃棄物事業経費（市町村）'!B206</f>
        <v>0</v>
      </c>
      <c r="AI206" s="12">
        <v>206</v>
      </c>
    </row>
    <row r="207" spans="34:35" ht="14.25">
      <c r="AH207" s="11">
        <f>'廃棄物事業経費（市町村）'!B207</f>
        <v>0</v>
      </c>
      <c r="AI207" s="12">
        <v>207</v>
      </c>
    </row>
    <row r="208" spans="34:35" ht="14.25">
      <c r="AH208" s="11">
        <f>'廃棄物事業経費（市町村）'!B208</f>
        <v>0</v>
      </c>
      <c r="AI208" s="12">
        <v>208</v>
      </c>
    </row>
    <row r="209" spans="34:35" ht="14.25">
      <c r="AH209" s="11">
        <f>'廃棄物事業経費（市町村）'!B209</f>
        <v>0</v>
      </c>
      <c r="AI209" s="12">
        <v>209</v>
      </c>
    </row>
    <row r="210" spans="34:35" ht="14.25">
      <c r="AH210" s="11">
        <f>'廃棄物事業経費（市町村）'!B210</f>
        <v>0</v>
      </c>
      <c r="AI210" s="12">
        <v>210</v>
      </c>
    </row>
    <row r="211" spans="34:35" ht="14.25">
      <c r="AH211" s="11">
        <f>'廃棄物事業経費（市町村）'!B211</f>
        <v>0</v>
      </c>
      <c r="AI211" s="12">
        <v>211</v>
      </c>
    </row>
    <row r="212" spans="34:35" ht="14.25">
      <c r="AH212" s="11">
        <f>'廃棄物事業経費（市町村）'!B212</f>
        <v>0</v>
      </c>
      <c r="AI212" s="12">
        <v>212</v>
      </c>
    </row>
    <row r="213" spans="34:35" ht="14.25">
      <c r="AH213" s="11">
        <f>'廃棄物事業経費（市町村）'!B213</f>
        <v>0</v>
      </c>
      <c r="AI213" s="12">
        <v>213</v>
      </c>
    </row>
    <row r="214" spans="34:35" ht="14.25">
      <c r="AH214" s="11">
        <f>'廃棄物事業経費（市町村）'!B214</f>
        <v>0</v>
      </c>
      <c r="AI214" s="12">
        <v>214</v>
      </c>
    </row>
    <row r="215" spans="34:35" ht="14.25">
      <c r="AH215" s="11">
        <f>'廃棄物事業経費（市町村）'!B215</f>
        <v>0</v>
      </c>
      <c r="AI215" s="12">
        <v>215</v>
      </c>
    </row>
    <row r="216" spans="34:35" ht="14.25">
      <c r="AH216" s="11">
        <f>'廃棄物事業経費（市町村）'!B216</f>
        <v>0</v>
      </c>
      <c r="AI216" s="12">
        <v>216</v>
      </c>
    </row>
    <row r="217" spans="34:35" ht="14.25">
      <c r="AH217" s="11">
        <f>'廃棄物事業経費（市町村）'!B217</f>
        <v>0</v>
      </c>
      <c r="AI217" s="12">
        <v>217</v>
      </c>
    </row>
    <row r="218" spans="34:35" ht="14.25">
      <c r="AH218" s="11">
        <f>'廃棄物事業経費（市町村）'!B218</f>
        <v>0</v>
      </c>
      <c r="AI218" s="12">
        <v>218</v>
      </c>
    </row>
    <row r="219" spans="34:35" ht="14.25">
      <c r="AH219" s="11">
        <f>'廃棄物事業経費（市町村）'!B219</f>
        <v>0</v>
      </c>
      <c r="AI219" s="12">
        <v>219</v>
      </c>
    </row>
    <row r="220" spans="34:35" ht="14.25">
      <c r="AH220" s="11">
        <f>'廃棄物事業経費（市町村）'!B220</f>
        <v>0</v>
      </c>
      <c r="AI220" s="12">
        <v>220</v>
      </c>
    </row>
    <row r="221" spans="34:35" ht="14.25">
      <c r="AH221" s="11">
        <f>'廃棄物事業経費（市町村）'!B221</f>
        <v>0</v>
      </c>
      <c r="AI221" s="12">
        <v>221</v>
      </c>
    </row>
    <row r="222" spans="34:35" ht="14.25">
      <c r="AH222" s="11">
        <f>'廃棄物事業経費（市町村）'!B222</f>
        <v>0</v>
      </c>
      <c r="AI222" s="12">
        <v>222</v>
      </c>
    </row>
    <row r="223" spans="34:35" ht="14.25">
      <c r="AH223" s="11">
        <f>'廃棄物事業経費（市町村）'!B223</f>
        <v>0</v>
      </c>
      <c r="AI223" s="12">
        <v>223</v>
      </c>
    </row>
    <row r="224" spans="34:35" ht="14.25">
      <c r="AH224" s="11">
        <f>'廃棄物事業経費（市町村）'!B224</f>
        <v>0</v>
      </c>
      <c r="AI224" s="12">
        <v>224</v>
      </c>
    </row>
    <row r="225" spans="34:35" ht="14.25">
      <c r="AH225" s="11">
        <f>'廃棄物事業経費（市町村）'!B225</f>
        <v>0</v>
      </c>
      <c r="AI225" s="12">
        <v>225</v>
      </c>
    </row>
    <row r="226" spans="34:35" ht="14.25">
      <c r="AH226" s="11">
        <f>'廃棄物事業経費（市町村）'!B226</f>
        <v>0</v>
      </c>
      <c r="AI226" s="12">
        <v>226</v>
      </c>
    </row>
    <row r="227" spans="34:35" ht="14.25">
      <c r="AH227" s="11">
        <f>'廃棄物事業経費（市町村）'!B227</f>
        <v>0</v>
      </c>
      <c r="AI227" s="12">
        <v>227</v>
      </c>
    </row>
    <row r="228" spans="34:35" ht="14.25">
      <c r="AH228" s="11">
        <f>'廃棄物事業経費（市町村）'!B228</f>
        <v>0</v>
      </c>
      <c r="AI228" s="12">
        <v>228</v>
      </c>
    </row>
    <row r="229" spans="34:35" ht="14.25">
      <c r="AH229" s="11">
        <f>'廃棄物事業経費（市町村）'!B229</f>
        <v>0</v>
      </c>
      <c r="AI229" s="12">
        <v>229</v>
      </c>
    </row>
    <row r="230" spans="34:35" ht="14.25">
      <c r="AH230" s="11">
        <f>'廃棄物事業経費（市町村）'!B230</f>
        <v>0</v>
      </c>
      <c r="AI230" s="12">
        <v>230</v>
      </c>
    </row>
    <row r="231" spans="34:35" ht="14.25">
      <c r="AH231" s="11">
        <f>'廃棄物事業経費（市町村）'!B231</f>
        <v>0</v>
      </c>
      <c r="AI231" s="12">
        <v>231</v>
      </c>
    </row>
    <row r="232" spans="34:35" ht="14.25">
      <c r="AH232" s="11">
        <f>'廃棄物事業経費（市町村）'!B232</f>
        <v>0</v>
      </c>
      <c r="AI232" s="12">
        <v>232</v>
      </c>
    </row>
    <row r="233" spans="34:35" ht="14.25">
      <c r="AH233" s="11">
        <f>'廃棄物事業経費（市町村）'!B233</f>
        <v>0</v>
      </c>
      <c r="AI233" s="12">
        <v>233</v>
      </c>
    </row>
    <row r="234" spans="34:35" ht="14.25">
      <c r="AH234" s="11">
        <f>'廃棄物事業経費（市町村）'!B234</f>
        <v>0</v>
      </c>
      <c r="AI234" s="12">
        <v>234</v>
      </c>
    </row>
    <row r="235" spans="34:35" ht="14.25">
      <c r="AH235" s="11">
        <f>'廃棄物事業経費（市町村）'!B235</f>
        <v>0</v>
      </c>
      <c r="AI235" s="12">
        <v>235</v>
      </c>
    </row>
    <row r="236" spans="34:35" ht="14.25">
      <c r="AH236" s="11">
        <f>'廃棄物事業経費（市町村）'!B236</f>
        <v>0</v>
      </c>
      <c r="AI236" s="12">
        <v>236</v>
      </c>
    </row>
    <row r="237" spans="34:35" ht="14.25">
      <c r="AH237" s="11">
        <f>'廃棄物事業経費（市町村）'!B237</f>
        <v>0</v>
      </c>
      <c r="AI237" s="12">
        <v>237</v>
      </c>
    </row>
    <row r="238" spans="34:35" ht="14.25">
      <c r="AH238" s="11">
        <f>'廃棄物事業経費（市町村）'!B238</f>
        <v>0</v>
      </c>
      <c r="AI238" s="12">
        <v>238</v>
      </c>
    </row>
    <row r="239" spans="34:35" ht="14.25">
      <c r="AH239" s="11">
        <f>'廃棄物事業経費（市町村）'!B239</f>
        <v>0</v>
      </c>
      <c r="AI239" s="12">
        <v>239</v>
      </c>
    </row>
    <row r="240" spans="34:35" ht="14.25">
      <c r="AH240" s="11">
        <f>'廃棄物事業経費（市町村）'!B240</f>
        <v>0</v>
      </c>
      <c r="AI240" s="12">
        <v>240</v>
      </c>
    </row>
    <row r="241" spans="34:35" ht="14.25">
      <c r="AH241" s="11">
        <f>'廃棄物事業経費（市町村）'!B241</f>
        <v>0</v>
      </c>
      <c r="AI241" s="12">
        <v>241</v>
      </c>
    </row>
    <row r="242" spans="34:35" ht="14.25">
      <c r="AH242" s="11">
        <f>'廃棄物事業経費（市町村）'!B242</f>
        <v>0</v>
      </c>
      <c r="AI242" s="12">
        <v>242</v>
      </c>
    </row>
    <row r="243" spans="34:35" ht="14.25">
      <c r="AH243" s="11">
        <f>'廃棄物事業経費（市町村）'!B243</f>
        <v>0</v>
      </c>
      <c r="AI243" s="12">
        <v>243</v>
      </c>
    </row>
    <row r="244" spans="34:35" ht="14.25">
      <c r="AH244" s="11">
        <f>'廃棄物事業経費（市町村）'!B244</f>
        <v>0</v>
      </c>
      <c r="AI244" s="12">
        <v>244</v>
      </c>
    </row>
    <row r="245" spans="34:35" ht="14.25">
      <c r="AH245" s="11">
        <f>'廃棄物事業経費（市町村）'!B245</f>
        <v>0</v>
      </c>
      <c r="AI245" s="12">
        <v>245</v>
      </c>
    </row>
    <row r="246" spans="34:35" ht="14.25">
      <c r="AH246" s="11">
        <f>'廃棄物事業経費（市町村）'!B246</f>
        <v>0</v>
      </c>
      <c r="AI246" s="12">
        <v>246</v>
      </c>
    </row>
    <row r="247" spans="34:35" ht="14.25">
      <c r="AH247" s="11">
        <f>'廃棄物事業経費（市町村）'!B247</f>
        <v>0</v>
      </c>
      <c r="AI247" s="12">
        <v>247</v>
      </c>
    </row>
    <row r="248" spans="34:35" ht="14.25">
      <c r="AH248" s="11">
        <f>'廃棄物事業経費（市町村）'!B248</f>
        <v>0</v>
      </c>
      <c r="AI248" s="12">
        <v>248</v>
      </c>
    </row>
    <row r="249" spans="34:35" ht="14.25">
      <c r="AH249" s="11">
        <f>'廃棄物事業経費（市町村）'!B249</f>
        <v>0</v>
      </c>
      <c r="AI249" s="12">
        <v>249</v>
      </c>
    </row>
    <row r="250" spans="34:35" ht="14.25">
      <c r="AH250" s="11">
        <f>'廃棄物事業経費（市町村）'!B250</f>
        <v>0</v>
      </c>
      <c r="AI250" s="12">
        <v>250</v>
      </c>
    </row>
    <row r="251" spans="34:35" ht="14.25">
      <c r="AH251" s="11">
        <f>'廃棄物事業経費（市町村）'!B251</f>
        <v>0</v>
      </c>
      <c r="AI251" s="12">
        <v>251</v>
      </c>
    </row>
    <row r="252" spans="34:35" ht="14.25">
      <c r="AH252" s="11">
        <f>'廃棄物事業経費（市町村）'!B252</f>
        <v>0</v>
      </c>
      <c r="AI252" s="12">
        <v>252</v>
      </c>
    </row>
    <row r="253" spans="34:35" ht="14.25">
      <c r="AH253" s="11">
        <f>'廃棄物事業経費（市町村）'!B253</f>
        <v>0</v>
      </c>
      <c r="AI253" s="12">
        <v>253</v>
      </c>
    </row>
    <row r="254" spans="34:35" ht="14.25">
      <c r="AH254" s="11">
        <f>'廃棄物事業経費（市町村）'!B254</f>
        <v>0</v>
      </c>
      <c r="AI254" s="12">
        <v>254</v>
      </c>
    </row>
    <row r="255" spans="34:35" ht="14.25">
      <c r="AH255" s="11">
        <f>'廃棄物事業経費（市町村）'!B255</f>
        <v>0</v>
      </c>
      <c r="AI255" s="12">
        <v>255</v>
      </c>
    </row>
    <row r="256" spans="34:35" ht="14.25">
      <c r="AH256" s="11">
        <f>'廃棄物事業経費（市町村）'!B256</f>
        <v>0</v>
      </c>
      <c r="AI256" s="12">
        <v>256</v>
      </c>
    </row>
    <row r="257" spans="34:35" ht="14.25">
      <c r="AH257" s="11">
        <f>'廃棄物事業経費（市町村）'!B257</f>
        <v>0</v>
      </c>
      <c r="AI257" s="12">
        <v>257</v>
      </c>
    </row>
    <row r="258" spans="34:35" ht="14.25">
      <c r="AH258" s="11">
        <f>'廃棄物事業経費（市町村）'!B258</f>
        <v>0</v>
      </c>
      <c r="AI258" s="12">
        <v>258</v>
      </c>
    </row>
    <row r="259" spans="34:35" ht="14.25">
      <c r="AH259" s="11">
        <f>'廃棄物事業経費（市町村）'!B259</f>
        <v>0</v>
      </c>
      <c r="AI259" s="12">
        <v>259</v>
      </c>
    </row>
    <row r="260" spans="34:35" ht="14.25">
      <c r="AH260" s="11">
        <f>'廃棄物事業経費（市町村）'!B260</f>
        <v>0</v>
      </c>
      <c r="AI260" s="12">
        <v>260</v>
      </c>
    </row>
    <row r="261" spans="34:35" ht="14.25">
      <c r="AH261" s="11">
        <f>'廃棄物事業経費（市町村）'!B261</f>
        <v>0</v>
      </c>
      <c r="AI261" s="12">
        <v>261</v>
      </c>
    </row>
    <row r="262" spans="34:35" ht="14.25">
      <c r="AH262" s="11">
        <f>'廃棄物事業経費（市町村）'!B262</f>
        <v>0</v>
      </c>
      <c r="AI262" s="12">
        <v>262</v>
      </c>
    </row>
    <row r="263" spans="34:35" ht="14.25">
      <c r="AH263" s="11">
        <f>'廃棄物事業経費（市町村）'!B263</f>
        <v>0</v>
      </c>
      <c r="AI263" s="12">
        <v>263</v>
      </c>
    </row>
    <row r="264" spans="34:35" ht="14.25">
      <c r="AH264" s="11">
        <f>'廃棄物事業経費（市町村）'!B264</f>
        <v>0</v>
      </c>
      <c r="AI264" s="12">
        <v>264</v>
      </c>
    </row>
    <row r="265" spans="34:35" ht="14.25">
      <c r="AH265" s="11">
        <f>'廃棄物事業経費（市町村）'!B265</f>
        <v>0</v>
      </c>
      <c r="AI265" s="12">
        <v>265</v>
      </c>
    </row>
    <row r="266" spans="34:35" ht="14.25">
      <c r="AH266" s="11">
        <f>'廃棄物事業経費（市町村）'!B266</f>
        <v>0</v>
      </c>
      <c r="AI266" s="12">
        <v>266</v>
      </c>
    </row>
    <row r="267" spans="34:35" ht="14.25">
      <c r="AH267" s="11">
        <f>'廃棄物事業経費（市町村）'!B267</f>
        <v>0</v>
      </c>
      <c r="AI267" s="12">
        <v>267</v>
      </c>
    </row>
    <row r="268" spans="34:35" ht="14.25">
      <c r="AH268" s="11">
        <f>'廃棄物事業経費（市町村）'!B268</f>
        <v>0</v>
      </c>
      <c r="AI268" s="12">
        <v>268</v>
      </c>
    </row>
    <row r="269" spans="34:35" ht="14.25">
      <c r="AH269" s="11">
        <f>'廃棄物事業経費（市町村）'!B269</f>
        <v>0</v>
      </c>
      <c r="AI269" s="12">
        <v>269</v>
      </c>
    </row>
    <row r="270" spans="34:35" ht="14.25">
      <c r="AH270" s="11">
        <f>'廃棄物事業経費（市町村）'!B270</f>
        <v>0</v>
      </c>
      <c r="AI270" s="12">
        <v>270</v>
      </c>
    </row>
    <row r="271" spans="34:35" ht="14.25">
      <c r="AH271" s="11">
        <f>'廃棄物事業経費（市町村）'!B271</f>
        <v>0</v>
      </c>
      <c r="AI271" s="12">
        <v>271</v>
      </c>
    </row>
    <row r="272" spans="34:35" ht="14.25">
      <c r="AH272" s="11">
        <f>'廃棄物事業経費（市町村）'!B272</f>
        <v>0</v>
      </c>
      <c r="AI272" s="12">
        <v>272</v>
      </c>
    </row>
    <row r="273" spans="34:35" ht="14.25">
      <c r="AH273" s="11">
        <f>'廃棄物事業経費（市町村）'!B273</f>
        <v>0</v>
      </c>
      <c r="AI273" s="12">
        <v>273</v>
      </c>
    </row>
    <row r="274" spans="34:35" ht="14.25">
      <c r="AH274" s="11">
        <f>'廃棄物事業経費（市町村）'!B274</f>
        <v>0</v>
      </c>
      <c r="AI274" s="12">
        <v>274</v>
      </c>
    </row>
    <row r="275" spans="34:35" ht="14.25">
      <c r="AH275" s="11">
        <f>'廃棄物事業経費（市町村）'!B275</f>
        <v>0</v>
      </c>
      <c r="AI275" s="12">
        <v>275</v>
      </c>
    </row>
    <row r="276" spans="34:35" ht="14.25">
      <c r="AH276" s="11">
        <f>'廃棄物事業経費（市町村）'!B276</f>
        <v>0</v>
      </c>
      <c r="AI276" s="12">
        <v>276</v>
      </c>
    </row>
    <row r="277" spans="34:35" ht="14.25">
      <c r="AH277" s="11">
        <f>'廃棄物事業経費（市町村）'!B277</f>
        <v>0</v>
      </c>
      <c r="AI277" s="12">
        <v>277</v>
      </c>
    </row>
    <row r="278" spans="34:35" ht="14.25">
      <c r="AH278" s="11">
        <f>'廃棄物事業経費（市町村）'!B278</f>
        <v>0</v>
      </c>
      <c r="AI278" s="12">
        <v>278</v>
      </c>
    </row>
    <row r="279" spans="34:35" ht="14.25">
      <c r="AH279" s="11">
        <f>'廃棄物事業経費（市町村）'!B279</f>
        <v>0</v>
      </c>
      <c r="AI279" s="12">
        <v>279</v>
      </c>
    </row>
    <row r="280" spans="34:35" ht="14.25">
      <c r="AH280" s="11">
        <f>'廃棄物事業経費（市町村）'!B280</f>
        <v>0</v>
      </c>
      <c r="AI280" s="12">
        <v>280</v>
      </c>
    </row>
    <row r="281" spans="34:35" ht="14.25">
      <c r="AH281" s="11">
        <f>'廃棄物事業経費（市町村）'!B281</f>
        <v>0</v>
      </c>
      <c r="AI281" s="12">
        <v>281</v>
      </c>
    </row>
    <row r="282" spans="34:35" ht="14.25">
      <c r="AH282" s="11">
        <f>'廃棄物事業経費（市町村）'!B282</f>
        <v>0</v>
      </c>
      <c r="AI282" s="12">
        <v>282</v>
      </c>
    </row>
    <row r="283" spans="34:35" ht="14.25">
      <c r="AH283" s="11">
        <f>'廃棄物事業経費（市町村）'!B283</f>
        <v>0</v>
      </c>
      <c r="AI283" s="12">
        <v>283</v>
      </c>
    </row>
    <row r="284" spans="34:35" ht="14.25">
      <c r="AH284" s="11">
        <f>'廃棄物事業経費（市町村）'!B284</f>
        <v>0</v>
      </c>
      <c r="AI284" s="12">
        <v>284</v>
      </c>
    </row>
    <row r="285" spans="34:35" ht="14.25">
      <c r="AH285" s="11">
        <f>'廃棄物事業経費（市町村）'!B285</f>
        <v>0</v>
      </c>
      <c r="AI285" s="12">
        <v>285</v>
      </c>
    </row>
    <row r="286" spans="34:35" ht="14.25">
      <c r="AH286" s="11">
        <f>'廃棄物事業経費（市町村）'!B286</f>
        <v>0</v>
      </c>
      <c r="AI286" s="12">
        <v>286</v>
      </c>
    </row>
    <row r="287" spans="34:35" ht="14.25">
      <c r="AH287" s="11">
        <f>'廃棄物事業経費（市町村）'!B287</f>
        <v>0</v>
      </c>
      <c r="AI287" s="12">
        <v>287</v>
      </c>
    </row>
    <row r="288" spans="34:35" ht="14.25">
      <c r="AH288" s="11">
        <f>'廃棄物事業経費（市町村）'!B288</f>
        <v>0</v>
      </c>
      <c r="AI288" s="12">
        <v>288</v>
      </c>
    </row>
    <row r="289" spans="34:35" ht="14.25">
      <c r="AH289" s="11">
        <f>'廃棄物事業経費（市町村）'!B289</f>
        <v>0</v>
      </c>
      <c r="AI289" s="12">
        <v>289</v>
      </c>
    </row>
    <row r="290" spans="34:35" ht="14.25">
      <c r="AH290" s="11">
        <f>'廃棄物事業経費（市町村）'!B290</f>
        <v>0</v>
      </c>
      <c r="AI290" s="12">
        <v>290</v>
      </c>
    </row>
    <row r="291" spans="34:35" ht="14.25">
      <c r="AH291" s="11">
        <f>'廃棄物事業経費（市町村）'!B291</f>
        <v>0</v>
      </c>
      <c r="AI291" s="12">
        <v>291</v>
      </c>
    </row>
    <row r="292" spans="34:35" ht="14.25">
      <c r="AH292" s="11">
        <f>'廃棄物事業経費（市町村）'!B292</f>
        <v>0</v>
      </c>
      <c r="AI292" s="12">
        <v>292</v>
      </c>
    </row>
    <row r="293" spans="34:35" ht="14.25">
      <c r="AH293" s="11">
        <f>'廃棄物事業経費（市町村）'!B293</f>
        <v>0</v>
      </c>
      <c r="AI293" s="12">
        <v>293</v>
      </c>
    </row>
    <row r="294" spans="34:35" ht="14.25">
      <c r="AH294" s="11">
        <f>'廃棄物事業経費（市町村）'!B294</f>
        <v>0</v>
      </c>
      <c r="AI294" s="12">
        <v>294</v>
      </c>
    </row>
    <row r="295" spans="34:35" ht="14.25">
      <c r="AH295" s="11">
        <f>'廃棄物事業経費（市町村）'!B295</f>
        <v>0</v>
      </c>
      <c r="AI295" s="12">
        <v>295</v>
      </c>
    </row>
    <row r="296" spans="34:35" ht="14.25">
      <c r="AH296" s="11">
        <f>'廃棄物事業経費（市町村）'!B296</f>
        <v>0</v>
      </c>
      <c r="AI296" s="12">
        <v>296</v>
      </c>
    </row>
    <row r="297" spans="34:35" ht="14.25">
      <c r="AH297" s="11">
        <f>'廃棄物事業経費（市町村）'!B297</f>
        <v>0</v>
      </c>
      <c r="AI297" s="12">
        <v>297</v>
      </c>
    </row>
    <row r="298" spans="34:35" ht="14.25">
      <c r="AH298" s="11">
        <f>'廃棄物事業経費（市町村）'!B298</f>
        <v>0</v>
      </c>
      <c r="AI298" s="12">
        <v>298</v>
      </c>
    </row>
    <row r="299" spans="34:35" ht="14.25">
      <c r="AH299" s="11">
        <f>'廃棄物事業経費（市町村）'!B299</f>
        <v>0</v>
      </c>
      <c r="AI299" s="12">
        <v>299</v>
      </c>
    </row>
    <row r="300" spans="34:35" ht="14.25">
      <c r="AH300" s="11">
        <f>'廃棄物事業経費（市町村）'!B300</f>
        <v>0</v>
      </c>
      <c r="AI300" s="12">
        <v>300</v>
      </c>
    </row>
    <row r="301" spans="34:35" ht="14.25">
      <c r="AH301" s="11">
        <f>'廃棄物事業経費（市町村）'!B301</f>
        <v>0</v>
      </c>
      <c r="AI301" s="12">
        <v>301</v>
      </c>
    </row>
    <row r="302" spans="34:35" ht="14.25">
      <c r="AH302" s="11">
        <f>'廃棄物事業経費（市町村）'!B302</f>
        <v>0</v>
      </c>
      <c r="AI302" s="12">
        <v>302</v>
      </c>
    </row>
    <row r="303" spans="34:35" ht="14.25">
      <c r="AH303" s="11">
        <f>'廃棄物事業経費（市町村）'!B303</f>
        <v>0</v>
      </c>
      <c r="AI303" s="12">
        <v>303</v>
      </c>
    </row>
    <row r="304" spans="34:35" ht="14.25">
      <c r="AH304" s="11">
        <f>'廃棄物事業経費（市町村）'!B304</f>
        <v>0</v>
      </c>
      <c r="AI304" s="12">
        <v>304</v>
      </c>
    </row>
    <row r="305" spans="34:35" ht="14.25">
      <c r="AH305" s="11">
        <f>'廃棄物事業経費（市町村）'!B305</f>
        <v>0</v>
      </c>
      <c r="AI305" s="12">
        <v>305</v>
      </c>
    </row>
    <row r="306" spans="34:35" ht="14.25">
      <c r="AH306" s="11">
        <f>'廃棄物事業経費（市町村）'!B306</f>
        <v>0</v>
      </c>
      <c r="AI306" s="12">
        <v>306</v>
      </c>
    </row>
    <row r="307" spans="34:35" ht="14.25">
      <c r="AH307" s="11">
        <f>'廃棄物事業経費（市町村）'!B307</f>
        <v>0</v>
      </c>
      <c r="AI307" s="12">
        <v>307</v>
      </c>
    </row>
    <row r="308" spans="34:35" ht="14.25">
      <c r="AH308" s="11">
        <f>'廃棄物事業経費（市町村）'!B308</f>
        <v>0</v>
      </c>
      <c r="AI308" s="12">
        <v>308</v>
      </c>
    </row>
    <row r="309" spans="34:35" ht="14.25">
      <c r="AH309" s="11">
        <f>'廃棄物事業経費（市町村）'!B309</f>
        <v>0</v>
      </c>
      <c r="AI309" s="12">
        <v>309</v>
      </c>
    </row>
    <row r="310" spans="34:35" ht="14.25">
      <c r="AH310" s="11">
        <f>'廃棄物事業経費（市町村）'!B310</f>
        <v>0</v>
      </c>
      <c r="AI310" s="12">
        <v>310</v>
      </c>
    </row>
    <row r="311" spans="34:35" ht="14.25">
      <c r="AH311" s="11">
        <f>'廃棄物事業経費（市町村）'!B311</f>
        <v>0</v>
      </c>
      <c r="AI311" s="12">
        <v>311</v>
      </c>
    </row>
    <row r="312" spans="34:35" ht="14.25">
      <c r="AH312" s="11">
        <f>'廃棄物事業経費（市町村）'!B312</f>
        <v>0</v>
      </c>
      <c r="AI312" s="12">
        <v>312</v>
      </c>
    </row>
    <row r="313" spans="34:35" ht="14.25">
      <c r="AH313" s="11">
        <f>'廃棄物事業経費（市町村）'!B313</f>
        <v>0</v>
      </c>
      <c r="AI313" s="12">
        <v>313</v>
      </c>
    </row>
    <row r="314" spans="34:35" ht="14.25">
      <c r="AH314" s="11">
        <f>'廃棄物事業経費（市町村）'!B314</f>
        <v>0</v>
      </c>
      <c r="AI314" s="12">
        <v>314</v>
      </c>
    </row>
    <row r="315" spans="34:35" ht="14.25">
      <c r="AH315" s="11">
        <f>'廃棄物事業経費（市町村）'!B315</f>
        <v>0</v>
      </c>
      <c r="AI315" s="12">
        <v>315</v>
      </c>
    </row>
    <row r="316" spans="34:35" ht="14.25">
      <c r="AH316" s="11">
        <f>'廃棄物事業経費（市町村）'!B316</f>
        <v>0</v>
      </c>
      <c r="AI316" s="12">
        <v>316</v>
      </c>
    </row>
    <row r="317" spans="34:35" ht="14.25">
      <c r="AH317" s="11">
        <f>'廃棄物事業経費（市町村）'!B317</f>
        <v>0</v>
      </c>
      <c r="AI317" s="12">
        <v>317</v>
      </c>
    </row>
    <row r="318" spans="34:35" ht="14.25">
      <c r="AH318" s="11">
        <f>'廃棄物事業経費（市町村）'!B318</f>
        <v>0</v>
      </c>
      <c r="AI318" s="12">
        <v>318</v>
      </c>
    </row>
    <row r="319" spans="34:35" ht="14.25">
      <c r="AH319" s="11">
        <f>'廃棄物事業経費（市町村）'!B319</f>
        <v>0</v>
      </c>
      <c r="AI319" s="12">
        <v>319</v>
      </c>
    </row>
    <row r="320" spans="34:35" ht="14.25">
      <c r="AH320" s="11">
        <f>'廃棄物事業経費（市町村）'!B320</f>
        <v>0</v>
      </c>
      <c r="AI320" s="12">
        <v>320</v>
      </c>
    </row>
    <row r="321" spans="34:35" ht="14.25">
      <c r="AH321" s="11">
        <f>'廃棄物事業経費（市町村）'!B321</f>
        <v>0</v>
      </c>
      <c r="AI321" s="12">
        <v>321</v>
      </c>
    </row>
    <row r="322" spans="34:35" ht="14.25">
      <c r="AH322" s="11">
        <f>'廃棄物事業経費（市町村）'!B322</f>
        <v>0</v>
      </c>
      <c r="AI322" s="12">
        <v>322</v>
      </c>
    </row>
    <row r="323" spans="34:35" ht="14.25">
      <c r="AH323" s="11">
        <f>'廃棄物事業経費（市町村）'!B323</f>
        <v>0</v>
      </c>
      <c r="AI323" s="12">
        <v>323</v>
      </c>
    </row>
    <row r="324" spans="34:35" ht="14.25">
      <c r="AH324" s="11">
        <f>'廃棄物事業経費（市町村）'!B324</f>
        <v>0</v>
      </c>
      <c r="AI324" s="12">
        <v>324</v>
      </c>
    </row>
    <row r="325" spans="34:35" ht="14.25">
      <c r="AH325" s="11">
        <f>'廃棄物事業経費（市町村）'!B325</f>
        <v>0</v>
      </c>
      <c r="AI325" s="12">
        <v>325</v>
      </c>
    </row>
    <row r="326" spans="34:35" ht="14.25">
      <c r="AH326" s="11">
        <f>'廃棄物事業経費（市町村）'!B326</f>
        <v>0</v>
      </c>
      <c r="AI326" s="12">
        <v>326</v>
      </c>
    </row>
    <row r="327" spans="34:35" ht="14.25">
      <c r="AH327" s="11">
        <f>'廃棄物事業経費（市町村）'!B327</f>
        <v>0</v>
      </c>
      <c r="AI327" s="12">
        <v>327</v>
      </c>
    </row>
    <row r="328" spans="34:35" ht="14.25">
      <c r="AH328" s="11">
        <f>'廃棄物事業経費（市町村）'!B328</f>
        <v>0</v>
      </c>
      <c r="AI328" s="12">
        <v>328</v>
      </c>
    </row>
    <row r="329" spans="34:35" ht="14.25">
      <c r="AH329" s="11">
        <f>'廃棄物事業経費（市町村）'!B329</f>
        <v>0</v>
      </c>
      <c r="AI329" s="12">
        <v>329</v>
      </c>
    </row>
    <row r="330" spans="34:35" ht="14.25">
      <c r="AH330" s="11">
        <f>'廃棄物事業経費（市町村）'!B330</f>
        <v>0</v>
      </c>
      <c r="AI330" s="12">
        <v>330</v>
      </c>
    </row>
    <row r="331" spans="34:35" ht="14.25">
      <c r="AH331" s="11">
        <f>'廃棄物事業経費（市町村）'!B331</f>
        <v>0</v>
      </c>
      <c r="AI331" s="12">
        <v>331</v>
      </c>
    </row>
    <row r="332" spans="34:35" ht="14.25">
      <c r="AH332" s="11">
        <f>'廃棄物事業経費（市町村）'!B332</f>
        <v>0</v>
      </c>
      <c r="AI332" s="12">
        <v>332</v>
      </c>
    </row>
    <row r="333" spans="34:35" ht="14.25">
      <c r="AH333" s="11">
        <f>'廃棄物事業経費（市町村）'!B333</f>
        <v>0</v>
      </c>
      <c r="AI333" s="12">
        <v>333</v>
      </c>
    </row>
    <row r="334" spans="34:35" ht="14.25">
      <c r="AH334" s="11">
        <f>'廃棄物事業経費（市町村）'!B334</f>
        <v>0</v>
      </c>
      <c r="AI334" s="12">
        <v>334</v>
      </c>
    </row>
    <row r="335" spans="34:35" ht="14.25">
      <c r="AH335" s="11">
        <f>'廃棄物事業経費（市町村）'!B335</f>
        <v>0</v>
      </c>
      <c r="AI335" s="12">
        <v>335</v>
      </c>
    </row>
    <row r="336" spans="34:35" ht="14.25">
      <c r="AH336" s="11">
        <f>'廃棄物事業経費（市町村）'!B336</f>
        <v>0</v>
      </c>
      <c r="AI336" s="12">
        <v>336</v>
      </c>
    </row>
    <row r="337" spans="34:35" ht="14.25">
      <c r="AH337" s="11">
        <f>'廃棄物事業経費（市町村）'!B337</f>
        <v>0</v>
      </c>
      <c r="AI337" s="12">
        <v>337</v>
      </c>
    </row>
    <row r="338" spans="34:35" ht="14.25">
      <c r="AH338" s="11">
        <f>'廃棄物事業経費（市町村）'!B338</f>
        <v>0</v>
      </c>
      <c r="AI338" s="12">
        <v>338</v>
      </c>
    </row>
    <row r="339" spans="34:35" ht="14.25">
      <c r="AH339" s="11">
        <f>'廃棄物事業経費（市町村）'!B339</f>
        <v>0</v>
      </c>
      <c r="AI339" s="12">
        <v>339</v>
      </c>
    </row>
    <row r="340" spans="34:35" ht="14.25">
      <c r="AH340" s="11">
        <f>'廃棄物事業経費（市町村）'!B340</f>
        <v>0</v>
      </c>
      <c r="AI340" s="12">
        <v>340</v>
      </c>
    </row>
    <row r="341" spans="34:35" ht="14.25">
      <c r="AH341" s="11">
        <f>'廃棄物事業経費（市町村）'!B341</f>
        <v>0</v>
      </c>
      <c r="AI341" s="12">
        <v>341</v>
      </c>
    </row>
    <row r="342" spans="34:35" ht="14.25">
      <c r="AH342" s="11">
        <f>'廃棄物事業経費（市町村）'!B342</f>
        <v>0</v>
      </c>
      <c r="AI342" s="12">
        <v>342</v>
      </c>
    </row>
    <row r="343" spans="34:35" ht="14.25">
      <c r="AH343" s="11">
        <f>'廃棄物事業経費（市町村）'!B343</f>
        <v>0</v>
      </c>
      <c r="AI343" s="12">
        <v>343</v>
      </c>
    </row>
    <row r="344" spans="34:35" ht="14.25">
      <c r="AH344" s="11">
        <f>'廃棄物事業経費（市町村）'!B344</f>
        <v>0</v>
      </c>
      <c r="AI344" s="12">
        <v>344</v>
      </c>
    </row>
    <row r="345" spans="34:35" ht="14.25">
      <c r="AH345" s="11">
        <f>'廃棄物事業経費（市町村）'!B345</f>
        <v>0</v>
      </c>
      <c r="AI345" s="12">
        <v>345</v>
      </c>
    </row>
    <row r="346" spans="34:35" ht="14.25">
      <c r="AH346" s="11">
        <f>'廃棄物事業経費（市町村）'!B346</f>
        <v>0</v>
      </c>
      <c r="AI346" s="12">
        <v>346</v>
      </c>
    </row>
    <row r="347" spans="34:35" ht="14.25">
      <c r="AH347" s="11">
        <f>'廃棄物事業経費（市町村）'!B347</f>
        <v>0</v>
      </c>
      <c r="AI347" s="12">
        <v>347</v>
      </c>
    </row>
    <row r="348" spans="34:35" ht="14.25">
      <c r="AH348" s="11">
        <f>'廃棄物事業経費（市町村）'!B348</f>
        <v>0</v>
      </c>
      <c r="AI348" s="12">
        <v>348</v>
      </c>
    </row>
    <row r="349" spans="34:35" ht="14.25">
      <c r="AH349" s="11">
        <f>'廃棄物事業経費（市町村）'!B349</f>
        <v>0</v>
      </c>
      <c r="AI349" s="12">
        <v>349</v>
      </c>
    </row>
    <row r="350" spans="34:35" ht="14.25">
      <c r="AH350" s="11">
        <f>'廃棄物事業経費（市町村）'!B350</f>
        <v>0</v>
      </c>
      <c r="AI350" s="12">
        <v>350</v>
      </c>
    </row>
    <row r="351" spans="34:35" ht="14.25">
      <c r="AH351" s="11">
        <f>'廃棄物事業経費（市町村）'!B351</f>
        <v>0</v>
      </c>
      <c r="AI351" s="12">
        <v>351</v>
      </c>
    </row>
    <row r="352" spans="34:35" ht="14.25">
      <c r="AH352" s="11">
        <f>'廃棄物事業経費（市町村）'!B352</f>
        <v>0</v>
      </c>
      <c r="AI352" s="12">
        <v>352</v>
      </c>
    </row>
    <row r="353" spans="34:35" ht="14.25">
      <c r="AH353" s="11">
        <f>'廃棄物事業経費（市町村）'!B353</f>
        <v>0</v>
      </c>
      <c r="AI353" s="12">
        <v>353</v>
      </c>
    </row>
    <row r="354" spans="34:35" ht="14.25">
      <c r="AH354" s="11">
        <f>'廃棄物事業経費（市町村）'!B354</f>
        <v>0</v>
      </c>
      <c r="AI354" s="12">
        <v>354</v>
      </c>
    </row>
    <row r="355" spans="34:35" ht="14.25">
      <c r="AH355" s="11">
        <f>'廃棄物事業経費（市町村）'!B355</f>
        <v>0</v>
      </c>
      <c r="AI355" s="12">
        <v>355</v>
      </c>
    </row>
    <row r="356" spans="34:35" ht="14.25">
      <c r="AH356" s="11">
        <f>'廃棄物事業経費（市町村）'!B356</f>
        <v>0</v>
      </c>
      <c r="AI356" s="12">
        <v>356</v>
      </c>
    </row>
    <row r="357" spans="34:35" ht="14.25">
      <c r="AH357" s="11">
        <f>'廃棄物事業経費（市町村）'!B357</f>
        <v>0</v>
      </c>
      <c r="AI357" s="12">
        <v>357</v>
      </c>
    </row>
    <row r="358" spans="34:35" ht="14.25">
      <c r="AH358" s="11">
        <f>'廃棄物事業経費（市町村）'!B358</f>
        <v>0</v>
      </c>
      <c r="AI358" s="12">
        <v>358</v>
      </c>
    </row>
    <row r="359" spans="34:35" ht="14.25">
      <c r="AH359" s="11">
        <f>'廃棄物事業経費（市町村）'!B359</f>
        <v>0</v>
      </c>
      <c r="AI359" s="12">
        <v>359</v>
      </c>
    </row>
    <row r="360" spans="34:35" ht="14.25">
      <c r="AH360" s="11">
        <f>'廃棄物事業経費（市町村）'!B360</f>
        <v>0</v>
      </c>
      <c r="AI360" s="12">
        <v>360</v>
      </c>
    </row>
    <row r="361" spans="34:35" ht="14.25">
      <c r="AH361" s="11">
        <f>'廃棄物事業経費（市町村）'!B361</f>
        <v>0</v>
      </c>
      <c r="AI361" s="12">
        <v>361</v>
      </c>
    </row>
    <row r="362" spans="34:35" ht="14.25">
      <c r="AH362" s="11">
        <f>'廃棄物事業経費（市町村）'!B362</f>
        <v>0</v>
      </c>
      <c r="AI362" s="12">
        <v>362</v>
      </c>
    </row>
    <row r="363" spans="34:35" ht="14.25">
      <c r="AH363" s="11">
        <f>'廃棄物事業経費（市町村）'!B363</f>
        <v>0</v>
      </c>
      <c r="AI363" s="12">
        <v>363</v>
      </c>
    </row>
    <row r="364" spans="34:35" ht="14.25">
      <c r="AH364" s="11">
        <f>'廃棄物事業経費（市町村）'!B364</f>
        <v>0</v>
      </c>
      <c r="AI364" s="12">
        <v>364</v>
      </c>
    </row>
    <row r="365" spans="34:35" ht="14.25">
      <c r="AH365" s="11">
        <f>'廃棄物事業経費（市町村）'!B365</f>
        <v>0</v>
      </c>
      <c r="AI365" s="12">
        <v>365</v>
      </c>
    </row>
    <row r="366" spans="34:35" ht="14.25">
      <c r="AH366" s="11">
        <f>'廃棄物事業経費（市町村）'!B366</f>
        <v>0</v>
      </c>
      <c r="AI366" s="12">
        <v>366</v>
      </c>
    </row>
    <row r="367" spans="34:35" ht="14.25">
      <c r="AH367" s="11">
        <f>'廃棄物事業経費（市町村）'!B367</f>
        <v>0</v>
      </c>
      <c r="AI367" s="12">
        <v>367</v>
      </c>
    </row>
    <row r="368" spans="34:35" ht="14.25">
      <c r="AH368" s="11">
        <f>'廃棄物事業経費（市町村）'!B368</f>
        <v>0</v>
      </c>
      <c r="AI368" s="12">
        <v>368</v>
      </c>
    </row>
    <row r="369" spans="34:35" ht="14.25">
      <c r="AH369" s="11">
        <f>'廃棄物事業経費（市町村）'!B369</f>
        <v>0</v>
      </c>
      <c r="AI369" s="12">
        <v>369</v>
      </c>
    </row>
    <row r="370" spans="34:35" ht="14.25">
      <c r="AH370" s="11">
        <f>'廃棄物事業経費（市町村）'!B370</f>
        <v>0</v>
      </c>
      <c r="AI370" s="12">
        <v>370</v>
      </c>
    </row>
    <row r="371" spans="34:35" ht="14.25">
      <c r="AH371" s="11">
        <f>'廃棄物事業経費（市町村）'!B371</f>
        <v>0</v>
      </c>
      <c r="AI371" s="12">
        <v>371</v>
      </c>
    </row>
    <row r="372" spans="34:35" ht="14.25">
      <c r="AH372" s="11">
        <f>'廃棄物事業経費（市町村）'!B372</f>
        <v>0</v>
      </c>
      <c r="AI372" s="12">
        <v>372</v>
      </c>
    </row>
    <row r="373" spans="34:35" ht="14.25">
      <c r="AH373" s="11">
        <f>'廃棄物事業経費（市町村）'!B373</f>
        <v>0</v>
      </c>
      <c r="AI373" s="12">
        <v>373</v>
      </c>
    </row>
    <row r="374" spans="34:35" ht="14.25">
      <c r="AH374" s="11">
        <f>'廃棄物事業経費（市町村）'!B374</f>
        <v>0</v>
      </c>
      <c r="AI374" s="12">
        <v>374</v>
      </c>
    </row>
    <row r="375" spans="34:35" ht="14.25">
      <c r="AH375" s="11">
        <f>'廃棄物事業経費（市町村）'!B375</f>
        <v>0</v>
      </c>
      <c r="AI375" s="12">
        <v>375</v>
      </c>
    </row>
    <row r="376" spans="34:35" ht="14.25">
      <c r="AH376" s="11">
        <f>'廃棄物事業経費（市町村）'!B376</f>
        <v>0</v>
      </c>
      <c r="AI376" s="12">
        <v>376</v>
      </c>
    </row>
    <row r="377" spans="34:35" ht="14.25">
      <c r="AH377" s="11">
        <f>'廃棄物事業経費（市町村）'!B377</f>
        <v>0</v>
      </c>
      <c r="AI377" s="12">
        <v>377</v>
      </c>
    </row>
    <row r="378" spans="34:35" ht="14.25">
      <c r="AH378" s="11">
        <f>'廃棄物事業経費（市町村）'!B378</f>
        <v>0</v>
      </c>
      <c r="AI378" s="12">
        <v>378</v>
      </c>
    </row>
    <row r="379" spans="34:35" ht="14.25">
      <c r="AH379" s="11">
        <f>'廃棄物事業経費（市町村）'!B379</f>
        <v>0</v>
      </c>
      <c r="AI379" s="12">
        <v>379</v>
      </c>
    </row>
    <row r="380" spans="34:35" ht="14.25">
      <c r="AH380" s="11">
        <f>'廃棄物事業経費（市町村）'!B380</f>
        <v>0</v>
      </c>
      <c r="AI380" s="12">
        <v>380</v>
      </c>
    </row>
    <row r="381" spans="34:35" ht="14.25">
      <c r="AH381" s="11">
        <f>'廃棄物事業経費（市町村）'!B381</f>
        <v>0</v>
      </c>
      <c r="AI381" s="12">
        <v>381</v>
      </c>
    </row>
    <row r="382" spans="34:35" ht="14.25">
      <c r="AH382" s="11">
        <f>'廃棄物事業経費（市町村）'!B382</f>
        <v>0</v>
      </c>
      <c r="AI382" s="12">
        <v>382</v>
      </c>
    </row>
    <row r="383" spans="34:35" ht="14.25">
      <c r="AH383" s="11">
        <f>'廃棄物事業経費（市町村）'!B383</f>
        <v>0</v>
      </c>
      <c r="AI383" s="12">
        <v>383</v>
      </c>
    </row>
    <row r="384" spans="34:35" ht="14.25">
      <c r="AH384" s="11">
        <f>'廃棄物事業経費（市町村）'!B384</f>
        <v>0</v>
      </c>
      <c r="AI384" s="12">
        <v>384</v>
      </c>
    </row>
    <row r="385" spans="34:35" ht="14.25">
      <c r="AH385" s="11">
        <f>'廃棄物事業経費（市町村）'!B385</f>
        <v>0</v>
      </c>
      <c r="AI385" s="12">
        <v>385</v>
      </c>
    </row>
    <row r="386" spans="34:35" ht="14.25">
      <c r="AH386" s="11">
        <f>'廃棄物事業経費（市町村）'!B386</f>
        <v>0</v>
      </c>
      <c r="AI386" s="12">
        <v>386</v>
      </c>
    </row>
    <row r="387" spans="34:35" ht="14.25">
      <c r="AH387" s="11">
        <f>'廃棄物事業経費（市町村）'!B387</f>
        <v>0</v>
      </c>
      <c r="AI387" s="12">
        <v>387</v>
      </c>
    </row>
    <row r="388" spans="34:35" ht="14.25">
      <c r="AH388" s="11">
        <f>'廃棄物事業経費（市町村）'!B388</f>
        <v>0</v>
      </c>
      <c r="AI388" s="12">
        <v>388</v>
      </c>
    </row>
    <row r="389" spans="34:35" ht="14.25">
      <c r="AH389" s="11">
        <f>'廃棄物事業経費（市町村）'!B389</f>
        <v>0</v>
      </c>
      <c r="AI389" s="12">
        <v>389</v>
      </c>
    </row>
    <row r="390" spans="34:35" ht="14.25">
      <c r="AH390" s="11">
        <f>'廃棄物事業経費（市町村）'!B390</f>
        <v>0</v>
      </c>
      <c r="AI390" s="12">
        <v>390</v>
      </c>
    </row>
    <row r="391" spans="34:35" ht="14.25">
      <c r="AH391" s="11">
        <f>'廃棄物事業経費（市町村）'!B391</f>
        <v>0</v>
      </c>
      <c r="AI391" s="12">
        <v>391</v>
      </c>
    </row>
    <row r="392" spans="34:35" ht="14.25">
      <c r="AH392" s="11">
        <f>'廃棄物事業経費（市町村）'!B392</f>
        <v>0</v>
      </c>
      <c r="AI392" s="12">
        <v>392</v>
      </c>
    </row>
    <row r="393" spans="34:35" ht="14.25">
      <c r="AH393" s="11">
        <f>'廃棄物事業経費（市町村）'!B393</f>
        <v>0</v>
      </c>
      <c r="AI393" s="12">
        <v>393</v>
      </c>
    </row>
    <row r="394" spans="34:35" ht="14.25">
      <c r="AH394" s="11">
        <f>'廃棄物事業経費（市町村）'!B394</f>
        <v>0</v>
      </c>
      <c r="AI394" s="12">
        <v>394</v>
      </c>
    </row>
    <row r="395" spans="34:35" ht="14.25">
      <c r="AH395" s="11">
        <f>'廃棄物事業経費（市町村）'!B395</f>
        <v>0</v>
      </c>
      <c r="AI395" s="12">
        <v>395</v>
      </c>
    </row>
    <row r="396" spans="34:35" ht="14.25">
      <c r="AH396" s="11">
        <f>'廃棄物事業経費（市町村）'!B396</f>
        <v>0</v>
      </c>
      <c r="AI396" s="12">
        <v>396</v>
      </c>
    </row>
    <row r="397" spans="34:35" ht="14.25">
      <c r="AH397" s="11">
        <f>'廃棄物事業経費（市町村）'!B397</f>
        <v>0</v>
      </c>
      <c r="AI397" s="12">
        <v>397</v>
      </c>
    </row>
    <row r="398" spans="34:35" ht="14.25">
      <c r="AH398" s="11">
        <f>'廃棄物事業経費（市町村）'!B398</f>
        <v>0</v>
      </c>
      <c r="AI398" s="12">
        <v>398</v>
      </c>
    </row>
    <row r="399" spans="34:35" ht="14.25">
      <c r="AH399" s="11">
        <f>'廃棄物事業経費（市町村）'!B399</f>
        <v>0</v>
      </c>
      <c r="AI399" s="12">
        <v>399</v>
      </c>
    </row>
    <row r="400" spans="34:35" ht="14.25">
      <c r="AH400" s="11">
        <f>'廃棄物事業経費（市町村）'!B400</f>
        <v>0</v>
      </c>
      <c r="AI400" s="12">
        <v>400</v>
      </c>
    </row>
    <row r="401" spans="34:35" ht="14.25">
      <c r="AH401" s="11">
        <f>'廃棄物事業経費（市町村）'!B401</f>
        <v>0</v>
      </c>
      <c r="AI401" s="12">
        <v>401</v>
      </c>
    </row>
    <row r="402" spans="34:35" ht="14.25">
      <c r="AH402" s="11">
        <f>'廃棄物事業経費（市町村）'!B402</f>
        <v>0</v>
      </c>
      <c r="AI402" s="12">
        <v>402</v>
      </c>
    </row>
    <row r="403" spans="34:35" ht="14.25">
      <c r="AH403" s="11">
        <f>'廃棄物事業経費（市町村）'!B403</f>
        <v>0</v>
      </c>
      <c r="AI403" s="12">
        <v>403</v>
      </c>
    </row>
    <row r="404" spans="34:35" ht="14.25">
      <c r="AH404" s="11">
        <f>'廃棄物事業経費（市町村）'!B404</f>
        <v>0</v>
      </c>
      <c r="AI404" s="12">
        <v>404</v>
      </c>
    </row>
    <row r="405" spans="34:35" ht="14.25">
      <c r="AH405" s="11">
        <f>'廃棄物事業経費（市町村）'!B405</f>
        <v>0</v>
      </c>
      <c r="AI405" s="12">
        <v>405</v>
      </c>
    </row>
    <row r="406" spans="34:35" ht="14.25">
      <c r="AH406" s="11">
        <f>'廃棄物事業経費（市町村）'!B406</f>
        <v>0</v>
      </c>
      <c r="AI406" s="12">
        <v>406</v>
      </c>
    </row>
    <row r="407" spans="34:35" ht="14.25">
      <c r="AH407" s="11">
        <f>'廃棄物事業経費（市町村）'!B407</f>
        <v>0</v>
      </c>
      <c r="AI407" s="12">
        <v>407</v>
      </c>
    </row>
    <row r="408" spans="34:35" ht="14.25">
      <c r="AH408" s="11">
        <f>'廃棄物事業経費（市町村）'!B408</f>
        <v>0</v>
      </c>
      <c r="AI408" s="12">
        <v>408</v>
      </c>
    </row>
    <row r="409" spans="34:35" ht="14.25">
      <c r="AH409" s="11">
        <f>'廃棄物事業経費（市町村）'!B409</f>
        <v>0</v>
      </c>
      <c r="AI409" s="12">
        <v>409</v>
      </c>
    </row>
    <row r="410" spans="34:35" ht="14.25">
      <c r="AH410" s="11">
        <f>'廃棄物事業経費（市町村）'!B410</f>
        <v>0</v>
      </c>
      <c r="AI410" s="12">
        <v>410</v>
      </c>
    </row>
    <row r="411" spans="34:35" ht="14.25">
      <c r="AH411" s="11">
        <f>'廃棄物事業経費（市町村）'!B411</f>
        <v>0</v>
      </c>
      <c r="AI411" s="12">
        <v>411</v>
      </c>
    </row>
    <row r="412" spans="34:35" ht="14.25">
      <c r="AH412" s="11">
        <f>'廃棄物事業経費（市町村）'!B412</f>
        <v>0</v>
      </c>
      <c r="AI412" s="12">
        <v>412</v>
      </c>
    </row>
    <row r="413" spans="34:35" ht="14.25">
      <c r="AH413" s="11">
        <f>'廃棄物事業経費（市町村）'!B413</f>
        <v>0</v>
      </c>
      <c r="AI413" s="12">
        <v>413</v>
      </c>
    </row>
    <row r="414" spans="34:35" ht="14.25">
      <c r="AH414" s="11">
        <f>'廃棄物事業経費（市町村）'!B414</f>
        <v>0</v>
      </c>
      <c r="AI414" s="12">
        <v>414</v>
      </c>
    </row>
    <row r="415" spans="34:35" ht="14.25">
      <c r="AH415" s="11">
        <f>'廃棄物事業経費（市町村）'!B415</f>
        <v>0</v>
      </c>
      <c r="AI415" s="12">
        <v>415</v>
      </c>
    </row>
    <row r="416" spans="34:35" ht="14.25">
      <c r="AH416" s="11">
        <f>'廃棄物事業経費（市町村）'!B416</f>
        <v>0</v>
      </c>
      <c r="AI416" s="12">
        <v>416</v>
      </c>
    </row>
    <row r="417" spans="34:35" ht="14.25">
      <c r="AH417" s="11">
        <f>'廃棄物事業経費（市町村）'!B417</f>
        <v>0</v>
      </c>
      <c r="AI417" s="12">
        <v>417</v>
      </c>
    </row>
    <row r="418" spans="34:35" ht="14.25">
      <c r="AH418" s="11">
        <f>'廃棄物事業経費（市町村）'!B418</f>
        <v>0</v>
      </c>
      <c r="AI418" s="12">
        <v>418</v>
      </c>
    </row>
    <row r="419" spans="34:35" ht="14.25">
      <c r="AH419" s="11">
        <f>'廃棄物事業経費（市町村）'!B419</f>
        <v>0</v>
      </c>
      <c r="AI419" s="12">
        <v>419</v>
      </c>
    </row>
    <row r="420" spans="34:35" ht="14.25">
      <c r="AH420" s="11">
        <f>'廃棄物事業経費（市町村）'!B420</f>
        <v>0</v>
      </c>
      <c r="AI420" s="12">
        <v>420</v>
      </c>
    </row>
    <row r="421" spans="34:35" ht="14.25">
      <c r="AH421" s="11">
        <f>'廃棄物事業経費（市町村）'!B421</f>
        <v>0</v>
      </c>
      <c r="AI421" s="12">
        <v>421</v>
      </c>
    </row>
    <row r="422" spans="34:35" ht="14.25">
      <c r="AH422" s="11">
        <f>'廃棄物事業経費（市町村）'!B422</f>
        <v>0</v>
      </c>
      <c r="AI422" s="12">
        <v>422</v>
      </c>
    </row>
    <row r="423" spans="34:35" ht="14.25">
      <c r="AH423" s="11">
        <f>'廃棄物事業経費（市町村）'!B423</f>
        <v>0</v>
      </c>
      <c r="AI423" s="12">
        <v>423</v>
      </c>
    </row>
    <row r="424" spans="34:35" ht="14.25">
      <c r="AH424" s="11">
        <f>'廃棄物事業経費（市町村）'!B424</f>
        <v>0</v>
      </c>
      <c r="AI424" s="12">
        <v>424</v>
      </c>
    </row>
    <row r="425" spans="34:35" ht="14.25">
      <c r="AH425" s="11">
        <f>'廃棄物事業経費（市町村）'!B425</f>
        <v>0</v>
      </c>
      <c r="AI425" s="12">
        <v>425</v>
      </c>
    </row>
    <row r="426" spans="34:35" ht="14.25">
      <c r="AH426" s="11">
        <f>'廃棄物事業経費（市町村）'!B426</f>
        <v>0</v>
      </c>
      <c r="AI426" s="12">
        <v>426</v>
      </c>
    </row>
    <row r="427" spans="34:35" ht="14.25">
      <c r="AH427" s="11">
        <f>'廃棄物事業経費（市町村）'!B427</f>
        <v>0</v>
      </c>
      <c r="AI427" s="12">
        <v>427</v>
      </c>
    </row>
    <row r="428" spans="34:35" ht="14.25">
      <c r="AH428" s="11">
        <f>'廃棄物事業経費（市町村）'!B428</f>
        <v>0</v>
      </c>
      <c r="AI428" s="12">
        <v>428</v>
      </c>
    </row>
    <row r="429" spans="34:35" ht="14.25">
      <c r="AH429" s="11">
        <f>'廃棄物事業経費（市町村）'!B429</f>
        <v>0</v>
      </c>
      <c r="AI429" s="12">
        <v>429</v>
      </c>
    </row>
    <row r="430" spans="34:35" ht="14.25">
      <c r="AH430" s="11">
        <f>'廃棄物事業経費（市町村）'!B430</f>
        <v>0</v>
      </c>
      <c r="AI430" s="12">
        <v>430</v>
      </c>
    </row>
    <row r="431" spans="34:35" ht="14.25">
      <c r="AH431" s="11">
        <f>'廃棄物事業経費（市町村）'!B431</f>
        <v>0</v>
      </c>
      <c r="AI431" s="12">
        <v>431</v>
      </c>
    </row>
    <row r="432" spans="34:35" ht="14.25">
      <c r="AH432" s="11">
        <f>'廃棄物事業経費（市町村）'!B432</f>
        <v>0</v>
      </c>
      <c r="AI432" s="12">
        <v>432</v>
      </c>
    </row>
    <row r="433" spans="34:35" ht="14.25">
      <c r="AH433" s="11">
        <f>'廃棄物事業経費（市町村）'!B433</f>
        <v>0</v>
      </c>
      <c r="AI433" s="12">
        <v>433</v>
      </c>
    </row>
    <row r="434" spans="34:35" ht="14.25">
      <c r="AH434" s="11">
        <f>'廃棄物事業経費（市町村）'!B434</f>
        <v>0</v>
      </c>
      <c r="AI434" s="12">
        <v>434</v>
      </c>
    </row>
    <row r="435" spans="34:35" ht="14.25">
      <c r="AH435" s="11">
        <f>'廃棄物事業経費（市町村）'!B435</f>
        <v>0</v>
      </c>
      <c r="AI435" s="12">
        <v>435</v>
      </c>
    </row>
    <row r="436" spans="34:35" ht="14.25">
      <c r="AH436" s="11">
        <f>'廃棄物事業経費（市町村）'!B436</f>
        <v>0</v>
      </c>
      <c r="AI436" s="12">
        <v>436</v>
      </c>
    </row>
    <row r="437" spans="34:35" ht="14.25">
      <c r="AH437" s="11">
        <f>'廃棄物事業経費（市町村）'!B437</f>
        <v>0</v>
      </c>
      <c r="AI437" s="12">
        <v>437</v>
      </c>
    </row>
    <row r="438" spans="34:35" ht="14.25">
      <c r="AH438" s="11">
        <f>'廃棄物事業経費（市町村）'!B438</f>
        <v>0</v>
      </c>
      <c r="AI438" s="12">
        <v>438</v>
      </c>
    </row>
    <row r="439" spans="34:35" ht="14.25">
      <c r="AH439" s="11">
        <f>'廃棄物事業経費（市町村）'!B439</f>
        <v>0</v>
      </c>
      <c r="AI439" s="12">
        <v>439</v>
      </c>
    </row>
    <row r="440" spans="34:35" ht="14.25">
      <c r="AH440" s="11">
        <f>'廃棄物事業経費（市町村）'!B440</f>
        <v>0</v>
      </c>
      <c r="AI440" s="12">
        <v>440</v>
      </c>
    </row>
    <row r="441" spans="34:35" ht="14.25">
      <c r="AH441" s="11">
        <f>'廃棄物事業経費（市町村）'!B441</f>
        <v>0</v>
      </c>
      <c r="AI441" s="12">
        <v>441</v>
      </c>
    </row>
    <row r="442" spans="34:35" ht="14.25">
      <c r="AH442" s="11">
        <f>'廃棄物事業経費（市町村）'!B442</f>
        <v>0</v>
      </c>
      <c r="AI442" s="12">
        <v>442</v>
      </c>
    </row>
    <row r="443" spans="34:35" ht="14.25">
      <c r="AH443" s="11">
        <f>'廃棄物事業経費（市町村）'!B443</f>
        <v>0</v>
      </c>
      <c r="AI443" s="12">
        <v>443</v>
      </c>
    </row>
    <row r="444" spans="34:35" ht="14.25">
      <c r="AH444" s="11">
        <f>'廃棄物事業経費（市町村）'!B444</f>
        <v>0</v>
      </c>
      <c r="AI444" s="12">
        <v>444</v>
      </c>
    </row>
    <row r="445" spans="34:35" ht="14.25">
      <c r="AH445" s="11">
        <f>'廃棄物事業経費（市町村）'!B445</f>
        <v>0</v>
      </c>
      <c r="AI445" s="12">
        <v>445</v>
      </c>
    </row>
    <row r="446" spans="34:35" ht="14.25">
      <c r="AH446" s="11">
        <f>'廃棄物事業経費（市町村）'!B446</f>
        <v>0</v>
      </c>
      <c r="AI446" s="12">
        <v>446</v>
      </c>
    </row>
    <row r="447" spans="34:35" ht="14.25">
      <c r="AH447" s="11">
        <f>'廃棄物事業経費（市町村）'!B447</f>
        <v>0</v>
      </c>
      <c r="AI447" s="12">
        <v>447</v>
      </c>
    </row>
    <row r="448" spans="34:35" ht="14.25">
      <c r="AH448" s="11">
        <f>'廃棄物事業経費（市町村）'!B448</f>
        <v>0</v>
      </c>
      <c r="AI448" s="12">
        <v>448</v>
      </c>
    </row>
    <row r="449" spans="34:35" ht="14.25">
      <c r="AH449" s="11">
        <f>'廃棄物事業経費（市町村）'!B449</f>
        <v>0</v>
      </c>
      <c r="AI449" s="12">
        <v>449</v>
      </c>
    </row>
    <row r="450" spans="34:35" ht="14.25">
      <c r="AH450" s="11">
        <f>'廃棄物事業経費（市町村）'!B450</f>
        <v>0</v>
      </c>
      <c r="AI450" s="12">
        <v>450</v>
      </c>
    </row>
    <row r="451" spans="34:35" ht="14.25">
      <c r="AH451" s="11">
        <f>'廃棄物事業経費（市町村）'!B451</f>
        <v>0</v>
      </c>
      <c r="AI451" s="12">
        <v>451</v>
      </c>
    </row>
    <row r="452" spans="34:35" ht="14.25">
      <c r="AH452" s="11">
        <f>'廃棄物事業経費（市町村）'!B452</f>
        <v>0</v>
      </c>
      <c r="AI452" s="12">
        <v>452</v>
      </c>
    </row>
    <row r="453" spans="34:35" ht="14.25">
      <c r="AH453" s="11">
        <f>'廃棄物事業経費（市町村）'!B453</f>
        <v>0</v>
      </c>
      <c r="AI453" s="12">
        <v>453</v>
      </c>
    </row>
    <row r="454" spans="34:35" ht="14.25">
      <c r="AH454" s="11">
        <f>'廃棄物事業経費（市町村）'!B454</f>
        <v>0</v>
      </c>
      <c r="AI454" s="12">
        <v>454</v>
      </c>
    </row>
    <row r="455" spans="34:35" ht="14.25">
      <c r="AH455" s="11">
        <f>'廃棄物事業経費（市町村）'!B455</f>
        <v>0</v>
      </c>
      <c r="AI455" s="12">
        <v>455</v>
      </c>
    </row>
    <row r="456" spans="34:35" ht="14.25">
      <c r="AH456" s="11">
        <f>'廃棄物事業経費（市町村）'!B456</f>
        <v>0</v>
      </c>
      <c r="AI456" s="12">
        <v>456</v>
      </c>
    </row>
    <row r="457" spans="34:35" ht="14.25">
      <c r="AH457" s="11">
        <f>'廃棄物事業経費（市町村）'!B457</f>
        <v>0</v>
      </c>
      <c r="AI457" s="12">
        <v>457</v>
      </c>
    </row>
    <row r="458" spans="34:35" ht="14.25">
      <c r="AH458" s="11">
        <f>'廃棄物事業経費（市町村）'!B458</f>
        <v>0</v>
      </c>
      <c r="AI458" s="12">
        <v>458</v>
      </c>
    </row>
    <row r="459" spans="34:35" ht="14.25">
      <c r="AH459" s="11">
        <f>'廃棄物事業経費（市町村）'!B459</f>
        <v>0</v>
      </c>
      <c r="AI459" s="12">
        <v>459</v>
      </c>
    </row>
    <row r="460" spans="34:35" ht="14.25">
      <c r="AH460" s="11">
        <f>'廃棄物事業経費（市町村）'!B460</f>
        <v>0</v>
      </c>
      <c r="AI460" s="12">
        <v>460</v>
      </c>
    </row>
    <row r="461" spans="34:35" ht="14.25">
      <c r="AH461" s="11">
        <f>'廃棄物事業経費（市町村）'!B461</f>
        <v>0</v>
      </c>
      <c r="AI461" s="12">
        <v>461</v>
      </c>
    </row>
    <row r="462" spans="34:35" ht="14.25">
      <c r="AH462" s="11">
        <f>'廃棄物事業経費（市町村）'!B462</f>
        <v>0</v>
      </c>
      <c r="AI462" s="12">
        <v>462</v>
      </c>
    </row>
    <row r="463" spans="34:35" ht="14.25">
      <c r="AH463" s="11">
        <f>'廃棄物事業経費（市町村）'!B463</f>
        <v>0</v>
      </c>
      <c r="AI463" s="12">
        <v>463</v>
      </c>
    </row>
    <row r="464" spans="34:35" ht="14.25">
      <c r="AH464" s="11">
        <f>'廃棄物事業経費（市町村）'!B464</f>
        <v>0</v>
      </c>
      <c r="AI464" s="12">
        <v>464</v>
      </c>
    </row>
    <row r="465" spans="34:35" ht="14.25">
      <c r="AH465" s="11">
        <f>'廃棄物事業経費（市町村）'!B465</f>
        <v>0</v>
      </c>
      <c r="AI465" s="12">
        <v>465</v>
      </c>
    </row>
    <row r="466" spans="34:35" ht="14.25">
      <c r="AH466" s="11">
        <f>'廃棄物事業経費（市町村）'!B466</f>
        <v>0</v>
      </c>
      <c r="AI466" s="12">
        <v>466</v>
      </c>
    </row>
    <row r="467" spans="34:35" ht="14.25">
      <c r="AH467" s="11">
        <f>'廃棄物事業経費（市町村）'!B467</f>
        <v>0</v>
      </c>
      <c r="AI467" s="12">
        <v>467</v>
      </c>
    </row>
    <row r="468" spans="34:35" ht="14.25">
      <c r="AH468" s="11">
        <f>'廃棄物事業経費（市町村）'!B468</f>
        <v>0</v>
      </c>
      <c r="AI468" s="12">
        <v>468</v>
      </c>
    </row>
    <row r="469" spans="34:35" ht="14.25">
      <c r="AH469" s="11">
        <f>'廃棄物事業経費（市町村）'!B469</f>
        <v>0</v>
      </c>
      <c r="AI469" s="12">
        <v>469</v>
      </c>
    </row>
    <row r="470" spans="34:35" ht="14.25">
      <c r="AH470" s="11">
        <f>'廃棄物事業経費（市町村）'!B470</f>
        <v>0</v>
      </c>
      <c r="AI470" s="12">
        <v>470</v>
      </c>
    </row>
    <row r="471" spans="34:35" ht="14.25">
      <c r="AH471" s="11">
        <f>'廃棄物事業経費（市町村）'!B471</f>
        <v>0</v>
      </c>
      <c r="AI471" s="12">
        <v>471</v>
      </c>
    </row>
    <row r="472" spans="34:35" ht="14.25">
      <c r="AH472" s="11">
        <f>'廃棄物事業経費（市町村）'!B472</f>
        <v>0</v>
      </c>
      <c r="AI472" s="12">
        <v>472</v>
      </c>
    </row>
    <row r="473" spans="34:35" ht="14.25">
      <c r="AH473" s="11">
        <f>'廃棄物事業経費（市町村）'!B473</f>
        <v>0</v>
      </c>
      <c r="AI473" s="12">
        <v>473</v>
      </c>
    </row>
    <row r="474" spans="34:35" ht="14.25">
      <c r="AH474" s="11">
        <f>'廃棄物事業経費（市町村）'!B474</f>
        <v>0</v>
      </c>
      <c r="AI474" s="12">
        <v>474</v>
      </c>
    </row>
    <row r="475" spans="34:35" ht="14.25">
      <c r="AH475" s="11">
        <f>'廃棄物事業経費（市町村）'!B475</f>
        <v>0</v>
      </c>
      <c r="AI475" s="12">
        <v>475</v>
      </c>
    </row>
    <row r="476" spans="34:35" ht="14.25">
      <c r="AH476" s="11">
        <f>'廃棄物事業経費（市町村）'!B476</f>
        <v>0</v>
      </c>
      <c r="AI476" s="12">
        <v>476</v>
      </c>
    </row>
    <row r="477" spans="34:35" ht="14.25">
      <c r="AH477" s="11">
        <f>'廃棄物事業経費（市町村）'!B477</f>
        <v>0</v>
      </c>
      <c r="AI477" s="12">
        <v>477</v>
      </c>
    </row>
    <row r="478" spans="34:35" ht="14.25">
      <c r="AH478" s="11">
        <f>'廃棄物事業経費（市町村）'!B478</f>
        <v>0</v>
      </c>
      <c r="AI478" s="12">
        <v>478</v>
      </c>
    </row>
    <row r="479" spans="34:35" ht="14.25">
      <c r="AH479" s="11">
        <f>'廃棄物事業経費（市町村）'!B479</f>
        <v>0</v>
      </c>
      <c r="AI479" s="12">
        <v>479</v>
      </c>
    </row>
    <row r="480" spans="34:35" ht="14.25">
      <c r="AH480" s="11">
        <f>'廃棄物事業経費（市町村）'!B480</f>
        <v>0</v>
      </c>
      <c r="AI480" s="12">
        <v>480</v>
      </c>
    </row>
    <row r="481" spans="34:35" ht="14.25">
      <c r="AH481" s="11">
        <f>'廃棄物事業経費（市町村）'!B481</f>
        <v>0</v>
      </c>
      <c r="AI481" s="12">
        <v>481</v>
      </c>
    </row>
    <row r="482" spans="34:35" ht="14.25">
      <c r="AH482" s="11">
        <f>'廃棄物事業経費（市町村）'!B482</f>
        <v>0</v>
      </c>
      <c r="AI482" s="12">
        <v>482</v>
      </c>
    </row>
    <row r="483" spans="34:35" ht="14.25">
      <c r="AH483" s="11">
        <f>'廃棄物事業経費（市町村）'!B483</f>
        <v>0</v>
      </c>
      <c r="AI483" s="12">
        <v>483</v>
      </c>
    </row>
    <row r="484" spans="34:35" ht="14.25">
      <c r="AH484" s="11">
        <f>'廃棄物事業経費（市町村）'!B484</f>
        <v>0</v>
      </c>
      <c r="AI484" s="12">
        <v>484</v>
      </c>
    </row>
    <row r="485" spans="34:35" ht="14.25">
      <c r="AH485" s="11">
        <f>'廃棄物事業経費（市町村）'!B485</f>
        <v>0</v>
      </c>
      <c r="AI485" s="12">
        <v>485</v>
      </c>
    </row>
    <row r="486" spans="34:35" ht="14.25">
      <c r="AH486" s="11">
        <f>'廃棄物事業経費（市町村）'!B486</f>
        <v>0</v>
      </c>
      <c r="AI486" s="12">
        <v>486</v>
      </c>
    </row>
    <row r="487" spans="34:35" ht="14.25">
      <c r="AH487" s="11">
        <f>'廃棄物事業経費（市町村）'!B487</f>
        <v>0</v>
      </c>
      <c r="AI487" s="12">
        <v>487</v>
      </c>
    </row>
    <row r="488" spans="34:35" ht="14.25">
      <c r="AH488" s="11">
        <f>'廃棄物事業経費（市町村）'!B488</f>
        <v>0</v>
      </c>
      <c r="AI488" s="12">
        <v>488</v>
      </c>
    </row>
    <row r="489" spans="34:35" ht="14.25">
      <c r="AH489" s="11">
        <f>'廃棄物事業経費（市町村）'!B489</f>
        <v>0</v>
      </c>
      <c r="AI489" s="12">
        <v>489</v>
      </c>
    </row>
    <row r="490" spans="34:35" ht="14.25">
      <c r="AH490" s="11">
        <f>'廃棄物事業経費（市町村）'!B490</f>
        <v>0</v>
      </c>
      <c r="AI490" s="12">
        <v>490</v>
      </c>
    </row>
    <row r="491" spans="34:35" ht="14.25">
      <c r="AH491" s="11">
        <f>'廃棄物事業経費（市町村）'!B491</f>
        <v>0</v>
      </c>
      <c r="AI491" s="12">
        <v>491</v>
      </c>
    </row>
    <row r="492" spans="34:35" ht="14.25">
      <c r="AH492" s="11">
        <f>'廃棄物事業経費（市町村）'!B492</f>
        <v>0</v>
      </c>
      <c r="AI492" s="12">
        <v>492</v>
      </c>
    </row>
    <row r="493" spans="34:35" ht="14.25">
      <c r="AH493" s="11">
        <f>'廃棄物事業経費（市町村）'!B493</f>
        <v>0</v>
      </c>
      <c r="AI493" s="12">
        <v>493</v>
      </c>
    </row>
    <row r="494" spans="34:35" ht="14.25">
      <c r="AH494" s="11">
        <f>'廃棄物事業経費（市町村）'!B494</f>
        <v>0</v>
      </c>
      <c r="AI494" s="12">
        <v>494</v>
      </c>
    </row>
    <row r="495" spans="34:35" ht="14.25">
      <c r="AH495" s="11">
        <f>'廃棄物事業経費（市町村）'!B495</f>
        <v>0</v>
      </c>
      <c r="AI495" s="12">
        <v>495</v>
      </c>
    </row>
    <row r="496" spans="34:35" ht="14.25">
      <c r="AH496" s="11">
        <f>'廃棄物事業経費（市町村）'!B496</f>
        <v>0</v>
      </c>
      <c r="AI496" s="12">
        <v>496</v>
      </c>
    </row>
    <row r="497" spans="34:35" ht="14.25">
      <c r="AH497" s="11">
        <f>'廃棄物事業経費（市町村）'!B497</f>
        <v>0</v>
      </c>
      <c r="AI497" s="12">
        <v>497</v>
      </c>
    </row>
    <row r="498" spans="34:35" ht="14.25">
      <c r="AH498" s="11">
        <f>'廃棄物事業経費（市町村）'!B498</f>
        <v>0</v>
      </c>
      <c r="AI498" s="12">
        <v>498</v>
      </c>
    </row>
    <row r="499" spans="34:35" ht="14.25">
      <c r="AH499" s="11">
        <f>'廃棄物事業経費（市町村）'!B499</f>
        <v>0</v>
      </c>
      <c r="AI499" s="12">
        <v>499</v>
      </c>
    </row>
    <row r="500" spans="34:35" ht="14.25">
      <c r="AH500" s="11">
        <f>'廃棄物事業経費（市町村）'!B500</f>
        <v>0</v>
      </c>
      <c r="AI500" s="12">
        <v>500</v>
      </c>
    </row>
    <row r="501" spans="34:35" ht="14.25">
      <c r="AH501" s="11">
        <f>'廃棄物事業経費（市町村）'!B501</f>
        <v>0</v>
      </c>
      <c r="AI501" s="12">
        <v>501</v>
      </c>
    </row>
    <row r="502" spans="34:35" ht="14.25">
      <c r="AH502" s="11">
        <f>'廃棄物事業経費（市町村）'!B502</f>
        <v>0</v>
      </c>
      <c r="AI502" s="12">
        <v>502</v>
      </c>
    </row>
    <row r="503" spans="34:35" ht="14.25">
      <c r="AH503" s="11">
        <f>'廃棄物事業経費（市町村）'!B503</f>
        <v>0</v>
      </c>
      <c r="AI503" s="12">
        <v>503</v>
      </c>
    </row>
    <row r="504" spans="34:35" ht="14.25">
      <c r="AH504" s="11">
        <f>'廃棄物事業経費（市町村）'!B504</f>
        <v>0</v>
      </c>
      <c r="AI504" s="12">
        <v>504</v>
      </c>
    </row>
    <row r="505" spans="34:35" ht="14.25">
      <c r="AH505" s="11">
        <f>'廃棄物事業経費（市町村）'!B505</f>
        <v>0</v>
      </c>
      <c r="AI505" s="12">
        <v>505</v>
      </c>
    </row>
    <row r="506" spans="34:35" ht="14.25">
      <c r="AH506" s="11">
        <f>'廃棄物事業経費（市町村）'!B506</f>
        <v>0</v>
      </c>
      <c r="AI506" s="12">
        <v>506</v>
      </c>
    </row>
    <row r="507" spans="34:35" ht="14.25">
      <c r="AH507" s="11">
        <f>'廃棄物事業経費（市町村）'!B507</f>
        <v>0</v>
      </c>
      <c r="AI507" s="12">
        <v>507</v>
      </c>
    </row>
    <row r="508" spans="34:35" ht="14.25">
      <c r="AH508" s="11">
        <f>'廃棄物事業経費（市町村）'!B508</f>
        <v>0</v>
      </c>
      <c r="AI508" s="12">
        <v>508</v>
      </c>
    </row>
    <row r="509" spans="34:35" ht="14.25">
      <c r="AH509" s="11">
        <f>'廃棄物事業経費（市町村）'!B509</f>
        <v>0</v>
      </c>
      <c r="AI509" s="12">
        <v>509</v>
      </c>
    </row>
    <row r="510" spans="34:35" ht="14.25">
      <c r="AH510" s="11">
        <f>'廃棄物事業経費（市町村）'!B510</f>
        <v>0</v>
      </c>
      <c r="AI510" s="12">
        <v>510</v>
      </c>
    </row>
    <row r="511" spans="34:35" ht="14.25">
      <c r="AH511" s="11">
        <f>'廃棄物事業経費（市町村）'!B511</f>
        <v>0</v>
      </c>
      <c r="AI511" s="12">
        <v>511</v>
      </c>
    </row>
    <row r="512" spans="34:35" ht="14.25">
      <c r="AH512" s="11">
        <f>'廃棄物事業経費（市町村）'!B512</f>
        <v>0</v>
      </c>
      <c r="AI512" s="12">
        <v>512</v>
      </c>
    </row>
    <row r="513" spans="34:35" ht="14.25">
      <c r="AH513" s="11">
        <f>'廃棄物事業経費（市町村）'!B513</f>
        <v>0</v>
      </c>
      <c r="AI513" s="12">
        <v>513</v>
      </c>
    </row>
    <row r="514" spans="34:35" ht="14.25">
      <c r="AH514" s="11">
        <f>'廃棄物事業経費（市町村）'!B514</f>
        <v>0</v>
      </c>
      <c r="AI514" s="12">
        <v>514</v>
      </c>
    </row>
    <row r="515" spans="34:35" ht="14.25">
      <c r="AH515" s="11">
        <f>'廃棄物事業経費（市町村）'!B515</f>
        <v>0</v>
      </c>
      <c r="AI515" s="12">
        <v>515</v>
      </c>
    </row>
    <row r="516" spans="34:35" ht="14.25">
      <c r="AH516" s="11">
        <f>'廃棄物事業経費（市町村）'!B516</f>
        <v>0</v>
      </c>
      <c r="AI516" s="12">
        <v>516</v>
      </c>
    </row>
    <row r="517" spans="34:35" ht="14.25">
      <c r="AH517" s="11">
        <f>'廃棄物事業経費（市町村）'!B517</f>
        <v>0</v>
      </c>
      <c r="AI517" s="12">
        <v>517</v>
      </c>
    </row>
    <row r="518" spans="34:35" ht="14.25">
      <c r="AH518" s="11">
        <f>'廃棄物事業経費（市町村）'!B518</f>
        <v>0</v>
      </c>
      <c r="AI518" s="12">
        <v>518</v>
      </c>
    </row>
    <row r="519" spans="34:35" ht="14.25">
      <c r="AH519" s="11">
        <f>'廃棄物事業経費（市町村）'!B519</f>
        <v>0</v>
      </c>
      <c r="AI519" s="12">
        <v>519</v>
      </c>
    </row>
    <row r="520" spans="34:35" ht="14.25">
      <c r="AH520" s="11">
        <f>'廃棄物事業経費（市町村）'!B520</f>
        <v>0</v>
      </c>
      <c r="AI520" s="12">
        <v>520</v>
      </c>
    </row>
    <row r="521" spans="34:35" ht="14.25">
      <c r="AH521" s="11">
        <f>'廃棄物事業経費（市町村）'!B521</f>
        <v>0</v>
      </c>
      <c r="AI521" s="12">
        <v>521</v>
      </c>
    </row>
    <row r="522" spans="34:35" ht="14.25">
      <c r="AH522" s="11">
        <f>'廃棄物事業経費（市町村）'!B522</f>
        <v>0</v>
      </c>
      <c r="AI522" s="12">
        <v>522</v>
      </c>
    </row>
    <row r="523" spans="34:35" ht="14.25">
      <c r="AH523" s="11">
        <f>'廃棄物事業経費（市町村）'!B523</f>
        <v>0</v>
      </c>
      <c r="AI523" s="12">
        <v>523</v>
      </c>
    </row>
    <row r="524" spans="34:35" ht="14.25">
      <c r="AH524" s="11">
        <f>'廃棄物事業経費（市町村）'!B524</f>
        <v>0</v>
      </c>
      <c r="AI524" s="12">
        <v>524</v>
      </c>
    </row>
    <row r="525" spans="34:35" ht="14.25">
      <c r="AH525" s="11">
        <f>'廃棄物事業経費（市町村）'!B525</f>
        <v>0</v>
      </c>
      <c r="AI525" s="12">
        <v>525</v>
      </c>
    </row>
    <row r="526" spans="34:35" ht="14.25">
      <c r="AH526" s="11">
        <f>'廃棄物事業経費（市町村）'!B526</f>
        <v>0</v>
      </c>
      <c r="AI526" s="12">
        <v>526</v>
      </c>
    </row>
    <row r="527" spans="34:35" ht="14.25">
      <c r="AH527" s="11">
        <f>'廃棄物事業経費（市町村）'!B527</f>
        <v>0</v>
      </c>
      <c r="AI527" s="12">
        <v>527</v>
      </c>
    </row>
    <row r="528" spans="34:35" ht="14.25">
      <c r="AH528" s="11">
        <f>'廃棄物事業経費（市町村）'!B528</f>
        <v>0</v>
      </c>
      <c r="AI528" s="12">
        <v>528</v>
      </c>
    </row>
    <row r="529" spans="34:35" ht="14.25">
      <c r="AH529" s="11">
        <f>'廃棄物事業経費（市町村）'!B529</f>
        <v>0</v>
      </c>
      <c r="AI529" s="12">
        <v>529</v>
      </c>
    </row>
    <row r="530" spans="34:35" ht="14.25">
      <c r="AH530" s="11">
        <f>'廃棄物事業経費（市町村）'!B530</f>
        <v>0</v>
      </c>
      <c r="AI530" s="12">
        <v>530</v>
      </c>
    </row>
    <row r="531" spans="34:35" ht="14.25">
      <c r="AH531" s="11">
        <f>'廃棄物事業経費（市町村）'!B531</f>
        <v>0</v>
      </c>
      <c r="AI531" s="12">
        <v>531</v>
      </c>
    </row>
    <row r="532" spans="34:35" ht="14.25">
      <c r="AH532" s="11">
        <f>'廃棄物事業経費（市町村）'!B532</f>
        <v>0</v>
      </c>
      <c r="AI532" s="12">
        <v>532</v>
      </c>
    </row>
    <row r="533" spans="34:35" ht="14.25">
      <c r="AH533" s="11">
        <f>'廃棄物事業経費（市町村）'!B533</f>
        <v>0</v>
      </c>
      <c r="AI533" s="12">
        <v>533</v>
      </c>
    </row>
    <row r="534" spans="34:35" ht="14.25">
      <c r="AH534" s="11">
        <f>'廃棄物事業経費（市町村）'!B534</f>
        <v>0</v>
      </c>
      <c r="AI534" s="12">
        <v>534</v>
      </c>
    </row>
    <row r="535" spans="34:35" ht="14.25">
      <c r="AH535" s="11">
        <f>'廃棄物事業経費（市町村）'!B535</f>
        <v>0</v>
      </c>
      <c r="AI535" s="12">
        <v>535</v>
      </c>
    </row>
    <row r="536" spans="34:35" ht="14.25">
      <c r="AH536" s="11">
        <f>'廃棄物事業経費（市町村）'!B536</f>
        <v>0</v>
      </c>
      <c r="AI536" s="12">
        <v>536</v>
      </c>
    </row>
    <row r="537" spans="34:35" ht="14.25">
      <c r="AH537" s="11">
        <f>'廃棄物事業経費（市町村）'!B537</f>
        <v>0</v>
      </c>
      <c r="AI537" s="12">
        <v>537</v>
      </c>
    </row>
    <row r="538" spans="34:35" ht="14.25">
      <c r="AH538" s="11">
        <f>'廃棄物事業経費（市町村）'!B538</f>
        <v>0</v>
      </c>
      <c r="AI538" s="12">
        <v>538</v>
      </c>
    </row>
    <row r="539" spans="34:35" ht="14.25">
      <c r="AH539" s="11">
        <f>'廃棄物事業経費（市町村）'!B539</f>
        <v>0</v>
      </c>
      <c r="AI539" s="12">
        <v>539</v>
      </c>
    </row>
    <row r="540" spans="34:35" ht="14.25">
      <c r="AH540" s="11">
        <f>'廃棄物事業経費（市町村）'!B540</f>
        <v>0</v>
      </c>
      <c r="AI540" s="12">
        <v>540</v>
      </c>
    </row>
    <row r="541" spans="34:35" ht="14.25">
      <c r="AH541" s="11">
        <f>'廃棄物事業経費（市町村）'!B541</f>
        <v>0</v>
      </c>
      <c r="AI541" s="12">
        <v>541</v>
      </c>
    </row>
    <row r="542" spans="34:35" ht="14.25">
      <c r="AH542" s="11">
        <f>'廃棄物事業経費（市町村）'!B542</f>
        <v>0</v>
      </c>
      <c r="AI542" s="12">
        <v>542</v>
      </c>
    </row>
    <row r="543" spans="34:35" ht="14.25">
      <c r="AH543" s="11">
        <f>'廃棄物事業経費（市町村）'!B543</f>
        <v>0</v>
      </c>
      <c r="AI543" s="12">
        <v>543</v>
      </c>
    </row>
    <row r="544" spans="34:35" ht="14.25">
      <c r="AH544" s="11">
        <f>'廃棄物事業経費（市町村）'!B544</f>
        <v>0</v>
      </c>
      <c r="AI544" s="12">
        <v>544</v>
      </c>
    </row>
    <row r="545" spans="34:35" ht="14.25">
      <c r="AH545" s="11">
        <f>'廃棄物事業経費（市町村）'!B545</f>
        <v>0</v>
      </c>
      <c r="AI545" s="12">
        <v>545</v>
      </c>
    </row>
    <row r="546" spans="34:35" ht="14.25">
      <c r="AH546" s="11">
        <f>'廃棄物事業経費（市町村）'!B546</f>
        <v>0</v>
      </c>
      <c r="AI546" s="12">
        <v>546</v>
      </c>
    </row>
    <row r="547" spans="34:35" ht="14.25">
      <c r="AH547" s="11">
        <f>'廃棄物事業経費（市町村）'!B547</f>
        <v>0</v>
      </c>
      <c r="AI547" s="12">
        <v>547</v>
      </c>
    </row>
    <row r="548" spans="34:35" ht="14.25">
      <c r="AH548" s="11">
        <f>'廃棄物事業経費（市町村）'!B548</f>
        <v>0</v>
      </c>
      <c r="AI548" s="12">
        <v>548</v>
      </c>
    </row>
    <row r="549" spans="34:35" ht="14.25">
      <c r="AH549" s="11">
        <f>'廃棄物事業経費（市町村）'!B549</f>
        <v>0</v>
      </c>
      <c r="AI549" s="12">
        <v>549</v>
      </c>
    </row>
    <row r="550" spans="34:35" ht="14.25">
      <c r="AH550" s="11">
        <f>'廃棄物事業経費（市町村）'!B550</f>
        <v>0</v>
      </c>
      <c r="AI550" s="12">
        <v>550</v>
      </c>
    </row>
    <row r="551" spans="34:35" ht="14.25">
      <c r="AH551" s="11">
        <f>'廃棄物事業経費（市町村）'!B551</f>
        <v>0</v>
      </c>
      <c r="AI551" s="12">
        <v>551</v>
      </c>
    </row>
    <row r="552" spans="34:35" ht="14.25">
      <c r="AH552" s="11">
        <f>'廃棄物事業経費（市町村）'!B552</f>
        <v>0</v>
      </c>
      <c r="AI552" s="12">
        <v>552</v>
      </c>
    </row>
    <row r="553" spans="34:35" ht="14.25">
      <c r="AH553" s="11">
        <f>'廃棄物事業経費（市町村）'!B553</f>
        <v>0</v>
      </c>
      <c r="AI553" s="12">
        <v>553</v>
      </c>
    </row>
    <row r="554" spans="34:35" ht="14.25">
      <c r="AH554" s="11">
        <f>'廃棄物事業経費（市町村）'!B554</f>
        <v>0</v>
      </c>
      <c r="AI554" s="12">
        <v>554</v>
      </c>
    </row>
    <row r="555" spans="34:35" ht="14.25">
      <c r="AH555" s="11">
        <f>'廃棄物事業経費（市町村）'!B555</f>
        <v>0</v>
      </c>
      <c r="AI555" s="12">
        <v>555</v>
      </c>
    </row>
    <row r="556" spans="34:35" ht="14.25">
      <c r="AH556" s="11">
        <f>'廃棄物事業経費（市町村）'!B556</f>
        <v>0</v>
      </c>
      <c r="AI556" s="12">
        <v>556</v>
      </c>
    </row>
    <row r="557" spans="34:35" ht="14.25">
      <c r="AH557" s="11">
        <f>'廃棄物事業経費（市町村）'!B557</f>
        <v>0</v>
      </c>
      <c r="AI557" s="12">
        <v>557</v>
      </c>
    </row>
    <row r="558" spans="34:35" ht="14.25">
      <c r="AH558" s="11">
        <f>'廃棄物事業経費（市町村）'!B558</f>
        <v>0</v>
      </c>
      <c r="AI558" s="12">
        <v>558</v>
      </c>
    </row>
    <row r="559" spans="34:35" ht="14.25">
      <c r="AH559" s="11">
        <f>'廃棄物事業経費（市町村）'!B559</f>
        <v>0</v>
      </c>
      <c r="AI559" s="12">
        <v>559</v>
      </c>
    </row>
    <row r="560" spans="34:35" ht="14.25">
      <c r="AH560" s="11">
        <f>'廃棄物事業経費（市町村）'!B560</f>
        <v>0</v>
      </c>
      <c r="AI560" s="12">
        <v>560</v>
      </c>
    </row>
    <row r="561" spans="34:35" ht="14.25">
      <c r="AH561" s="11">
        <f>'廃棄物事業経費（市町村）'!B561</f>
        <v>0</v>
      </c>
      <c r="AI561" s="12">
        <v>561</v>
      </c>
    </row>
    <row r="562" spans="34:35" ht="14.25">
      <c r="AH562" s="11">
        <f>'廃棄物事業経費（市町村）'!B562</f>
        <v>0</v>
      </c>
      <c r="AI562" s="12">
        <v>562</v>
      </c>
    </row>
    <row r="563" spans="34:35" ht="14.25">
      <c r="AH563" s="11">
        <f>'廃棄物事業経費（市町村）'!B563</f>
        <v>0</v>
      </c>
      <c r="AI563" s="12">
        <v>563</v>
      </c>
    </row>
    <row r="564" spans="34:35" ht="14.25">
      <c r="AH564" s="11">
        <f>'廃棄物事業経費（市町村）'!B564</f>
        <v>0</v>
      </c>
      <c r="AI564" s="12">
        <v>564</v>
      </c>
    </row>
    <row r="565" spans="34:35" ht="14.25">
      <c r="AH565" s="11">
        <f>'廃棄物事業経費（市町村）'!B565</f>
        <v>0</v>
      </c>
      <c r="AI565" s="12">
        <v>565</v>
      </c>
    </row>
    <row r="566" spans="34:35" ht="14.25">
      <c r="AH566" s="11">
        <f>'廃棄物事業経費（市町村）'!B566</f>
        <v>0</v>
      </c>
      <c r="AI566" s="12">
        <v>566</v>
      </c>
    </row>
    <row r="567" spans="34:35" ht="14.25">
      <c r="AH567" s="11">
        <f>'廃棄物事業経費（市町村）'!B567</f>
        <v>0</v>
      </c>
      <c r="AI567" s="12">
        <v>567</v>
      </c>
    </row>
    <row r="568" spans="34:35" ht="14.25">
      <c r="AH568" s="11">
        <f>'廃棄物事業経費（市町村）'!B568</f>
        <v>0</v>
      </c>
      <c r="AI568" s="12">
        <v>568</v>
      </c>
    </row>
    <row r="569" spans="34:35" ht="14.25">
      <c r="AH569" s="11">
        <f>'廃棄物事業経費（市町村）'!B569</f>
        <v>0</v>
      </c>
      <c r="AI569" s="12">
        <v>569</v>
      </c>
    </row>
    <row r="570" spans="34:35" ht="14.25">
      <c r="AH570" s="11">
        <f>'廃棄物事業経費（市町村）'!B570</f>
        <v>0</v>
      </c>
      <c r="AI570" s="12">
        <v>570</v>
      </c>
    </row>
    <row r="571" spans="34:35" ht="14.25">
      <c r="AH571" s="11">
        <f>'廃棄物事業経費（市町村）'!B571</f>
        <v>0</v>
      </c>
      <c r="AI571" s="12">
        <v>571</v>
      </c>
    </row>
    <row r="572" spans="34:35" ht="14.25">
      <c r="AH572" s="11">
        <f>'廃棄物事業経費（市町村）'!B572</f>
        <v>0</v>
      </c>
      <c r="AI572" s="12">
        <v>572</v>
      </c>
    </row>
    <row r="573" spans="34:35" ht="14.25">
      <c r="AH573" s="11">
        <f>'廃棄物事業経費（市町村）'!B573</f>
        <v>0</v>
      </c>
      <c r="AI573" s="12">
        <v>573</v>
      </c>
    </row>
    <row r="574" spans="34:35" ht="14.25">
      <c r="AH574" s="11">
        <f>'廃棄物事業経費（市町村）'!B574</f>
        <v>0</v>
      </c>
      <c r="AI574" s="12">
        <v>574</v>
      </c>
    </row>
    <row r="575" spans="34:35" ht="14.25">
      <c r="AH575" s="11">
        <f>'廃棄物事業経費（市町村）'!B575</f>
        <v>0</v>
      </c>
      <c r="AI575" s="12">
        <v>575</v>
      </c>
    </row>
    <row r="576" spans="34:35" ht="14.25">
      <c r="AH576" s="11">
        <f>'廃棄物事業経費（市町村）'!B576</f>
        <v>0</v>
      </c>
      <c r="AI576" s="12">
        <v>576</v>
      </c>
    </row>
    <row r="577" spans="34:35" ht="14.25">
      <c r="AH577" s="11">
        <f>'廃棄物事業経費（市町村）'!B577</f>
        <v>0</v>
      </c>
      <c r="AI577" s="12">
        <v>577</v>
      </c>
    </row>
    <row r="578" spans="34:35" ht="14.25">
      <c r="AH578" s="11">
        <f>'廃棄物事業経費（市町村）'!B578</f>
        <v>0</v>
      </c>
      <c r="AI578" s="12">
        <v>578</v>
      </c>
    </row>
    <row r="579" spans="34:35" ht="14.25">
      <c r="AH579" s="11">
        <f>'廃棄物事業経費（市町村）'!B579</f>
        <v>0</v>
      </c>
      <c r="AI579" s="12">
        <v>579</v>
      </c>
    </row>
    <row r="580" spans="34:35" ht="14.25">
      <c r="AH580" s="11">
        <f>'廃棄物事業経費（市町村）'!B580</f>
        <v>0</v>
      </c>
      <c r="AI580" s="12">
        <v>580</v>
      </c>
    </row>
    <row r="581" spans="34:35" ht="14.25">
      <c r="AH581" s="11">
        <f>'廃棄物事業経費（市町村）'!B581</f>
        <v>0</v>
      </c>
      <c r="AI581" s="12">
        <v>581</v>
      </c>
    </row>
    <row r="582" spans="34:35" ht="14.25">
      <c r="AH582" s="11">
        <f>'廃棄物事業経費（市町村）'!B582</f>
        <v>0</v>
      </c>
      <c r="AI582" s="12">
        <v>582</v>
      </c>
    </row>
    <row r="583" spans="34:35" ht="14.25">
      <c r="AH583" s="11">
        <f>'廃棄物事業経費（市町村）'!B583</f>
        <v>0</v>
      </c>
      <c r="AI583" s="12">
        <v>583</v>
      </c>
    </row>
    <row r="584" spans="34:35" ht="14.25">
      <c r="AH584" s="11">
        <f>'廃棄物事業経費（市町村）'!B584</f>
        <v>0</v>
      </c>
      <c r="AI584" s="12">
        <v>584</v>
      </c>
    </row>
    <row r="585" spans="34:35" ht="14.25">
      <c r="AH585" s="11">
        <f>'廃棄物事業経費（市町村）'!B585</f>
        <v>0</v>
      </c>
      <c r="AI585" s="12">
        <v>585</v>
      </c>
    </row>
    <row r="586" spans="34:35" ht="14.25">
      <c r="AH586" s="11">
        <f>'廃棄物事業経費（市町村）'!B586</f>
        <v>0</v>
      </c>
      <c r="AI586" s="12">
        <v>586</v>
      </c>
    </row>
    <row r="587" spans="34:35" ht="14.25">
      <c r="AH587" s="11">
        <f>'廃棄物事業経費（市町村）'!B587</f>
        <v>0</v>
      </c>
      <c r="AI587" s="12">
        <v>587</v>
      </c>
    </row>
    <row r="588" spans="34:35" ht="14.25">
      <c r="AH588" s="11">
        <f>'廃棄物事業経費（市町村）'!B588</f>
        <v>0</v>
      </c>
      <c r="AI588" s="12">
        <v>588</v>
      </c>
    </row>
    <row r="589" spans="34:35" ht="14.25">
      <c r="AH589" s="11">
        <f>'廃棄物事業経費（市町村）'!B589</f>
        <v>0</v>
      </c>
      <c r="AI589" s="12">
        <v>589</v>
      </c>
    </row>
    <row r="590" spans="34:35" ht="14.25">
      <c r="AH590" s="11">
        <f>'廃棄物事業経費（市町村）'!B590</f>
        <v>0</v>
      </c>
      <c r="AI590" s="12">
        <v>590</v>
      </c>
    </row>
    <row r="591" spans="34:35" ht="14.25">
      <c r="AH591" s="11">
        <f>'廃棄物事業経費（市町村）'!B591</f>
        <v>0</v>
      </c>
      <c r="AI591" s="12">
        <v>591</v>
      </c>
    </row>
    <row r="592" spans="34:35" ht="14.25">
      <c r="AH592" s="11">
        <f>'廃棄物事業経費（市町村）'!B592</f>
        <v>0</v>
      </c>
      <c r="AI592" s="12">
        <v>592</v>
      </c>
    </row>
    <row r="593" spans="34:35" ht="14.25">
      <c r="AH593" s="11">
        <f>'廃棄物事業経費（市町村）'!B593</f>
        <v>0</v>
      </c>
      <c r="AI593" s="12">
        <v>593</v>
      </c>
    </row>
    <row r="594" spans="34:35" ht="14.25">
      <c r="AH594" s="11">
        <f>'廃棄物事業経費（市町村）'!B594</f>
        <v>0</v>
      </c>
      <c r="AI594" s="12">
        <v>594</v>
      </c>
    </row>
    <row r="595" spans="34:35" ht="14.25">
      <c r="AH595" s="11">
        <f>'廃棄物事業経費（市町村）'!B595</f>
        <v>0</v>
      </c>
      <c r="AI595" s="12">
        <v>595</v>
      </c>
    </row>
    <row r="596" spans="34:35" ht="14.25">
      <c r="AH596" s="11">
        <f>'廃棄物事業経費（市町村）'!B596</f>
        <v>0</v>
      </c>
      <c r="AI596" s="12">
        <v>596</v>
      </c>
    </row>
    <row r="597" spans="34:35" ht="14.25">
      <c r="AH597" s="11">
        <f>'廃棄物事業経費（市町村）'!B597</f>
        <v>0</v>
      </c>
      <c r="AI597" s="12">
        <v>597</v>
      </c>
    </row>
    <row r="598" spans="34:35" ht="14.25">
      <c r="AH598" s="11">
        <f>'廃棄物事業経費（市町村）'!B598</f>
        <v>0</v>
      </c>
      <c r="AI598" s="12">
        <v>598</v>
      </c>
    </row>
    <row r="599" spans="34:35" ht="14.25">
      <c r="AH599" s="11">
        <f>'廃棄物事業経費（市町村）'!B599</f>
        <v>0</v>
      </c>
      <c r="AI599" s="12">
        <v>599</v>
      </c>
    </row>
    <row r="600" spans="34:35" ht="14.25">
      <c r="AH600" s="11">
        <f>'廃棄物事業経費（市町村）'!B600</f>
        <v>0</v>
      </c>
      <c r="AI600" s="12">
        <v>600</v>
      </c>
    </row>
    <row r="601" spans="34:35" ht="14.25">
      <c r="AH601" s="11">
        <f>'廃棄物事業経費（市町村）'!B601</f>
        <v>0</v>
      </c>
      <c r="AI601" s="12">
        <v>601</v>
      </c>
    </row>
    <row r="602" spans="34:35" ht="14.25">
      <c r="AH602" s="11">
        <f>'廃棄物事業経費（市町村）'!B602</f>
        <v>0</v>
      </c>
      <c r="AI602" s="12">
        <v>602</v>
      </c>
    </row>
    <row r="603" spans="34:35" ht="14.25">
      <c r="AH603" s="11">
        <f>'廃棄物事業経費（市町村）'!B603</f>
        <v>0</v>
      </c>
      <c r="AI603" s="12">
        <v>603</v>
      </c>
    </row>
    <row r="604" spans="34:35" ht="14.25">
      <c r="AH604" s="11">
        <f>'廃棄物事業経費（市町村）'!B604</f>
        <v>0</v>
      </c>
      <c r="AI604" s="12">
        <v>604</v>
      </c>
    </row>
    <row r="605" spans="34:35" ht="14.25">
      <c r="AH605" s="11">
        <f>'廃棄物事業経費（市町村）'!B605</f>
        <v>0</v>
      </c>
      <c r="AI605" s="12">
        <v>605</v>
      </c>
    </row>
    <row r="606" spans="34:35" ht="14.25">
      <c r="AH606" s="11">
        <f>'廃棄物事業経費（市町村）'!B606</f>
        <v>0</v>
      </c>
      <c r="AI606" s="12">
        <v>606</v>
      </c>
    </row>
    <row r="607" spans="34:35" ht="14.25">
      <c r="AH607" s="11">
        <f>'廃棄物事業経費（市町村）'!B607</f>
        <v>0</v>
      </c>
      <c r="AI607" s="12">
        <v>607</v>
      </c>
    </row>
    <row r="608" spans="34:35" ht="14.25">
      <c r="AH608" s="11">
        <f>'廃棄物事業経費（市町村）'!B608</f>
        <v>0</v>
      </c>
      <c r="AI608" s="12">
        <v>608</v>
      </c>
    </row>
    <row r="609" spans="34:35" ht="14.25">
      <c r="AH609" s="11">
        <f>'廃棄物事業経費（市町村）'!B609</f>
        <v>0</v>
      </c>
      <c r="AI609" s="12">
        <v>609</v>
      </c>
    </row>
    <row r="610" spans="34:35" ht="14.25">
      <c r="AH610" s="11">
        <f>'廃棄物事業経費（市町村）'!B610</f>
        <v>0</v>
      </c>
      <c r="AI610" s="12">
        <v>610</v>
      </c>
    </row>
    <row r="611" spans="34:35" ht="14.25">
      <c r="AH611" s="11">
        <f>'廃棄物事業経費（市町村）'!B611</f>
        <v>0</v>
      </c>
      <c r="AI611" s="12">
        <v>611</v>
      </c>
    </row>
    <row r="612" spans="34:35" ht="14.25">
      <c r="AH612" s="11">
        <f>'廃棄物事業経費（市町村）'!B612</f>
        <v>0</v>
      </c>
      <c r="AI612" s="12">
        <v>612</v>
      </c>
    </row>
    <row r="613" spans="34:35" ht="14.25">
      <c r="AH613" s="11">
        <f>'廃棄物事業経費（市町村）'!B613</f>
        <v>0</v>
      </c>
      <c r="AI613" s="12">
        <v>613</v>
      </c>
    </row>
    <row r="614" spans="34:35" ht="14.25">
      <c r="AH614" s="11">
        <f>'廃棄物事業経費（市町村）'!B614</f>
        <v>0</v>
      </c>
      <c r="AI614" s="12">
        <v>614</v>
      </c>
    </row>
    <row r="615" spans="34:35" ht="14.25">
      <c r="AH615" s="11">
        <f>'廃棄物事業経費（市町村）'!B615</f>
        <v>0</v>
      </c>
      <c r="AI615" s="12">
        <v>615</v>
      </c>
    </row>
    <row r="616" spans="34:35" ht="14.25">
      <c r="AH616" s="11">
        <f>'廃棄物事業経費（市町村）'!B616</f>
        <v>0</v>
      </c>
      <c r="AI616" s="12">
        <v>616</v>
      </c>
    </row>
    <row r="617" spans="34:35" ht="14.25">
      <c r="AH617" s="11">
        <f>'廃棄物事業経費（市町村）'!B617</f>
        <v>0</v>
      </c>
      <c r="AI617" s="12">
        <v>617</v>
      </c>
    </row>
    <row r="618" spans="34:35" ht="14.25">
      <c r="AH618" s="11">
        <f>'廃棄物事業経費（市町村）'!B618</f>
        <v>0</v>
      </c>
      <c r="AI618" s="12">
        <v>618</v>
      </c>
    </row>
    <row r="619" spans="34:35" ht="14.25">
      <c r="AH619" s="11">
        <f>'廃棄物事業経費（市町村）'!B619</f>
        <v>0</v>
      </c>
      <c r="AI619" s="12">
        <v>619</v>
      </c>
    </row>
    <row r="620" spans="34:35" ht="14.25">
      <c r="AH620" s="11">
        <f>'廃棄物事業経費（市町村）'!B620</f>
        <v>0</v>
      </c>
      <c r="AI620" s="12">
        <v>620</v>
      </c>
    </row>
    <row r="621" spans="34:35" ht="14.25">
      <c r="AH621" s="11">
        <f>'廃棄物事業経費（市町村）'!B621</f>
        <v>0</v>
      </c>
      <c r="AI621" s="12">
        <v>621</v>
      </c>
    </row>
    <row r="622" spans="34:35" ht="14.25">
      <c r="AH622" s="11">
        <f>'廃棄物事業経費（市町村）'!B622</f>
        <v>0</v>
      </c>
      <c r="AI622" s="12">
        <v>622</v>
      </c>
    </row>
    <row r="623" spans="34:35" ht="14.25">
      <c r="AH623" s="11">
        <f>'廃棄物事業経費（市町村）'!B623</f>
        <v>0</v>
      </c>
      <c r="AI623" s="12">
        <v>623</v>
      </c>
    </row>
    <row r="624" spans="34:35" ht="14.25">
      <c r="AH624" s="11">
        <f>'廃棄物事業経費（市町村）'!B624</f>
        <v>0</v>
      </c>
      <c r="AI624" s="12">
        <v>624</v>
      </c>
    </row>
    <row r="625" spans="34:35" ht="14.25">
      <c r="AH625" s="11">
        <f>'廃棄物事業経費（市町村）'!B625</f>
        <v>0</v>
      </c>
      <c r="AI625" s="12">
        <v>625</v>
      </c>
    </row>
    <row r="626" spans="34:35" ht="14.25">
      <c r="AH626" s="11">
        <f>'廃棄物事業経費（市町村）'!B626</f>
        <v>0</v>
      </c>
      <c r="AI626" s="12">
        <v>626</v>
      </c>
    </row>
    <row r="627" spans="34:35" ht="14.25">
      <c r="AH627" s="11">
        <f>'廃棄物事業経費（市町村）'!B627</f>
        <v>0</v>
      </c>
      <c r="AI627" s="12">
        <v>627</v>
      </c>
    </row>
    <row r="628" spans="34:35" ht="14.25">
      <c r="AH628" s="11">
        <f>'廃棄物事業経費（市町村）'!B628</f>
        <v>0</v>
      </c>
      <c r="AI628" s="12">
        <v>628</v>
      </c>
    </row>
    <row r="629" spans="34:35" ht="14.25">
      <c r="AH629" s="11">
        <f>'廃棄物事業経費（市町村）'!B629</f>
        <v>0</v>
      </c>
      <c r="AI629" s="12">
        <v>629</v>
      </c>
    </row>
    <row r="630" spans="34:35" ht="14.25">
      <c r="AH630" s="11">
        <f>'廃棄物事業経費（市町村）'!B630</f>
        <v>0</v>
      </c>
      <c r="AI630" s="12">
        <v>630</v>
      </c>
    </row>
    <row r="631" spans="34:35" ht="14.25">
      <c r="AH631" s="11">
        <f>'廃棄物事業経費（市町村）'!B631</f>
        <v>0</v>
      </c>
      <c r="AI631" s="12">
        <v>631</v>
      </c>
    </row>
    <row r="632" spans="34:35" ht="14.25">
      <c r="AH632" s="11">
        <f>'廃棄物事業経費（市町村）'!B632</f>
        <v>0</v>
      </c>
      <c r="AI632" s="12">
        <v>632</v>
      </c>
    </row>
    <row r="633" spans="34:35" ht="14.25">
      <c r="AH633" s="11">
        <f>'廃棄物事業経費（市町村）'!B633</f>
        <v>0</v>
      </c>
      <c r="AI633" s="12">
        <v>633</v>
      </c>
    </row>
    <row r="634" spans="34:35" ht="14.25">
      <c r="AH634" s="11">
        <f>'廃棄物事業経費（市町村）'!B634</f>
        <v>0</v>
      </c>
      <c r="AI634" s="12">
        <v>634</v>
      </c>
    </row>
    <row r="635" spans="34:35" ht="14.25">
      <c r="AH635" s="11">
        <f>'廃棄物事業経費（市町村）'!B635</f>
        <v>0</v>
      </c>
      <c r="AI635" s="12">
        <v>635</v>
      </c>
    </row>
    <row r="636" spans="34:35" ht="14.25">
      <c r="AH636" s="11">
        <f>'廃棄物事業経費（市町村）'!B636</f>
        <v>0</v>
      </c>
      <c r="AI636" s="12">
        <v>636</v>
      </c>
    </row>
    <row r="637" spans="34:35" ht="14.25">
      <c r="AH637" s="11">
        <f>'廃棄物事業経費（市町村）'!B637</f>
        <v>0</v>
      </c>
      <c r="AI637" s="12">
        <v>637</v>
      </c>
    </row>
    <row r="638" spans="34:35" ht="14.25">
      <c r="AH638" s="11">
        <f>'廃棄物事業経費（市町村）'!B638</f>
        <v>0</v>
      </c>
      <c r="AI638" s="12">
        <v>638</v>
      </c>
    </row>
    <row r="639" spans="34:35" ht="14.25">
      <c r="AH639" s="11">
        <f>'廃棄物事業経費（市町村）'!B639</f>
        <v>0</v>
      </c>
      <c r="AI639" s="12">
        <v>639</v>
      </c>
    </row>
    <row r="640" spans="34:35" ht="14.25">
      <c r="AH640" s="11">
        <f>'廃棄物事業経費（市町村）'!B640</f>
        <v>0</v>
      </c>
      <c r="AI640" s="12">
        <v>640</v>
      </c>
    </row>
    <row r="641" spans="34:35" ht="14.25">
      <c r="AH641" s="11">
        <f>'廃棄物事業経費（市町村）'!B641</f>
        <v>0</v>
      </c>
      <c r="AI641" s="12">
        <v>641</v>
      </c>
    </row>
    <row r="642" spans="34:35" ht="14.25">
      <c r="AH642" s="11">
        <f>'廃棄物事業経費（市町村）'!B642</f>
        <v>0</v>
      </c>
      <c r="AI642" s="12">
        <v>642</v>
      </c>
    </row>
    <row r="643" spans="34:35" ht="14.25">
      <c r="AH643" s="11">
        <f>'廃棄物事業経費（市町村）'!B643</f>
        <v>0</v>
      </c>
      <c r="AI643" s="12">
        <v>643</v>
      </c>
    </row>
    <row r="644" spans="34:35" ht="14.25">
      <c r="AH644" s="11">
        <f>'廃棄物事業経費（市町村）'!B644</f>
        <v>0</v>
      </c>
      <c r="AI644" s="12">
        <v>644</v>
      </c>
    </row>
    <row r="645" spans="34:35" ht="14.25">
      <c r="AH645" s="11">
        <f>'廃棄物事業経費（市町村）'!B645</f>
        <v>0</v>
      </c>
      <c r="AI645" s="12">
        <v>645</v>
      </c>
    </row>
    <row r="646" spans="34:35" ht="14.25">
      <c r="AH646" s="11">
        <f>'廃棄物事業経費（市町村）'!B646</f>
        <v>0</v>
      </c>
      <c r="AI646" s="12">
        <v>646</v>
      </c>
    </row>
    <row r="647" spans="34:35" ht="14.25">
      <c r="AH647" s="11">
        <f>'廃棄物事業経費（市町村）'!B647</f>
        <v>0</v>
      </c>
      <c r="AI647" s="12">
        <v>647</v>
      </c>
    </row>
    <row r="648" spans="34:35" ht="14.25">
      <c r="AH648" s="11">
        <f>'廃棄物事業経費（市町村）'!B648</f>
        <v>0</v>
      </c>
      <c r="AI648" s="12">
        <v>648</v>
      </c>
    </row>
    <row r="649" spans="34:35" ht="14.25">
      <c r="AH649" s="11">
        <f>'廃棄物事業経費（市町村）'!B649</f>
        <v>0</v>
      </c>
      <c r="AI649" s="12">
        <v>649</v>
      </c>
    </row>
    <row r="650" spans="34:35" ht="14.25">
      <c r="AH650" s="11">
        <f>'廃棄物事業経費（市町村）'!B650</f>
        <v>0</v>
      </c>
      <c r="AI650" s="12">
        <v>650</v>
      </c>
    </row>
    <row r="651" spans="34:35" ht="14.25">
      <c r="AH651" s="11">
        <f>'廃棄物事業経費（市町村）'!B651</f>
        <v>0</v>
      </c>
      <c r="AI651" s="12">
        <v>651</v>
      </c>
    </row>
    <row r="652" spans="34:35" ht="14.25">
      <c r="AH652" s="11">
        <f>'廃棄物事業経費（市町村）'!B652</f>
        <v>0</v>
      </c>
      <c r="AI652" s="12">
        <v>652</v>
      </c>
    </row>
    <row r="653" spans="34:35" ht="14.25">
      <c r="AH653" s="11">
        <f>'廃棄物事業経費（市町村）'!B653</f>
        <v>0</v>
      </c>
      <c r="AI653" s="12">
        <v>653</v>
      </c>
    </row>
    <row r="654" spans="34:35" ht="14.25">
      <c r="AH654" s="11">
        <f>'廃棄物事業経費（市町村）'!B654</f>
        <v>0</v>
      </c>
      <c r="AI654" s="12">
        <v>654</v>
      </c>
    </row>
    <row r="655" spans="34:35" ht="14.25">
      <c r="AH655" s="11">
        <f>'廃棄物事業経費（市町村）'!B655</f>
        <v>0</v>
      </c>
      <c r="AI655" s="12">
        <v>655</v>
      </c>
    </row>
    <row r="656" spans="34:35" ht="14.25">
      <c r="AH656" s="11">
        <f>'廃棄物事業経費（市町村）'!B656</f>
        <v>0</v>
      </c>
      <c r="AI656" s="12">
        <v>656</v>
      </c>
    </row>
    <row r="657" spans="34:35" ht="14.25">
      <c r="AH657" s="11">
        <f>'廃棄物事業経費（市町村）'!B657</f>
        <v>0</v>
      </c>
      <c r="AI657" s="12">
        <v>657</v>
      </c>
    </row>
    <row r="658" spans="34:35" ht="14.25">
      <c r="AH658" s="11">
        <f>'廃棄物事業経費（市町村）'!B658</f>
        <v>0</v>
      </c>
      <c r="AI658" s="12">
        <v>658</v>
      </c>
    </row>
    <row r="659" spans="34:35" ht="14.25">
      <c r="AH659" s="11">
        <f>'廃棄物事業経費（市町村）'!B659</f>
        <v>0</v>
      </c>
      <c r="AI659" s="12">
        <v>659</v>
      </c>
    </row>
    <row r="660" spans="34:35" ht="14.25">
      <c r="AH660" s="11">
        <f>'廃棄物事業経費（市町村）'!B660</f>
        <v>0</v>
      </c>
      <c r="AI660" s="12">
        <v>660</v>
      </c>
    </row>
    <row r="661" spans="34:35" ht="14.25">
      <c r="AH661" s="11">
        <f>'廃棄物事業経費（市町村）'!B661</f>
        <v>0</v>
      </c>
      <c r="AI661" s="12">
        <v>661</v>
      </c>
    </row>
    <row r="662" spans="34:35" ht="14.25">
      <c r="AH662" s="11">
        <f>'廃棄物事業経費（市町村）'!B662</f>
        <v>0</v>
      </c>
      <c r="AI662" s="12">
        <v>662</v>
      </c>
    </row>
    <row r="663" spans="34:35" ht="14.25">
      <c r="AH663" s="11">
        <f>'廃棄物事業経費（市町村）'!B663</f>
        <v>0</v>
      </c>
      <c r="AI663" s="12">
        <v>663</v>
      </c>
    </row>
    <row r="664" spans="34:35" ht="14.25">
      <c r="AH664" s="11">
        <f>'廃棄物事業経費（市町村）'!B664</f>
        <v>0</v>
      </c>
      <c r="AI664" s="12">
        <v>664</v>
      </c>
    </row>
    <row r="665" spans="34:35" ht="14.25">
      <c r="AH665" s="11">
        <f>'廃棄物事業経費（市町村）'!B665</f>
        <v>0</v>
      </c>
      <c r="AI665" s="12">
        <v>665</v>
      </c>
    </row>
    <row r="666" spans="34:35" ht="14.25">
      <c r="AH666" s="11">
        <f>'廃棄物事業経費（市町村）'!B666</f>
        <v>0</v>
      </c>
      <c r="AI666" s="12">
        <v>666</v>
      </c>
    </row>
    <row r="667" spans="34:35" ht="14.25">
      <c r="AH667" s="11">
        <f>'廃棄物事業経費（市町村）'!B667</f>
        <v>0</v>
      </c>
      <c r="AI667" s="12">
        <v>667</v>
      </c>
    </row>
    <row r="668" spans="34:35" ht="14.25">
      <c r="AH668" s="11">
        <f>'廃棄物事業経費（市町村）'!B668</f>
        <v>0</v>
      </c>
      <c r="AI668" s="12">
        <v>668</v>
      </c>
    </row>
    <row r="669" spans="34:35" ht="14.25">
      <c r="AH669" s="11">
        <f>'廃棄物事業経費（市町村）'!B669</f>
        <v>0</v>
      </c>
      <c r="AI669" s="12">
        <v>669</v>
      </c>
    </row>
    <row r="670" spans="34:35" ht="14.25">
      <c r="AH670" s="11">
        <f>'廃棄物事業経費（市町村）'!B670</f>
        <v>0</v>
      </c>
      <c r="AI670" s="12">
        <v>670</v>
      </c>
    </row>
    <row r="671" spans="34:35" ht="14.25">
      <c r="AH671" s="11">
        <f>'廃棄物事業経費（市町村）'!B671</f>
        <v>0</v>
      </c>
      <c r="AI671" s="12">
        <v>671</v>
      </c>
    </row>
    <row r="672" spans="34:35" ht="14.25">
      <c r="AH672" s="11">
        <f>'廃棄物事業経費（市町村）'!B672</f>
        <v>0</v>
      </c>
      <c r="AI672" s="12">
        <v>672</v>
      </c>
    </row>
    <row r="673" spans="34:35" ht="14.25">
      <c r="AH673" s="11">
        <f>'廃棄物事業経費（市町村）'!B673</f>
        <v>0</v>
      </c>
      <c r="AI673" s="12">
        <v>673</v>
      </c>
    </row>
    <row r="674" spans="34:35" ht="14.25">
      <c r="AH674" s="11">
        <f>'廃棄物事業経費（市町村）'!B674</f>
        <v>0</v>
      </c>
      <c r="AI674" s="12">
        <v>674</v>
      </c>
    </row>
    <row r="675" spans="34:35" ht="14.25">
      <c r="AH675" s="11">
        <f>'廃棄物事業経費（市町村）'!B675</f>
        <v>0</v>
      </c>
      <c r="AI675" s="12">
        <v>675</v>
      </c>
    </row>
    <row r="676" spans="34:35" ht="14.25">
      <c r="AH676" s="11">
        <f>'廃棄物事業経費（市町村）'!B676</f>
        <v>0</v>
      </c>
      <c r="AI676" s="12">
        <v>676</v>
      </c>
    </row>
    <row r="677" spans="34:35" ht="14.25">
      <c r="AH677" s="11">
        <f>'廃棄物事業経費（市町村）'!B677</f>
        <v>0</v>
      </c>
      <c r="AI677" s="12">
        <v>677</v>
      </c>
    </row>
    <row r="678" spans="34:35" ht="14.25">
      <c r="AH678" s="11">
        <f>'廃棄物事業経費（市町村）'!B678</f>
        <v>0</v>
      </c>
      <c r="AI678" s="12">
        <v>678</v>
      </c>
    </row>
    <row r="679" spans="34:35" ht="14.25">
      <c r="AH679" s="11">
        <f>'廃棄物事業経費（市町村）'!B679</f>
        <v>0</v>
      </c>
      <c r="AI679" s="12">
        <v>679</v>
      </c>
    </row>
    <row r="680" spans="34:35" ht="14.25">
      <c r="AH680" s="11">
        <f>'廃棄物事業経費（市町村）'!B680</f>
        <v>0</v>
      </c>
      <c r="AI680" s="12">
        <v>680</v>
      </c>
    </row>
    <row r="681" spans="34:35" ht="14.25">
      <c r="AH681" s="11">
        <f>'廃棄物事業経費（市町村）'!B681</f>
        <v>0</v>
      </c>
      <c r="AI681" s="12">
        <v>681</v>
      </c>
    </row>
    <row r="682" spans="34:35" ht="14.25">
      <c r="AH682" s="11">
        <f>'廃棄物事業経費（市町村）'!B682</f>
        <v>0</v>
      </c>
      <c r="AI682" s="12">
        <v>682</v>
      </c>
    </row>
    <row r="683" spans="34:35" ht="14.25">
      <c r="AH683" s="11">
        <f>'廃棄物事業経費（市町村）'!B683</f>
        <v>0</v>
      </c>
      <c r="AI683" s="12">
        <v>683</v>
      </c>
    </row>
    <row r="684" spans="34:35" ht="14.25">
      <c r="AH684" s="11">
        <f>'廃棄物事業経費（市町村）'!B684</f>
        <v>0</v>
      </c>
      <c r="AI684" s="12">
        <v>684</v>
      </c>
    </row>
    <row r="685" spans="34:35" ht="14.25">
      <c r="AH685" s="11">
        <f>'廃棄物事業経費（市町村）'!B685</f>
        <v>0</v>
      </c>
      <c r="AI685" s="12">
        <v>685</v>
      </c>
    </row>
    <row r="686" spans="34:35" ht="14.25">
      <c r="AH686" s="11">
        <f>'廃棄物事業経費（市町村）'!B686</f>
        <v>0</v>
      </c>
      <c r="AI686" s="12">
        <v>686</v>
      </c>
    </row>
    <row r="687" spans="34:35" ht="14.25">
      <c r="AH687" s="11">
        <f>'廃棄物事業経費（市町村）'!B687</f>
        <v>0</v>
      </c>
      <c r="AI687" s="12">
        <v>687</v>
      </c>
    </row>
    <row r="688" spans="34:35" ht="14.25">
      <c r="AH688" s="11">
        <f>'廃棄物事業経費（市町村）'!B688</f>
        <v>0</v>
      </c>
      <c r="AI688" s="12">
        <v>688</v>
      </c>
    </row>
    <row r="689" spans="34:35" ht="14.25">
      <c r="AH689" s="11">
        <f>'廃棄物事業経費（市町村）'!B689</f>
        <v>0</v>
      </c>
      <c r="AI689" s="12">
        <v>689</v>
      </c>
    </row>
    <row r="690" spans="34:35" ht="14.25">
      <c r="AH690" s="11">
        <f>'廃棄物事業経費（市町村）'!B690</f>
        <v>0</v>
      </c>
      <c r="AI690" s="12">
        <v>690</v>
      </c>
    </row>
    <row r="691" spans="34:35" ht="14.25">
      <c r="AH691" s="11">
        <f>'廃棄物事業経費（市町村）'!B691</f>
        <v>0</v>
      </c>
      <c r="AI691" s="12">
        <v>691</v>
      </c>
    </row>
    <row r="692" spans="34:35" ht="14.25">
      <c r="AH692" s="11">
        <f>'廃棄物事業経費（市町村）'!B692</f>
        <v>0</v>
      </c>
      <c r="AI692" s="12">
        <v>692</v>
      </c>
    </row>
    <row r="693" spans="34:35" ht="14.25">
      <c r="AH693" s="11">
        <f>'廃棄物事業経費（市町村）'!B693</f>
        <v>0</v>
      </c>
      <c r="AI693" s="12">
        <v>693</v>
      </c>
    </row>
    <row r="694" spans="34:35" ht="14.25">
      <c r="AH694" s="11">
        <f>'廃棄物事業経費（市町村）'!B694</f>
        <v>0</v>
      </c>
      <c r="AI694" s="12">
        <v>694</v>
      </c>
    </row>
    <row r="695" spans="34:35" ht="14.25">
      <c r="AH695" s="11">
        <f>'廃棄物事業経費（市町村）'!B695</f>
        <v>0</v>
      </c>
      <c r="AI695" s="12">
        <v>695</v>
      </c>
    </row>
    <row r="696" spans="34:35" ht="14.25">
      <c r="AH696" s="11">
        <f>'廃棄物事業経費（市町村）'!B696</f>
        <v>0</v>
      </c>
      <c r="AI696" s="12">
        <v>696</v>
      </c>
    </row>
    <row r="697" spans="34:35" ht="14.25">
      <c r="AH697" s="11">
        <f>'廃棄物事業経費（市町村）'!B697</f>
        <v>0</v>
      </c>
      <c r="AI697" s="12">
        <v>697</v>
      </c>
    </row>
    <row r="698" spans="34:35" ht="14.25">
      <c r="AH698" s="11">
        <f>'廃棄物事業経費（市町村）'!B698</f>
        <v>0</v>
      </c>
      <c r="AI698" s="12">
        <v>698</v>
      </c>
    </row>
    <row r="699" spans="34:35" ht="14.25">
      <c r="AH699" s="11">
        <f>'廃棄物事業経費（市町村）'!B699</f>
        <v>0</v>
      </c>
      <c r="AI699" s="12">
        <v>699</v>
      </c>
    </row>
    <row r="700" spans="34:35" ht="14.25">
      <c r="AH700" s="11">
        <f>'廃棄物事業経費（市町村）'!B700</f>
        <v>0</v>
      </c>
      <c r="AI700" s="12">
        <v>700</v>
      </c>
    </row>
    <row r="701" spans="34:35" ht="14.25">
      <c r="AH701" s="11">
        <f>'廃棄物事業経費（市町村）'!B701</f>
        <v>0</v>
      </c>
      <c r="AI701" s="12">
        <v>701</v>
      </c>
    </row>
    <row r="702" spans="34:35" ht="14.25">
      <c r="AH702" s="11">
        <f>'廃棄物事業経費（市町村）'!B702</f>
        <v>0</v>
      </c>
      <c r="AI702" s="12">
        <v>702</v>
      </c>
    </row>
    <row r="703" spans="34:35" ht="14.25">
      <c r="AH703" s="11">
        <f>'廃棄物事業経費（市町村）'!B703</f>
        <v>0</v>
      </c>
      <c r="AI703" s="12">
        <v>703</v>
      </c>
    </row>
    <row r="704" spans="34:35" ht="14.25">
      <c r="AH704" s="11">
        <f>'廃棄物事業経費（市町村）'!B704</f>
        <v>0</v>
      </c>
      <c r="AI704" s="12">
        <v>704</v>
      </c>
    </row>
    <row r="705" spans="34:35" ht="14.25">
      <c r="AH705" s="11">
        <f>'廃棄物事業経費（市町村）'!B705</f>
        <v>0</v>
      </c>
      <c r="AI705" s="12">
        <v>705</v>
      </c>
    </row>
    <row r="706" spans="34:35" ht="14.25">
      <c r="AH706" s="11">
        <f>'廃棄物事業経費（市町村）'!B706</f>
        <v>0</v>
      </c>
      <c r="AI706" s="12">
        <v>706</v>
      </c>
    </row>
    <row r="707" spans="34:35" ht="14.25">
      <c r="AH707" s="11">
        <f>'廃棄物事業経費（市町村）'!B707</f>
        <v>0</v>
      </c>
      <c r="AI707" s="12">
        <v>707</v>
      </c>
    </row>
    <row r="708" spans="34:35" ht="14.25">
      <c r="AH708" s="11">
        <f>'廃棄物事業経費（市町村）'!B708</f>
        <v>0</v>
      </c>
      <c r="AI708" s="12">
        <v>708</v>
      </c>
    </row>
    <row r="709" spans="34:35" ht="14.25">
      <c r="AH709" s="11">
        <f>'廃棄物事業経費（市町村）'!B709</f>
        <v>0</v>
      </c>
      <c r="AI709" s="12">
        <v>709</v>
      </c>
    </row>
    <row r="710" spans="34:35" ht="14.25">
      <c r="AH710" s="11">
        <f>'廃棄物事業経費（市町村）'!B710</f>
        <v>0</v>
      </c>
      <c r="AI710" s="12">
        <v>710</v>
      </c>
    </row>
    <row r="711" spans="34:35" ht="14.25">
      <c r="AH711" s="11">
        <f>'廃棄物事業経費（市町村）'!B711</f>
        <v>0</v>
      </c>
      <c r="AI711" s="12">
        <v>711</v>
      </c>
    </row>
    <row r="712" spans="34:35" ht="14.25">
      <c r="AH712" s="11">
        <f>'廃棄物事業経費（市町村）'!B712</f>
        <v>0</v>
      </c>
      <c r="AI712" s="12">
        <v>712</v>
      </c>
    </row>
    <row r="713" spans="34:35" ht="14.25">
      <c r="AH713" s="11">
        <f>'廃棄物事業経費（市町村）'!B713</f>
        <v>0</v>
      </c>
      <c r="AI713" s="12">
        <v>713</v>
      </c>
    </row>
    <row r="714" spans="34:35" ht="14.25">
      <c r="AH714" s="11">
        <f>'廃棄物事業経費（市町村）'!B714</f>
        <v>0</v>
      </c>
      <c r="AI714" s="12">
        <v>714</v>
      </c>
    </row>
    <row r="715" spans="34:35" ht="14.25">
      <c r="AH715" s="11">
        <f>'廃棄物事業経費（市町村）'!B715</f>
        <v>0</v>
      </c>
      <c r="AI715" s="12">
        <v>715</v>
      </c>
    </row>
    <row r="716" spans="34:35" ht="14.25">
      <c r="AH716" s="11">
        <f>'廃棄物事業経費（市町村）'!B716</f>
        <v>0</v>
      </c>
      <c r="AI716" s="12">
        <v>716</v>
      </c>
    </row>
    <row r="717" spans="34:35" ht="14.25">
      <c r="AH717" s="11">
        <f>'廃棄物事業経費（市町村）'!B717</f>
        <v>0</v>
      </c>
      <c r="AI717" s="12">
        <v>717</v>
      </c>
    </row>
    <row r="718" spans="34:35" ht="14.25">
      <c r="AH718" s="11">
        <f>'廃棄物事業経費（市町村）'!B718</f>
        <v>0</v>
      </c>
      <c r="AI718" s="12">
        <v>718</v>
      </c>
    </row>
    <row r="719" spans="34:35" ht="14.25">
      <c r="AH719" s="11">
        <f>'廃棄物事業経費（市町村）'!B719</f>
        <v>0</v>
      </c>
      <c r="AI719" s="12">
        <v>719</v>
      </c>
    </row>
    <row r="720" spans="34:35" ht="14.25">
      <c r="AH720" s="11">
        <f>'廃棄物事業経費（市町村）'!B720</f>
        <v>0</v>
      </c>
      <c r="AI720" s="12">
        <v>720</v>
      </c>
    </row>
    <row r="721" spans="34:35" ht="14.25">
      <c r="AH721" s="11">
        <f>'廃棄物事業経費（市町村）'!B721</f>
        <v>0</v>
      </c>
      <c r="AI721" s="12">
        <v>721</v>
      </c>
    </row>
    <row r="722" spans="34:35" ht="14.25">
      <c r="AH722" s="11">
        <f>'廃棄物事業経費（市町村）'!B722</f>
        <v>0</v>
      </c>
      <c r="AI722" s="12">
        <v>722</v>
      </c>
    </row>
    <row r="723" spans="34:35" ht="14.25">
      <c r="AH723" s="11">
        <f>'廃棄物事業経費（市町村）'!B723</f>
        <v>0</v>
      </c>
      <c r="AI723" s="12">
        <v>723</v>
      </c>
    </row>
    <row r="724" spans="34:35" ht="14.25">
      <c r="AH724" s="11">
        <f>'廃棄物事業経費（市町村）'!B724</f>
        <v>0</v>
      </c>
      <c r="AI724" s="12">
        <v>724</v>
      </c>
    </row>
    <row r="725" spans="34:35" ht="14.25">
      <c r="AH725" s="11">
        <f>'廃棄物事業経費（市町村）'!B725</f>
        <v>0</v>
      </c>
      <c r="AI725" s="12">
        <v>725</v>
      </c>
    </row>
    <row r="726" spans="34:35" ht="14.25">
      <c r="AH726" s="11">
        <f>'廃棄物事業経費（市町村）'!B726</f>
        <v>0</v>
      </c>
      <c r="AI726" s="12">
        <v>726</v>
      </c>
    </row>
    <row r="727" spans="34:35" ht="14.25">
      <c r="AH727" s="11">
        <f>'廃棄物事業経費（市町村）'!B727</f>
        <v>0</v>
      </c>
      <c r="AI727" s="12">
        <v>727</v>
      </c>
    </row>
    <row r="728" spans="34:35" ht="14.25">
      <c r="AH728" s="11">
        <f>'廃棄物事業経費（市町村）'!B728</f>
        <v>0</v>
      </c>
      <c r="AI728" s="12">
        <v>728</v>
      </c>
    </row>
    <row r="729" spans="34:35" ht="14.25">
      <c r="AH729" s="11">
        <f>'廃棄物事業経費（市町村）'!B729</f>
        <v>0</v>
      </c>
      <c r="AI729" s="12">
        <v>729</v>
      </c>
    </row>
    <row r="730" spans="34:35" ht="14.25">
      <c r="AH730" s="11">
        <f>'廃棄物事業経費（市町村）'!B730</f>
        <v>0</v>
      </c>
      <c r="AI730" s="12">
        <v>730</v>
      </c>
    </row>
    <row r="731" spans="34:35" ht="14.25">
      <c r="AH731" s="11">
        <f>'廃棄物事業経費（市町村）'!B731</f>
        <v>0</v>
      </c>
      <c r="AI731" s="12">
        <v>731</v>
      </c>
    </row>
    <row r="732" spans="34:35" ht="14.25">
      <c r="AH732" s="11">
        <f>'廃棄物事業経費（市町村）'!B732</f>
        <v>0</v>
      </c>
      <c r="AI732" s="12">
        <v>732</v>
      </c>
    </row>
    <row r="733" spans="34:35" ht="14.25">
      <c r="AH733" s="11">
        <f>'廃棄物事業経費（市町村）'!B733</f>
        <v>0</v>
      </c>
      <c r="AI733" s="12">
        <v>733</v>
      </c>
    </row>
    <row r="734" spans="34:35" ht="14.25">
      <c r="AH734" s="11">
        <f>'廃棄物事業経費（市町村）'!B734</f>
        <v>0</v>
      </c>
      <c r="AI734" s="12">
        <v>734</v>
      </c>
    </row>
    <row r="735" spans="34:35" ht="14.25">
      <c r="AH735" s="11">
        <f>'廃棄物事業経費（市町村）'!B735</f>
        <v>0</v>
      </c>
      <c r="AI735" s="12">
        <v>735</v>
      </c>
    </row>
    <row r="736" spans="34:35" ht="14.25">
      <c r="AH736" s="11">
        <f>'廃棄物事業経費（市町村）'!B736</f>
        <v>0</v>
      </c>
      <c r="AI736" s="12">
        <v>736</v>
      </c>
    </row>
    <row r="737" spans="34:35" ht="14.25">
      <c r="AH737" s="11">
        <f>'廃棄物事業経費（市町村）'!B737</f>
        <v>0</v>
      </c>
      <c r="AI737" s="12">
        <v>737</v>
      </c>
    </row>
    <row r="738" spans="34:35" ht="14.25">
      <c r="AH738" s="11">
        <f>'廃棄物事業経費（市町村）'!B738</f>
        <v>0</v>
      </c>
      <c r="AI738" s="12">
        <v>738</v>
      </c>
    </row>
    <row r="739" spans="34:35" ht="14.25">
      <c r="AH739" s="11">
        <f>'廃棄物事業経費（市町村）'!B739</f>
        <v>0</v>
      </c>
      <c r="AI739" s="12">
        <v>739</v>
      </c>
    </row>
    <row r="740" spans="34:35" ht="14.25">
      <c r="AH740" s="11">
        <f>'廃棄物事業経費（市町村）'!B740</f>
        <v>0</v>
      </c>
      <c r="AI740" s="12">
        <v>740</v>
      </c>
    </row>
    <row r="741" spans="34:35" ht="14.25">
      <c r="AH741" s="11">
        <f>'廃棄物事業経費（市町村）'!B741</f>
        <v>0</v>
      </c>
      <c r="AI741" s="12">
        <v>741</v>
      </c>
    </row>
    <row r="742" spans="34:35" ht="14.25">
      <c r="AH742" s="11">
        <f>'廃棄物事業経費（市町村）'!B742</f>
        <v>0</v>
      </c>
      <c r="AI742" s="12">
        <v>742</v>
      </c>
    </row>
    <row r="743" spans="34:35" ht="14.25">
      <c r="AH743" s="11">
        <f>'廃棄物事業経費（市町村）'!B743</f>
        <v>0</v>
      </c>
      <c r="AI743" s="12">
        <v>743</v>
      </c>
    </row>
    <row r="744" spans="34:35" ht="14.25">
      <c r="AH744" s="11">
        <f>'廃棄物事業経費（市町村）'!B744</f>
        <v>0</v>
      </c>
      <c r="AI744" s="12">
        <v>744</v>
      </c>
    </row>
    <row r="745" spans="34:35" ht="14.25">
      <c r="AH745" s="11">
        <f>'廃棄物事業経費（市町村）'!B745</f>
        <v>0</v>
      </c>
      <c r="AI745" s="12">
        <v>745</v>
      </c>
    </row>
    <row r="746" spans="34:35" ht="14.25">
      <c r="AH746" s="11">
        <f>'廃棄物事業経費（市町村）'!B746</f>
        <v>0</v>
      </c>
      <c r="AI746" s="12">
        <v>746</v>
      </c>
    </row>
    <row r="747" spans="34:35" ht="14.25">
      <c r="AH747" s="11">
        <f>'廃棄物事業経費（市町村）'!B747</f>
        <v>0</v>
      </c>
      <c r="AI747" s="12">
        <v>747</v>
      </c>
    </row>
    <row r="748" spans="34:35" ht="14.25">
      <c r="AH748" s="11">
        <f>'廃棄物事業経費（市町村）'!B748</f>
        <v>0</v>
      </c>
      <c r="AI748" s="12">
        <v>748</v>
      </c>
    </row>
    <row r="749" spans="34:35" ht="14.25">
      <c r="AH749" s="11">
        <f>'廃棄物事業経費（市町村）'!B749</f>
        <v>0</v>
      </c>
      <c r="AI749" s="12">
        <v>749</v>
      </c>
    </row>
    <row r="750" spans="34:35" ht="14.25">
      <c r="AH750" s="11">
        <f>'廃棄物事業経費（市町村）'!B750</f>
        <v>0</v>
      </c>
      <c r="AI750" s="12">
        <v>750</v>
      </c>
    </row>
    <row r="751" spans="34:35" ht="14.25">
      <c r="AH751" s="11">
        <f>'廃棄物事業経費（市町村）'!B751</f>
        <v>0</v>
      </c>
      <c r="AI751" s="12">
        <v>751</v>
      </c>
    </row>
    <row r="752" spans="34:35" ht="14.25">
      <c r="AH752" s="11">
        <f>'廃棄物事業経費（市町村）'!B752</f>
        <v>0</v>
      </c>
      <c r="AI752" s="12">
        <v>752</v>
      </c>
    </row>
    <row r="753" spans="34:35" ht="14.25">
      <c r="AH753" s="11">
        <f>'廃棄物事業経費（市町村）'!B753</f>
        <v>0</v>
      </c>
      <c r="AI753" s="12">
        <v>753</v>
      </c>
    </row>
    <row r="754" spans="34:35" ht="14.25">
      <c r="AH754" s="11">
        <f>'廃棄物事業経費（市町村）'!B754</f>
        <v>0</v>
      </c>
      <c r="AI754" s="12">
        <v>754</v>
      </c>
    </row>
    <row r="755" spans="34:35" ht="14.25">
      <c r="AH755" s="11">
        <f>'廃棄物事業経費（市町村）'!B755</f>
        <v>0</v>
      </c>
      <c r="AI755" s="12">
        <v>755</v>
      </c>
    </row>
    <row r="756" spans="34:35" ht="14.25">
      <c r="AH756" s="11">
        <f>'廃棄物事業経費（市町村）'!B756</f>
        <v>0</v>
      </c>
      <c r="AI756" s="12">
        <v>756</v>
      </c>
    </row>
    <row r="757" spans="34:35" ht="14.25">
      <c r="AH757" s="11">
        <f>'廃棄物事業経費（市町村）'!B757</f>
        <v>0</v>
      </c>
      <c r="AI757" s="12">
        <v>757</v>
      </c>
    </row>
    <row r="758" spans="34:35" ht="14.25">
      <c r="AH758" s="11">
        <f>'廃棄物事業経費（市町村）'!B758</f>
        <v>0</v>
      </c>
      <c r="AI758" s="12">
        <v>758</v>
      </c>
    </row>
    <row r="759" spans="34:35" ht="14.25">
      <c r="AH759" s="11">
        <f>'廃棄物事業経費（市町村）'!B759</f>
        <v>0</v>
      </c>
      <c r="AI759" s="12">
        <v>759</v>
      </c>
    </row>
    <row r="760" spans="34:35" ht="14.25">
      <c r="AH760" s="11">
        <f>'廃棄物事業経費（市町村）'!B760</f>
        <v>0</v>
      </c>
      <c r="AI760" s="12">
        <v>760</v>
      </c>
    </row>
    <row r="761" spans="34:35" ht="14.25">
      <c r="AH761" s="11">
        <f>'廃棄物事業経費（市町村）'!B761</f>
        <v>0</v>
      </c>
      <c r="AI761" s="12">
        <v>761</v>
      </c>
    </row>
    <row r="762" spans="34:35" ht="14.25">
      <c r="AH762" s="11">
        <f>'廃棄物事業経費（市町村）'!B762</f>
        <v>0</v>
      </c>
      <c r="AI762" s="12">
        <v>762</v>
      </c>
    </row>
    <row r="763" spans="34:35" ht="14.25">
      <c r="AH763" s="11">
        <f>'廃棄物事業経費（市町村）'!B763</f>
        <v>0</v>
      </c>
      <c r="AI763" s="12">
        <v>763</v>
      </c>
    </row>
    <row r="764" spans="34:35" ht="14.25">
      <c r="AH764" s="11">
        <f>'廃棄物事業経費（市町村）'!B764</f>
        <v>0</v>
      </c>
      <c r="AI764" s="12">
        <v>764</v>
      </c>
    </row>
    <row r="765" spans="34:35" ht="14.25">
      <c r="AH765" s="11">
        <f>'廃棄物事業経費（市町村）'!B765</f>
        <v>0</v>
      </c>
      <c r="AI765" s="12">
        <v>765</v>
      </c>
    </row>
    <row r="766" spans="34:35" ht="14.25">
      <c r="AH766" s="11">
        <f>'廃棄物事業経費（市町村）'!B766</f>
        <v>0</v>
      </c>
      <c r="AI766" s="12">
        <v>766</v>
      </c>
    </row>
    <row r="767" spans="34:35" ht="14.25">
      <c r="AH767" s="11">
        <f>'廃棄物事業経費（市町村）'!B767</f>
        <v>0</v>
      </c>
      <c r="AI767" s="12">
        <v>767</v>
      </c>
    </row>
    <row r="768" spans="34:35" ht="14.25">
      <c r="AH768" s="11">
        <f>'廃棄物事業経費（市町村）'!B768</f>
        <v>0</v>
      </c>
      <c r="AI768" s="12">
        <v>768</v>
      </c>
    </row>
    <row r="769" spans="34:35" ht="14.25">
      <c r="AH769" s="11">
        <f>'廃棄物事業経費（市町村）'!B769</f>
        <v>0</v>
      </c>
      <c r="AI769" s="12">
        <v>769</v>
      </c>
    </row>
    <row r="770" spans="34:35" ht="14.25">
      <c r="AH770" s="11">
        <f>'廃棄物事業経費（市町村）'!B770</f>
        <v>0</v>
      </c>
      <c r="AI770" s="12">
        <v>770</v>
      </c>
    </row>
    <row r="771" spans="34:35" ht="14.25">
      <c r="AH771" s="11">
        <f>'廃棄物事業経費（市町村）'!B771</f>
        <v>0</v>
      </c>
      <c r="AI771" s="12">
        <v>771</v>
      </c>
    </row>
    <row r="772" spans="34:35" ht="14.25">
      <c r="AH772" s="11">
        <f>'廃棄物事業経費（市町村）'!B772</f>
        <v>0</v>
      </c>
      <c r="AI772" s="12">
        <v>772</v>
      </c>
    </row>
    <row r="773" spans="34:35" ht="14.25">
      <c r="AH773" s="11">
        <f>'廃棄物事業経費（市町村）'!B773</f>
        <v>0</v>
      </c>
      <c r="AI773" s="12">
        <v>773</v>
      </c>
    </row>
    <row r="774" spans="34:35" ht="14.25">
      <c r="AH774" s="11">
        <f>'廃棄物事業経費（市町村）'!B774</f>
        <v>0</v>
      </c>
      <c r="AI774" s="12">
        <v>774</v>
      </c>
    </row>
    <row r="775" spans="34:35" ht="14.25">
      <c r="AH775" s="11">
        <f>'廃棄物事業経費（市町村）'!B775</f>
        <v>0</v>
      </c>
      <c r="AI775" s="12">
        <v>775</v>
      </c>
    </row>
    <row r="776" spans="34:35" ht="14.25">
      <c r="AH776" s="11">
        <f>'廃棄物事業経費（市町村）'!B776</f>
        <v>0</v>
      </c>
      <c r="AI776" s="12">
        <v>776</v>
      </c>
    </row>
    <row r="777" spans="34:35" ht="14.25">
      <c r="AH777" s="11">
        <f>'廃棄物事業経費（市町村）'!B777</f>
        <v>0</v>
      </c>
      <c r="AI777" s="12">
        <v>777</v>
      </c>
    </row>
    <row r="778" spans="34:35" ht="14.25">
      <c r="AH778" s="11">
        <f>'廃棄物事業経費（市町村）'!B778</f>
        <v>0</v>
      </c>
      <c r="AI778" s="12">
        <v>778</v>
      </c>
    </row>
    <row r="779" spans="34:35" ht="14.25">
      <c r="AH779" s="11">
        <f>'廃棄物事業経費（市町村）'!B779</f>
        <v>0</v>
      </c>
      <c r="AI779" s="12">
        <v>779</v>
      </c>
    </row>
    <row r="780" spans="34:35" ht="14.25">
      <c r="AH780" s="11">
        <f>'廃棄物事業経費（市町村）'!B780</f>
        <v>0</v>
      </c>
      <c r="AI780" s="12">
        <v>780</v>
      </c>
    </row>
    <row r="781" spans="34:35" ht="14.25">
      <c r="AH781" s="11">
        <f>'廃棄物事業経費（市町村）'!B781</f>
        <v>0</v>
      </c>
      <c r="AI781" s="12">
        <v>781</v>
      </c>
    </row>
    <row r="782" spans="34:35" ht="14.25">
      <c r="AH782" s="11">
        <f>'廃棄物事業経費（市町村）'!B782</f>
        <v>0</v>
      </c>
      <c r="AI782" s="12">
        <v>782</v>
      </c>
    </row>
    <row r="783" spans="34:35" ht="14.25">
      <c r="AH783" s="11">
        <f>'廃棄物事業経費（市町村）'!B783</f>
        <v>0</v>
      </c>
      <c r="AI783" s="12">
        <v>783</v>
      </c>
    </row>
    <row r="784" spans="34:35" ht="14.25">
      <c r="AH784" s="11">
        <f>'廃棄物事業経費（市町村）'!B784</f>
        <v>0</v>
      </c>
      <c r="AI784" s="12">
        <v>784</v>
      </c>
    </row>
    <row r="785" spans="34:35" ht="14.25">
      <c r="AH785" s="11">
        <f>'廃棄物事業経費（市町村）'!B785</f>
        <v>0</v>
      </c>
      <c r="AI785" s="12">
        <v>785</v>
      </c>
    </row>
    <row r="786" spans="34:35" ht="14.25">
      <c r="AH786" s="11">
        <f>'廃棄物事業経費（市町村）'!B786</f>
        <v>0</v>
      </c>
      <c r="AI786" s="12">
        <v>786</v>
      </c>
    </row>
    <row r="787" spans="34:35" ht="14.25">
      <c r="AH787" s="11">
        <f>'廃棄物事業経費（市町村）'!B787</f>
        <v>0</v>
      </c>
      <c r="AI787" s="12">
        <v>787</v>
      </c>
    </row>
    <row r="788" spans="34:35" ht="14.25">
      <c r="AH788" s="11">
        <f>'廃棄物事業経費（市町村）'!B788</f>
        <v>0</v>
      </c>
      <c r="AI788" s="12">
        <v>788</v>
      </c>
    </row>
    <row r="789" spans="34:35" ht="14.25">
      <c r="AH789" s="11">
        <f>'廃棄物事業経費（市町村）'!B789</f>
        <v>0</v>
      </c>
      <c r="AI789" s="12">
        <v>789</v>
      </c>
    </row>
    <row r="790" spans="34:35" ht="14.25">
      <c r="AH790" s="11">
        <f>'廃棄物事業経費（市町村）'!B790</f>
        <v>0</v>
      </c>
      <c r="AI790" s="12">
        <v>790</v>
      </c>
    </row>
    <row r="791" spans="34:35" ht="14.25">
      <c r="AH791" s="11">
        <f>'廃棄物事業経費（市町村）'!B791</f>
        <v>0</v>
      </c>
      <c r="AI791" s="12">
        <v>791</v>
      </c>
    </row>
    <row r="792" spans="34:35" ht="14.25">
      <c r="AH792" s="11">
        <f>'廃棄物事業経費（市町村）'!B792</f>
        <v>0</v>
      </c>
      <c r="AI792" s="12">
        <v>792</v>
      </c>
    </row>
    <row r="793" spans="34:35" ht="14.25">
      <c r="AH793" s="11">
        <f>'廃棄物事業経費（市町村）'!B793</f>
        <v>0</v>
      </c>
      <c r="AI793" s="12">
        <v>793</v>
      </c>
    </row>
    <row r="794" spans="34:35" ht="14.25">
      <c r="AH794" s="11">
        <f>'廃棄物事業経費（市町村）'!B794</f>
        <v>0</v>
      </c>
      <c r="AI794" s="12">
        <v>794</v>
      </c>
    </row>
    <row r="795" spans="34:35" ht="14.25">
      <c r="AH795" s="11">
        <f>'廃棄物事業経費（市町村）'!B795</f>
        <v>0</v>
      </c>
      <c r="AI795" s="12">
        <v>795</v>
      </c>
    </row>
    <row r="796" spans="34:35" ht="14.25">
      <c r="AH796" s="11">
        <f>'廃棄物事業経費（市町村）'!B796</f>
        <v>0</v>
      </c>
      <c r="AI796" s="12">
        <v>796</v>
      </c>
    </row>
    <row r="797" spans="34:35" ht="14.25">
      <c r="AH797" s="11">
        <f>'廃棄物事業経費（市町村）'!B797</f>
        <v>0</v>
      </c>
      <c r="AI797" s="12">
        <v>797</v>
      </c>
    </row>
    <row r="798" spans="34:35" ht="14.25">
      <c r="AH798" s="11">
        <f>'廃棄物事業経費（市町村）'!B798</f>
        <v>0</v>
      </c>
      <c r="AI798" s="12">
        <v>798</v>
      </c>
    </row>
    <row r="799" spans="34:35" ht="14.25">
      <c r="AH799" s="11">
        <f>'廃棄物事業経費（市町村）'!B799</f>
        <v>0</v>
      </c>
      <c r="AI799" s="12">
        <v>799</v>
      </c>
    </row>
    <row r="800" spans="34:35" ht="14.25">
      <c r="AH800" s="11">
        <f>'廃棄物事業経費（市町村）'!B800</f>
        <v>0</v>
      </c>
      <c r="AI800" s="12">
        <v>800</v>
      </c>
    </row>
    <row r="801" spans="34:35" ht="14.25">
      <c r="AH801" s="11">
        <f>'廃棄物事業経費（市町村）'!B801</f>
        <v>0</v>
      </c>
      <c r="AI801" s="12">
        <v>801</v>
      </c>
    </row>
    <row r="802" spans="34:35" ht="14.25">
      <c r="AH802" s="11">
        <f>'廃棄物事業経費（市町村）'!B802</f>
        <v>0</v>
      </c>
      <c r="AI802" s="12">
        <v>802</v>
      </c>
    </row>
    <row r="803" spans="34:35" ht="14.25">
      <c r="AH803" s="11">
        <f>'廃棄物事業経費（市町村）'!B803</f>
        <v>0</v>
      </c>
      <c r="AI803" s="12">
        <v>803</v>
      </c>
    </row>
    <row r="804" spans="34:35" ht="14.25">
      <c r="AH804" s="11">
        <f>'廃棄物事業経費（市町村）'!B804</f>
        <v>0</v>
      </c>
      <c r="AI804" s="12">
        <v>804</v>
      </c>
    </row>
    <row r="805" spans="34:35" ht="14.25">
      <c r="AH805" s="11">
        <f>'廃棄物事業経費（市町村）'!B805</f>
        <v>0</v>
      </c>
      <c r="AI805" s="12">
        <v>805</v>
      </c>
    </row>
    <row r="806" spans="34:35" ht="14.25">
      <c r="AH806" s="11">
        <f>'廃棄物事業経費（市町村）'!B806</f>
        <v>0</v>
      </c>
      <c r="AI806" s="12">
        <v>806</v>
      </c>
    </row>
    <row r="807" spans="34:35" ht="14.25">
      <c r="AH807" s="11">
        <f>'廃棄物事業経費（市町村）'!B807</f>
        <v>0</v>
      </c>
      <c r="AI807" s="12">
        <v>807</v>
      </c>
    </row>
    <row r="808" spans="34:35" ht="14.25">
      <c r="AH808" s="11">
        <f>'廃棄物事業経費（市町村）'!B808</f>
        <v>0</v>
      </c>
      <c r="AI808" s="12">
        <v>808</v>
      </c>
    </row>
    <row r="809" spans="34:35" ht="14.25">
      <c r="AH809" s="11">
        <f>'廃棄物事業経費（市町村）'!B809</f>
        <v>0</v>
      </c>
      <c r="AI809" s="12">
        <v>809</v>
      </c>
    </row>
    <row r="810" spans="34:35" ht="14.25">
      <c r="AH810" s="11">
        <f>'廃棄物事業経費（市町村）'!B810</f>
        <v>0</v>
      </c>
      <c r="AI810" s="12">
        <v>810</v>
      </c>
    </row>
    <row r="811" spans="34:35" ht="14.25">
      <c r="AH811" s="11">
        <f>'廃棄物事業経費（市町村）'!B811</f>
        <v>0</v>
      </c>
      <c r="AI811" s="12">
        <v>811</v>
      </c>
    </row>
    <row r="812" spans="34:35" ht="14.25">
      <c r="AH812" s="11">
        <f>'廃棄物事業経費（市町村）'!B812</f>
        <v>0</v>
      </c>
      <c r="AI812" s="12">
        <v>812</v>
      </c>
    </row>
    <row r="813" spans="34:35" ht="14.25">
      <c r="AH813" s="11">
        <f>'廃棄物事業経費（市町村）'!B813</f>
        <v>0</v>
      </c>
      <c r="AI813" s="12">
        <v>813</v>
      </c>
    </row>
    <row r="814" spans="34:35" ht="14.25">
      <c r="AH814" s="11">
        <f>'廃棄物事業経費（市町村）'!B814</f>
        <v>0</v>
      </c>
      <c r="AI814" s="12">
        <v>814</v>
      </c>
    </row>
    <row r="815" spans="34:35" ht="14.25">
      <c r="AH815" s="11">
        <f>'廃棄物事業経費（市町村）'!B815</f>
        <v>0</v>
      </c>
      <c r="AI815" s="12">
        <v>815</v>
      </c>
    </row>
    <row r="816" spans="34:35" ht="14.25">
      <c r="AH816" s="11">
        <f>'廃棄物事業経費（市町村）'!B816</f>
        <v>0</v>
      </c>
      <c r="AI816" s="12">
        <v>816</v>
      </c>
    </row>
    <row r="817" spans="34:35" ht="14.25">
      <c r="AH817" s="11">
        <f>'廃棄物事業経費（市町村）'!B817</f>
        <v>0</v>
      </c>
      <c r="AI817" s="12">
        <v>817</v>
      </c>
    </row>
    <row r="818" spans="34:35" ht="14.25">
      <c r="AH818" s="11">
        <f>'廃棄物事業経費（市町村）'!B818</f>
        <v>0</v>
      </c>
      <c r="AI818" s="12">
        <v>818</v>
      </c>
    </row>
    <row r="819" spans="34:35" ht="14.25">
      <c r="AH819" s="11">
        <f>'廃棄物事業経費（市町村）'!B819</f>
        <v>0</v>
      </c>
      <c r="AI819" s="12">
        <v>819</v>
      </c>
    </row>
    <row r="820" spans="34:35" ht="14.25">
      <c r="AH820" s="11">
        <f>'廃棄物事業経費（市町村）'!B820</f>
        <v>0</v>
      </c>
      <c r="AI820" s="12">
        <v>820</v>
      </c>
    </row>
    <row r="821" spans="34:35" ht="14.25">
      <c r="AH821" s="11">
        <f>'廃棄物事業経費（市町村）'!B821</f>
        <v>0</v>
      </c>
      <c r="AI821" s="12">
        <v>821</v>
      </c>
    </row>
    <row r="822" spans="34:35" ht="14.25">
      <c r="AH822" s="11">
        <f>'廃棄物事業経費（市町村）'!B822</f>
        <v>0</v>
      </c>
      <c r="AI822" s="12">
        <v>822</v>
      </c>
    </row>
    <row r="823" spans="34:35" ht="14.25">
      <c r="AH823" s="11">
        <f>'廃棄物事業経費（市町村）'!B823</f>
        <v>0</v>
      </c>
      <c r="AI823" s="12">
        <v>823</v>
      </c>
    </row>
    <row r="824" spans="34:35" ht="14.25">
      <c r="AH824" s="11">
        <f>'廃棄物事業経費（市町村）'!B824</f>
        <v>0</v>
      </c>
      <c r="AI824" s="12">
        <v>824</v>
      </c>
    </row>
    <row r="825" spans="34:35" ht="14.25">
      <c r="AH825" s="11">
        <f>'廃棄物事業経費（市町村）'!B825</f>
        <v>0</v>
      </c>
      <c r="AI825" s="12">
        <v>825</v>
      </c>
    </row>
    <row r="826" spans="34:35" ht="14.25">
      <c r="AH826" s="11">
        <f>'廃棄物事業経費（市町村）'!B826</f>
        <v>0</v>
      </c>
      <c r="AI826" s="12">
        <v>826</v>
      </c>
    </row>
    <row r="827" spans="34:35" ht="14.25">
      <c r="AH827" s="11">
        <f>'廃棄物事業経費（市町村）'!B827</f>
        <v>0</v>
      </c>
      <c r="AI827" s="12">
        <v>827</v>
      </c>
    </row>
    <row r="828" spans="34:35" ht="14.25">
      <c r="AH828" s="11">
        <f>'廃棄物事業経費（市町村）'!B828</f>
        <v>0</v>
      </c>
      <c r="AI828" s="12">
        <v>828</v>
      </c>
    </row>
    <row r="829" spans="34:35" ht="14.25">
      <c r="AH829" s="11">
        <f>'廃棄物事業経費（市町村）'!B829</f>
        <v>0</v>
      </c>
      <c r="AI829" s="12">
        <v>829</v>
      </c>
    </row>
    <row r="830" spans="34:35" ht="14.25">
      <c r="AH830" s="11">
        <f>'廃棄物事業経費（市町村）'!B830</f>
        <v>0</v>
      </c>
      <c r="AI830" s="12">
        <v>830</v>
      </c>
    </row>
    <row r="831" spans="34:35" ht="14.25">
      <c r="AH831" s="11">
        <f>'廃棄物事業経費（市町村）'!B831</f>
        <v>0</v>
      </c>
      <c r="AI831" s="12">
        <v>831</v>
      </c>
    </row>
    <row r="832" spans="34:35" ht="14.25">
      <c r="AH832" s="11">
        <f>'廃棄物事業経費（市町村）'!B832</f>
        <v>0</v>
      </c>
      <c r="AI832" s="12">
        <v>832</v>
      </c>
    </row>
    <row r="833" spans="34:35" ht="14.25">
      <c r="AH833" s="11">
        <f>'廃棄物事業経費（市町村）'!B833</f>
        <v>0</v>
      </c>
      <c r="AI833" s="12">
        <v>833</v>
      </c>
    </row>
    <row r="834" spans="34:35" ht="14.25">
      <c r="AH834" s="11">
        <f>'廃棄物事業経費（市町村）'!B834</f>
        <v>0</v>
      </c>
      <c r="AI834" s="12">
        <v>834</v>
      </c>
    </row>
    <row r="835" spans="34:35" ht="14.25">
      <c r="AH835" s="11">
        <f>'廃棄物事業経費（市町村）'!B835</f>
        <v>0</v>
      </c>
      <c r="AI835" s="12">
        <v>835</v>
      </c>
    </row>
    <row r="836" spans="34:35" ht="14.25">
      <c r="AH836" s="11">
        <f>'廃棄物事業経費（市町村）'!B836</f>
        <v>0</v>
      </c>
      <c r="AI836" s="12">
        <v>836</v>
      </c>
    </row>
    <row r="837" spans="34:35" ht="14.25">
      <c r="AH837" s="11">
        <f>'廃棄物事業経費（市町村）'!B837</f>
        <v>0</v>
      </c>
      <c r="AI837" s="12">
        <v>837</v>
      </c>
    </row>
    <row r="838" spans="34:35" ht="14.25">
      <c r="AH838" s="11">
        <f>'廃棄物事業経費（市町村）'!B838</f>
        <v>0</v>
      </c>
      <c r="AI838" s="12">
        <v>838</v>
      </c>
    </row>
    <row r="839" spans="34:35" ht="14.25">
      <c r="AH839" s="11">
        <f>'廃棄物事業経費（市町村）'!B839</f>
        <v>0</v>
      </c>
      <c r="AI839" s="12">
        <v>839</v>
      </c>
    </row>
    <row r="840" spans="34:35" ht="14.25">
      <c r="AH840" s="11">
        <f>'廃棄物事業経費（市町村）'!B840</f>
        <v>0</v>
      </c>
      <c r="AI840" s="12">
        <v>840</v>
      </c>
    </row>
    <row r="841" spans="34:35" ht="14.25">
      <c r="AH841" s="11">
        <f>'廃棄物事業経費（市町村）'!B841</f>
        <v>0</v>
      </c>
      <c r="AI841" s="12">
        <v>841</v>
      </c>
    </row>
    <row r="842" spans="34:35" ht="14.25">
      <c r="AH842" s="11">
        <f>'廃棄物事業経費（市町村）'!B842</f>
        <v>0</v>
      </c>
      <c r="AI842" s="12">
        <v>842</v>
      </c>
    </row>
    <row r="843" spans="34:35" ht="14.25">
      <c r="AH843" s="11">
        <f>'廃棄物事業経費（市町村）'!B843</f>
        <v>0</v>
      </c>
      <c r="AI843" s="12">
        <v>843</v>
      </c>
    </row>
    <row r="844" spans="34:35" ht="14.25">
      <c r="AH844" s="11">
        <f>'廃棄物事業経費（市町村）'!B844</f>
        <v>0</v>
      </c>
      <c r="AI844" s="12">
        <v>844</v>
      </c>
    </row>
    <row r="845" spans="34:35" ht="14.25">
      <c r="AH845" s="11">
        <f>'廃棄物事業経費（市町村）'!B845</f>
        <v>0</v>
      </c>
      <c r="AI845" s="12">
        <v>845</v>
      </c>
    </row>
    <row r="846" spans="34:35" ht="14.25">
      <c r="AH846" s="11">
        <f>'廃棄物事業経費（市町村）'!B846</f>
        <v>0</v>
      </c>
      <c r="AI846" s="12">
        <v>846</v>
      </c>
    </row>
    <row r="847" spans="34:35" ht="14.25">
      <c r="AH847" s="11">
        <f>'廃棄物事業経費（市町村）'!B847</f>
        <v>0</v>
      </c>
      <c r="AI847" s="12">
        <v>847</v>
      </c>
    </row>
    <row r="848" spans="34:35" ht="14.25">
      <c r="AH848" s="11">
        <f>'廃棄物事業経費（市町村）'!B848</f>
        <v>0</v>
      </c>
      <c r="AI848" s="12">
        <v>848</v>
      </c>
    </row>
    <row r="849" spans="34:35" ht="14.25">
      <c r="AH849" s="11">
        <f>'廃棄物事業経費（市町村）'!B849</f>
        <v>0</v>
      </c>
      <c r="AI849" s="12">
        <v>849</v>
      </c>
    </row>
    <row r="850" spans="34:35" ht="14.25">
      <c r="AH850" s="11">
        <f>'廃棄物事業経費（市町村）'!B850</f>
        <v>0</v>
      </c>
      <c r="AI850" s="12">
        <v>850</v>
      </c>
    </row>
    <row r="851" spans="34:35" ht="14.25">
      <c r="AH851" s="11">
        <f>'廃棄物事業経費（市町村）'!B851</f>
        <v>0</v>
      </c>
      <c r="AI851" s="12">
        <v>851</v>
      </c>
    </row>
    <row r="852" spans="34:35" ht="14.25">
      <c r="AH852" s="11">
        <f>'廃棄物事業経費（市町村）'!B852</f>
        <v>0</v>
      </c>
      <c r="AI852" s="12">
        <v>852</v>
      </c>
    </row>
    <row r="853" spans="34:35" ht="14.25">
      <c r="AH853" s="11">
        <f>'廃棄物事業経費（市町村）'!B853</f>
        <v>0</v>
      </c>
      <c r="AI853" s="12">
        <v>853</v>
      </c>
    </row>
    <row r="854" spans="34:35" ht="14.25">
      <c r="AH854" s="11">
        <f>'廃棄物事業経費（市町村）'!B854</f>
        <v>0</v>
      </c>
      <c r="AI854" s="12">
        <v>854</v>
      </c>
    </row>
    <row r="855" spans="34:35" ht="14.25">
      <c r="AH855" s="11">
        <f>'廃棄物事業経費（市町村）'!B855</f>
        <v>0</v>
      </c>
      <c r="AI855" s="12">
        <v>855</v>
      </c>
    </row>
    <row r="856" spans="34:35" ht="14.25">
      <c r="AH856" s="11">
        <f>'廃棄物事業経費（市町村）'!B856</f>
        <v>0</v>
      </c>
      <c r="AI856" s="12">
        <v>856</v>
      </c>
    </row>
    <row r="857" spans="34:35" ht="14.25">
      <c r="AH857" s="11">
        <f>'廃棄物事業経費（市町村）'!B857</f>
        <v>0</v>
      </c>
      <c r="AI857" s="12">
        <v>857</v>
      </c>
    </row>
    <row r="858" spans="34:35" ht="14.25">
      <c r="AH858" s="11">
        <f>'廃棄物事業経費（市町村）'!B858</f>
        <v>0</v>
      </c>
      <c r="AI858" s="12">
        <v>858</v>
      </c>
    </row>
    <row r="859" spans="34:35" ht="14.25">
      <c r="AH859" s="11">
        <f>'廃棄物事業経費（市町村）'!B859</f>
        <v>0</v>
      </c>
      <c r="AI859" s="12">
        <v>859</v>
      </c>
    </row>
    <row r="860" spans="34:35" ht="14.25">
      <c r="AH860" s="11">
        <f>'廃棄物事業経費（市町村）'!B860</f>
        <v>0</v>
      </c>
      <c r="AI860" s="12">
        <v>860</v>
      </c>
    </row>
    <row r="861" spans="34:35" ht="14.25">
      <c r="AH861" s="11">
        <f>'廃棄物事業経費（市町村）'!B861</f>
        <v>0</v>
      </c>
      <c r="AI861" s="12">
        <v>861</v>
      </c>
    </row>
    <row r="862" spans="34:35" ht="14.25">
      <c r="AH862" s="11">
        <f>'廃棄物事業経費（市町村）'!B862</f>
        <v>0</v>
      </c>
      <c r="AI862" s="12">
        <v>862</v>
      </c>
    </row>
    <row r="863" spans="34:35" ht="14.25">
      <c r="AH863" s="11">
        <f>'廃棄物事業経費（市町村）'!B863</f>
        <v>0</v>
      </c>
      <c r="AI863" s="12">
        <v>863</v>
      </c>
    </row>
    <row r="864" spans="34:35" ht="14.25">
      <c r="AH864" s="11">
        <f>'廃棄物事業経費（市町村）'!B864</f>
        <v>0</v>
      </c>
      <c r="AI864" s="12">
        <v>864</v>
      </c>
    </row>
    <row r="865" spans="34:35" ht="14.25">
      <c r="AH865" s="11">
        <f>'廃棄物事業経費（市町村）'!B865</f>
        <v>0</v>
      </c>
      <c r="AI865" s="12">
        <v>865</v>
      </c>
    </row>
    <row r="866" spans="34:35" ht="14.25">
      <c r="AH866" s="11">
        <f>'廃棄物事業経費（市町村）'!B866</f>
        <v>0</v>
      </c>
      <c r="AI866" s="12">
        <v>866</v>
      </c>
    </row>
    <row r="867" spans="34:35" ht="14.25">
      <c r="AH867" s="11">
        <f>'廃棄物事業経費（市町村）'!B867</f>
        <v>0</v>
      </c>
      <c r="AI867" s="12">
        <v>867</v>
      </c>
    </row>
    <row r="868" spans="34:35" ht="14.25">
      <c r="AH868" s="11">
        <f>'廃棄物事業経費（市町村）'!B868</f>
        <v>0</v>
      </c>
      <c r="AI868" s="12">
        <v>868</v>
      </c>
    </row>
    <row r="869" spans="34:35" ht="14.25">
      <c r="AH869" s="11">
        <f>'廃棄物事業経費（市町村）'!B869</f>
        <v>0</v>
      </c>
      <c r="AI869" s="12">
        <v>869</v>
      </c>
    </row>
    <row r="870" spans="34:35" ht="14.25">
      <c r="AH870" s="11">
        <f>'廃棄物事業経費（市町村）'!B870</f>
        <v>0</v>
      </c>
      <c r="AI870" s="12">
        <v>870</v>
      </c>
    </row>
    <row r="871" spans="34:35" ht="14.25">
      <c r="AH871" s="11">
        <f>'廃棄物事業経費（市町村）'!B871</f>
        <v>0</v>
      </c>
      <c r="AI871" s="12">
        <v>871</v>
      </c>
    </row>
    <row r="872" spans="34:35" ht="14.25">
      <c r="AH872" s="11">
        <f>'廃棄物事業経費（市町村）'!B872</f>
        <v>0</v>
      </c>
      <c r="AI872" s="12">
        <v>872</v>
      </c>
    </row>
    <row r="873" spans="34:35" ht="14.25">
      <c r="AH873" s="11">
        <f>'廃棄物事業経費（市町村）'!B873</f>
        <v>0</v>
      </c>
      <c r="AI873" s="12">
        <v>873</v>
      </c>
    </row>
    <row r="874" spans="34:35" ht="14.25">
      <c r="AH874" s="11">
        <f>'廃棄物事業経費（市町村）'!B874</f>
        <v>0</v>
      </c>
      <c r="AI874" s="12">
        <v>874</v>
      </c>
    </row>
    <row r="875" spans="34:35" ht="14.25">
      <c r="AH875" s="11">
        <f>'廃棄物事業経費（市町村）'!B875</f>
        <v>0</v>
      </c>
      <c r="AI875" s="12">
        <v>875</v>
      </c>
    </row>
    <row r="876" spans="34:35" ht="14.25">
      <c r="AH876" s="11">
        <f>'廃棄物事業経費（市町村）'!B876</f>
        <v>0</v>
      </c>
      <c r="AI876" s="12">
        <v>876</v>
      </c>
    </row>
    <row r="877" spans="34:35" ht="14.25">
      <c r="AH877" s="11">
        <f>'廃棄物事業経費（市町村）'!B877</f>
        <v>0</v>
      </c>
      <c r="AI877" s="12">
        <v>877</v>
      </c>
    </row>
    <row r="878" spans="34:35" ht="14.25">
      <c r="AH878" s="11">
        <f>'廃棄物事業経費（市町村）'!B878</f>
        <v>0</v>
      </c>
      <c r="AI878" s="12">
        <v>878</v>
      </c>
    </row>
    <row r="879" spans="34:35" ht="14.25">
      <c r="AH879" s="11">
        <f>'廃棄物事業経費（市町村）'!B879</f>
        <v>0</v>
      </c>
      <c r="AI879" s="12">
        <v>879</v>
      </c>
    </row>
    <row r="880" spans="34:35" ht="14.25">
      <c r="AH880" s="11">
        <f>'廃棄物事業経費（市町村）'!B880</f>
        <v>0</v>
      </c>
      <c r="AI880" s="12">
        <v>880</v>
      </c>
    </row>
    <row r="881" spans="34:35" ht="14.25">
      <c r="AH881" s="11">
        <f>'廃棄物事業経費（市町村）'!B881</f>
        <v>0</v>
      </c>
      <c r="AI881" s="12">
        <v>881</v>
      </c>
    </row>
    <row r="882" spans="34:35" ht="14.25">
      <c r="AH882" s="11">
        <f>'廃棄物事業経費（市町村）'!B882</f>
        <v>0</v>
      </c>
      <c r="AI882" s="12">
        <v>882</v>
      </c>
    </row>
    <row r="883" spans="34:35" ht="14.25">
      <c r="AH883" s="11">
        <f>'廃棄物事業経費（市町村）'!B883</f>
        <v>0</v>
      </c>
      <c r="AI883" s="12">
        <v>883</v>
      </c>
    </row>
    <row r="884" spans="34:35" ht="14.25">
      <c r="AH884" s="11">
        <f>'廃棄物事業経費（市町村）'!B884</f>
        <v>0</v>
      </c>
      <c r="AI884" s="12">
        <v>884</v>
      </c>
    </row>
    <row r="885" spans="34:35" ht="14.25">
      <c r="AH885" s="11">
        <f>'廃棄物事業経費（市町村）'!B885</f>
        <v>0</v>
      </c>
      <c r="AI885" s="12">
        <v>885</v>
      </c>
    </row>
    <row r="886" spans="34:35" ht="14.25">
      <c r="AH886" s="11">
        <f>'廃棄物事業経費（市町村）'!B886</f>
        <v>0</v>
      </c>
      <c r="AI886" s="12">
        <v>886</v>
      </c>
    </row>
    <row r="887" spans="34:35" ht="14.25">
      <c r="AH887" s="11">
        <f>'廃棄物事業経費（市町村）'!B887</f>
        <v>0</v>
      </c>
      <c r="AI887" s="12">
        <v>887</v>
      </c>
    </row>
    <row r="888" spans="34:35" ht="14.25">
      <c r="AH888" s="11">
        <f>'廃棄物事業経費（市町村）'!B888</f>
        <v>0</v>
      </c>
      <c r="AI888" s="12">
        <v>888</v>
      </c>
    </row>
    <row r="889" spans="34:35" ht="14.25">
      <c r="AH889" s="11">
        <f>'廃棄物事業経費（市町村）'!B889</f>
        <v>0</v>
      </c>
      <c r="AI889" s="12">
        <v>889</v>
      </c>
    </row>
    <row r="890" spans="34:35" ht="14.25">
      <c r="AH890" s="11">
        <f>'廃棄物事業経費（市町村）'!B890</f>
        <v>0</v>
      </c>
      <c r="AI890" s="12">
        <v>890</v>
      </c>
    </row>
    <row r="891" spans="34:35" ht="14.25">
      <c r="AH891" s="11">
        <f>'廃棄物事業経費（市町村）'!B891</f>
        <v>0</v>
      </c>
      <c r="AI891" s="12">
        <v>891</v>
      </c>
    </row>
    <row r="892" spans="34:35" ht="14.25">
      <c r="AH892" s="11">
        <f>'廃棄物事業経費（市町村）'!B892</f>
        <v>0</v>
      </c>
      <c r="AI892" s="12">
        <v>892</v>
      </c>
    </row>
    <row r="893" spans="34:35" ht="14.25">
      <c r="AH893" s="11">
        <f>'廃棄物事業経費（市町村）'!B893</f>
        <v>0</v>
      </c>
      <c r="AI893" s="12">
        <v>893</v>
      </c>
    </row>
    <row r="894" spans="34:35" ht="14.25">
      <c r="AH894" s="11">
        <f>'廃棄物事業経費（市町村）'!B894</f>
        <v>0</v>
      </c>
      <c r="AI894" s="12">
        <v>894</v>
      </c>
    </row>
    <row r="895" spans="34:35" ht="14.25">
      <c r="AH895" s="11">
        <f>'廃棄物事業経費（市町村）'!B895</f>
        <v>0</v>
      </c>
      <c r="AI895" s="12">
        <v>895</v>
      </c>
    </row>
    <row r="896" spans="34:35" ht="14.25">
      <c r="AH896" s="11">
        <f>'廃棄物事業経費（市町村）'!B896</f>
        <v>0</v>
      </c>
      <c r="AI896" s="12">
        <v>896</v>
      </c>
    </row>
    <row r="897" spans="34:35" ht="14.25">
      <c r="AH897" s="11">
        <f>'廃棄物事業経費（市町村）'!B897</f>
        <v>0</v>
      </c>
      <c r="AI897" s="12">
        <v>897</v>
      </c>
    </row>
    <row r="898" spans="34:35" ht="14.25">
      <c r="AH898" s="11">
        <f>'廃棄物事業経費（市町村）'!B898</f>
        <v>0</v>
      </c>
      <c r="AI898" s="12">
        <v>898</v>
      </c>
    </row>
    <row r="899" spans="34:35" ht="14.25">
      <c r="AH899" s="11">
        <f>'廃棄物事業経費（市町村）'!B899</f>
        <v>0</v>
      </c>
      <c r="AI899" s="12">
        <v>899</v>
      </c>
    </row>
    <row r="900" spans="34:35" ht="14.25">
      <c r="AH900" s="11">
        <f>'廃棄物事業経費（市町村）'!B900</f>
        <v>0</v>
      </c>
      <c r="AI900" s="12">
        <v>900</v>
      </c>
    </row>
    <row r="901" spans="34:35" ht="14.25">
      <c r="AH901" s="11">
        <f>'廃棄物事業経費（市町村）'!B901</f>
        <v>0</v>
      </c>
      <c r="AI901" s="12">
        <v>901</v>
      </c>
    </row>
    <row r="902" spans="34:35" ht="14.25">
      <c r="AH902" s="11">
        <f>'廃棄物事業経費（市町村）'!B902</f>
        <v>0</v>
      </c>
      <c r="AI902" s="12">
        <v>902</v>
      </c>
    </row>
    <row r="903" spans="34:35" ht="14.25">
      <c r="AH903" s="11">
        <f>'廃棄物事業経費（市町村）'!B903</f>
        <v>0</v>
      </c>
      <c r="AI903" s="12">
        <v>903</v>
      </c>
    </row>
    <row r="904" spans="34:35" ht="14.25">
      <c r="AH904" s="11">
        <f>'廃棄物事業経費（市町村）'!B904</f>
        <v>0</v>
      </c>
      <c r="AI904" s="12">
        <v>904</v>
      </c>
    </row>
    <row r="905" spans="34:35" ht="14.25">
      <c r="AH905" s="11">
        <f>'廃棄物事業経費（市町村）'!B905</f>
        <v>0</v>
      </c>
      <c r="AI905" s="12">
        <v>905</v>
      </c>
    </row>
    <row r="906" spans="34:35" ht="14.25">
      <c r="AH906" s="11">
        <f>'廃棄物事業経費（市町村）'!B906</f>
        <v>0</v>
      </c>
      <c r="AI906" s="12">
        <v>906</v>
      </c>
    </row>
    <row r="907" spans="34:35" ht="14.25">
      <c r="AH907" s="11">
        <f>'廃棄物事業経費（市町村）'!B907</f>
        <v>0</v>
      </c>
      <c r="AI907" s="12">
        <v>907</v>
      </c>
    </row>
    <row r="908" spans="34:35" ht="14.25">
      <c r="AH908" s="11">
        <f>'廃棄物事業経費（市町村）'!B908</f>
        <v>0</v>
      </c>
      <c r="AI908" s="12">
        <v>908</v>
      </c>
    </row>
    <row r="909" spans="34:35" ht="14.25">
      <c r="AH909" s="11">
        <f>'廃棄物事業経費（市町村）'!B909</f>
        <v>0</v>
      </c>
      <c r="AI909" s="12">
        <v>909</v>
      </c>
    </row>
    <row r="910" spans="34:35" ht="14.25">
      <c r="AH910" s="11">
        <f>'廃棄物事業経費（市町村）'!B910</f>
        <v>0</v>
      </c>
      <c r="AI910" s="12">
        <v>910</v>
      </c>
    </row>
    <row r="911" spans="34:35" ht="14.25">
      <c r="AH911" s="11">
        <f>'廃棄物事業経費（市町村）'!B911</f>
        <v>0</v>
      </c>
      <c r="AI911" s="12">
        <v>911</v>
      </c>
    </row>
    <row r="912" spans="34:35" ht="14.25">
      <c r="AH912" s="11">
        <f>'廃棄物事業経費（市町村）'!B912</f>
        <v>0</v>
      </c>
      <c r="AI912" s="12">
        <v>912</v>
      </c>
    </row>
    <row r="913" spans="34:35" ht="14.25">
      <c r="AH913" s="11">
        <f>'廃棄物事業経費（市町村）'!B913</f>
        <v>0</v>
      </c>
      <c r="AI913" s="12">
        <v>913</v>
      </c>
    </row>
    <row r="914" spans="34:35" ht="14.25">
      <c r="AH914" s="11">
        <f>'廃棄物事業経費（市町村）'!B914</f>
        <v>0</v>
      </c>
      <c r="AI914" s="12">
        <v>914</v>
      </c>
    </row>
    <row r="915" spans="34:35" ht="14.25">
      <c r="AH915" s="11">
        <f>'廃棄物事業経費（市町村）'!B915</f>
        <v>0</v>
      </c>
      <c r="AI915" s="12">
        <v>915</v>
      </c>
    </row>
    <row r="916" spans="34:35" ht="14.25">
      <c r="AH916" s="11">
        <f>'廃棄物事業経費（市町村）'!B916</f>
        <v>0</v>
      </c>
      <c r="AI916" s="12">
        <v>916</v>
      </c>
    </row>
    <row r="917" spans="34:35" ht="14.25">
      <c r="AH917" s="11">
        <f>'廃棄物事業経費（市町村）'!B917</f>
        <v>0</v>
      </c>
      <c r="AI917" s="12">
        <v>917</v>
      </c>
    </row>
    <row r="918" spans="34:35" ht="14.25">
      <c r="AH918" s="11">
        <f>'廃棄物事業経費（市町村）'!B918</f>
        <v>0</v>
      </c>
      <c r="AI918" s="12">
        <v>918</v>
      </c>
    </row>
    <row r="919" spans="34:35" ht="14.25">
      <c r="AH919" s="11">
        <f>'廃棄物事業経費（市町村）'!B919</f>
        <v>0</v>
      </c>
      <c r="AI919" s="12">
        <v>919</v>
      </c>
    </row>
    <row r="920" spans="34:35" ht="14.25">
      <c r="AH920" s="11">
        <f>'廃棄物事業経費（市町村）'!B920</f>
        <v>0</v>
      </c>
      <c r="AI920" s="12">
        <v>920</v>
      </c>
    </row>
    <row r="921" spans="34:35" ht="14.25">
      <c r="AH921" s="11">
        <f>'廃棄物事業経費（市町村）'!B921</f>
        <v>0</v>
      </c>
      <c r="AI921" s="12">
        <v>921</v>
      </c>
    </row>
    <row r="922" spans="34:35" ht="14.25">
      <c r="AH922" s="11">
        <f>'廃棄物事業経費（市町村）'!B922</f>
        <v>0</v>
      </c>
      <c r="AI922" s="12">
        <v>922</v>
      </c>
    </row>
    <row r="923" spans="34:35" ht="14.25">
      <c r="AH923" s="11">
        <f>'廃棄物事業経費（市町村）'!B923</f>
        <v>0</v>
      </c>
      <c r="AI923" s="12">
        <v>923</v>
      </c>
    </row>
    <row r="924" spans="34:35" ht="14.25">
      <c r="AH924" s="11">
        <f>'廃棄物事業経費（市町村）'!B924</f>
        <v>0</v>
      </c>
      <c r="AI924" s="12">
        <v>924</v>
      </c>
    </row>
    <row r="925" spans="34:35" ht="14.25">
      <c r="AH925" s="11">
        <f>'廃棄物事業経費（市町村）'!B925</f>
        <v>0</v>
      </c>
      <c r="AI925" s="12">
        <v>925</v>
      </c>
    </row>
    <row r="926" spans="34:35" ht="14.25">
      <c r="AH926" s="11">
        <f>'廃棄物事業経費（市町村）'!B926</f>
        <v>0</v>
      </c>
      <c r="AI926" s="12">
        <v>926</v>
      </c>
    </row>
    <row r="927" spans="34:35" ht="14.25">
      <c r="AH927" s="11">
        <f>'廃棄物事業経費（市町村）'!B927</f>
        <v>0</v>
      </c>
      <c r="AI927" s="12">
        <v>927</v>
      </c>
    </row>
    <row r="928" spans="34:35" ht="14.25">
      <c r="AH928" s="11">
        <f>'廃棄物事業経費（市町村）'!B928</f>
        <v>0</v>
      </c>
      <c r="AI928" s="12">
        <v>928</v>
      </c>
    </row>
    <row r="929" spans="34:35" ht="14.25">
      <c r="AH929" s="11">
        <f>'廃棄物事業経費（市町村）'!B929</f>
        <v>0</v>
      </c>
      <c r="AI929" s="12">
        <v>929</v>
      </c>
    </row>
    <row r="930" spans="34:35" ht="14.25">
      <c r="AH930" s="11">
        <f>'廃棄物事業経費（市町村）'!B930</f>
        <v>0</v>
      </c>
      <c r="AI930" s="12">
        <v>930</v>
      </c>
    </row>
    <row r="931" spans="34:35" ht="14.25">
      <c r="AH931" s="11">
        <f>'廃棄物事業経費（市町村）'!B931</f>
        <v>0</v>
      </c>
      <c r="AI931" s="12">
        <v>931</v>
      </c>
    </row>
    <row r="932" spans="34:35" ht="14.25">
      <c r="AH932" s="11">
        <f>'廃棄物事業経費（市町村）'!B932</f>
        <v>0</v>
      </c>
      <c r="AI932" s="12">
        <v>932</v>
      </c>
    </row>
    <row r="933" spans="34:35" ht="14.25">
      <c r="AH933" s="11">
        <f>'廃棄物事業経費（市町村）'!B933</f>
        <v>0</v>
      </c>
      <c r="AI933" s="12">
        <v>933</v>
      </c>
    </row>
    <row r="934" spans="34:35" ht="14.25">
      <c r="AH934" s="11">
        <f>'廃棄物事業経費（市町村）'!B934</f>
        <v>0</v>
      </c>
      <c r="AI934" s="12">
        <v>934</v>
      </c>
    </row>
    <row r="935" spans="34:35" ht="14.25">
      <c r="AH935" s="11">
        <f>'廃棄物事業経費（市町村）'!B935</f>
        <v>0</v>
      </c>
      <c r="AI935" s="12">
        <v>935</v>
      </c>
    </row>
    <row r="936" spans="34:35" ht="14.25">
      <c r="AH936" s="11">
        <f>'廃棄物事業経費（市町村）'!B936</f>
        <v>0</v>
      </c>
      <c r="AI936" s="12">
        <v>936</v>
      </c>
    </row>
    <row r="937" spans="34:35" ht="14.25">
      <c r="AH937" s="11">
        <f>'廃棄物事業経費（市町村）'!B937</f>
        <v>0</v>
      </c>
      <c r="AI937" s="12">
        <v>937</v>
      </c>
    </row>
    <row r="938" spans="34:35" ht="14.25">
      <c r="AH938" s="11">
        <f>'廃棄物事業経費（市町村）'!B938</f>
        <v>0</v>
      </c>
      <c r="AI938" s="12">
        <v>938</v>
      </c>
    </row>
    <row r="939" spans="34:35" ht="14.25">
      <c r="AH939" s="11">
        <f>'廃棄物事業経費（市町村）'!B939</f>
        <v>0</v>
      </c>
      <c r="AI939" s="12">
        <v>939</v>
      </c>
    </row>
    <row r="940" spans="34:35" ht="14.25">
      <c r="AH940" s="11">
        <f>'廃棄物事業経費（市町村）'!B940</f>
        <v>0</v>
      </c>
      <c r="AI940" s="12">
        <v>940</v>
      </c>
    </row>
    <row r="941" spans="34:35" ht="14.25">
      <c r="AH941" s="11">
        <f>'廃棄物事業経費（市町村）'!B941</f>
        <v>0</v>
      </c>
      <c r="AI941" s="12">
        <v>941</v>
      </c>
    </row>
    <row r="942" spans="34:35" ht="14.25">
      <c r="AH942" s="11">
        <f>'廃棄物事業経費（市町村）'!B942</f>
        <v>0</v>
      </c>
      <c r="AI942" s="12">
        <v>942</v>
      </c>
    </row>
    <row r="943" spans="34:35" ht="14.25">
      <c r="AH943" s="11">
        <f>'廃棄物事業経費（市町村）'!B943</f>
        <v>0</v>
      </c>
      <c r="AI943" s="12">
        <v>943</v>
      </c>
    </row>
    <row r="944" spans="34:35" ht="14.25">
      <c r="AH944" s="11">
        <f>'廃棄物事業経費（市町村）'!B944</f>
        <v>0</v>
      </c>
      <c r="AI944" s="12">
        <v>944</v>
      </c>
    </row>
    <row r="945" spans="34:35" ht="14.25">
      <c r="AH945" s="11">
        <f>'廃棄物事業経費（市町村）'!B945</f>
        <v>0</v>
      </c>
      <c r="AI945" s="12">
        <v>945</v>
      </c>
    </row>
    <row r="946" spans="34:35" ht="14.25">
      <c r="AH946" s="11">
        <f>'廃棄物事業経費（市町村）'!B946</f>
        <v>0</v>
      </c>
      <c r="AI946" s="12">
        <v>946</v>
      </c>
    </row>
    <row r="947" spans="34:35" ht="14.25">
      <c r="AH947" s="11">
        <f>'廃棄物事業経費（市町村）'!B947</f>
        <v>0</v>
      </c>
      <c r="AI947" s="12">
        <v>947</v>
      </c>
    </row>
    <row r="948" spans="34:35" ht="14.25">
      <c r="AH948" s="11">
        <f>'廃棄物事業経費（市町村）'!B948</f>
        <v>0</v>
      </c>
      <c r="AI948" s="12">
        <v>948</v>
      </c>
    </row>
    <row r="949" spans="34:35" ht="14.25">
      <c r="AH949" s="11">
        <f>'廃棄物事業経費（市町村）'!B949</f>
        <v>0</v>
      </c>
      <c r="AI949" s="12">
        <v>949</v>
      </c>
    </row>
    <row r="950" spans="34:35" ht="14.25">
      <c r="AH950" s="11">
        <f>'廃棄物事業経費（市町村）'!B950</f>
        <v>0</v>
      </c>
      <c r="AI950" s="12">
        <v>950</v>
      </c>
    </row>
    <row r="951" spans="34:35" ht="14.25">
      <c r="AH951" s="11">
        <f>'廃棄物事業経費（市町村）'!B951</f>
        <v>0</v>
      </c>
      <c r="AI951" s="12">
        <v>951</v>
      </c>
    </row>
    <row r="952" spans="34:35" ht="14.25">
      <c r="AH952" s="11">
        <f>'廃棄物事業経費（市町村）'!B952</f>
        <v>0</v>
      </c>
      <c r="AI952" s="12">
        <v>952</v>
      </c>
    </row>
    <row r="953" spans="34:35" ht="14.25">
      <c r="AH953" s="11">
        <f>'廃棄物事業経費（市町村）'!B953</f>
        <v>0</v>
      </c>
      <c r="AI953" s="12">
        <v>953</v>
      </c>
    </row>
    <row r="954" spans="34:35" ht="14.25">
      <c r="AH954" s="11">
        <f>'廃棄物事業経費（市町村）'!B954</f>
        <v>0</v>
      </c>
      <c r="AI954" s="12">
        <v>954</v>
      </c>
    </row>
    <row r="955" spans="34:35" ht="14.25">
      <c r="AH955" s="11">
        <f>'廃棄物事業経費（市町村）'!B955</f>
        <v>0</v>
      </c>
      <c r="AI955" s="12">
        <v>955</v>
      </c>
    </row>
    <row r="956" spans="34:35" ht="14.25">
      <c r="AH956" s="11">
        <f>'廃棄物事業経費（市町村）'!B956</f>
        <v>0</v>
      </c>
      <c r="AI956" s="12">
        <v>956</v>
      </c>
    </row>
    <row r="957" spans="34:35" ht="14.25">
      <c r="AH957" s="11">
        <f>'廃棄物事業経費（市町村）'!B957</f>
        <v>0</v>
      </c>
      <c r="AI957" s="12">
        <v>957</v>
      </c>
    </row>
    <row r="958" spans="34:35" ht="14.25">
      <c r="AH958" s="11">
        <f>'廃棄物事業経費（市町村）'!B958</f>
        <v>0</v>
      </c>
      <c r="AI958" s="12">
        <v>958</v>
      </c>
    </row>
    <row r="959" spans="34:35" ht="14.25">
      <c r="AH959" s="11">
        <f>'廃棄物事業経費（市町村）'!B959</f>
        <v>0</v>
      </c>
      <c r="AI959" s="12">
        <v>959</v>
      </c>
    </row>
    <row r="960" spans="34:35" ht="14.25">
      <c r="AH960" s="11">
        <f>'廃棄物事業経費（市町村）'!B960</f>
        <v>0</v>
      </c>
      <c r="AI960" s="12">
        <v>960</v>
      </c>
    </row>
    <row r="961" spans="34:35" ht="14.25">
      <c r="AH961" s="11">
        <f>'廃棄物事業経費（市町村）'!B961</f>
        <v>0</v>
      </c>
      <c r="AI961" s="12">
        <v>961</v>
      </c>
    </row>
    <row r="962" spans="34:35" ht="14.25">
      <c r="AH962" s="11">
        <f>'廃棄物事業経費（市町村）'!B962</f>
        <v>0</v>
      </c>
      <c r="AI962" s="12">
        <v>962</v>
      </c>
    </row>
    <row r="963" spans="34:35" ht="14.25">
      <c r="AH963" s="11">
        <f>'廃棄物事業経費（市町村）'!B963</f>
        <v>0</v>
      </c>
      <c r="AI963" s="12">
        <v>963</v>
      </c>
    </row>
    <row r="964" spans="34:35" ht="14.25">
      <c r="AH964" s="11">
        <f>'廃棄物事業経費（市町村）'!B964</f>
        <v>0</v>
      </c>
      <c r="AI964" s="12">
        <v>964</v>
      </c>
    </row>
    <row r="965" spans="34:35" ht="14.25">
      <c r="AH965" s="11">
        <f>'廃棄物事業経費（市町村）'!B965</f>
        <v>0</v>
      </c>
      <c r="AI965" s="12">
        <v>965</v>
      </c>
    </row>
    <row r="966" spans="34:35" ht="14.25">
      <c r="AH966" s="11">
        <f>'廃棄物事業経費（市町村）'!B966</f>
        <v>0</v>
      </c>
      <c r="AI966" s="12">
        <v>966</v>
      </c>
    </row>
    <row r="967" spans="34:35" ht="14.25">
      <c r="AH967" s="11">
        <f>'廃棄物事業経費（市町村）'!B967</f>
        <v>0</v>
      </c>
      <c r="AI967" s="12">
        <v>967</v>
      </c>
    </row>
    <row r="968" spans="34:35" ht="14.25">
      <c r="AH968" s="11">
        <f>'廃棄物事業経費（市町村）'!B968</f>
        <v>0</v>
      </c>
      <c r="AI968" s="12">
        <v>968</v>
      </c>
    </row>
    <row r="969" spans="34:35" ht="14.25">
      <c r="AH969" s="11">
        <f>'廃棄物事業経費（市町村）'!B969</f>
        <v>0</v>
      </c>
      <c r="AI969" s="12">
        <v>969</v>
      </c>
    </row>
    <row r="970" spans="34:35" ht="14.25">
      <c r="AH970" s="11">
        <f>'廃棄物事業経費（市町村）'!B970</f>
        <v>0</v>
      </c>
      <c r="AI970" s="12">
        <v>970</v>
      </c>
    </row>
    <row r="971" spans="34:35" ht="14.25">
      <c r="AH971" s="11">
        <f>'廃棄物事業経費（市町村）'!B971</f>
        <v>0</v>
      </c>
      <c r="AI971" s="12">
        <v>971</v>
      </c>
    </row>
    <row r="972" spans="34:35" ht="14.25">
      <c r="AH972" s="11">
        <f>'廃棄物事業経費（市町村）'!B972</f>
        <v>0</v>
      </c>
      <c r="AI972" s="12">
        <v>972</v>
      </c>
    </row>
    <row r="973" spans="34:35" ht="14.25">
      <c r="AH973" s="11">
        <f>'廃棄物事業経費（市町村）'!B973</f>
        <v>0</v>
      </c>
      <c r="AI973" s="12">
        <v>973</v>
      </c>
    </row>
    <row r="974" spans="34:35" ht="14.25">
      <c r="AH974" s="11">
        <f>'廃棄物事業経費（市町村）'!B974</f>
        <v>0</v>
      </c>
      <c r="AI974" s="12">
        <v>974</v>
      </c>
    </row>
    <row r="975" spans="34:35" ht="14.25">
      <c r="AH975" s="11">
        <f>'廃棄物事業経費（市町村）'!B975</f>
        <v>0</v>
      </c>
      <c r="AI975" s="12">
        <v>975</v>
      </c>
    </row>
    <row r="976" spans="34:35" ht="14.25">
      <c r="AH976" s="11">
        <f>'廃棄物事業経費（市町村）'!B976</f>
        <v>0</v>
      </c>
      <c r="AI976" s="12">
        <v>976</v>
      </c>
    </row>
    <row r="977" spans="34:35" ht="14.25">
      <c r="AH977" s="11">
        <f>'廃棄物事業経費（市町村）'!B977</f>
        <v>0</v>
      </c>
      <c r="AI977" s="12">
        <v>977</v>
      </c>
    </row>
    <row r="978" spans="34:35" ht="14.25">
      <c r="AH978" s="11">
        <f>'廃棄物事業経費（市町村）'!B978</f>
        <v>0</v>
      </c>
      <c r="AI978" s="12">
        <v>978</v>
      </c>
    </row>
    <row r="979" spans="34:35" ht="14.25">
      <c r="AH979" s="11">
        <f>'廃棄物事業経費（市町村）'!B979</f>
        <v>0</v>
      </c>
      <c r="AI979" s="12">
        <v>979</v>
      </c>
    </row>
    <row r="980" spans="34:35" ht="14.25">
      <c r="AH980" s="11">
        <f>'廃棄物事業経費（市町村）'!B980</f>
        <v>0</v>
      </c>
      <c r="AI980" s="12">
        <v>980</v>
      </c>
    </row>
    <row r="981" spans="34:35" ht="14.25">
      <c r="AH981" s="11">
        <f>'廃棄物事業経費（市町村）'!B981</f>
        <v>0</v>
      </c>
      <c r="AI981" s="12">
        <v>981</v>
      </c>
    </row>
    <row r="982" spans="34:35" ht="14.25">
      <c r="AH982" s="11">
        <f>'廃棄物事業経費（市町村）'!B982</f>
        <v>0</v>
      </c>
      <c r="AI982" s="12">
        <v>982</v>
      </c>
    </row>
    <row r="983" spans="34:35" ht="14.25">
      <c r="AH983" s="11">
        <f>'廃棄物事業経費（市町村）'!B983</f>
        <v>0</v>
      </c>
      <c r="AI983" s="12">
        <v>983</v>
      </c>
    </row>
    <row r="984" spans="34:35" ht="14.25">
      <c r="AH984" s="11">
        <f>'廃棄物事業経費（市町村）'!B984</f>
        <v>0</v>
      </c>
      <c r="AI984" s="12">
        <v>984</v>
      </c>
    </row>
    <row r="985" spans="34:35" ht="14.25">
      <c r="AH985" s="11">
        <f>'廃棄物事業経費（市町村）'!B985</f>
        <v>0</v>
      </c>
      <c r="AI985" s="12">
        <v>985</v>
      </c>
    </row>
    <row r="986" spans="34:35" ht="14.25">
      <c r="AH986" s="11">
        <f>'廃棄物事業経費（市町村）'!B986</f>
        <v>0</v>
      </c>
      <c r="AI986" s="12">
        <v>986</v>
      </c>
    </row>
    <row r="987" spans="34:35" ht="14.25">
      <c r="AH987" s="11">
        <f>'廃棄物事業経費（市町村）'!B987</f>
        <v>0</v>
      </c>
      <c r="AI987" s="12">
        <v>987</v>
      </c>
    </row>
    <row r="988" spans="34:35" ht="14.25">
      <c r="AH988" s="11">
        <f>'廃棄物事業経費（市町村）'!B988</f>
        <v>0</v>
      </c>
      <c r="AI988" s="12">
        <v>988</v>
      </c>
    </row>
    <row r="989" spans="34:35" ht="14.25">
      <c r="AH989" s="11">
        <f>'廃棄物事業経費（市町村）'!B989</f>
        <v>0</v>
      </c>
      <c r="AI989" s="12">
        <v>989</v>
      </c>
    </row>
    <row r="990" spans="34:35" ht="14.25">
      <c r="AH990" s="11">
        <f>'廃棄物事業経費（市町村）'!B990</f>
        <v>0</v>
      </c>
      <c r="AI990" s="12">
        <v>990</v>
      </c>
    </row>
    <row r="991" spans="34:35" ht="14.25">
      <c r="AH991" s="11">
        <f>'廃棄物事業経費（市町村）'!B991</f>
        <v>0</v>
      </c>
      <c r="AI991" s="12">
        <v>991</v>
      </c>
    </row>
    <row r="992" spans="34:35" ht="14.25">
      <c r="AH992" s="11">
        <f>'廃棄物事業経費（市町村）'!B992</f>
        <v>0</v>
      </c>
      <c r="AI992" s="12">
        <v>992</v>
      </c>
    </row>
    <row r="993" spans="34:35" ht="14.25">
      <c r="AH993" s="11">
        <f>'廃棄物事業経費（市町村）'!B993</f>
        <v>0</v>
      </c>
      <c r="AI993" s="12">
        <v>993</v>
      </c>
    </row>
    <row r="994" spans="34:35" ht="14.25">
      <c r="AH994" s="11">
        <f>'廃棄物事業経費（市町村）'!B994</f>
        <v>0</v>
      </c>
      <c r="AI994" s="12">
        <v>994</v>
      </c>
    </row>
    <row r="995" spans="34:35" ht="14.25">
      <c r="AH995" s="11">
        <f>'廃棄物事業経費（市町村）'!B995</f>
        <v>0</v>
      </c>
      <c r="AI995" s="12">
        <v>995</v>
      </c>
    </row>
    <row r="996" spans="34:35" ht="14.25">
      <c r="AH996" s="11">
        <f>'廃棄物事業経費（市町村）'!B996</f>
        <v>0</v>
      </c>
      <c r="AI996" s="12">
        <v>996</v>
      </c>
    </row>
    <row r="997" spans="34:35" ht="14.25">
      <c r="AH997" s="11">
        <f>'廃棄物事業経費（市町村）'!B997</f>
        <v>0</v>
      </c>
      <c r="AI997" s="12">
        <v>997</v>
      </c>
    </row>
    <row r="998" spans="34:35" ht="14.25">
      <c r="AH998" s="11">
        <f>'廃棄物事業経費（市町村）'!B998</f>
        <v>0</v>
      </c>
      <c r="AI998" s="12">
        <v>998</v>
      </c>
    </row>
    <row r="999" spans="34:35" ht="14.25">
      <c r="AH999" s="11">
        <f>'廃棄物事業経費（市町村）'!B999</f>
        <v>0</v>
      </c>
      <c r="AI999" s="12">
        <v>999</v>
      </c>
    </row>
    <row r="1000" spans="34:35" ht="14.25">
      <c r="AH1000" s="11">
        <f>'廃棄物事業経費（市町村）'!B1000</f>
        <v>0</v>
      </c>
      <c r="AI1000" s="12">
        <v>1000</v>
      </c>
    </row>
    <row r="1001" spans="34:35" ht="14.25">
      <c r="AH1001" s="11">
        <f>'廃棄物事業経費（市町村）'!B1001</f>
        <v>0</v>
      </c>
      <c r="AI1001" s="12">
        <v>1001</v>
      </c>
    </row>
    <row r="1002" spans="34:35" ht="14.25">
      <c r="AH1002" s="11">
        <f>'廃棄物事業経費（市町村）'!B1002</f>
        <v>0</v>
      </c>
      <c r="AI1002" s="12">
        <v>1002</v>
      </c>
    </row>
    <row r="1003" spans="34:35" ht="14.25">
      <c r="AH1003" s="11">
        <f>'廃棄物事業経費（市町村）'!B1003</f>
        <v>0</v>
      </c>
      <c r="AI1003" s="12">
        <v>1003</v>
      </c>
    </row>
    <row r="1004" spans="34:35" ht="14.25">
      <c r="AH1004" s="11">
        <f>'廃棄物事業経費（市町村）'!B1004</f>
        <v>0</v>
      </c>
      <c r="AI1004" s="12">
        <v>1004</v>
      </c>
    </row>
    <row r="1005" spans="34:35" ht="14.25">
      <c r="AH1005" s="11">
        <f>'廃棄物事業経費（市町村）'!B1005</f>
        <v>0</v>
      </c>
      <c r="AI1005" s="12">
        <v>1005</v>
      </c>
    </row>
    <row r="1006" spans="34:35" ht="14.25">
      <c r="AH1006" s="11">
        <f>'廃棄物事業経費（市町村）'!B1006</f>
        <v>0</v>
      </c>
      <c r="AI1006" s="12">
        <v>1006</v>
      </c>
    </row>
    <row r="1007" spans="34:35" ht="14.25">
      <c r="AH1007" s="11">
        <f>'廃棄物事業経費（市町村）'!B1007</f>
        <v>0</v>
      </c>
      <c r="AI1007" s="12">
        <v>1007</v>
      </c>
    </row>
    <row r="1008" spans="34:35" ht="14.25">
      <c r="AH1008" s="11">
        <f>'廃棄物事業経費（市町村）'!B1008</f>
        <v>0</v>
      </c>
      <c r="AI1008" s="12">
        <v>1008</v>
      </c>
    </row>
    <row r="1009" spans="34:35" ht="14.25">
      <c r="AH1009" s="11">
        <f>'廃棄物事業経費（市町村）'!B1009</f>
        <v>0</v>
      </c>
      <c r="AI1009" s="12">
        <v>1009</v>
      </c>
    </row>
    <row r="1010" spans="34:35" ht="14.25">
      <c r="AH1010" s="11">
        <f>'廃棄物事業経費（市町村）'!B1010</f>
        <v>0</v>
      </c>
      <c r="AI1010" s="12">
        <v>1010</v>
      </c>
    </row>
    <row r="1011" spans="34:35" ht="14.25">
      <c r="AH1011" s="11">
        <f>'廃棄物事業経費（市町村）'!B1011</f>
        <v>0</v>
      </c>
      <c r="AI1011" s="12">
        <v>1011</v>
      </c>
    </row>
    <row r="1012" spans="34:35" ht="14.25">
      <c r="AH1012" s="11">
        <f>'廃棄物事業経費（市町村）'!B1012</f>
        <v>0</v>
      </c>
      <c r="AI1012" s="12">
        <v>1012</v>
      </c>
    </row>
    <row r="1013" spans="34:35" ht="14.25">
      <c r="AH1013" s="11">
        <f>'廃棄物事業経費（市町村）'!B1013</f>
        <v>0</v>
      </c>
      <c r="AI1013" s="12">
        <v>1013</v>
      </c>
    </row>
    <row r="1014" spans="34:35" ht="14.25">
      <c r="AH1014" s="11">
        <f>'廃棄物事業経費（市町村）'!B1014</f>
        <v>0</v>
      </c>
      <c r="AI1014" s="12">
        <v>1014</v>
      </c>
    </row>
    <row r="1015" spans="34:35" ht="14.25">
      <c r="AH1015" s="11">
        <f>'廃棄物事業経費（市町村）'!B1015</f>
        <v>0</v>
      </c>
      <c r="AI1015" s="12">
        <v>1015</v>
      </c>
    </row>
    <row r="1016" spans="34:35" ht="14.25">
      <c r="AH1016" s="11">
        <f>'廃棄物事業経費（市町村）'!B1016</f>
        <v>0</v>
      </c>
      <c r="AI1016" s="12">
        <v>1016</v>
      </c>
    </row>
    <row r="1017" spans="34:35" ht="14.25">
      <c r="AH1017" s="11">
        <f>'廃棄物事業経費（市町村）'!B1017</f>
        <v>0</v>
      </c>
      <c r="AI1017" s="12">
        <v>1017</v>
      </c>
    </row>
    <row r="1018" spans="34:35" ht="14.25">
      <c r="AH1018" s="11">
        <f>'廃棄物事業経費（市町村）'!B1018</f>
        <v>0</v>
      </c>
      <c r="AI1018" s="12">
        <v>1018</v>
      </c>
    </row>
    <row r="1019" spans="34:35" ht="14.25">
      <c r="AH1019" s="11">
        <f>'廃棄物事業経費（市町村）'!B1019</f>
        <v>0</v>
      </c>
      <c r="AI1019" s="12">
        <v>1019</v>
      </c>
    </row>
    <row r="1020" spans="34:35" ht="14.25">
      <c r="AH1020" s="11">
        <f>'廃棄物事業経費（市町村）'!B1020</f>
        <v>0</v>
      </c>
      <c r="AI1020" s="12">
        <v>1020</v>
      </c>
    </row>
    <row r="1021" spans="34:35" ht="14.25">
      <c r="AH1021" s="11">
        <f>'廃棄物事業経費（市町村）'!B1021</f>
        <v>0</v>
      </c>
      <c r="AI1021" s="12">
        <v>1021</v>
      </c>
    </row>
    <row r="1022" spans="34:35" ht="14.25">
      <c r="AH1022" s="11">
        <f>'廃棄物事業経費（市町村）'!B1022</f>
        <v>0</v>
      </c>
      <c r="AI1022" s="12">
        <v>1022</v>
      </c>
    </row>
    <row r="1023" spans="34:35" ht="14.25">
      <c r="AH1023" s="11">
        <f>'廃棄物事業経費（市町村）'!B1023</f>
        <v>0</v>
      </c>
      <c r="AI1023" s="12">
        <v>1023</v>
      </c>
    </row>
    <row r="1024" spans="34:35" ht="14.25">
      <c r="AH1024" s="11">
        <f>'廃棄物事業経費（市町村）'!B1024</f>
        <v>0</v>
      </c>
      <c r="AI1024" s="12">
        <v>1024</v>
      </c>
    </row>
    <row r="1025" spans="34:35" ht="14.25">
      <c r="AH1025" s="11">
        <f>'廃棄物事業経費（市町村）'!B1025</f>
        <v>0</v>
      </c>
      <c r="AI1025" s="12">
        <v>1025</v>
      </c>
    </row>
    <row r="1026" spans="34:35" ht="14.25">
      <c r="AH1026" s="11">
        <f>'廃棄物事業経費（市町村）'!B1026</f>
        <v>0</v>
      </c>
      <c r="AI1026" s="12">
        <v>1026</v>
      </c>
    </row>
    <row r="1027" spans="34:35" ht="14.25">
      <c r="AH1027" s="11">
        <f>'廃棄物事業経費（市町村）'!B1027</f>
        <v>0</v>
      </c>
      <c r="AI1027" s="12">
        <v>1027</v>
      </c>
    </row>
    <row r="1028" spans="34:35" ht="14.25">
      <c r="AH1028" s="11">
        <f>'廃棄物事業経費（市町村）'!B1028</f>
        <v>0</v>
      </c>
      <c r="AI1028" s="12">
        <v>1028</v>
      </c>
    </row>
    <row r="1029" spans="34:35" ht="14.25">
      <c r="AH1029" s="11">
        <f>'廃棄物事業経費（市町村）'!B1029</f>
        <v>0</v>
      </c>
      <c r="AI1029" s="12">
        <v>1029</v>
      </c>
    </row>
    <row r="1030" spans="34:35" ht="14.25">
      <c r="AH1030" s="11">
        <f>'廃棄物事業経費（市町村）'!B1030</f>
        <v>0</v>
      </c>
      <c r="AI1030" s="12">
        <v>1030</v>
      </c>
    </row>
    <row r="1031" spans="34:35" ht="14.25">
      <c r="AH1031" s="11">
        <f>'廃棄物事業経費（市町村）'!B1031</f>
        <v>0</v>
      </c>
      <c r="AI1031" s="12">
        <v>1031</v>
      </c>
    </row>
    <row r="1032" spans="34:35" ht="14.25">
      <c r="AH1032" s="11">
        <f>'廃棄物事業経費（市町村）'!B1032</f>
        <v>0</v>
      </c>
      <c r="AI1032" s="12">
        <v>1032</v>
      </c>
    </row>
    <row r="1033" spans="34:35" ht="14.25">
      <c r="AH1033" s="11">
        <f>'廃棄物事業経費（市町村）'!B1033</f>
        <v>0</v>
      </c>
      <c r="AI1033" s="12">
        <v>1033</v>
      </c>
    </row>
    <row r="1034" spans="34:35" ht="14.25">
      <c r="AH1034" s="11">
        <f>'廃棄物事業経費（市町村）'!B1034</f>
        <v>0</v>
      </c>
      <c r="AI1034" s="12">
        <v>1034</v>
      </c>
    </row>
    <row r="1035" spans="34:35" ht="14.25">
      <c r="AH1035" s="11">
        <f>'廃棄物事業経費（市町村）'!B1035</f>
        <v>0</v>
      </c>
      <c r="AI1035" s="12">
        <v>1035</v>
      </c>
    </row>
    <row r="1036" spans="34:35" ht="14.25">
      <c r="AH1036" s="11">
        <f>'廃棄物事業経費（市町村）'!B1036</f>
        <v>0</v>
      </c>
      <c r="AI1036" s="12">
        <v>1036</v>
      </c>
    </row>
    <row r="1037" spans="34:35" ht="14.25">
      <c r="AH1037" s="11">
        <f>'廃棄物事業経費（市町村）'!B1037</f>
        <v>0</v>
      </c>
      <c r="AI1037" s="12">
        <v>1037</v>
      </c>
    </row>
    <row r="1038" spans="34:35" ht="14.25">
      <c r="AH1038" s="11">
        <f>'廃棄物事業経費（市町村）'!B1038</f>
        <v>0</v>
      </c>
      <c r="AI1038" s="12">
        <v>1038</v>
      </c>
    </row>
    <row r="1039" spans="34:35" ht="14.25">
      <c r="AH1039" s="11">
        <f>'廃棄物事業経費（市町村）'!B1039</f>
        <v>0</v>
      </c>
      <c r="AI1039" s="12">
        <v>1039</v>
      </c>
    </row>
    <row r="1040" spans="34:35" ht="14.25">
      <c r="AH1040" s="11">
        <f>'廃棄物事業経費（市町村）'!B1040</f>
        <v>0</v>
      </c>
      <c r="AI1040" s="12">
        <v>1040</v>
      </c>
    </row>
    <row r="1041" spans="34:35" ht="14.25">
      <c r="AH1041" s="11">
        <f>'廃棄物事業経費（市町村）'!B1041</f>
        <v>0</v>
      </c>
      <c r="AI1041" s="12">
        <v>1041</v>
      </c>
    </row>
    <row r="1042" spans="34:35" ht="14.25">
      <c r="AH1042" s="11">
        <f>'廃棄物事業経費（市町村）'!B1042</f>
        <v>0</v>
      </c>
      <c r="AI1042" s="12">
        <v>1042</v>
      </c>
    </row>
    <row r="1043" spans="34:35" ht="14.25">
      <c r="AH1043" s="11">
        <f>'廃棄物事業経費（市町村）'!B1043</f>
        <v>0</v>
      </c>
      <c r="AI1043" s="12">
        <v>1043</v>
      </c>
    </row>
    <row r="1044" spans="34:35" ht="14.25">
      <c r="AH1044" s="11">
        <f>'廃棄物事業経費（市町村）'!B1044</f>
        <v>0</v>
      </c>
      <c r="AI1044" s="12">
        <v>1044</v>
      </c>
    </row>
    <row r="1045" spans="34:35" ht="14.25">
      <c r="AH1045" s="11">
        <f>'廃棄物事業経費（市町村）'!B1045</f>
        <v>0</v>
      </c>
      <c r="AI1045" s="12">
        <v>1045</v>
      </c>
    </row>
    <row r="1046" spans="34:35" ht="14.25">
      <c r="AH1046" s="11">
        <f>'廃棄物事業経費（市町村）'!B1046</f>
        <v>0</v>
      </c>
      <c r="AI1046" s="12">
        <v>1046</v>
      </c>
    </row>
    <row r="1047" spans="34:35" ht="14.25">
      <c r="AH1047" s="11">
        <f>'廃棄物事業経費（市町村）'!B1047</f>
        <v>0</v>
      </c>
      <c r="AI1047" s="12">
        <v>1047</v>
      </c>
    </row>
    <row r="1048" spans="34:35" ht="14.25">
      <c r="AH1048" s="11">
        <f>'廃棄物事業経費（市町村）'!B1048</f>
        <v>0</v>
      </c>
      <c r="AI1048" s="12">
        <v>1048</v>
      </c>
    </row>
    <row r="1049" spans="34:35" ht="14.25">
      <c r="AH1049" s="11">
        <f>'廃棄物事業経費（市町村）'!B1049</f>
        <v>0</v>
      </c>
      <c r="AI1049" s="12">
        <v>1049</v>
      </c>
    </row>
    <row r="1050" spans="34:35" ht="14.25">
      <c r="AH1050" s="11">
        <f>'廃棄物事業経費（市町村）'!B1050</f>
        <v>0</v>
      </c>
      <c r="AI1050" s="12">
        <v>1050</v>
      </c>
    </row>
    <row r="1051" spans="34:35" ht="14.25">
      <c r="AH1051" s="11">
        <f>'廃棄物事業経費（市町村）'!B1051</f>
        <v>0</v>
      </c>
      <c r="AI1051" s="12">
        <v>1051</v>
      </c>
    </row>
    <row r="1052" spans="34:35" ht="14.25">
      <c r="AH1052" s="11">
        <f>'廃棄物事業経費（市町村）'!B1052</f>
        <v>0</v>
      </c>
      <c r="AI1052" s="12">
        <v>1052</v>
      </c>
    </row>
    <row r="1053" spans="34:35" ht="14.25">
      <c r="AH1053" s="11">
        <f>'廃棄物事業経費（市町村）'!B1053</f>
        <v>0</v>
      </c>
      <c r="AI1053" s="12">
        <v>1053</v>
      </c>
    </row>
    <row r="1054" spans="34:35" ht="14.25">
      <c r="AH1054" s="11">
        <f>'廃棄物事業経費（市町村）'!B1054</f>
        <v>0</v>
      </c>
      <c r="AI1054" s="12">
        <v>1054</v>
      </c>
    </row>
    <row r="1055" spans="34:35" ht="14.25">
      <c r="AH1055" s="11">
        <f>'廃棄物事業経費（市町村）'!B1055</f>
        <v>0</v>
      </c>
      <c r="AI1055" s="12">
        <v>1055</v>
      </c>
    </row>
    <row r="1056" spans="34:35" ht="14.25">
      <c r="AH1056" s="11">
        <f>'廃棄物事業経費（市町村）'!B1056</f>
        <v>0</v>
      </c>
      <c r="AI1056" s="12">
        <v>1056</v>
      </c>
    </row>
    <row r="1057" spans="34:35" ht="14.25">
      <c r="AH1057" s="11">
        <f>'廃棄物事業経費（市町村）'!B1057</f>
        <v>0</v>
      </c>
      <c r="AI1057" s="12">
        <v>1057</v>
      </c>
    </row>
    <row r="1058" spans="34:35" ht="14.25">
      <c r="AH1058" s="11">
        <f>'廃棄物事業経費（市町村）'!B1058</f>
        <v>0</v>
      </c>
      <c r="AI1058" s="12">
        <v>1058</v>
      </c>
    </row>
    <row r="1059" spans="34:35" ht="14.25">
      <c r="AH1059" s="11">
        <f>'廃棄物事業経費（市町村）'!B1059</f>
        <v>0</v>
      </c>
      <c r="AI1059" s="12">
        <v>1059</v>
      </c>
    </row>
    <row r="1060" spans="34:35" ht="14.25">
      <c r="AH1060" s="11">
        <f>'廃棄物事業経費（市町村）'!B1060</f>
        <v>0</v>
      </c>
      <c r="AI1060" s="12">
        <v>1060</v>
      </c>
    </row>
    <row r="1061" spans="34:35" ht="14.25">
      <c r="AH1061" s="11">
        <f>'廃棄物事業経費（市町村）'!B1061</f>
        <v>0</v>
      </c>
      <c r="AI1061" s="12">
        <v>1061</v>
      </c>
    </row>
    <row r="1062" spans="34:35" ht="14.25">
      <c r="AH1062" s="11">
        <f>'廃棄物事業経費（市町村）'!B1062</f>
        <v>0</v>
      </c>
      <c r="AI1062" s="12">
        <v>1062</v>
      </c>
    </row>
    <row r="1063" spans="34:35" ht="14.25">
      <c r="AH1063" s="11">
        <f>'廃棄物事業経費（市町村）'!B1063</f>
        <v>0</v>
      </c>
      <c r="AI1063" s="12">
        <v>1063</v>
      </c>
    </row>
    <row r="1064" spans="34:35" ht="14.25">
      <c r="AH1064" s="11">
        <f>'廃棄物事業経費（市町村）'!B1064</f>
        <v>0</v>
      </c>
      <c r="AI1064" s="12">
        <v>1064</v>
      </c>
    </row>
    <row r="1065" spans="34:35" ht="14.25">
      <c r="AH1065" s="11">
        <f>'廃棄物事業経費（市町村）'!B1065</f>
        <v>0</v>
      </c>
      <c r="AI1065" s="12">
        <v>1065</v>
      </c>
    </row>
    <row r="1066" spans="34:35" ht="14.25">
      <c r="AH1066" s="11">
        <f>'廃棄物事業経費（市町村）'!B1066</f>
        <v>0</v>
      </c>
      <c r="AI1066" s="12">
        <v>1066</v>
      </c>
    </row>
    <row r="1067" spans="34:35" ht="14.25">
      <c r="AH1067" s="11">
        <f>'廃棄物事業経費（市町村）'!B1067</f>
        <v>0</v>
      </c>
      <c r="AI1067" s="12">
        <v>1067</v>
      </c>
    </row>
    <row r="1068" spans="34:35" ht="14.25">
      <c r="AH1068" s="11">
        <f>'廃棄物事業経費（市町村）'!B1068</f>
        <v>0</v>
      </c>
      <c r="AI1068" s="12">
        <v>1068</v>
      </c>
    </row>
    <row r="1069" spans="34:35" ht="14.25">
      <c r="AH1069" s="11">
        <f>'廃棄物事業経費（市町村）'!B1069</f>
        <v>0</v>
      </c>
      <c r="AI1069" s="12">
        <v>1069</v>
      </c>
    </row>
    <row r="1070" spans="34:35" ht="14.25">
      <c r="AH1070" s="11">
        <f>'廃棄物事業経費（市町村）'!B1070</f>
        <v>0</v>
      </c>
      <c r="AI1070" s="12">
        <v>1070</v>
      </c>
    </row>
    <row r="1071" spans="34:35" ht="14.25">
      <c r="AH1071" s="11">
        <f>'廃棄物事業経費（市町村）'!B1071</f>
        <v>0</v>
      </c>
      <c r="AI1071" s="12">
        <v>1071</v>
      </c>
    </row>
    <row r="1072" spans="34:35" ht="14.25">
      <c r="AH1072" s="11">
        <f>'廃棄物事業経費（市町村）'!B1072</f>
        <v>0</v>
      </c>
      <c r="AI1072" s="12">
        <v>1072</v>
      </c>
    </row>
    <row r="1073" spans="34:35" ht="14.25">
      <c r="AH1073" s="11">
        <f>'廃棄物事業経費（市町村）'!B1073</f>
        <v>0</v>
      </c>
      <c r="AI1073" s="12">
        <v>1073</v>
      </c>
    </row>
    <row r="1074" spans="34:35" ht="14.25">
      <c r="AH1074" s="11">
        <f>'廃棄物事業経費（市町村）'!B1074</f>
        <v>0</v>
      </c>
      <c r="AI1074" s="12">
        <v>1074</v>
      </c>
    </row>
    <row r="1075" spans="34:35" ht="14.25">
      <c r="AH1075" s="11">
        <f>'廃棄物事業経費（市町村）'!B1075</f>
        <v>0</v>
      </c>
      <c r="AI1075" s="12">
        <v>1075</v>
      </c>
    </row>
    <row r="1076" spans="34:35" ht="14.25">
      <c r="AH1076" s="11">
        <f>'廃棄物事業経費（市町村）'!B1076</f>
        <v>0</v>
      </c>
      <c r="AI1076" s="12">
        <v>1076</v>
      </c>
    </row>
    <row r="1077" spans="34:35" ht="14.25">
      <c r="AH1077" s="11">
        <f>'廃棄物事業経費（市町村）'!B1077</f>
        <v>0</v>
      </c>
      <c r="AI1077" s="12">
        <v>1077</v>
      </c>
    </row>
    <row r="1078" spans="34:35" ht="14.25">
      <c r="AH1078" s="11">
        <f>'廃棄物事業経費（市町村）'!B1078</f>
        <v>0</v>
      </c>
      <c r="AI1078" s="12">
        <v>1078</v>
      </c>
    </row>
    <row r="1079" spans="34:35" ht="14.25">
      <c r="AH1079" s="11">
        <f>'廃棄物事業経費（市町村）'!B1079</f>
        <v>0</v>
      </c>
      <c r="AI1079" s="12">
        <v>1079</v>
      </c>
    </row>
    <row r="1080" spans="34:35" ht="14.25">
      <c r="AH1080" s="11">
        <f>'廃棄物事業経費（市町村）'!B1080</f>
        <v>0</v>
      </c>
      <c r="AI1080" s="12">
        <v>1080</v>
      </c>
    </row>
    <row r="1081" spans="34:35" ht="14.25">
      <c r="AH1081" s="11">
        <f>'廃棄物事業経費（市町村）'!B1081</f>
        <v>0</v>
      </c>
      <c r="AI1081" s="12">
        <v>1081</v>
      </c>
    </row>
    <row r="1082" spans="34:35" ht="14.25">
      <c r="AH1082" s="11">
        <f>'廃棄物事業経費（市町村）'!B1082</f>
        <v>0</v>
      </c>
      <c r="AI1082" s="12">
        <v>1082</v>
      </c>
    </row>
    <row r="1083" spans="34:35" ht="14.25">
      <c r="AH1083" s="11">
        <f>'廃棄物事業経費（市町村）'!B1083</f>
        <v>0</v>
      </c>
      <c r="AI1083" s="12">
        <v>1083</v>
      </c>
    </row>
    <row r="1084" spans="34:35" ht="14.25">
      <c r="AH1084" s="11">
        <f>'廃棄物事業経費（市町村）'!B1084</f>
        <v>0</v>
      </c>
      <c r="AI1084" s="12">
        <v>1084</v>
      </c>
    </row>
    <row r="1085" spans="34:35" ht="14.25">
      <c r="AH1085" s="11">
        <f>'廃棄物事業経費（市町村）'!B1085</f>
        <v>0</v>
      </c>
      <c r="AI1085" s="12">
        <v>1085</v>
      </c>
    </row>
    <row r="1086" spans="34:35" ht="14.25">
      <c r="AH1086" s="11">
        <f>'廃棄物事業経費（市町村）'!B1086</f>
        <v>0</v>
      </c>
      <c r="AI1086" s="12">
        <v>1086</v>
      </c>
    </row>
    <row r="1087" spans="34:35" ht="14.25">
      <c r="AH1087" s="11">
        <f>'廃棄物事業経費（市町村）'!B1087</f>
        <v>0</v>
      </c>
      <c r="AI1087" s="12">
        <v>1087</v>
      </c>
    </row>
    <row r="1088" spans="34:35" ht="14.25">
      <c r="AH1088" s="11">
        <f>'廃棄物事業経費（市町村）'!B1088</f>
        <v>0</v>
      </c>
      <c r="AI1088" s="12">
        <v>1088</v>
      </c>
    </row>
    <row r="1089" spans="34:35" ht="14.25">
      <c r="AH1089" s="11">
        <f>'廃棄物事業経費（市町村）'!B1089</f>
        <v>0</v>
      </c>
      <c r="AI1089" s="12">
        <v>1089</v>
      </c>
    </row>
    <row r="1090" spans="34:35" ht="14.25">
      <c r="AH1090" s="11">
        <f>'廃棄物事業経費（市町村）'!B1090</f>
        <v>0</v>
      </c>
      <c r="AI1090" s="12">
        <v>1090</v>
      </c>
    </row>
    <row r="1091" spans="34:35" ht="14.25">
      <c r="AH1091" s="11">
        <f>'廃棄物事業経費（市町村）'!B1091</f>
        <v>0</v>
      </c>
      <c r="AI1091" s="12">
        <v>1091</v>
      </c>
    </row>
    <row r="1092" spans="34:35" ht="14.25">
      <c r="AH1092" s="11">
        <f>'廃棄物事業経費（市町村）'!B1092</f>
        <v>0</v>
      </c>
      <c r="AI1092" s="12">
        <v>1092</v>
      </c>
    </row>
    <row r="1093" spans="34:35" ht="14.25">
      <c r="AH1093" s="11">
        <f>'廃棄物事業経費（市町村）'!B1093</f>
        <v>0</v>
      </c>
      <c r="AI1093" s="12">
        <v>1093</v>
      </c>
    </row>
    <row r="1094" spans="34:35" ht="14.25">
      <c r="AH1094" s="11">
        <f>'廃棄物事業経費（市町村）'!B1094</f>
        <v>0</v>
      </c>
      <c r="AI1094" s="12">
        <v>1094</v>
      </c>
    </row>
    <row r="1095" spans="34:35" ht="14.25">
      <c r="AH1095" s="11">
        <f>'廃棄物事業経費（市町村）'!B1095</f>
        <v>0</v>
      </c>
      <c r="AI1095" s="12">
        <v>1095</v>
      </c>
    </row>
    <row r="1096" spans="34:35" ht="14.25">
      <c r="AH1096" s="11">
        <f>'廃棄物事業経費（市町村）'!B1096</f>
        <v>0</v>
      </c>
      <c r="AI1096" s="12">
        <v>1096</v>
      </c>
    </row>
    <row r="1097" spans="34:35" ht="14.25">
      <c r="AH1097" s="11">
        <f>'廃棄物事業経費（市町村）'!B1097</f>
        <v>0</v>
      </c>
      <c r="AI1097" s="12">
        <v>1097</v>
      </c>
    </row>
    <row r="1098" spans="34:35" ht="14.25">
      <c r="AH1098" s="11">
        <f>'廃棄物事業経費（市町村）'!B1098</f>
        <v>0</v>
      </c>
      <c r="AI1098" s="12">
        <v>1098</v>
      </c>
    </row>
    <row r="1099" spans="34:35" ht="14.25">
      <c r="AH1099" s="11">
        <f>'廃棄物事業経費（市町村）'!B1099</f>
        <v>0</v>
      </c>
      <c r="AI1099" s="12">
        <v>1099</v>
      </c>
    </row>
    <row r="1100" spans="34:35" ht="14.25">
      <c r="AH1100" s="11">
        <f>'廃棄物事業経費（市町村）'!B1100</f>
        <v>0</v>
      </c>
      <c r="AI1100" s="12">
        <v>1100</v>
      </c>
    </row>
    <row r="1101" spans="34:35" ht="14.25">
      <c r="AH1101" s="11">
        <f>'廃棄物事業経費（市町村）'!B1101</f>
        <v>0</v>
      </c>
      <c r="AI1101" s="12">
        <v>1101</v>
      </c>
    </row>
    <row r="1102" spans="34:35" ht="14.25">
      <c r="AH1102" s="11">
        <f>'廃棄物事業経費（市町村）'!B1102</f>
        <v>0</v>
      </c>
      <c r="AI1102" s="12">
        <v>1102</v>
      </c>
    </row>
    <row r="1103" spans="34:35" ht="14.25">
      <c r="AH1103" s="11">
        <f>'廃棄物事業経費（市町村）'!B1103</f>
        <v>0</v>
      </c>
      <c r="AI1103" s="12">
        <v>1103</v>
      </c>
    </row>
    <row r="1104" spans="34:35" ht="14.25">
      <c r="AH1104" s="11">
        <f>'廃棄物事業経費（市町村）'!B1104</f>
        <v>0</v>
      </c>
      <c r="AI1104" s="12">
        <v>1104</v>
      </c>
    </row>
    <row r="1105" spans="34:35" ht="14.25">
      <c r="AH1105" s="11">
        <f>'廃棄物事業経費（市町村）'!B1105</f>
        <v>0</v>
      </c>
      <c r="AI1105" s="12">
        <v>1105</v>
      </c>
    </row>
    <row r="1106" spans="34:35" ht="14.25">
      <c r="AH1106" s="11">
        <f>'廃棄物事業経費（市町村）'!B1106</f>
        <v>0</v>
      </c>
      <c r="AI1106" s="12">
        <v>1106</v>
      </c>
    </row>
    <row r="1107" spans="34:35" ht="14.25">
      <c r="AH1107" s="11">
        <f>'廃棄物事業経費（市町村）'!B1107</f>
        <v>0</v>
      </c>
      <c r="AI1107" s="12">
        <v>1107</v>
      </c>
    </row>
    <row r="1108" spans="34:35" ht="14.25">
      <c r="AH1108" s="11">
        <f>'廃棄物事業経費（市町村）'!B1108</f>
        <v>0</v>
      </c>
      <c r="AI1108" s="12">
        <v>1108</v>
      </c>
    </row>
    <row r="1109" spans="34:35" ht="14.25">
      <c r="AH1109" s="11">
        <f>'廃棄物事業経費（市町村）'!B1109</f>
        <v>0</v>
      </c>
      <c r="AI1109" s="12">
        <v>1109</v>
      </c>
    </row>
    <row r="1110" spans="34:35" ht="14.25">
      <c r="AH1110" s="11">
        <f>'廃棄物事業経費（市町村）'!B1110</f>
        <v>0</v>
      </c>
      <c r="AI1110" s="12">
        <v>1110</v>
      </c>
    </row>
    <row r="1111" spans="34:35" ht="14.25">
      <c r="AH1111" s="11">
        <f>'廃棄物事業経費（市町村）'!B1111</f>
        <v>0</v>
      </c>
      <c r="AI1111" s="12">
        <v>1111</v>
      </c>
    </row>
    <row r="1112" spans="34:35" ht="14.25">
      <c r="AH1112" s="11">
        <f>'廃棄物事業経費（市町村）'!B1112</f>
        <v>0</v>
      </c>
      <c r="AI1112" s="12">
        <v>1112</v>
      </c>
    </row>
    <row r="1113" spans="34:35" ht="14.25">
      <c r="AH1113" s="11">
        <f>'廃棄物事業経費（市町村）'!B1113</f>
        <v>0</v>
      </c>
      <c r="AI1113" s="12">
        <v>1113</v>
      </c>
    </row>
    <row r="1114" spans="34:35" ht="14.25">
      <c r="AH1114" s="11">
        <f>'廃棄物事業経費（市町村）'!B1114</f>
        <v>0</v>
      </c>
      <c r="AI1114" s="12">
        <v>1114</v>
      </c>
    </row>
    <row r="1115" spans="34:35" ht="14.25">
      <c r="AH1115" s="11">
        <f>'廃棄物事業経費（市町村）'!B1115</f>
        <v>0</v>
      </c>
      <c r="AI1115" s="12">
        <v>1115</v>
      </c>
    </row>
    <row r="1116" spans="34:35" ht="14.25">
      <c r="AH1116" s="11">
        <f>'廃棄物事業経費（市町村）'!B1116</f>
        <v>0</v>
      </c>
      <c r="AI1116" s="12">
        <v>1116</v>
      </c>
    </row>
    <row r="1117" spans="34:35" ht="14.25">
      <c r="AH1117" s="11">
        <f>'廃棄物事業経費（市町村）'!B1117</f>
        <v>0</v>
      </c>
      <c r="AI1117" s="12">
        <v>1117</v>
      </c>
    </row>
    <row r="1118" spans="34:35" ht="14.25">
      <c r="AH1118" s="11">
        <f>'廃棄物事業経費（市町村）'!B1118</f>
        <v>0</v>
      </c>
      <c r="AI1118" s="12">
        <v>1118</v>
      </c>
    </row>
    <row r="1119" spans="34:35" ht="14.25">
      <c r="AH1119" s="11">
        <f>'廃棄物事業経費（市町村）'!B1119</f>
        <v>0</v>
      </c>
      <c r="AI1119" s="12">
        <v>1119</v>
      </c>
    </row>
    <row r="1120" spans="34:35" ht="14.25">
      <c r="AH1120" s="11">
        <f>'廃棄物事業経費（市町村）'!B1120</f>
        <v>0</v>
      </c>
      <c r="AI1120" s="12">
        <v>1120</v>
      </c>
    </row>
    <row r="1121" spans="34:35" ht="14.25">
      <c r="AH1121" s="11">
        <f>'廃棄物事業経費（市町村）'!B1121</f>
        <v>0</v>
      </c>
      <c r="AI1121" s="12">
        <v>1121</v>
      </c>
    </row>
    <row r="1122" spans="34:35" ht="14.25">
      <c r="AH1122" s="11">
        <f>'廃棄物事業経費（市町村）'!B1122</f>
        <v>0</v>
      </c>
      <c r="AI1122" s="12">
        <v>1122</v>
      </c>
    </row>
    <row r="1123" spans="34:35" ht="14.25">
      <c r="AH1123" s="11">
        <f>'廃棄物事業経費（市町村）'!B1123</f>
        <v>0</v>
      </c>
      <c r="AI1123" s="12">
        <v>1123</v>
      </c>
    </row>
    <row r="1124" spans="34:35" ht="14.25">
      <c r="AH1124" s="11">
        <f>'廃棄物事業経費（市町村）'!B1124</f>
        <v>0</v>
      </c>
      <c r="AI1124" s="12">
        <v>1124</v>
      </c>
    </row>
    <row r="1125" spans="34:35" ht="14.25">
      <c r="AH1125" s="11">
        <f>'廃棄物事業経費（市町村）'!B1125</f>
        <v>0</v>
      </c>
      <c r="AI1125" s="12">
        <v>1125</v>
      </c>
    </row>
    <row r="1126" spans="34:35" ht="14.25">
      <c r="AH1126" s="11">
        <f>'廃棄物事業経費（市町村）'!B1126</f>
        <v>0</v>
      </c>
      <c r="AI1126" s="12">
        <v>1126</v>
      </c>
    </row>
    <row r="1127" spans="34:35" ht="14.25">
      <c r="AH1127" s="11">
        <f>'廃棄物事業経費（市町村）'!B1127</f>
        <v>0</v>
      </c>
      <c r="AI1127" s="12">
        <v>1127</v>
      </c>
    </row>
    <row r="1128" spans="34:35" ht="14.25">
      <c r="AH1128" s="11">
        <f>'廃棄物事業経費（市町村）'!B1128</f>
        <v>0</v>
      </c>
      <c r="AI1128" s="12">
        <v>1128</v>
      </c>
    </row>
    <row r="1129" spans="34:35" ht="14.25">
      <c r="AH1129" s="11">
        <f>'廃棄物事業経費（市町村）'!B1129</f>
        <v>0</v>
      </c>
      <c r="AI1129" s="12">
        <v>1129</v>
      </c>
    </row>
    <row r="1130" spans="34:35" ht="14.25">
      <c r="AH1130" s="11">
        <f>'廃棄物事業経費（市町村）'!B1130</f>
        <v>0</v>
      </c>
      <c r="AI1130" s="12">
        <v>1130</v>
      </c>
    </row>
    <row r="1131" spans="34:35" ht="14.25">
      <c r="AH1131" s="11">
        <f>'廃棄物事業経費（市町村）'!B1131</f>
        <v>0</v>
      </c>
      <c r="AI1131" s="12">
        <v>1131</v>
      </c>
    </row>
    <row r="1132" spans="34:35" ht="14.25">
      <c r="AH1132" s="11">
        <f>'廃棄物事業経費（市町村）'!B1132</f>
        <v>0</v>
      </c>
      <c r="AI1132" s="12">
        <v>1132</v>
      </c>
    </row>
    <row r="1133" spans="34:35" ht="14.25">
      <c r="AH1133" s="11">
        <f>'廃棄物事業経費（市町村）'!B1133</f>
        <v>0</v>
      </c>
      <c r="AI1133" s="12">
        <v>1133</v>
      </c>
    </row>
    <row r="1134" spans="34:35" ht="14.25">
      <c r="AH1134" s="11">
        <f>'廃棄物事業経費（市町村）'!B1134</f>
        <v>0</v>
      </c>
      <c r="AI1134" s="12">
        <v>1134</v>
      </c>
    </row>
    <row r="1135" spans="34:35" ht="14.25">
      <c r="AH1135" s="11">
        <f>'廃棄物事業経費（市町村）'!B1135</f>
        <v>0</v>
      </c>
      <c r="AI1135" s="12">
        <v>1135</v>
      </c>
    </row>
    <row r="1136" spans="34:35" ht="14.25">
      <c r="AH1136" s="11">
        <f>'廃棄物事業経費（市町村）'!B1136</f>
        <v>0</v>
      </c>
      <c r="AI1136" s="12">
        <v>1136</v>
      </c>
    </row>
    <row r="1137" spans="34:35" ht="14.25">
      <c r="AH1137" s="11">
        <f>'廃棄物事業経費（市町村）'!B1137</f>
        <v>0</v>
      </c>
      <c r="AI1137" s="12">
        <v>1137</v>
      </c>
    </row>
    <row r="1138" spans="34:35" ht="14.25">
      <c r="AH1138" s="11">
        <f>'廃棄物事業経費（市町村）'!B1138</f>
        <v>0</v>
      </c>
      <c r="AI1138" s="12">
        <v>1138</v>
      </c>
    </row>
    <row r="1139" spans="34:35" ht="14.25">
      <c r="AH1139" s="11">
        <f>'廃棄物事業経費（市町村）'!B1139</f>
        <v>0</v>
      </c>
      <c r="AI1139" s="12">
        <v>1139</v>
      </c>
    </row>
    <row r="1140" spans="34:35" ht="14.25">
      <c r="AH1140" s="11">
        <f>'廃棄物事業経費（市町村）'!B1140</f>
        <v>0</v>
      </c>
      <c r="AI1140" s="12">
        <v>1140</v>
      </c>
    </row>
    <row r="1141" spans="34:35" ht="14.25">
      <c r="AH1141" s="11">
        <f>'廃棄物事業経費（市町村）'!B1141</f>
        <v>0</v>
      </c>
      <c r="AI1141" s="12">
        <v>1141</v>
      </c>
    </row>
    <row r="1142" spans="34:35" ht="14.25">
      <c r="AH1142" s="11">
        <f>'廃棄物事業経費（市町村）'!B1142</f>
        <v>0</v>
      </c>
      <c r="AI1142" s="12">
        <v>1142</v>
      </c>
    </row>
    <row r="1143" spans="34:35" ht="14.25">
      <c r="AH1143" s="11">
        <f>'廃棄物事業経費（市町村）'!B1143</f>
        <v>0</v>
      </c>
      <c r="AI1143" s="12">
        <v>1143</v>
      </c>
    </row>
    <row r="1144" spans="34:35" ht="14.25">
      <c r="AH1144" s="11">
        <f>'廃棄物事業経費（市町村）'!B1144</f>
        <v>0</v>
      </c>
      <c r="AI1144" s="12">
        <v>1144</v>
      </c>
    </row>
    <row r="1145" spans="34:35" ht="14.25">
      <c r="AH1145" s="11">
        <f>'廃棄物事業経費（市町村）'!B1145</f>
        <v>0</v>
      </c>
      <c r="AI1145" s="12">
        <v>1145</v>
      </c>
    </row>
    <row r="1146" spans="34:35" ht="14.25">
      <c r="AH1146" s="11">
        <f>'廃棄物事業経費（市町村）'!B1146</f>
        <v>0</v>
      </c>
      <c r="AI1146" s="12">
        <v>1146</v>
      </c>
    </row>
    <row r="1147" spans="34:35" ht="14.25">
      <c r="AH1147" s="11">
        <f>'廃棄物事業経費（市町村）'!B1147</f>
        <v>0</v>
      </c>
      <c r="AI1147" s="12">
        <v>1147</v>
      </c>
    </row>
    <row r="1148" spans="34:35" ht="14.25">
      <c r="AH1148" s="11">
        <f>'廃棄物事業経費（市町村）'!B1148</f>
        <v>0</v>
      </c>
      <c r="AI1148" s="12">
        <v>1148</v>
      </c>
    </row>
    <row r="1149" spans="34:35" ht="14.25">
      <c r="AH1149" s="11">
        <f>'廃棄物事業経費（市町村）'!B1149</f>
        <v>0</v>
      </c>
      <c r="AI1149" s="12">
        <v>1149</v>
      </c>
    </row>
    <row r="1150" spans="34:35" ht="14.25">
      <c r="AH1150" s="11">
        <f>'廃棄物事業経費（市町村）'!B1150</f>
        <v>0</v>
      </c>
      <c r="AI1150" s="12">
        <v>1150</v>
      </c>
    </row>
    <row r="1151" spans="34:35" ht="14.25">
      <c r="AH1151" s="11">
        <f>'廃棄物事業経費（市町村）'!B1151</f>
        <v>0</v>
      </c>
      <c r="AI1151" s="12">
        <v>1151</v>
      </c>
    </row>
    <row r="1152" spans="34:35" ht="14.25">
      <c r="AH1152" s="11">
        <f>'廃棄物事業経費（市町村）'!B1152</f>
        <v>0</v>
      </c>
      <c r="AI1152" s="12">
        <v>1152</v>
      </c>
    </row>
    <row r="1153" spans="34:35" ht="14.25">
      <c r="AH1153" s="11">
        <f>'廃棄物事業経費（市町村）'!B1153</f>
        <v>0</v>
      </c>
      <c r="AI1153" s="12">
        <v>1153</v>
      </c>
    </row>
    <row r="1154" spans="34:35" ht="14.25">
      <c r="AH1154" s="11">
        <f>'廃棄物事業経費（市町村）'!B1154</f>
        <v>0</v>
      </c>
      <c r="AI1154" s="12">
        <v>1154</v>
      </c>
    </row>
    <row r="1155" spans="34:35" ht="14.25">
      <c r="AH1155" s="11">
        <f>'廃棄物事業経費（市町村）'!B1155</f>
        <v>0</v>
      </c>
      <c r="AI1155" s="12">
        <v>1155</v>
      </c>
    </row>
    <row r="1156" spans="34:35" ht="14.25">
      <c r="AH1156" s="11">
        <f>'廃棄物事業経費（市町村）'!B1156</f>
        <v>0</v>
      </c>
      <c r="AI1156" s="12">
        <v>1156</v>
      </c>
    </row>
    <row r="1157" spans="34:35" ht="14.25">
      <c r="AH1157" s="11">
        <f>'廃棄物事業経費（市町村）'!B1157</f>
        <v>0</v>
      </c>
      <c r="AI1157" s="12">
        <v>1157</v>
      </c>
    </row>
    <row r="1158" spans="34:35" ht="14.25">
      <c r="AH1158" s="11">
        <f>'廃棄物事業経費（市町村）'!B1158</f>
        <v>0</v>
      </c>
      <c r="AI1158" s="12">
        <v>1158</v>
      </c>
    </row>
    <row r="1159" spans="34:35" ht="14.25">
      <c r="AH1159" s="11">
        <f>'廃棄物事業経費（市町村）'!B1159</f>
        <v>0</v>
      </c>
      <c r="AI1159" s="12">
        <v>1159</v>
      </c>
    </row>
    <row r="1160" spans="34:35" ht="14.25">
      <c r="AH1160" s="11">
        <f>'廃棄物事業経費（市町村）'!B1160</f>
        <v>0</v>
      </c>
      <c r="AI1160" s="12">
        <v>1160</v>
      </c>
    </row>
    <row r="1161" spans="34:35" ht="14.25">
      <c r="AH1161" s="11">
        <f>'廃棄物事業経費（市町村）'!B1161</f>
        <v>0</v>
      </c>
      <c r="AI1161" s="12">
        <v>1161</v>
      </c>
    </row>
    <row r="1162" spans="34:35" ht="14.25">
      <c r="AH1162" s="11">
        <f>'廃棄物事業経費（市町村）'!B1162</f>
        <v>0</v>
      </c>
      <c r="AI1162" s="12">
        <v>1162</v>
      </c>
    </row>
    <row r="1163" spans="34:35" ht="14.25">
      <c r="AH1163" s="11">
        <f>'廃棄物事業経費（市町村）'!B1163</f>
        <v>0</v>
      </c>
      <c r="AI1163" s="12">
        <v>1163</v>
      </c>
    </row>
    <row r="1164" spans="34:35" ht="14.25">
      <c r="AH1164" s="11">
        <f>'廃棄物事業経費（市町村）'!B1164</f>
        <v>0</v>
      </c>
      <c r="AI1164" s="12">
        <v>1164</v>
      </c>
    </row>
    <row r="1165" spans="34:35" ht="14.25">
      <c r="AH1165" s="11">
        <f>'廃棄物事業経費（市町村）'!B1165</f>
        <v>0</v>
      </c>
      <c r="AI1165" s="12">
        <v>1165</v>
      </c>
    </row>
    <row r="1166" spans="34:35" ht="14.25">
      <c r="AH1166" s="11">
        <f>'廃棄物事業経費（市町村）'!B1166</f>
        <v>0</v>
      </c>
      <c r="AI1166" s="12">
        <v>1166</v>
      </c>
    </row>
    <row r="1167" spans="34:35" ht="14.25">
      <c r="AH1167" s="11">
        <f>'廃棄物事業経費（市町村）'!B1167</f>
        <v>0</v>
      </c>
      <c r="AI1167" s="12">
        <v>1167</v>
      </c>
    </row>
    <row r="1168" spans="34:35" ht="14.25">
      <c r="AH1168" s="11">
        <f>'廃棄物事業経費（市町村）'!B1168</f>
        <v>0</v>
      </c>
      <c r="AI1168" s="12">
        <v>1168</v>
      </c>
    </row>
    <row r="1169" spans="34:35" ht="14.25">
      <c r="AH1169" s="11">
        <f>'廃棄物事業経費（市町村）'!B1169</f>
        <v>0</v>
      </c>
      <c r="AI1169" s="12">
        <v>1169</v>
      </c>
    </row>
    <row r="1170" spans="34:35" ht="14.25">
      <c r="AH1170" s="11">
        <f>'廃棄物事業経費（市町村）'!B1170</f>
        <v>0</v>
      </c>
      <c r="AI1170" s="12">
        <v>1170</v>
      </c>
    </row>
    <row r="1171" spans="34:35" ht="14.25">
      <c r="AH1171" s="11">
        <f>'廃棄物事業経費（市町村）'!B1171</f>
        <v>0</v>
      </c>
      <c r="AI1171" s="12">
        <v>1171</v>
      </c>
    </row>
    <row r="1172" spans="34:35" ht="14.25">
      <c r="AH1172" s="11">
        <f>'廃棄物事業経費（市町村）'!B1172</f>
        <v>0</v>
      </c>
      <c r="AI1172" s="12">
        <v>1172</v>
      </c>
    </row>
    <row r="1173" spans="34:35" ht="14.25">
      <c r="AH1173" s="11">
        <f>'廃棄物事業経費（市町村）'!B1173</f>
        <v>0</v>
      </c>
      <c r="AI1173" s="12">
        <v>1173</v>
      </c>
    </row>
    <row r="1174" spans="34:35" ht="14.25">
      <c r="AH1174" s="11">
        <f>'廃棄物事業経費（市町村）'!B1174</f>
        <v>0</v>
      </c>
      <c r="AI1174" s="12">
        <v>1174</v>
      </c>
    </row>
    <row r="1175" spans="34:35" ht="14.25">
      <c r="AH1175" s="11">
        <f>'廃棄物事業経費（市町村）'!B1175</f>
        <v>0</v>
      </c>
      <c r="AI1175" s="12">
        <v>1175</v>
      </c>
    </row>
    <row r="1176" spans="34:35" ht="14.25">
      <c r="AH1176" s="11">
        <f>'廃棄物事業経費（市町村）'!B1176</f>
        <v>0</v>
      </c>
      <c r="AI1176" s="12">
        <v>1176</v>
      </c>
    </row>
    <row r="1177" spans="34:35" ht="14.25">
      <c r="AH1177" s="11">
        <f>'廃棄物事業経費（市町村）'!B1177</f>
        <v>0</v>
      </c>
      <c r="AI1177" s="12">
        <v>1177</v>
      </c>
    </row>
    <row r="1178" spans="34:35" ht="14.25">
      <c r="AH1178" s="11">
        <f>'廃棄物事業経費（市町村）'!B1178</f>
        <v>0</v>
      </c>
      <c r="AI1178" s="12">
        <v>1178</v>
      </c>
    </row>
    <row r="1179" spans="34:35" ht="14.25">
      <c r="AH1179" s="11">
        <f>'廃棄物事業経費（市町村）'!B1179</f>
        <v>0</v>
      </c>
      <c r="AI1179" s="12">
        <v>1179</v>
      </c>
    </row>
    <row r="1180" spans="34:35" ht="14.25">
      <c r="AH1180" s="11">
        <f>'廃棄物事業経費（市町村）'!B1180</f>
        <v>0</v>
      </c>
      <c r="AI1180" s="12">
        <v>1180</v>
      </c>
    </row>
    <row r="1181" spans="34:35" ht="14.25">
      <c r="AH1181" s="11">
        <f>'廃棄物事業経費（市町村）'!B1181</f>
        <v>0</v>
      </c>
      <c r="AI1181" s="12">
        <v>1181</v>
      </c>
    </row>
    <row r="1182" spans="34:35" ht="14.25">
      <c r="AH1182" s="11">
        <f>'廃棄物事業経費（市町村）'!B1182</f>
        <v>0</v>
      </c>
      <c r="AI1182" s="12">
        <v>1182</v>
      </c>
    </row>
    <row r="1183" spans="34:35" ht="14.25">
      <c r="AH1183" s="11">
        <f>'廃棄物事業経費（市町村）'!B1183</f>
        <v>0</v>
      </c>
      <c r="AI1183" s="12">
        <v>1183</v>
      </c>
    </row>
    <row r="1184" spans="34:35" ht="14.25">
      <c r="AH1184" s="11">
        <f>'廃棄物事業経費（市町村）'!B1184</f>
        <v>0</v>
      </c>
      <c r="AI1184" s="12">
        <v>1184</v>
      </c>
    </row>
    <row r="1185" spans="34:35" ht="14.25">
      <c r="AH1185" s="11">
        <f>'廃棄物事業経費（市町村）'!B1185</f>
        <v>0</v>
      </c>
      <c r="AI1185" s="12">
        <v>1185</v>
      </c>
    </row>
    <row r="1186" spans="34:35" ht="14.25">
      <c r="AH1186" s="11">
        <f>'廃棄物事業経費（市町村）'!B1186</f>
        <v>0</v>
      </c>
      <c r="AI1186" s="12">
        <v>1186</v>
      </c>
    </row>
    <row r="1187" spans="34:35" ht="14.25">
      <c r="AH1187" s="11">
        <f>'廃棄物事業経費（市町村）'!B1187</f>
        <v>0</v>
      </c>
      <c r="AI1187" s="12">
        <v>1187</v>
      </c>
    </row>
    <row r="1188" spans="34:35" ht="14.25">
      <c r="AH1188" s="11">
        <f>'廃棄物事業経費（市町村）'!B1188</f>
        <v>0</v>
      </c>
      <c r="AI1188" s="12">
        <v>1188</v>
      </c>
    </row>
    <row r="1189" spans="34:35" ht="14.25">
      <c r="AH1189" s="11">
        <f>'廃棄物事業経費（市町村）'!B1189</f>
        <v>0</v>
      </c>
      <c r="AI1189" s="12">
        <v>1189</v>
      </c>
    </row>
    <row r="1190" spans="34:35" ht="14.25">
      <c r="AH1190" s="11">
        <f>'廃棄物事業経費（市町村）'!B1190</f>
        <v>0</v>
      </c>
      <c r="AI1190" s="12">
        <v>1190</v>
      </c>
    </row>
    <row r="1191" spans="34:35" ht="14.25">
      <c r="AH1191" s="11">
        <f>'廃棄物事業経費（市町村）'!B1191</f>
        <v>0</v>
      </c>
      <c r="AI1191" s="12">
        <v>1191</v>
      </c>
    </row>
    <row r="1192" spans="34:35" ht="14.25">
      <c r="AH1192" s="11">
        <f>'廃棄物事業経費（市町村）'!B1192</f>
        <v>0</v>
      </c>
      <c r="AI1192" s="12">
        <v>1192</v>
      </c>
    </row>
    <row r="1193" spans="34:35" ht="14.25">
      <c r="AH1193" s="11">
        <f>'廃棄物事業経費（市町村）'!B1193</f>
        <v>0</v>
      </c>
      <c r="AI1193" s="12">
        <v>1193</v>
      </c>
    </row>
    <row r="1194" spans="34:35" ht="14.25">
      <c r="AH1194" s="11">
        <f>'廃棄物事業経費（市町村）'!B1194</f>
        <v>0</v>
      </c>
      <c r="AI1194" s="12">
        <v>1194</v>
      </c>
    </row>
    <row r="1195" spans="34:35" ht="14.25">
      <c r="AH1195" s="11">
        <f>'廃棄物事業経費（市町村）'!B1195</f>
        <v>0</v>
      </c>
      <c r="AI1195" s="12">
        <v>1195</v>
      </c>
    </row>
    <row r="1196" spans="34:35" ht="14.25">
      <c r="AH1196" s="11">
        <f>'廃棄物事業経費（市町村）'!B1196</f>
        <v>0</v>
      </c>
      <c r="AI1196" s="12">
        <v>1196</v>
      </c>
    </row>
    <row r="1197" spans="34:35" ht="14.25">
      <c r="AH1197" s="11">
        <f>'廃棄物事業経費（市町村）'!B1197</f>
        <v>0</v>
      </c>
      <c r="AI1197" s="12">
        <v>1197</v>
      </c>
    </row>
    <row r="1198" spans="34:35" ht="14.25">
      <c r="AH1198" s="11">
        <f>'廃棄物事業経費（市町村）'!B1198</f>
        <v>0</v>
      </c>
      <c r="AI1198" s="12">
        <v>1198</v>
      </c>
    </row>
    <row r="1199" spans="34:35" ht="14.25">
      <c r="AH1199" s="11">
        <f>'廃棄物事業経費（市町村）'!B1199</f>
        <v>0</v>
      </c>
      <c r="AI1199" s="12">
        <v>1199</v>
      </c>
    </row>
    <row r="1200" spans="34:35" ht="14.25">
      <c r="AH1200" s="11">
        <f>'廃棄物事業経費（市町村）'!B1200</f>
        <v>0</v>
      </c>
      <c r="AI1200" s="12">
        <v>1200</v>
      </c>
    </row>
    <row r="1201" spans="34:35" ht="14.25">
      <c r="AH1201" s="11">
        <f>'廃棄物事業経費（市町村）'!B1201</f>
        <v>0</v>
      </c>
      <c r="AI1201" s="12">
        <v>1201</v>
      </c>
    </row>
    <row r="1202" spans="34:35" ht="14.25">
      <c r="AH1202" s="11">
        <f>'廃棄物事業経費（市町村）'!B1202</f>
        <v>0</v>
      </c>
      <c r="AI1202" s="12">
        <v>1202</v>
      </c>
    </row>
    <row r="1203" spans="34:35" ht="14.25">
      <c r="AH1203" s="11">
        <f>'廃棄物事業経費（市町村）'!B1203</f>
        <v>0</v>
      </c>
      <c r="AI1203" s="12">
        <v>1203</v>
      </c>
    </row>
    <row r="1204" spans="34:35" ht="14.25">
      <c r="AH1204" s="11">
        <f>'廃棄物事業経費（市町村）'!B1204</f>
        <v>0</v>
      </c>
      <c r="AI1204" s="12">
        <v>1204</v>
      </c>
    </row>
    <row r="1205" spans="34:35" ht="14.25">
      <c r="AH1205" s="11">
        <f>'廃棄物事業経費（市町村）'!B1205</f>
        <v>0</v>
      </c>
      <c r="AI1205" s="12">
        <v>1205</v>
      </c>
    </row>
    <row r="1206" spans="34:35" ht="14.25">
      <c r="AH1206" s="11">
        <f>'廃棄物事業経費（市町村）'!B1206</f>
        <v>0</v>
      </c>
      <c r="AI1206" s="12">
        <v>1206</v>
      </c>
    </row>
    <row r="1207" spans="34:35" ht="14.25">
      <c r="AH1207" s="11">
        <f>'廃棄物事業経費（市町村）'!B1207</f>
        <v>0</v>
      </c>
      <c r="AI1207" s="12">
        <v>1207</v>
      </c>
    </row>
    <row r="1208" spans="34:35" ht="14.25">
      <c r="AH1208" s="11">
        <f>'廃棄物事業経費（市町村）'!B1208</f>
        <v>0</v>
      </c>
      <c r="AI1208" s="12">
        <v>1208</v>
      </c>
    </row>
    <row r="1209" spans="34:35" ht="14.25">
      <c r="AH1209" s="11">
        <f>'廃棄物事業経費（市町村）'!B1209</f>
        <v>0</v>
      </c>
      <c r="AI1209" s="12">
        <v>1209</v>
      </c>
    </row>
    <row r="1210" spans="34:35" ht="14.25">
      <c r="AH1210" s="11">
        <f>'廃棄物事業経費（市町村）'!B1210</f>
        <v>0</v>
      </c>
      <c r="AI1210" s="12">
        <v>1210</v>
      </c>
    </row>
    <row r="1211" spans="34:35" ht="14.25">
      <c r="AH1211" s="11">
        <f>'廃棄物事業経費（市町村）'!B1211</f>
        <v>0</v>
      </c>
      <c r="AI1211" s="12">
        <v>1211</v>
      </c>
    </row>
    <row r="1212" spans="34:35" ht="14.25">
      <c r="AH1212" s="11">
        <f>'廃棄物事業経費（市町村）'!B1212</f>
        <v>0</v>
      </c>
      <c r="AI1212" s="12">
        <v>1212</v>
      </c>
    </row>
    <row r="1213" spans="34:35" ht="14.25">
      <c r="AH1213" s="11">
        <f>'廃棄物事業経費（市町村）'!B1213</f>
        <v>0</v>
      </c>
      <c r="AI1213" s="12">
        <v>1213</v>
      </c>
    </row>
    <row r="1214" spans="34:35" ht="14.25">
      <c r="AH1214" s="11">
        <f>'廃棄物事業経費（市町村）'!B1214</f>
        <v>0</v>
      </c>
      <c r="AI1214" s="12">
        <v>1214</v>
      </c>
    </row>
    <row r="1215" spans="34:35" ht="14.25">
      <c r="AH1215" s="11">
        <f>'廃棄物事業経費（市町村）'!B1215</f>
        <v>0</v>
      </c>
      <c r="AI1215" s="12">
        <v>1215</v>
      </c>
    </row>
    <row r="1216" spans="34:35" ht="14.25">
      <c r="AH1216" s="11">
        <f>'廃棄物事業経費（市町村）'!B1216</f>
        <v>0</v>
      </c>
      <c r="AI1216" s="12">
        <v>1216</v>
      </c>
    </row>
    <row r="1217" spans="34:35" ht="14.25">
      <c r="AH1217" s="11">
        <f>'廃棄物事業経費（市町村）'!B1217</f>
        <v>0</v>
      </c>
      <c r="AI1217" s="12">
        <v>1217</v>
      </c>
    </row>
    <row r="1218" spans="34:35" ht="14.25">
      <c r="AH1218" s="11">
        <f>'廃棄物事業経費（市町村）'!B1218</f>
        <v>0</v>
      </c>
      <c r="AI1218" s="12">
        <v>1218</v>
      </c>
    </row>
    <row r="1219" spans="34:35" ht="14.25">
      <c r="AH1219" s="11">
        <f>'廃棄物事業経費（市町村）'!B1219</f>
        <v>0</v>
      </c>
      <c r="AI1219" s="12">
        <v>1219</v>
      </c>
    </row>
    <row r="1220" spans="34:35" ht="14.25">
      <c r="AH1220" s="11">
        <f>'廃棄物事業経費（市町村）'!B1220</f>
        <v>0</v>
      </c>
      <c r="AI1220" s="12">
        <v>1220</v>
      </c>
    </row>
    <row r="1221" spans="34:35" ht="14.25">
      <c r="AH1221" s="11">
        <f>'廃棄物事業経費（市町村）'!B1221</f>
        <v>0</v>
      </c>
      <c r="AI1221" s="12">
        <v>1221</v>
      </c>
    </row>
    <row r="1222" spans="34:35" ht="14.25">
      <c r="AH1222" s="11">
        <f>'廃棄物事業経費（市町村）'!B1222</f>
        <v>0</v>
      </c>
      <c r="AI1222" s="12">
        <v>1222</v>
      </c>
    </row>
    <row r="1223" spans="34:35" ht="14.25">
      <c r="AH1223" s="11">
        <f>'廃棄物事業経費（市町村）'!B1223</f>
        <v>0</v>
      </c>
      <c r="AI1223" s="12">
        <v>1223</v>
      </c>
    </row>
    <row r="1224" spans="34:35" ht="14.25">
      <c r="AH1224" s="11">
        <f>'廃棄物事業経費（市町村）'!B1224</f>
        <v>0</v>
      </c>
      <c r="AI1224" s="12">
        <v>1224</v>
      </c>
    </row>
    <row r="1225" spans="34:35" ht="14.25">
      <c r="AH1225" s="11">
        <f>'廃棄物事業経費（市町村）'!B1225</f>
        <v>0</v>
      </c>
      <c r="AI1225" s="12">
        <v>1225</v>
      </c>
    </row>
    <row r="1226" spans="34:35" ht="14.25">
      <c r="AH1226" s="11">
        <f>'廃棄物事業経費（市町村）'!B1226</f>
        <v>0</v>
      </c>
      <c r="AI1226" s="12">
        <v>1226</v>
      </c>
    </row>
    <row r="1227" spans="34:35" ht="14.25">
      <c r="AH1227" s="11">
        <f>'廃棄物事業経費（市町村）'!B1227</f>
        <v>0</v>
      </c>
      <c r="AI1227" s="12">
        <v>1227</v>
      </c>
    </row>
    <row r="1228" spans="34:35" ht="14.25">
      <c r="AH1228" s="11">
        <f>'廃棄物事業経費（市町村）'!B1228</f>
        <v>0</v>
      </c>
      <c r="AI1228" s="12">
        <v>1228</v>
      </c>
    </row>
    <row r="1229" spans="34:35" ht="14.25">
      <c r="AH1229" s="11">
        <f>'廃棄物事業経費（市町村）'!B1229</f>
        <v>0</v>
      </c>
      <c r="AI1229" s="12">
        <v>1229</v>
      </c>
    </row>
    <row r="1230" spans="34:35" ht="14.25">
      <c r="AH1230" s="11">
        <f>'廃棄物事業経費（市町村）'!B1230</f>
        <v>0</v>
      </c>
      <c r="AI1230" s="12">
        <v>1230</v>
      </c>
    </row>
    <row r="1231" spans="34:35" ht="14.25">
      <c r="AH1231" s="11">
        <f>'廃棄物事業経費（市町村）'!B1231</f>
        <v>0</v>
      </c>
      <c r="AI1231" s="12">
        <v>1231</v>
      </c>
    </row>
    <row r="1232" spans="34:35" ht="14.25">
      <c r="AH1232" s="11">
        <f>'廃棄物事業経費（市町村）'!B1232</f>
        <v>0</v>
      </c>
      <c r="AI1232" s="12">
        <v>1232</v>
      </c>
    </row>
    <row r="1233" spans="34:35" ht="14.25">
      <c r="AH1233" s="11">
        <f>'廃棄物事業経費（市町村）'!B1233</f>
        <v>0</v>
      </c>
      <c r="AI1233" s="12">
        <v>1233</v>
      </c>
    </row>
    <row r="1234" spans="34:35" ht="14.25">
      <c r="AH1234" s="11">
        <f>'廃棄物事業経費（市町村）'!B1234</f>
        <v>0</v>
      </c>
      <c r="AI1234" s="12">
        <v>1234</v>
      </c>
    </row>
    <row r="1235" spans="34:35" ht="14.25">
      <c r="AH1235" s="11">
        <f>'廃棄物事業経費（市町村）'!B1235</f>
        <v>0</v>
      </c>
      <c r="AI1235" s="12">
        <v>1235</v>
      </c>
    </row>
    <row r="1236" spans="34:35" ht="14.25">
      <c r="AH1236" s="11">
        <f>'廃棄物事業経費（市町村）'!B1236</f>
        <v>0</v>
      </c>
      <c r="AI1236" s="12">
        <v>1236</v>
      </c>
    </row>
    <row r="1237" spans="34:35" ht="14.25">
      <c r="AH1237" s="11">
        <f>'廃棄物事業経費（市町村）'!B1237</f>
        <v>0</v>
      </c>
      <c r="AI1237" s="12">
        <v>1237</v>
      </c>
    </row>
    <row r="1238" spans="34:35" ht="14.25">
      <c r="AH1238" s="11">
        <f>'廃棄物事業経費（市町村）'!B1238</f>
        <v>0</v>
      </c>
      <c r="AI1238" s="12">
        <v>1238</v>
      </c>
    </row>
    <row r="1239" spans="34:35" ht="14.25">
      <c r="AH1239" s="11">
        <f>'廃棄物事業経費（市町村）'!B1239</f>
        <v>0</v>
      </c>
      <c r="AI1239" s="12">
        <v>1239</v>
      </c>
    </row>
    <row r="1240" spans="34:35" ht="14.25">
      <c r="AH1240" s="11">
        <f>'廃棄物事業経費（市町村）'!B1240</f>
        <v>0</v>
      </c>
      <c r="AI1240" s="12">
        <v>1240</v>
      </c>
    </row>
    <row r="1241" spans="34:35" ht="14.25">
      <c r="AH1241" s="11">
        <f>'廃棄物事業経費（市町村）'!B1241</f>
        <v>0</v>
      </c>
      <c r="AI1241" s="12">
        <v>1241</v>
      </c>
    </row>
    <row r="1242" spans="34:35" ht="14.25">
      <c r="AH1242" s="11">
        <f>'廃棄物事業経費（市町村）'!B1242</f>
        <v>0</v>
      </c>
      <c r="AI1242" s="12">
        <v>1242</v>
      </c>
    </row>
    <row r="1243" spans="34:35" ht="14.25">
      <c r="AH1243" s="11">
        <f>'廃棄物事業経費（市町村）'!B1243</f>
        <v>0</v>
      </c>
      <c r="AI1243" s="12">
        <v>1243</v>
      </c>
    </row>
    <row r="1244" spans="34:35" ht="14.25">
      <c r="AH1244" s="11">
        <f>'廃棄物事業経費（市町村）'!B1244</f>
        <v>0</v>
      </c>
      <c r="AI1244" s="12">
        <v>1244</v>
      </c>
    </row>
    <row r="1245" spans="34:35" ht="14.25">
      <c r="AH1245" s="11">
        <f>'廃棄物事業経費（市町村）'!B1245</f>
        <v>0</v>
      </c>
      <c r="AI1245" s="12">
        <v>1245</v>
      </c>
    </row>
    <row r="1246" spans="34:35" ht="14.25">
      <c r="AH1246" s="11">
        <f>'廃棄物事業経費（市町村）'!B1246</f>
        <v>0</v>
      </c>
      <c r="AI1246" s="12">
        <v>1246</v>
      </c>
    </row>
    <row r="1247" spans="34:35" ht="14.25">
      <c r="AH1247" s="11">
        <f>'廃棄物事業経費（市町村）'!B1247</f>
        <v>0</v>
      </c>
      <c r="AI1247" s="12">
        <v>1247</v>
      </c>
    </row>
    <row r="1248" spans="34:35" ht="14.25">
      <c r="AH1248" s="11">
        <f>'廃棄物事業経費（市町村）'!B1248</f>
        <v>0</v>
      </c>
      <c r="AI1248" s="12">
        <v>1248</v>
      </c>
    </row>
    <row r="1249" spans="34:35" ht="14.25">
      <c r="AH1249" s="11">
        <f>'廃棄物事業経費（市町村）'!B1249</f>
        <v>0</v>
      </c>
      <c r="AI1249" s="12">
        <v>1249</v>
      </c>
    </row>
    <row r="1250" spans="34:35" ht="14.25">
      <c r="AH1250" s="11">
        <f>'廃棄物事業経費（市町村）'!B1250</f>
        <v>0</v>
      </c>
      <c r="AI1250" s="12">
        <v>1250</v>
      </c>
    </row>
    <row r="1251" spans="34:35" ht="14.25">
      <c r="AH1251" s="11">
        <f>'廃棄物事業経費（市町村）'!B1251</f>
        <v>0</v>
      </c>
      <c r="AI1251" s="12">
        <v>1251</v>
      </c>
    </row>
    <row r="1252" spans="34:35" ht="14.25">
      <c r="AH1252" s="11">
        <f>'廃棄物事業経費（市町村）'!B1252</f>
        <v>0</v>
      </c>
      <c r="AI1252" s="12">
        <v>1252</v>
      </c>
    </row>
    <row r="1253" spans="34:35" ht="14.25">
      <c r="AH1253" s="11">
        <f>'廃棄物事業経費（市町村）'!B1253</f>
        <v>0</v>
      </c>
      <c r="AI1253" s="12">
        <v>1253</v>
      </c>
    </row>
    <row r="1254" spans="34:35" ht="14.25">
      <c r="AH1254" s="11">
        <f>'廃棄物事業経費（市町村）'!B1254</f>
        <v>0</v>
      </c>
      <c r="AI1254" s="12">
        <v>1254</v>
      </c>
    </row>
    <row r="1255" spans="34:35" ht="14.25">
      <c r="AH1255" s="11">
        <f>'廃棄物事業経費（市町村）'!B1255</f>
        <v>0</v>
      </c>
      <c r="AI1255" s="12">
        <v>1255</v>
      </c>
    </row>
    <row r="1256" spans="34:35" ht="14.25">
      <c r="AH1256" s="11">
        <f>'廃棄物事業経費（市町村）'!B1256</f>
        <v>0</v>
      </c>
      <c r="AI1256" s="12">
        <v>1256</v>
      </c>
    </row>
    <row r="1257" spans="34:35" ht="14.25">
      <c r="AH1257" s="11">
        <f>'廃棄物事業経費（市町村）'!B1257</f>
        <v>0</v>
      </c>
      <c r="AI1257" s="12">
        <v>1257</v>
      </c>
    </row>
    <row r="1258" spans="34:35" ht="14.25">
      <c r="AH1258" s="11">
        <f>'廃棄物事業経費（市町村）'!B1258</f>
        <v>0</v>
      </c>
      <c r="AI1258" s="12">
        <v>1258</v>
      </c>
    </row>
    <row r="1259" spans="34:35" ht="14.25">
      <c r="AH1259" s="11">
        <f>'廃棄物事業経費（市町村）'!B1259</f>
        <v>0</v>
      </c>
      <c r="AI1259" s="12">
        <v>1259</v>
      </c>
    </row>
    <row r="1260" spans="34:35" ht="14.25">
      <c r="AH1260" s="11">
        <f>'廃棄物事業経費（市町村）'!B1260</f>
        <v>0</v>
      </c>
      <c r="AI1260" s="12">
        <v>1260</v>
      </c>
    </row>
    <row r="1261" spans="34:35" ht="14.25">
      <c r="AH1261" s="11">
        <f>'廃棄物事業経費（市町村）'!B1261</f>
        <v>0</v>
      </c>
      <c r="AI1261" s="12">
        <v>1261</v>
      </c>
    </row>
    <row r="1262" spans="34:35" ht="14.25">
      <c r="AH1262" s="11">
        <f>'廃棄物事業経費（市町村）'!B1262</f>
        <v>0</v>
      </c>
      <c r="AI1262" s="12">
        <v>1262</v>
      </c>
    </row>
    <row r="1263" spans="34:35" ht="14.25">
      <c r="AH1263" s="11">
        <f>'廃棄物事業経費（市町村）'!B1263</f>
        <v>0</v>
      </c>
      <c r="AI1263" s="12">
        <v>1263</v>
      </c>
    </row>
    <row r="1264" spans="34:35" ht="14.25">
      <c r="AH1264" s="11">
        <f>'廃棄物事業経費（市町村）'!B1264</f>
        <v>0</v>
      </c>
      <c r="AI1264" s="12">
        <v>1264</v>
      </c>
    </row>
    <row r="1265" spans="34:35" ht="14.25">
      <c r="AH1265" s="11">
        <f>'廃棄物事業経費（市町村）'!B1265</f>
        <v>0</v>
      </c>
      <c r="AI1265" s="12">
        <v>1265</v>
      </c>
    </row>
    <row r="1266" spans="34:35" ht="14.25">
      <c r="AH1266" s="11">
        <f>'廃棄物事業経費（市町村）'!B1266</f>
        <v>0</v>
      </c>
      <c r="AI1266" s="12">
        <v>1266</v>
      </c>
    </row>
    <row r="1267" spans="34:35" ht="14.25">
      <c r="AH1267" s="11">
        <f>'廃棄物事業経費（市町村）'!B1267</f>
        <v>0</v>
      </c>
      <c r="AI1267" s="12">
        <v>1267</v>
      </c>
    </row>
    <row r="1268" spans="34:35" ht="14.25">
      <c r="AH1268" s="11">
        <f>'廃棄物事業経費（市町村）'!B1268</f>
        <v>0</v>
      </c>
      <c r="AI1268" s="12">
        <v>1268</v>
      </c>
    </row>
    <row r="1269" spans="34:35" ht="14.25">
      <c r="AH1269" s="11">
        <f>'廃棄物事業経費（市町村）'!B1269</f>
        <v>0</v>
      </c>
      <c r="AI1269" s="12">
        <v>1269</v>
      </c>
    </row>
    <row r="1270" spans="34:35" ht="14.25">
      <c r="AH1270" s="11">
        <f>'廃棄物事業経費（市町村）'!B1270</f>
        <v>0</v>
      </c>
      <c r="AI1270" s="12">
        <v>1270</v>
      </c>
    </row>
    <row r="1271" spans="34:35" ht="14.25">
      <c r="AH1271" s="11">
        <f>'廃棄物事業経費（市町村）'!B1271</f>
        <v>0</v>
      </c>
      <c r="AI1271" s="12">
        <v>1271</v>
      </c>
    </row>
    <row r="1272" spans="34:35" ht="14.25">
      <c r="AH1272" s="11">
        <f>'廃棄物事業経費（市町村）'!B1272</f>
        <v>0</v>
      </c>
      <c r="AI1272" s="12">
        <v>1272</v>
      </c>
    </row>
    <row r="1273" spans="34:35" ht="14.25">
      <c r="AH1273" s="11">
        <f>'廃棄物事業経費（市町村）'!B1273</f>
        <v>0</v>
      </c>
      <c r="AI1273" s="12">
        <v>1273</v>
      </c>
    </row>
    <row r="1274" spans="34:35" ht="14.25">
      <c r="AH1274" s="11">
        <f>'廃棄物事業経費（市町村）'!B1274</f>
        <v>0</v>
      </c>
      <c r="AI1274" s="12">
        <v>1274</v>
      </c>
    </row>
    <row r="1275" spans="34:35" ht="14.25">
      <c r="AH1275" s="11">
        <f>'廃棄物事業経費（市町村）'!B1275</f>
        <v>0</v>
      </c>
      <c r="AI1275" s="12">
        <v>1275</v>
      </c>
    </row>
    <row r="1276" spans="34:35" ht="14.25">
      <c r="AH1276" s="11">
        <f>'廃棄物事業経費（市町村）'!B1276</f>
        <v>0</v>
      </c>
      <c r="AI1276" s="12">
        <v>1276</v>
      </c>
    </row>
    <row r="1277" spans="34:35" ht="14.25">
      <c r="AH1277" s="11">
        <f>'廃棄物事業経費（市町村）'!B1277</f>
        <v>0</v>
      </c>
      <c r="AI1277" s="12">
        <v>1277</v>
      </c>
    </row>
    <row r="1278" spans="34:35" ht="14.25">
      <c r="AH1278" s="11">
        <f>'廃棄物事業経費（市町村）'!B1278</f>
        <v>0</v>
      </c>
      <c r="AI1278" s="12">
        <v>1278</v>
      </c>
    </row>
    <row r="1279" spans="34:35" ht="14.25">
      <c r="AH1279" s="11">
        <f>'廃棄物事業経費（市町村）'!B1279</f>
        <v>0</v>
      </c>
      <c r="AI1279" s="12">
        <v>1279</v>
      </c>
    </row>
    <row r="1280" spans="34:35" ht="14.25">
      <c r="AH1280" s="11">
        <f>'廃棄物事業経費（市町村）'!B1280</f>
        <v>0</v>
      </c>
      <c r="AI1280" s="12">
        <v>1280</v>
      </c>
    </row>
    <row r="1281" spans="34:35" ht="14.25">
      <c r="AH1281" s="11">
        <f>'廃棄物事業経費（市町村）'!B1281</f>
        <v>0</v>
      </c>
      <c r="AI1281" s="12">
        <v>1281</v>
      </c>
    </row>
    <row r="1282" spans="34:35" ht="14.25">
      <c r="AH1282" s="11">
        <f>'廃棄物事業経費（市町村）'!B1282</f>
        <v>0</v>
      </c>
      <c r="AI1282" s="12">
        <v>1282</v>
      </c>
    </row>
    <row r="1283" spans="34:35" ht="14.25">
      <c r="AH1283" s="11">
        <f>'廃棄物事業経費（市町村）'!B1283</f>
        <v>0</v>
      </c>
      <c r="AI1283" s="12">
        <v>1283</v>
      </c>
    </row>
    <row r="1284" spans="34:35" ht="14.25">
      <c r="AH1284" s="11">
        <f>'廃棄物事業経費（市町村）'!B1284</f>
        <v>0</v>
      </c>
      <c r="AI1284" s="12">
        <v>1284</v>
      </c>
    </row>
    <row r="1285" spans="34:35" ht="14.25">
      <c r="AH1285" s="11">
        <f>'廃棄物事業経費（市町村）'!B1285</f>
        <v>0</v>
      </c>
      <c r="AI1285" s="12">
        <v>1285</v>
      </c>
    </row>
    <row r="1286" spans="34:35" ht="14.25">
      <c r="AH1286" s="11">
        <f>'廃棄物事業経費（市町村）'!B1286</f>
        <v>0</v>
      </c>
      <c r="AI1286" s="12">
        <v>1286</v>
      </c>
    </row>
    <row r="1287" spans="34:35" ht="14.25">
      <c r="AH1287" s="11">
        <f>'廃棄物事業経費（市町村）'!B1287</f>
        <v>0</v>
      </c>
      <c r="AI1287" s="12">
        <v>1287</v>
      </c>
    </row>
    <row r="1288" spans="34:35" ht="14.25">
      <c r="AH1288" s="11">
        <f>'廃棄物事業経費（市町村）'!B1288</f>
        <v>0</v>
      </c>
      <c r="AI1288" s="12">
        <v>1288</v>
      </c>
    </row>
    <row r="1289" spans="34:35" ht="14.25">
      <c r="AH1289" s="11">
        <f>'廃棄物事業経費（市町村）'!B1289</f>
        <v>0</v>
      </c>
      <c r="AI1289" s="12">
        <v>1289</v>
      </c>
    </row>
    <row r="1290" spans="34:35" ht="14.25">
      <c r="AH1290" s="11">
        <f>'廃棄物事業経費（市町村）'!B1290</f>
        <v>0</v>
      </c>
      <c r="AI1290" s="12">
        <v>1290</v>
      </c>
    </row>
    <row r="1291" spans="34:35" ht="14.25">
      <c r="AH1291" s="11">
        <f>'廃棄物事業経費（市町村）'!B1291</f>
        <v>0</v>
      </c>
      <c r="AI1291" s="12">
        <v>1291</v>
      </c>
    </row>
    <row r="1292" spans="34:35" ht="14.25">
      <c r="AH1292" s="11">
        <f>'廃棄物事業経費（市町村）'!B1292</f>
        <v>0</v>
      </c>
      <c r="AI1292" s="12">
        <v>1292</v>
      </c>
    </row>
    <row r="1293" spans="34:35" ht="14.25">
      <c r="AH1293" s="11">
        <f>'廃棄物事業経費（市町村）'!B1293</f>
        <v>0</v>
      </c>
      <c r="AI1293" s="12">
        <v>1293</v>
      </c>
    </row>
    <row r="1294" spans="34:35" ht="14.25">
      <c r="AH1294" s="11">
        <f>'廃棄物事業経費（市町村）'!B1294</f>
        <v>0</v>
      </c>
      <c r="AI1294" s="12">
        <v>1294</v>
      </c>
    </row>
    <row r="1295" spans="34:35" ht="14.25">
      <c r="AH1295" s="11">
        <f>'廃棄物事業経費（市町村）'!B1295</f>
        <v>0</v>
      </c>
      <c r="AI1295" s="12">
        <v>1295</v>
      </c>
    </row>
    <row r="1296" spans="34:35" ht="14.25">
      <c r="AH1296" s="11">
        <f>'廃棄物事業経費（市町村）'!B1296</f>
        <v>0</v>
      </c>
      <c r="AI1296" s="12">
        <v>1296</v>
      </c>
    </row>
    <row r="1297" spans="34:35" ht="14.25">
      <c r="AH1297" s="11">
        <f>'廃棄物事業経費（市町村）'!B1297</f>
        <v>0</v>
      </c>
      <c r="AI1297" s="12">
        <v>1297</v>
      </c>
    </row>
    <row r="1298" spans="34:35" ht="14.25">
      <c r="AH1298" s="11">
        <f>'廃棄物事業経費（市町村）'!B1298</f>
        <v>0</v>
      </c>
      <c r="AI1298" s="12">
        <v>1298</v>
      </c>
    </row>
    <row r="1299" spans="34:35" ht="14.25">
      <c r="AH1299" s="11">
        <f>'廃棄物事業経費（市町村）'!B1299</f>
        <v>0</v>
      </c>
      <c r="AI1299" s="12">
        <v>1299</v>
      </c>
    </row>
    <row r="1300" spans="34:35" ht="14.25">
      <c r="AH1300" s="11">
        <f>'廃棄物事業経費（市町村）'!B1300</f>
        <v>0</v>
      </c>
      <c r="AI1300" s="12">
        <v>1300</v>
      </c>
    </row>
    <row r="1301" spans="34:35" ht="14.25">
      <c r="AH1301" s="11">
        <f>'廃棄物事業経費（市町村）'!B1301</f>
        <v>0</v>
      </c>
      <c r="AI1301" s="12">
        <v>1301</v>
      </c>
    </row>
    <row r="1302" spans="34:35" ht="14.25">
      <c r="AH1302" s="11">
        <f>'廃棄物事業経費（市町村）'!B1302</f>
        <v>0</v>
      </c>
      <c r="AI1302" s="12">
        <v>1302</v>
      </c>
    </row>
    <row r="1303" spans="34:35" ht="14.25">
      <c r="AH1303" s="11">
        <f>'廃棄物事業経費（市町村）'!B1303</f>
        <v>0</v>
      </c>
      <c r="AI1303" s="12">
        <v>1303</v>
      </c>
    </row>
    <row r="1304" spans="34:35" ht="14.25">
      <c r="AH1304" s="11">
        <f>'廃棄物事業経費（市町村）'!B1304</f>
        <v>0</v>
      </c>
      <c r="AI1304" s="12">
        <v>1304</v>
      </c>
    </row>
    <row r="1305" spans="34:35" ht="14.25">
      <c r="AH1305" s="11">
        <f>'廃棄物事業経費（市町村）'!B1305</f>
        <v>0</v>
      </c>
      <c r="AI1305" s="12">
        <v>1305</v>
      </c>
    </row>
    <row r="1306" spans="34:35" ht="14.25">
      <c r="AH1306" s="11">
        <f>'廃棄物事業経費（市町村）'!B1306</f>
        <v>0</v>
      </c>
      <c r="AI1306" s="12">
        <v>1306</v>
      </c>
    </row>
    <row r="1307" spans="34:35" ht="14.25">
      <c r="AH1307" s="11">
        <f>'廃棄物事業経費（市町村）'!B1307</f>
        <v>0</v>
      </c>
      <c r="AI1307" s="12">
        <v>1307</v>
      </c>
    </row>
    <row r="1308" spans="34:35" ht="14.25">
      <c r="AH1308" s="11">
        <f>'廃棄物事業経費（市町村）'!B1308</f>
        <v>0</v>
      </c>
      <c r="AI1308" s="12">
        <v>1308</v>
      </c>
    </row>
    <row r="1309" spans="34:35" ht="14.25">
      <c r="AH1309" s="11">
        <f>'廃棄物事業経費（市町村）'!B1309</f>
        <v>0</v>
      </c>
      <c r="AI1309" s="12">
        <v>1309</v>
      </c>
    </row>
    <row r="1310" spans="34:35" ht="14.25">
      <c r="AH1310" s="11">
        <f>'廃棄物事業経費（市町村）'!B1310</f>
        <v>0</v>
      </c>
      <c r="AI1310" s="12">
        <v>1310</v>
      </c>
    </row>
    <row r="1311" spans="34:35" ht="14.25">
      <c r="AH1311" s="11">
        <f>'廃棄物事業経費（市町村）'!B1311</f>
        <v>0</v>
      </c>
      <c r="AI1311" s="12">
        <v>1311</v>
      </c>
    </row>
    <row r="1312" spans="34:35" ht="14.25">
      <c r="AH1312" s="11">
        <f>'廃棄物事業経費（市町村）'!B1312</f>
        <v>0</v>
      </c>
      <c r="AI1312" s="12">
        <v>1312</v>
      </c>
    </row>
    <row r="1313" spans="34:35" ht="14.25">
      <c r="AH1313" s="11">
        <f>'廃棄物事業経費（市町村）'!B1313</f>
        <v>0</v>
      </c>
      <c r="AI1313" s="12">
        <v>1313</v>
      </c>
    </row>
    <row r="1314" spans="34:35" ht="14.25">
      <c r="AH1314" s="11">
        <f>'廃棄物事業経費（市町村）'!B1314</f>
        <v>0</v>
      </c>
      <c r="AI1314" s="12">
        <v>1314</v>
      </c>
    </row>
    <row r="1315" spans="34:35" ht="14.25">
      <c r="AH1315" s="11">
        <f>'廃棄物事業経費（市町村）'!B1315</f>
        <v>0</v>
      </c>
      <c r="AI1315" s="12">
        <v>1315</v>
      </c>
    </row>
    <row r="1316" spans="34:35" ht="14.25">
      <c r="AH1316" s="11">
        <f>'廃棄物事業経費（市町村）'!B1316</f>
        <v>0</v>
      </c>
      <c r="AI1316" s="12">
        <v>1316</v>
      </c>
    </row>
    <row r="1317" spans="34:35" ht="14.25">
      <c r="AH1317" s="11">
        <f>'廃棄物事業経費（市町村）'!B1317</f>
        <v>0</v>
      </c>
      <c r="AI1317" s="12">
        <v>1317</v>
      </c>
    </row>
    <row r="1318" spans="34:35" ht="14.25">
      <c r="AH1318" s="11">
        <f>'廃棄物事業経費（市町村）'!B1318</f>
        <v>0</v>
      </c>
      <c r="AI1318" s="12">
        <v>1318</v>
      </c>
    </row>
    <row r="1319" spans="34:35" ht="14.25">
      <c r="AH1319" s="11">
        <f>'廃棄物事業経費（市町村）'!B1319</f>
        <v>0</v>
      </c>
      <c r="AI1319" s="12">
        <v>1319</v>
      </c>
    </row>
    <row r="1320" spans="34:35" ht="14.25">
      <c r="AH1320" s="11">
        <f>'廃棄物事業経費（市町村）'!B1320</f>
        <v>0</v>
      </c>
      <c r="AI1320" s="12">
        <v>1320</v>
      </c>
    </row>
    <row r="1321" spans="34:35" ht="14.25">
      <c r="AH1321" s="11">
        <f>'廃棄物事業経費（市町村）'!B1321</f>
        <v>0</v>
      </c>
      <c r="AI1321" s="12">
        <v>1321</v>
      </c>
    </row>
    <row r="1322" spans="34:35" ht="14.25">
      <c r="AH1322" s="11">
        <f>'廃棄物事業経費（市町村）'!B1322</f>
        <v>0</v>
      </c>
      <c r="AI1322" s="12">
        <v>1322</v>
      </c>
    </row>
    <row r="1323" spans="34:35" ht="14.25">
      <c r="AH1323" s="11">
        <f>'廃棄物事業経費（市町村）'!B1323</f>
        <v>0</v>
      </c>
      <c r="AI1323" s="12">
        <v>1323</v>
      </c>
    </row>
    <row r="1324" spans="34:35" ht="14.25">
      <c r="AH1324" s="11">
        <f>'廃棄物事業経費（市町村）'!B1324</f>
        <v>0</v>
      </c>
      <c r="AI1324" s="12">
        <v>1324</v>
      </c>
    </row>
    <row r="1325" spans="34:35" ht="14.25">
      <c r="AH1325" s="11">
        <f>'廃棄物事業経費（市町村）'!B1325</f>
        <v>0</v>
      </c>
      <c r="AI1325" s="12">
        <v>1325</v>
      </c>
    </row>
    <row r="1326" spans="34:35" ht="14.25">
      <c r="AH1326" s="11">
        <f>'廃棄物事業経費（市町村）'!B1326</f>
        <v>0</v>
      </c>
      <c r="AI1326" s="12">
        <v>1326</v>
      </c>
    </row>
    <row r="1327" spans="34:35" ht="14.25">
      <c r="AH1327" s="11">
        <f>'廃棄物事業経費（市町村）'!B1327</f>
        <v>0</v>
      </c>
      <c r="AI1327" s="12">
        <v>1327</v>
      </c>
    </row>
    <row r="1328" spans="34:35" ht="14.25">
      <c r="AH1328" s="11">
        <f>'廃棄物事業経費（市町村）'!B1328</f>
        <v>0</v>
      </c>
      <c r="AI1328" s="12">
        <v>1328</v>
      </c>
    </row>
    <row r="1329" spans="34:35" ht="14.25">
      <c r="AH1329" s="11">
        <f>'廃棄物事業経費（市町村）'!B1329</f>
        <v>0</v>
      </c>
      <c r="AI1329" s="12">
        <v>1329</v>
      </c>
    </row>
    <row r="1330" spans="34:35" ht="14.25">
      <c r="AH1330" s="11">
        <f>'廃棄物事業経費（市町村）'!B1330</f>
        <v>0</v>
      </c>
      <c r="AI1330" s="12">
        <v>1330</v>
      </c>
    </row>
    <row r="1331" spans="34:35" ht="14.25">
      <c r="AH1331" s="11">
        <f>'廃棄物事業経費（市町村）'!B1331</f>
        <v>0</v>
      </c>
      <c r="AI1331" s="12">
        <v>1331</v>
      </c>
    </row>
    <row r="1332" spans="34:35" ht="14.25">
      <c r="AH1332" s="11">
        <f>'廃棄物事業経費（市町村）'!B1332</f>
        <v>0</v>
      </c>
      <c r="AI1332" s="12">
        <v>1332</v>
      </c>
    </row>
    <row r="1333" spans="34:35" ht="14.25">
      <c r="AH1333" s="11">
        <f>'廃棄物事業経費（市町村）'!B1333</f>
        <v>0</v>
      </c>
      <c r="AI1333" s="12">
        <v>1333</v>
      </c>
    </row>
    <row r="1334" spans="34:35" ht="14.25">
      <c r="AH1334" s="11">
        <f>'廃棄物事業経費（市町村）'!B1334</f>
        <v>0</v>
      </c>
      <c r="AI1334" s="12">
        <v>1334</v>
      </c>
    </row>
    <row r="1335" spans="34:35" ht="14.25">
      <c r="AH1335" s="11">
        <f>'廃棄物事業経費（市町村）'!B1335</f>
        <v>0</v>
      </c>
      <c r="AI1335" s="12">
        <v>1335</v>
      </c>
    </row>
    <row r="1336" spans="34:35" ht="14.25">
      <c r="AH1336" s="11">
        <f>'廃棄物事業経費（市町村）'!B1336</f>
        <v>0</v>
      </c>
      <c r="AI1336" s="12">
        <v>1336</v>
      </c>
    </row>
    <row r="1337" spans="34:35" ht="14.25">
      <c r="AH1337" s="11">
        <f>'廃棄物事業経費（市町村）'!B1337</f>
        <v>0</v>
      </c>
      <c r="AI1337" s="12">
        <v>1337</v>
      </c>
    </row>
    <row r="1338" spans="34:35" ht="14.25">
      <c r="AH1338" s="11">
        <f>'廃棄物事業経費（市町村）'!B1338</f>
        <v>0</v>
      </c>
      <c r="AI1338" s="12">
        <v>1338</v>
      </c>
    </row>
    <row r="1339" spans="34:35" ht="14.25">
      <c r="AH1339" s="11">
        <f>'廃棄物事業経費（市町村）'!B1339</f>
        <v>0</v>
      </c>
      <c r="AI1339" s="12">
        <v>1339</v>
      </c>
    </row>
    <row r="1340" spans="34:35" ht="14.25">
      <c r="AH1340" s="11">
        <f>'廃棄物事業経費（市町村）'!B1340</f>
        <v>0</v>
      </c>
      <c r="AI1340" s="12">
        <v>1340</v>
      </c>
    </row>
    <row r="1341" spans="34:35" ht="14.25">
      <c r="AH1341" s="11">
        <f>'廃棄物事業経費（市町村）'!B1341</f>
        <v>0</v>
      </c>
      <c r="AI1341" s="12">
        <v>1341</v>
      </c>
    </row>
    <row r="1342" spans="34:35" ht="14.25">
      <c r="AH1342" s="11">
        <f>'廃棄物事業経費（市町村）'!B1342</f>
        <v>0</v>
      </c>
      <c r="AI1342" s="12">
        <v>1342</v>
      </c>
    </row>
    <row r="1343" spans="34:35" ht="14.25">
      <c r="AH1343" s="11">
        <f>'廃棄物事業経費（市町村）'!B1343</f>
        <v>0</v>
      </c>
      <c r="AI1343" s="12">
        <v>1343</v>
      </c>
    </row>
    <row r="1344" spans="34:35" ht="14.25">
      <c r="AH1344" s="11">
        <f>'廃棄物事業経費（市町村）'!B1344</f>
        <v>0</v>
      </c>
      <c r="AI1344" s="12">
        <v>1344</v>
      </c>
    </row>
    <row r="1345" spans="34:35" ht="14.25">
      <c r="AH1345" s="11">
        <f>'廃棄物事業経費（市町村）'!B1345</f>
        <v>0</v>
      </c>
      <c r="AI1345" s="12">
        <v>1345</v>
      </c>
    </row>
    <row r="1346" spans="34:35" ht="14.25">
      <c r="AH1346" s="11">
        <f>'廃棄物事業経費（市町村）'!B1346</f>
        <v>0</v>
      </c>
      <c r="AI1346" s="12">
        <v>1346</v>
      </c>
    </row>
    <row r="1347" spans="34:35" ht="14.25">
      <c r="AH1347" s="11">
        <f>'廃棄物事業経費（市町村）'!B1347</f>
        <v>0</v>
      </c>
      <c r="AI1347" s="12">
        <v>1347</v>
      </c>
    </row>
    <row r="1348" spans="34:35" ht="14.25">
      <c r="AH1348" s="11">
        <f>'廃棄物事業経費（市町村）'!B1348</f>
        <v>0</v>
      </c>
      <c r="AI1348" s="12">
        <v>1348</v>
      </c>
    </row>
    <row r="1349" spans="34:35" ht="14.25">
      <c r="AH1349" s="11">
        <f>'廃棄物事業経費（市町村）'!B1349</f>
        <v>0</v>
      </c>
      <c r="AI1349" s="12">
        <v>1349</v>
      </c>
    </row>
    <row r="1350" spans="34:35" ht="14.25">
      <c r="AH1350" s="11">
        <f>'廃棄物事業経費（市町村）'!B1350</f>
        <v>0</v>
      </c>
      <c r="AI1350" s="12">
        <v>1350</v>
      </c>
    </row>
    <row r="1351" spans="34:35" ht="14.25">
      <c r="AH1351" s="11">
        <f>'廃棄物事業経費（市町村）'!B1351</f>
        <v>0</v>
      </c>
      <c r="AI1351" s="12">
        <v>1351</v>
      </c>
    </row>
    <row r="1352" spans="34:35" ht="14.25">
      <c r="AH1352" s="11">
        <f>'廃棄物事業経費（市町村）'!B1352</f>
        <v>0</v>
      </c>
      <c r="AI1352" s="12">
        <v>1352</v>
      </c>
    </row>
    <row r="1353" spans="34:35" ht="14.25">
      <c r="AH1353" s="11">
        <f>'廃棄物事業経費（市町村）'!B1353</f>
        <v>0</v>
      </c>
      <c r="AI1353" s="12">
        <v>1353</v>
      </c>
    </row>
    <row r="1354" spans="34:35" ht="14.25">
      <c r="AH1354" s="11">
        <f>'廃棄物事業経費（市町村）'!B1354</f>
        <v>0</v>
      </c>
      <c r="AI1354" s="12">
        <v>1354</v>
      </c>
    </row>
    <row r="1355" spans="34:35" ht="14.25">
      <c r="AH1355" s="11">
        <f>'廃棄物事業経費（市町村）'!B1355</f>
        <v>0</v>
      </c>
      <c r="AI1355" s="12">
        <v>1355</v>
      </c>
    </row>
    <row r="1356" spans="34:35" ht="14.25">
      <c r="AH1356" s="11">
        <f>'廃棄物事業経費（市町村）'!B1356</f>
        <v>0</v>
      </c>
      <c r="AI1356" s="12">
        <v>1356</v>
      </c>
    </row>
    <row r="1357" spans="34:35" ht="14.25">
      <c r="AH1357" s="11">
        <f>'廃棄物事業経費（市町村）'!B1357</f>
        <v>0</v>
      </c>
      <c r="AI1357" s="12">
        <v>1357</v>
      </c>
    </row>
    <row r="1358" spans="34:35" ht="14.25">
      <c r="AH1358" s="11">
        <f>'廃棄物事業経費（市町村）'!B1358</f>
        <v>0</v>
      </c>
      <c r="AI1358" s="12">
        <v>1358</v>
      </c>
    </row>
    <row r="1359" spans="34:35" ht="14.25">
      <c r="AH1359" s="11">
        <f>'廃棄物事業経費（市町村）'!B1359</f>
        <v>0</v>
      </c>
      <c r="AI1359" s="12">
        <v>1359</v>
      </c>
    </row>
    <row r="1360" spans="34:35" ht="14.25">
      <c r="AH1360" s="11">
        <f>'廃棄物事業経費（市町村）'!B1360</f>
        <v>0</v>
      </c>
      <c r="AI1360" s="12">
        <v>1360</v>
      </c>
    </row>
    <row r="1361" spans="34:35" ht="14.25">
      <c r="AH1361" s="11">
        <f>'廃棄物事業経費（市町村）'!B1361</f>
        <v>0</v>
      </c>
      <c r="AI1361" s="12">
        <v>1361</v>
      </c>
    </row>
    <row r="1362" spans="34:35" ht="14.25">
      <c r="AH1362" s="11">
        <f>'廃棄物事業経費（市町村）'!B1362</f>
        <v>0</v>
      </c>
      <c r="AI1362" s="12">
        <v>1362</v>
      </c>
    </row>
    <row r="1363" spans="34:35" ht="14.25">
      <c r="AH1363" s="11">
        <f>'廃棄物事業経費（市町村）'!B1363</f>
        <v>0</v>
      </c>
      <c r="AI1363" s="12">
        <v>1363</v>
      </c>
    </row>
    <row r="1364" spans="34:35" ht="14.25">
      <c r="AH1364" s="11">
        <f>'廃棄物事業経費（市町村）'!B1364</f>
        <v>0</v>
      </c>
      <c r="AI1364" s="12">
        <v>1364</v>
      </c>
    </row>
    <row r="1365" spans="34:35" ht="14.25">
      <c r="AH1365" s="11">
        <f>'廃棄物事業経費（市町村）'!B1365</f>
        <v>0</v>
      </c>
      <c r="AI1365" s="12">
        <v>1365</v>
      </c>
    </row>
    <row r="1366" spans="34:35" ht="14.25">
      <c r="AH1366" s="11">
        <f>'廃棄物事業経費（市町村）'!B1366</f>
        <v>0</v>
      </c>
      <c r="AI1366" s="12">
        <v>1366</v>
      </c>
    </row>
    <row r="1367" spans="34:35" ht="14.25">
      <c r="AH1367" s="11">
        <f>'廃棄物事業経費（市町村）'!B1367</f>
        <v>0</v>
      </c>
      <c r="AI1367" s="12">
        <v>1367</v>
      </c>
    </row>
    <row r="1368" spans="34:35" ht="14.25">
      <c r="AH1368" s="11">
        <f>'廃棄物事業経費（市町村）'!B1368</f>
        <v>0</v>
      </c>
      <c r="AI1368" s="12">
        <v>1368</v>
      </c>
    </row>
    <row r="1369" spans="34:35" ht="14.25">
      <c r="AH1369" s="11">
        <f>'廃棄物事業経費（市町村）'!B1369</f>
        <v>0</v>
      </c>
      <c r="AI1369" s="12">
        <v>1369</v>
      </c>
    </row>
    <row r="1370" spans="34:35" ht="14.25">
      <c r="AH1370" s="11">
        <f>'廃棄物事業経費（市町村）'!B1370</f>
        <v>0</v>
      </c>
      <c r="AI1370" s="12">
        <v>1370</v>
      </c>
    </row>
    <row r="1371" spans="34:35" ht="14.25">
      <c r="AH1371" s="11">
        <f>'廃棄物事業経費（市町村）'!B1371</f>
        <v>0</v>
      </c>
      <c r="AI1371" s="12">
        <v>1371</v>
      </c>
    </row>
    <row r="1372" spans="34:35" ht="14.25">
      <c r="AH1372" s="11">
        <f>'廃棄物事業経費（市町村）'!B1372</f>
        <v>0</v>
      </c>
      <c r="AI1372" s="12">
        <v>1372</v>
      </c>
    </row>
    <row r="1373" spans="34:35" ht="14.25">
      <c r="AH1373" s="11">
        <f>'廃棄物事業経費（市町村）'!B1373</f>
        <v>0</v>
      </c>
      <c r="AI1373" s="12">
        <v>1373</v>
      </c>
    </row>
    <row r="1374" spans="34:35" ht="14.25">
      <c r="AH1374" s="11">
        <f>'廃棄物事業経費（市町村）'!B1374</f>
        <v>0</v>
      </c>
      <c r="AI1374" s="12">
        <v>1374</v>
      </c>
    </row>
    <row r="1375" spans="34:35" ht="14.25">
      <c r="AH1375" s="11">
        <f>'廃棄物事業経費（市町村）'!B1375</f>
        <v>0</v>
      </c>
      <c r="AI1375" s="12">
        <v>1375</v>
      </c>
    </row>
    <row r="1376" spans="34:35" ht="14.25">
      <c r="AH1376" s="11">
        <f>'廃棄物事業経費（市町村）'!B1376</f>
        <v>0</v>
      </c>
      <c r="AI1376" s="12">
        <v>1376</v>
      </c>
    </row>
    <row r="1377" spans="34:35" ht="14.25">
      <c r="AH1377" s="11">
        <f>'廃棄物事業経費（市町村）'!B1377</f>
        <v>0</v>
      </c>
      <c r="AI1377" s="12">
        <v>1377</v>
      </c>
    </row>
    <row r="1378" spans="34:35" ht="14.25">
      <c r="AH1378" s="11">
        <f>'廃棄物事業経費（市町村）'!B1378</f>
        <v>0</v>
      </c>
      <c r="AI1378" s="12">
        <v>1378</v>
      </c>
    </row>
    <row r="1379" spans="34:35" ht="14.25">
      <c r="AH1379" s="11">
        <f>'廃棄物事業経費（市町村）'!B1379</f>
        <v>0</v>
      </c>
      <c r="AI1379" s="12">
        <v>1379</v>
      </c>
    </row>
    <row r="1380" spans="34:35" ht="14.25">
      <c r="AH1380" s="11">
        <f>'廃棄物事業経費（市町村）'!B1380</f>
        <v>0</v>
      </c>
      <c r="AI1380" s="12">
        <v>1380</v>
      </c>
    </row>
    <row r="1381" spans="34:35" ht="14.25">
      <c r="AH1381" s="11">
        <f>'廃棄物事業経費（市町村）'!B1381</f>
        <v>0</v>
      </c>
      <c r="AI1381" s="12">
        <v>1381</v>
      </c>
    </row>
    <row r="1382" spans="34:35" ht="14.25">
      <c r="AH1382" s="11">
        <f>'廃棄物事業経費（市町村）'!B1382</f>
        <v>0</v>
      </c>
      <c r="AI1382" s="12">
        <v>1382</v>
      </c>
    </row>
    <row r="1383" spans="34:35" ht="14.25">
      <c r="AH1383" s="11">
        <f>'廃棄物事業経費（市町村）'!B1383</f>
        <v>0</v>
      </c>
      <c r="AI1383" s="12">
        <v>1383</v>
      </c>
    </row>
    <row r="1384" spans="34:35" ht="14.25">
      <c r="AH1384" s="11">
        <f>'廃棄物事業経費（市町村）'!B1384</f>
        <v>0</v>
      </c>
      <c r="AI1384" s="12">
        <v>1384</v>
      </c>
    </row>
    <row r="1385" spans="34:35" ht="14.25">
      <c r="AH1385" s="11">
        <f>'廃棄物事業経費（市町村）'!B1385</f>
        <v>0</v>
      </c>
      <c r="AI1385" s="12">
        <v>1385</v>
      </c>
    </row>
    <row r="1386" spans="34:35" ht="14.25">
      <c r="AH1386" s="11">
        <f>'廃棄物事業経費（市町村）'!B1386</f>
        <v>0</v>
      </c>
      <c r="AI1386" s="12">
        <v>1386</v>
      </c>
    </row>
    <row r="1387" spans="34:35" ht="14.25">
      <c r="AH1387" s="11">
        <f>'廃棄物事業経費（市町村）'!B1387</f>
        <v>0</v>
      </c>
      <c r="AI1387" s="12">
        <v>1387</v>
      </c>
    </row>
    <row r="1388" spans="34:35" ht="14.25">
      <c r="AH1388" s="11">
        <f>'廃棄物事業経費（市町村）'!B1388</f>
        <v>0</v>
      </c>
      <c r="AI1388" s="12">
        <v>1388</v>
      </c>
    </row>
    <row r="1389" spans="34:35" ht="14.25">
      <c r="AH1389" s="11">
        <f>'廃棄物事業経費（市町村）'!B1389</f>
        <v>0</v>
      </c>
      <c r="AI1389" s="12">
        <v>1389</v>
      </c>
    </row>
    <row r="1390" spans="34:35" ht="14.25">
      <c r="AH1390" s="11">
        <f>'廃棄物事業経費（市町村）'!B1390</f>
        <v>0</v>
      </c>
      <c r="AI1390" s="12">
        <v>1390</v>
      </c>
    </row>
    <row r="1391" spans="34:35" ht="14.25">
      <c r="AH1391" s="11">
        <f>'廃棄物事業経費（市町村）'!B1391</f>
        <v>0</v>
      </c>
      <c r="AI1391" s="12">
        <v>1391</v>
      </c>
    </row>
    <row r="1392" spans="34:35" ht="14.25">
      <c r="AH1392" s="11">
        <f>'廃棄物事業経費（市町村）'!B1392</f>
        <v>0</v>
      </c>
      <c r="AI1392" s="12">
        <v>1392</v>
      </c>
    </row>
    <row r="1393" spans="34:35" ht="14.25">
      <c r="AH1393" s="11">
        <f>'廃棄物事業経費（市町村）'!B1393</f>
        <v>0</v>
      </c>
      <c r="AI1393" s="12">
        <v>1393</v>
      </c>
    </row>
    <row r="1394" spans="34:35" ht="14.25">
      <c r="AH1394" s="11">
        <f>'廃棄物事業経費（市町村）'!B1394</f>
        <v>0</v>
      </c>
      <c r="AI1394" s="12">
        <v>1394</v>
      </c>
    </row>
    <row r="1395" spans="34:35" ht="14.25">
      <c r="AH1395" s="11">
        <f>'廃棄物事業経費（市町村）'!B1395</f>
        <v>0</v>
      </c>
      <c r="AI1395" s="12">
        <v>1395</v>
      </c>
    </row>
    <row r="1396" spans="34:35" ht="14.25">
      <c r="AH1396" s="11">
        <f>'廃棄物事業経費（市町村）'!B1396</f>
        <v>0</v>
      </c>
      <c r="AI1396" s="12">
        <v>1396</v>
      </c>
    </row>
    <row r="1397" spans="34:35" ht="14.25">
      <c r="AH1397" s="11">
        <f>'廃棄物事業経費（市町村）'!B1397</f>
        <v>0</v>
      </c>
      <c r="AI1397" s="12">
        <v>1397</v>
      </c>
    </row>
    <row r="1398" spans="34:35" ht="14.25">
      <c r="AH1398" s="11">
        <f>'廃棄物事業経費（市町村）'!B1398</f>
        <v>0</v>
      </c>
      <c r="AI1398" s="12">
        <v>1398</v>
      </c>
    </row>
    <row r="1399" spans="34:35" ht="14.25">
      <c r="AH1399" s="11">
        <f>'廃棄物事業経費（市町村）'!B1399</f>
        <v>0</v>
      </c>
      <c r="AI1399" s="12">
        <v>1399</v>
      </c>
    </row>
    <row r="1400" spans="34:35" ht="14.25">
      <c r="AH1400" s="11">
        <f>'廃棄物事業経費（市町村）'!B1400</f>
        <v>0</v>
      </c>
      <c r="AI1400" s="12">
        <v>1400</v>
      </c>
    </row>
    <row r="1401" spans="34:35" ht="14.25">
      <c r="AH1401" s="11">
        <f>'廃棄物事業経費（市町村）'!B1401</f>
        <v>0</v>
      </c>
      <c r="AI1401" s="12">
        <v>1401</v>
      </c>
    </row>
    <row r="1402" spans="34:35" ht="14.25">
      <c r="AH1402" s="11">
        <f>'廃棄物事業経費（市町村）'!B1402</f>
        <v>0</v>
      </c>
      <c r="AI1402" s="12">
        <v>1402</v>
      </c>
    </row>
    <row r="1403" spans="34:35" ht="14.25">
      <c r="AH1403" s="11">
        <f>'廃棄物事業経費（市町村）'!B1403</f>
        <v>0</v>
      </c>
      <c r="AI1403" s="12">
        <v>1403</v>
      </c>
    </row>
    <row r="1404" spans="34:35" ht="14.25">
      <c r="AH1404" s="11">
        <f>'廃棄物事業経費（市町村）'!B1404</f>
        <v>0</v>
      </c>
      <c r="AI1404" s="12">
        <v>1404</v>
      </c>
    </row>
    <row r="1405" spans="34:35" ht="14.25">
      <c r="AH1405" s="11">
        <f>'廃棄物事業経費（市町村）'!B1405</f>
        <v>0</v>
      </c>
      <c r="AI1405" s="12">
        <v>1405</v>
      </c>
    </row>
    <row r="1406" spans="34:35" ht="14.25">
      <c r="AH1406" s="11">
        <f>'廃棄物事業経費（市町村）'!B1406</f>
        <v>0</v>
      </c>
      <c r="AI1406" s="12">
        <v>1406</v>
      </c>
    </row>
    <row r="1407" spans="34:35" ht="14.25">
      <c r="AH1407" s="11">
        <f>'廃棄物事業経費（市町村）'!B1407</f>
        <v>0</v>
      </c>
      <c r="AI1407" s="12">
        <v>1407</v>
      </c>
    </row>
    <row r="1408" spans="34:35" ht="14.25">
      <c r="AH1408" s="11">
        <f>'廃棄物事業経費（市町村）'!B1408</f>
        <v>0</v>
      </c>
      <c r="AI1408" s="12">
        <v>1408</v>
      </c>
    </row>
    <row r="1409" spans="34:35" ht="14.25">
      <c r="AH1409" s="11">
        <f>'廃棄物事業経費（市町村）'!B1409</f>
        <v>0</v>
      </c>
      <c r="AI1409" s="12">
        <v>1409</v>
      </c>
    </row>
    <row r="1410" spans="34:35" ht="14.25">
      <c r="AH1410" s="11">
        <f>'廃棄物事業経費（市町村）'!B1410</f>
        <v>0</v>
      </c>
      <c r="AI1410" s="12">
        <v>1410</v>
      </c>
    </row>
    <row r="1411" spans="34:35" ht="14.25">
      <c r="AH1411" s="11">
        <f>'廃棄物事業経費（市町村）'!B1411</f>
        <v>0</v>
      </c>
      <c r="AI1411" s="12">
        <v>1411</v>
      </c>
    </row>
    <row r="1412" spans="34:35" ht="14.25">
      <c r="AH1412" s="11">
        <f>'廃棄物事業経費（市町村）'!B1412</f>
        <v>0</v>
      </c>
      <c r="AI1412" s="12">
        <v>1412</v>
      </c>
    </row>
    <row r="1413" spans="34:35" ht="14.25">
      <c r="AH1413" s="11">
        <f>'廃棄物事業経費（市町村）'!B1413</f>
        <v>0</v>
      </c>
      <c r="AI1413" s="12">
        <v>1413</v>
      </c>
    </row>
    <row r="1414" spans="34:35" ht="14.25">
      <c r="AH1414" s="11">
        <f>'廃棄物事業経費（市町村）'!B1414</f>
        <v>0</v>
      </c>
      <c r="AI1414" s="12">
        <v>1414</v>
      </c>
    </row>
    <row r="1415" spans="34:35" ht="14.25">
      <c r="AH1415" s="11">
        <f>'廃棄物事業経費（市町村）'!B1415</f>
        <v>0</v>
      </c>
      <c r="AI1415" s="12">
        <v>1415</v>
      </c>
    </row>
    <row r="1416" spans="34:35" ht="14.25">
      <c r="AH1416" s="11">
        <f>'廃棄物事業経費（市町村）'!B1416</f>
        <v>0</v>
      </c>
      <c r="AI1416" s="12">
        <v>1416</v>
      </c>
    </row>
    <row r="1417" spans="34:35" ht="14.25">
      <c r="AH1417" s="11">
        <f>'廃棄物事業経費（市町村）'!B1417</f>
        <v>0</v>
      </c>
      <c r="AI1417" s="12">
        <v>1417</v>
      </c>
    </row>
    <row r="1418" spans="34:35" ht="14.25">
      <c r="AH1418" s="11">
        <f>'廃棄物事業経費（市町村）'!B1418</f>
        <v>0</v>
      </c>
      <c r="AI1418" s="12">
        <v>1418</v>
      </c>
    </row>
    <row r="1419" spans="34:35" ht="14.25">
      <c r="AH1419" s="11">
        <f>'廃棄物事業経費（市町村）'!B1419</f>
        <v>0</v>
      </c>
      <c r="AI1419" s="12">
        <v>1419</v>
      </c>
    </row>
    <row r="1420" spans="34:35" ht="14.25">
      <c r="AH1420" s="11">
        <f>'廃棄物事業経費（市町村）'!B1420</f>
        <v>0</v>
      </c>
      <c r="AI1420" s="12">
        <v>1420</v>
      </c>
    </row>
    <row r="1421" spans="34:35" ht="14.25">
      <c r="AH1421" s="11">
        <f>'廃棄物事業経費（市町村）'!B1421</f>
        <v>0</v>
      </c>
      <c r="AI1421" s="12">
        <v>1421</v>
      </c>
    </row>
    <row r="1422" spans="34:35" ht="14.25">
      <c r="AH1422" s="11">
        <f>'廃棄物事業経費（市町村）'!B1422</f>
        <v>0</v>
      </c>
      <c r="AI1422" s="12">
        <v>1422</v>
      </c>
    </row>
    <row r="1423" spans="34:35" ht="14.25">
      <c r="AH1423" s="11">
        <f>'廃棄物事業経費（市町村）'!B1423</f>
        <v>0</v>
      </c>
      <c r="AI1423" s="12">
        <v>1423</v>
      </c>
    </row>
    <row r="1424" spans="34:35" ht="14.25">
      <c r="AH1424" s="11">
        <f>'廃棄物事業経費（市町村）'!B1424</f>
        <v>0</v>
      </c>
      <c r="AI1424" s="12">
        <v>1424</v>
      </c>
    </row>
    <row r="1425" spans="34:35" ht="14.25">
      <c r="AH1425" s="11">
        <f>'廃棄物事業経費（市町村）'!B1425</f>
        <v>0</v>
      </c>
      <c r="AI1425" s="12">
        <v>1425</v>
      </c>
    </row>
    <row r="1426" spans="34:35" ht="14.25">
      <c r="AH1426" s="11">
        <f>'廃棄物事業経費（市町村）'!B1426</f>
        <v>0</v>
      </c>
      <c r="AI1426" s="12">
        <v>1426</v>
      </c>
    </row>
    <row r="1427" spans="34:35" ht="14.25">
      <c r="AH1427" s="11">
        <f>'廃棄物事業経費（市町村）'!B1427</f>
        <v>0</v>
      </c>
      <c r="AI1427" s="12">
        <v>1427</v>
      </c>
    </row>
    <row r="1428" spans="34:35" ht="14.25">
      <c r="AH1428" s="11">
        <f>'廃棄物事業経費（市町村）'!B1428</f>
        <v>0</v>
      </c>
      <c r="AI1428" s="12">
        <v>1428</v>
      </c>
    </row>
    <row r="1429" spans="34:35" ht="14.25">
      <c r="AH1429" s="11">
        <f>'廃棄物事業経費（市町村）'!B1429</f>
        <v>0</v>
      </c>
      <c r="AI1429" s="12">
        <v>1429</v>
      </c>
    </row>
    <row r="1430" spans="34:35" ht="14.25">
      <c r="AH1430" s="11">
        <f>'廃棄物事業経費（市町村）'!B1430</f>
        <v>0</v>
      </c>
      <c r="AI1430" s="12">
        <v>1430</v>
      </c>
    </row>
    <row r="1431" spans="34:35" ht="14.25">
      <c r="AH1431" s="11">
        <f>'廃棄物事業経費（市町村）'!B1431</f>
        <v>0</v>
      </c>
      <c r="AI1431" s="12">
        <v>1431</v>
      </c>
    </row>
    <row r="1432" spans="34:35" ht="14.25">
      <c r="AH1432" s="11">
        <f>'廃棄物事業経費（市町村）'!B1432</f>
        <v>0</v>
      </c>
      <c r="AI1432" s="12">
        <v>1432</v>
      </c>
    </row>
    <row r="1433" spans="34:35" ht="14.25">
      <c r="AH1433" s="11">
        <f>'廃棄物事業経費（市町村）'!B1433</f>
        <v>0</v>
      </c>
      <c r="AI1433" s="12">
        <v>1433</v>
      </c>
    </row>
    <row r="1434" spans="34:35" ht="14.25">
      <c r="AH1434" s="11">
        <f>'廃棄物事業経費（市町村）'!B1434</f>
        <v>0</v>
      </c>
      <c r="AI1434" s="12">
        <v>1434</v>
      </c>
    </row>
    <row r="1435" spans="34:35" ht="14.25">
      <c r="AH1435" s="11">
        <f>'廃棄物事業経費（市町村）'!B1435</f>
        <v>0</v>
      </c>
      <c r="AI1435" s="12">
        <v>1435</v>
      </c>
    </row>
    <row r="1436" spans="34:35" ht="14.25">
      <c r="AH1436" s="11">
        <f>'廃棄物事業経費（市町村）'!B1436</f>
        <v>0</v>
      </c>
      <c r="AI1436" s="12">
        <v>1436</v>
      </c>
    </row>
    <row r="1437" spans="34:35" ht="14.25">
      <c r="AH1437" s="11">
        <f>'廃棄物事業経費（市町村）'!B1437</f>
        <v>0</v>
      </c>
      <c r="AI1437" s="12">
        <v>1437</v>
      </c>
    </row>
    <row r="1438" spans="34:35" ht="14.25">
      <c r="AH1438" s="11">
        <f>'廃棄物事業経費（市町村）'!B1438</f>
        <v>0</v>
      </c>
      <c r="AI1438" s="12">
        <v>1438</v>
      </c>
    </row>
    <row r="1439" spans="34:35" ht="14.25">
      <c r="AH1439" s="11">
        <f>'廃棄物事業経費（市町村）'!B1439</f>
        <v>0</v>
      </c>
      <c r="AI1439" s="12">
        <v>1439</v>
      </c>
    </row>
    <row r="1440" spans="34:35" ht="14.25">
      <c r="AH1440" s="11">
        <f>'廃棄物事業経費（市町村）'!B1440</f>
        <v>0</v>
      </c>
      <c r="AI1440" s="12">
        <v>1440</v>
      </c>
    </row>
    <row r="1441" spans="34:35" ht="14.25">
      <c r="AH1441" s="11">
        <f>'廃棄物事業経費（市町村）'!B1441</f>
        <v>0</v>
      </c>
      <c r="AI1441" s="12">
        <v>1441</v>
      </c>
    </row>
    <row r="1442" spans="34:35" ht="14.25">
      <c r="AH1442" s="11">
        <f>'廃棄物事業経費（市町村）'!B1442</f>
        <v>0</v>
      </c>
      <c r="AI1442" s="12">
        <v>1442</v>
      </c>
    </row>
    <row r="1443" spans="34:35" ht="14.25">
      <c r="AH1443" s="11">
        <f>'廃棄物事業経費（市町村）'!B1443</f>
        <v>0</v>
      </c>
      <c r="AI1443" s="12">
        <v>1443</v>
      </c>
    </row>
    <row r="1444" spans="34:35" ht="14.25">
      <c r="AH1444" s="11">
        <f>'廃棄物事業経費（市町村）'!B1444</f>
        <v>0</v>
      </c>
      <c r="AI1444" s="12">
        <v>1444</v>
      </c>
    </row>
    <row r="1445" spans="34:35" ht="14.25">
      <c r="AH1445" s="11">
        <f>'廃棄物事業経費（市町村）'!B1445</f>
        <v>0</v>
      </c>
      <c r="AI1445" s="12">
        <v>1445</v>
      </c>
    </row>
    <row r="1446" spans="34:35" ht="14.25">
      <c r="AH1446" s="11">
        <f>'廃棄物事業経費（市町村）'!B1446</f>
        <v>0</v>
      </c>
      <c r="AI1446" s="12">
        <v>1446</v>
      </c>
    </row>
    <row r="1447" spans="34:35" ht="14.25">
      <c r="AH1447" s="11">
        <f>'廃棄物事業経費（市町村）'!B1447</f>
        <v>0</v>
      </c>
      <c r="AI1447" s="12">
        <v>1447</v>
      </c>
    </row>
    <row r="1448" spans="34:35" ht="14.25">
      <c r="AH1448" s="11">
        <f>'廃棄物事業経費（市町村）'!B1448</f>
        <v>0</v>
      </c>
      <c r="AI1448" s="12">
        <v>1448</v>
      </c>
    </row>
    <row r="1449" spans="34:35" ht="14.25">
      <c r="AH1449" s="11">
        <f>'廃棄物事業経費（市町村）'!B1449</f>
        <v>0</v>
      </c>
      <c r="AI1449" s="12">
        <v>1449</v>
      </c>
    </row>
    <row r="1450" spans="34:35" ht="14.25">
      <c r="AH1450" s="11">
        <f>'廃棄物事業経費（市町村）'!B1450</f>
        <v>0</v>
      </c>
      <c r="AI1450" s="12">
        <v>1450</v>
      </c>
    </row>
    <row r="1451" spans="34:35" ht="14.25">
      <c r="AH1451" s="11">
        <f>'廃棄物事業経費（市町村）'!B1451</f>
        <v>0</v>
      </c>
      <c r="AI1451" s="12">
        <v>1451</v>
      </c>
    </row>
    <row r="1452" spans="34:35" ht="14.25">
      <c r="AH1452" s="11">
        <f>'廃棄物事業経費（市町村）'!B1452</f>
        <v>0</v>
      </c>
      <c r="AI1452" s="12">
        <v>1452</v>
      </c>
    </row>
    <row r="1453" spans="34:35" ht="14.25">
      <c r="AH1453" s="11">
        <f>'廃棄物事業経費（市町村）'!B1453</f>
        <v>0</v>
      </c>
      <c r="AI1453" s="12">
        <v>1453</v>
      </c>
    </row>
    <row r="1454" spans="34:35" ht="14.25">
      <c r="AH1454" s="11">
        <f>'廃棄物事業経費（市町村）'!B1454</f>
        <v>0</v>
      </c>
      <c r="AI1454" s="12">
        <v>1454</v>
      </c>
    </row>
    <row r="1455" spans="34:35" ht="14.25">
      <c r="AH1455" s="11">
        <f>'廃棄物事業経費（市町村）'!B1455</f>
        <v>0</v>
      </c>
      <c r="AI1455" s="12">
        <v>1455</v>
      </c>
    </row>
    <row r="1456" spans="34:35" ht="14.25">
      <c r="AH1456" s="11">
        <f>'廃棄物事業経費（市町村）'!B1456</f>
        <v>0</v>
      </c>
      <c r="AI1456" s="12">
        <v>1456</v>
      </c>
    </row>
    <row r="1457" spans="34:35" ht="14.25">
      <c r="AH1457" s="11">
        <f>'廃棄物事業経費（市町村）'!B1457</f>
        <v>0</v>
      </c>
      <c r="AI1457" s="12">
        <v>1457</v>
      </c>
    </row>
    <row r="1458" spans="34:35" ht="14.25">
      <c r="AH1458" s="11">
        <f>'廃棄物事業経費（市町村）'!B1458</f>
        <v>0</v>
      </c>
      <c r="AI1458" s="12">
        <v>1458</v>
      </c>
    </row>
    <row r="1459" spans="34:35" ht="14.25">
      <c r="AH1459" s="11">
        <f>'廃棄物事業経費（市町村）'!B1459</f>
        <v>0</v>
      </c>
      <c r="AI1459" s="12">
        <v>1459</v>
      </c>
    </row>
    <row r="1460" spans="34:35" ht="14.25">
      <c r="AH1460" s="11">
        <f>'廃棄物事業経費（市町村）'!B1460</f>
        <v>0</v>
      </c>
      <c r="AI1460" s="12">
        <v>1460</v>
      </c>
    </row>
    <row r="1461" spans="34:35" ht="14.25">
      <c r="AH1461" s="11">
        <f>'廃棄物事業経費（市町村）'!B1461</f>
        <v>0</v>
      </c>
      <c r="AI1461" s="12">
        <v>1461</v>
      </c>
    </row>
    <row r="1462" spans="34:35" ht="14.25">
      <c r="AH1462" s="11">
        <f>'廃棄物事業経費（市町村）'!B1462</f>
        <v>0</v>
      </c>
      <c r="AI1462" s="12">
        <v>1462</v>
      </c>
    </row>
    <row r="1463" spans="34:35" ht="14.25">
      <c r="AH1463" s="11">
        <f>'廃棄物事業経費（市町村）'!B1463</f>
        <v>0</v>
      </c>
      <c r="AI1463" s="12">
        <v>1463</v>
      </c>
    </row>
    <row r="1464" spans="34:35" ht="14.25">
      <c r="AH1464" s="11">
        <f>'廃棄物事業経費（市町村）'!B1464</f>
        <v>0</v>
      </c>
      <c r="AI1464" s="12">
        <v>1464</v>
      </c>
    </row>
    <row r="1465" spans="34:35" ht="14.25">
      <c r="AH1465" s="11">
        <f>'廃棄物事業経費（市町村）'!B1465</f>
        <v>0</v>
      </c>
      <c r="AI1465" s="12">
        <v>1465</v>
      </c>
    </row>
    <row r="1466" spans="34:35" ht="14.25">
      <c r="AH1466" s="11">
        <f>'廃棄物事業経費（市町村）'!B1466</f>
        <v>0</v>
      </c>
      <c r="AI1466" s="12">
        <v>1466</v>
      </c>
    </row>
    <row r="1467" spans="34:35" ht="14.25">
      <c r="AH1467" s="11">
        <f>'廃棄物事業経費（市町村）'!B1467</f>
        <v>0</v>
      </c>
      <c r="AI1467" s="12">
        <v>1467</v>
      </c>
    </row>
    <row r="1468" spans="34:35" ht="14.25">
      <c r="AH1468" s="11">
        <f>'廃棄物事業経費（市町村）'!B1468</f>
        <v>0</v>
      </c>
      <c r="AI1468" s="12">
        <v>1468</v>
      </c>
    </row>
    <row r="1469" spans="34:35" ht="14.25">
      <c r="AH1469" s="11">
        <f>'廃棄物事業経費（市町村）'!B1469</f>
        <v>0</v>
      </c>
      <c r="AI1469" s="12">
        <v>1469</v>
      </c>
    </row>
    <row r="1470" spans="34:35" ht="14.25">
      <c r="AH1470" s="11">
        <f>'廃棄物事業経費（市町村）'!B1470</f>
        <v>0</v>
      </c>
      <c r="AI1470" s="12">
        <v>1470</v>
      </c>
    </row>
    <row r="1471" spans="34:35" ht="14.25">
      <c r="AH1471" s="11">
        <f>'廃棄物事業経費（市町村）'!B1471</f>
        <v>0</v>
      </c>
      <c r="AI1471" s="12">
        <v>1471</v>
      </c>
    </row>
    <row r="1472" spans="34:35" ht="14.25">
      <c r="AH1472" s="11">
        <f>'廃棄物事業経費（市町村）'!B1472</f>
        <v>0</v>
      </c>
      <c r="AI1472" s="12">
        <v>1472</v>
      </c>
    </row>
    <row r="1473" spans="34:35" ht="14.25">
      <c r="AH1473" s="11">
        <f>'廃棄物事業経費（市町村）'!B1473</f>
        <v>0</v>
      </c>
      <c r="AI1473" s="12">
        <v>1473</v>
      </c>
    </row>
    <row r="1474" spans="34:35" ht="14.25">
      <c r="AH1474" s="11">
        <f>'廃棄物事業経費（市町村）'!B1474</f>
        <v>0</v>
      </c>
      <c r="AI1474" s="12">
        <v>1474</v>
      </c>
    </row>
    <row r="1475" spans="34:35" ht="14.25">
      <c r="AH1475" s="11">
        <f>'廃棄物事業経費（市町村）'!B1475</f>
        <v>0</v>
      </c>
      <c r="AI1475" s="12">
        <v>1475</v>
      </c>
    </row>
    <row r="1476" spans="34:35" ht="14.25">
      <c r="AH1476" s="11">
        <f>'廃棄物事業経費（市町村）'!B1476</f>
        <v>0</v>
      </c>
      <c r="AI1476" s="12">
        <v>1476</v>
      </c>
    </row>
    <row r="1477" spans="34:35" ht="14.25">
      <c r="AH1477" s="11">
        <f>'廃棄物事業経費（市町村）'!B1477</f>
        <v>0</v>
      </c>
      <c r="AI1477" s="12">
        <v>1477</v>
      </c>
    </row>
    <row r="1478" spans="34:35" ht="14.25">
      <c r="AH1478" s="11">
        <f>'廃棄物事業経費（市町村）'!B1478</f>
        <v>0</v>
      </c>
      <c r="AI1478" s="12">
        <v>1478</v>
      </c>
    </row>
    <row r="1479" spans="34:35" ht="14.25">
      <c r="AH1479" s="11">
        <f>'廃棄物事業経費（市町村）'!B1479</f>
        <v>0</v>
      </c>
      <c r="AI1479" s="12">
        <v>1479</v>
      </c>
    </row>
    <row r="1480" spans="34:35" ht="14.25">
      <c r="AH1480" s="11">
        <f>'廃棄物事業経費（市町村）'!B1480</f>
        <v>0</v>
      </c>
      <c r="AI1480" s="12">
        <v>1480</v>
      </c>
    </row>
    <row r="1481" spans="34:35" ht="14.25">
      <c r="AH1481" s="11">
        <f>'廃棄物事業経費（市町村）'!B1481</f>
        <v>0</v>
      </c>
      <c r="AI1481" s="12">
        <v>1481</v>
      </c>
    </row>
    <row r="1482" spans="34:35" ht="14.25">
      <c r="AH1482" s="11">
        <f>'廃棄物事業経費（市町村）'!B1482</f>
        <v>0</v>
      </c>
      <c r="AI1482" s="12">
        <v>1482</v>
      </c>
    </row>
    <row r="1483" spans="34:35" ht="14.25">
      <c r="AH1483" s="11">
        <f>'廃棄物事業経費（市町村）'!B1483</f>
        <v>0</v>
      </c>
      <c r="AI1483" s="12">
        <v>1483</v>
      </c>
    </row>
    <row r="1484" spans="34:35" ht="14.25">
      <c r="AH1484" s="11">
        <f>'廃棄物事業経費（市町村）'!B1484</f>
        <v>0</v>
      </c>
      <c r="AI1484" s="12">
        <v>1484</v>
      </c>
    </row>
    <row r="1485" spans="34:35" ht="14.25">
      <c r="AH1485" s="11">
        <f>'廃棄物事業経費（市町村）'!B1485</f>
        <v>0</v>
      </c>
      <c r="AI1485" s="12">
        <v>1485</v>
      </c>
    </row>
    <row r="1486" spans="34:35" ht="14.25">
      <c r="AH1486" s="11">
        <f>'廃棄物事業経費（市町村）'!B1486</f>
        <v>0</v>
      </c>
      <c r="AI1486" s="12">
        <v>1486</v>
      </c>
    </row>
    <row r="1487" spans="34:35" ht="14.25">
      <c r="AH1487" s="11">
        <f>'廃棄物事業経費（市町村）'!B1487</f>
        <v>0</v>
      </c>
      <c r="AI1487" s="12">
        <v>1487</v>
      </c>
    </row>
    <row r="1488" spans="34:35" ht="14.25">
      <c r="AH1488" s="11">
        <f>'廃棄物事業経費（市町村）'!B1488</f>
        <v>0</v>
      </c>
      <c r="AI1488" s="12">
        <v>1488</v>
      </c>
    </row>
    <row r="1489" spans="34:35" ht="14.25">
      <c r="AH1489" s="11">
        <f>'廃棄物事業経費（市町村）'!B1489</f>
        <v>0</v>
      </c>
      <c r="AI1489" s="12">
        <v>1489</v>
      </c>
    </row>
    <row r="1490" spans="34:35" ht="14.25">
      <c r="AH1490" s="11">
        <f>'廃棄物事業経費（市町村）'!B1490</f>
        <v>0</v>
      </c>
      <c r="AI1490" s="12">
        <v>1490</v>
      </c>
    </row>
    <row r="1491" spans="34:35" ht="14.25">
      <c r="AH1491" s="11">
        <f>'廃棄物事業経費（市町村）'!B1491</f>
        <v>0</v>
      </c>
      <c r="AI1491" s="12">
        <v>1491</v>
      </c>
    </row>
    <row r="1492" spans="34:35" ht="14.25">
      <c r="AH1492" s="11">
        <f>'廃棄物事業経費（市町村）'!B1492</f>
        <v>0</v>
      </c>
      <c r="AI1492" s="12">
        <v>1492</v>
      </c>
    </row>
    <row r="1493" spans="34:35" ht="14.25">
      <c r="AH1493" s="11">
        <f>'廃棄物事業経費（市町村）'!B1493</f>
        <v>0</v>
      </c>
      <c r="AI1493" s="12">
        <v>1493</v>
      </c>
    </row>
    <row r="1494" spans="34:35" ht="14.25">
      <c r="AH1494" s="11">
        <f>'廃棄物事業経費（市町村）'!B1494</f>
        <v>0</v>
      </c>
      <c r="AI1494" s="12">
        <v>1494</v>
      </c>
    </row>
    <row r="1495" spans="34:35" ht="14.25">
      <c r="AH1495" s="11">
        <f>'廃棄物事業経費（市町村）'!B1495</f>
        <v>0</v>
      </c>
      <c r="AI1495" s="12">
        <v>1495</v>
      </c>
    </row>
    <row r="1496" spans="34:35" ht="14.25">
      <c r="AH1496" s="11">
        <f>'廃棄物事業経費（市町村）'!B1496</f>
        <v>0</v>
      </c>
      <c r="AI1496" s="12">
        <v>1496</v>
      </c>
    </row>
    <row r="1497" spans="34:35" ht="14.25">
      <c r="AH1497" s="11">
        <f>'廃棄物事業経費（市町村）'!B1497</f>
        <v>0</v>
      </c>
      <c r="AI1497" s="12">
        <v>1497</v>
      </c>
    </row>
    <row r="1498" spans="34:35" ht="14.25">
      <c r="AH1498" s="11">
        <f>'廃棄物事業経費（市町村）'!B1498</f>
        <v>0</v>
      </c>
      <c r="AI1498" s="12">
        <v>1498</v>
      </c>
    </row>
    <row r="1499" spans="34:35" ht="14.25">
      <c r="AH1499" s="11">
        <f>'廃棄物事業経費（市町村）'!B1499</f>
        <v>0</v>
      </c>
      <c r="AI1499" s="12">
        <v>1499</v>
      </c>
    </row>
    <row r="1500" spans="34:35" ht="14.25">
      <c r="AH1500" s="11">
        <f>'廃棄物事業経費（市町村）'!B1500</f>
        <v>0</v>
      </c>
      <c r="AI1500" s="12">
        <v>1500</v>
      </c>
    </row>
    <row r="1501" spans="34:35" ht="14.25">
      <c r="AH1501" s="11">
        <f>'廃棄物事業経費（市町村）'!B1501</f>
        <v>0</v>
      </c>
      <c r="AI1501" s="12">
        <v>1501</v>
      </c>
    </row>
    <row r="1502" spans="34:35" ht="14.25">
      <c r="AH1502" s="11">
        <f>'廃棄物事業経費（市町村）'!B1502</f>
        <v>0</v>
      </c>
      <c r="AI1502" s="12">
        <v>1502</v>
      </c>
    </row>
    <row r="1503" spans="34:35" ht="14.25">
      <c r="AH1503" s="11">
        <f>'廃棄物事業経費（市町村）'!B1503</f>
        <v>0</v>
      </c>
      <c r="AI1503" s="12">
        <v>1503</v>
      </c>
    </row>
    <row r="1504" spans="34:35" ht="14.25">
      <c r="AH1504" s="11">
        <f>'廃棄物事業経費（市町村）'!B1504</f>
        <v>0</v>
      </c>
      <c r="AI1504" s="12">
        <v>1504</v>
      </c>
    </row>
    <row r="1505" spans="34:35" ht="14.25">
      <c r="AH1505" s="11">
        <f>'廃棄物事業経費（市町村）'!B1505</f>
        <v>0</v>
      </c>
      <c r="AI1505" s="12">
        <v>1505</v>
      </c>
    </row>
    <row r="1506" spans="34:35" ht="14.25">
      <c r="AH1506" s="11">
        <f>'廃棄物事業経費（市町村）'!B1506</f>
        <v>0</v>
      </c>
      <c r="AI1506" s="12">
        <v>1506</v>
      </c>
    </row>
    <row r="1507" spans="34:35" ht="14.25">
      <c r="AH1507" s="11">
        <f>'廃棄物事業経費（市町村）'!B1507</f>
        <v>0</v>
      </c>
      <c r="AI1507" s="12">
        <v>1507</v>
      </c>
    </row>
    <row r="1508" spans="34:35" ht="14.25">
      <c r="AH1508" s="11">
        <f>'廃棄物事業経費（市町村）'!B1508</f>
        <v>0</v>
      </c>
      <c r="AI1508" s="12">
        <v>1508</v>
      </c>
    </row>
    <row r="1509" spans="34:35" ht="14.25">
      <c r="AH1509" s="11">
        <f>'廃棄物事業経費（市町村）'!B1509</f>
        <v>0</v>
      </c>
      <c r="AI1509" s="12">
        <v>1509</v>
      </c>
    </row>
    <row r="1510" spans="34:35" ht="14.25">
      <c r="AH1510" s="11">
        <f>'廃棄物事業経費（市町村）'!B1510</f>
        <v>0</v>
      </c>
      <c r="AI1510" s="12">
        <v>1510</v>
      </c>
    </row>
    <row r="1511" spans="34:35" ht="14.25">
      <c r="AH1511" s="11">
        <f>'廃棄物事業経費（市町村）'!B1511</f>
        <v>0</v>
      </c>
      <c r="AI1511" s="12">
        <v>1511</v>
      </c>
    </row>
    <row r="1512" spans="34:35" ht="14.25">
      <c r="AH1512" s="11">
        <f>'廃棄物事業経費（市町村）'!B1512</f>
        <v>0</v>
      </c>
      <c r="AI1512" s="12">
        <v>1512</v>
      </c>
    </row>
    <row r="1513" spans="34:35" ht="14.25">
      <c r="AH1513" s="11">
        <f>'廃棄物事業経費（市町村）'!B1513</f>
        <v>0</v>
      </c>
      <c r="AI1513" s="12">
        <v>1513</v>
      </c>
    </row>
    <row r="1514" spans="34:35" ht="14.25">
      <c r="AH1514" s="11">
        <f>'廃棄物事業経費（市町村）'!B1514</f>
        <v>0</v>
      </c>
      <c r="AI1514" s="12">
        <v>1514</v>
      </c>
    </row>
    <row r="1515" spans="34:35" ht="14.25">
      <c r="AH1515" s="11">
        <f>'廃棄物事業経費（市町村）'!B1515</f>
        <v>0</v>
      </c>
      <c r="AI1515" s="12">
        <v>1515</v>
      </c>
    </row>
    <row r="1516" spans="34:35" ht="14.25">
      <c r="AH1516" s="11">
        <f>'廃棄物事業経費（市町村）'!B1516</f>
        <v>0</v>
      </c>
      <c r="AI1516" s="12">
        <v>1516</v>
      </c>
    </row>
    <row r="1517" spans="34:35" ht="14.25">
      <c r="AH1517" s="11">
        <f>'廃棄物事業経費（市町村）'!B1517</f>
        <v>0</v>
      </c>
      <c r="AI1517" s="12">
        <v>1517</v>
      </c>
    </row>
    <row r="1518" spans="34:35" ht="14.25">
      <c r="AH1518" s="11">
        <f>'廃棄物事業経費（市町村）'!B1518</f>
        <v>0</v>
      </c>
      <c r="AI1518" s="12">
        <v>1518</v>
      </c>
    </row>
    <row r="1519" spans="34:35" ht="14.25">
      <c r="AH1519" s="11">
        <f>'廃棄物事業経費（市町村）'!B1519</f>
        <v>0</v>
      </c>
      <c r="AI1519" s="12">
        <v>1519</v>
      </c>
    </row>
    <row r="1520" spans="34:35" ht="14.25">
      <c r="AH1520" s="11">
        <f>'廃棄物事業経費（市町村）'!B1520</f>
        <v>0</v>
      </c>
      <c r="AI1520" s="12">
        <v>1520</v>
      </c>
    </row>
    <row r="1521" spans="34:35" ht="14.25">
      <c r="AH1521" s="11">
        <f>'廃棄物事業経費（市町村）'!B1521</f>
        <v>0</v>
      </c>
      <c r="AI1521" s="12">
        <v>1521</v>
      </c>
    </row>
    <row r="1522" spans="34:35" ht="14.25">
      <c r="AH1522" s="11">
        <f>'廃棄物事業経費（市町村）'!B1522</f>
        <v>0</v>
      </c>
      <c r="AI1522" s="12">
        <v>1522</v>
      </c>
    </row>
    <row r="1523" spans="34:35" ht="14.25">
      <c r="AH1523" s="11">
        <f>'廃棄物事業経費（市町村）'!B1523</f>
        <v>0</v>
      </c>
      <c r="AI1523" s="12">
        <v>1523</v>
      </c>
    </row>
    <row r="1524" spans="34:35" ht="14.25">
      <c r="AH1524" s="11">
        <f>'廃棄物事業経費（市町村）'!B1524</f>
        <v>0</v>
      </c>
      <c r="AI1524" s="12">
        <v>1524</v>
      </c>
    </row>
    <row r="1525" spans="34:35" ht="14.25">
      <c r="AH1525" s="11">
        <f>'廃棄物事業経費（市町村）'!B1525</f>
        <v>0</v>
      </c>
      <c r="AI1525" s="12">
        <v>1525</v>
      </c>
    </row>
    <row r="1526" spans="34:35" ht="14.25">
      <c r="AH1526" s="11">
        <f>'廃棄物事業経費（市町村）'!B1526</f>
        <v>0</v>
      </c>
      <c r="AI1526" s="12">
        <v>1526</v>
      </c>
    </row>
    <row r="1527" spans="34:35" ht="14.25">
      <c r="AH1527" s="11">
        <f>'廃棄物事業経費（市町村）'!B1527</f>
        <v>0</v>
      </c>
      <c r="AI1527" s="12">
        <v>1527</v>
      </c>
    </row>
    <row r="1528" spans="34:35" ht="14.25">
      <c r="AH1528" s="11">
        <f>'廃棄物事業経費（市町村）'!B1528</f>
        <v>0</v>
      </c>
      <c r="AI1528" s="12">
        <v>1528</v>
      </c>
    </row>
    <row r="1529" spans="34:35" ht="14.25">
      <c r="AH1529" s="11">
        <f>'廃棄物事業経費（市町村）'!B1529</f>
        <v>0</v>
      </c>
      <c r="AI1529" s="12">
        <v>1529</v>
      </c>
    </row>
    <row r="1530" spans="34:35" ht="14.25">
      <c r="AH1530" s="11">
        <f>'廃棄物事業経費（市町村）'!B1530</f>
        <v>0</v>
      </c>
      <c r="AI1530" s="12">
        <v>1530</v>
      </c>
    </row>
    <row r="1531" spans="34:35" ht="14.25">
      <c r="AH1531" s="11">
        <f>'廃棄物事業経費（市町村）'!B1531</f>
        <v>0</v>
      </c>
      <c r="AI1531" s="12">
        <v>1531</v>
      </c>
    </row>
    <row r="1532" spans="34:35" ht="14.25">
      <c r="AH1532" s="11">
        <f>'廃棄物事業経費（市町村）'!B1532</f>
        <v>0</v>
      </c>
      <c r="AI1532" s="12">
        <v>1532</v>
      </c>
    </row>
    <row r="1533" spans="34:35" ht="14.25">
      <c r="AH1533" s="11">
        <f>'廃棄物事業経費（市町村）'!B1533</f>
        <v>0</v>
      </c>
      <c r="AI1533" s="12">
        <v>1533</v>
      </c>
    </row>
    <row r="1534" spans="34:35" ht="14.25">
      <c r="AH1534" s="11">
        <f>'廃棄物事業経費（市町村）'!B1534</f>
        <v>0</v>
      </c>
      <c r="AI1534" s="12">
        <v>1534</v>
      </c>
    </row>
    <row r="1535" spans="34:35" ht="14.25">
      <c r="AH1535" s="11">
        <f>'廃棄物事業経費（市町村）'!B1535</f>
        <v>0</v>
      </c>
      <c r="AI1535" s="12">
        <v>1535</v>
      </c>
    </row>
    <row r="1536" spans="34:35" ht="14.25">
      <c r="AH1536" s="11">
        <f>'廃棄物事業経費（市町村）'!B1536</f>
        <v>0</v>
      </c>
      <c r="AI1536" s="12">
        <v>1536</v>
      </c>
    </row>
    <row r="1537" spans="34:35" ht="14.25">
      <c r="AH1537" s="11">
        <f>'廃棄物事業経費（市町村）'!B1537</f>
        <v>0</v>
      </c>
      <c r="AI1537" s="12">
        <v>1537</v>
      </c>
    </row>
    <row r="1538" spans="34:35" ht="14.25">
      <c r="AH1538" s="11">
        <f>'廃棄物事業経費（市町村）'!B1538</f>
        <v>0</v>
      </c>
      <c r="AI1538" s="12">
        <v>1538</v>
      </c>
    </row>
    <row r="1539" spans="34:35" ht="14.25">
      <c r="AH1539" s="11">
        <f>'廃棄物事業経費（市町村）'!B1539</f>
        <v>0</v>
      </c>
      <c r="AI1539" s="12">
        <v>1539</v>
      </c>
    </row>
    <row r="1540" spans="34:35" ht="14.25">
      <c r="AH1540" s="11">
        <f>'廃棄物事業経費（市町村）'!B1540</f>
        <v>0</v>
      </c>
      <c r="AI1540" s="12">
        <v>1540</v>
      </c>
    </row>
    <row r="1541" spans="34:35" ht="14.25">
      <c r="AH1541" s="11">
        <f>'廃棄物事業経費（市町村）'!B1541</f>
        <v>0</v>
      </c>
      <c r="AI1541" s="12">
        <v>1541</v>
      </c>
    </row>
    <row r="1542" spans="34:35" ht="14.25">
      <c r="AH1542" s="11">
        <f>'廃棄物事業経費（市町村）'!B1542</f>
        <v>0</v>
      </c>
      <c r="AI1542" s="12">
        <v>1542</v>
      </c>
    </row>
    <row r="1543" spans="34:35" ht="14.25">
      <c r="AH1543" s="11">
        <f>'廃棄物事業経費（市町村）'!B1543</f>
        <v>0</v>
      </c>
      <c r="AI1543" s="12">
        <v>1543</v>
      </c>
    </row>
    <row r="1544" spans="34:35" ht="14.25">
      <c r="AH1544" s="11">
        <f>'廃棄物事業経費（市町村）'!B1544</f>
        <v>0</v>
      </c>
      <c r="AI1544" s="12">
        <v>1544</v>
      </c>
    </row>
    <row r="1545" spans="34:35" ht="14.25">
      <c r="AH1545" s="11">
        <f>'廃棄物事業経費（市町村）'!B1545</f>
        <v>0</v>
      </c>
      <c r="AI1545" s="12">
        <v>1545</v>
      </c>
    </row>
    <row r="1546" spans="34:35" ht="14.25">
      <c r="AH1546" s="11">
        <f>'廃棄物事業経費（市町村）'!B1546</f>
        <v>0</v>
      </c>
      <c r="AI1546" s="12">
        <v>1546</v>
      </c>
    </row>
    <row r="1547" spans="34:35" ht="14.25">
      <c r="AH1547" s="11">
        <f>'廃棄物事業経費（市町村）'!B1547</f>
        <v>0</v>
      </c>
      <c r="AI1547" s="12">
        <v>1547</v>
      </c>
    </row>
    <row r="1548" spans="34:35" ht="14.25">
      <c r="AH1548" s="11">
        <f>'廃棄物事業経費（市町村）'!B1548</f>
        <v>0</v>
      </c>
      <c r="AI1548" s="12">
        <v>1548</v>
      </c>
    </row>
    <row r="1549" spans="34:35" ht="14.25">
      <c r="AH1549" s="11">
        <f>'廃棄物事業経費（市町村）'!B1549</f>
        <v>0</v>
      </c>
      <c r="AI1549" s="12">
        <v>1549</v>
      </c>
    </row>
    <row r="1550" spans="34:35" ht="14.25">
      <c r="AH1550" s="11">
        <f>'廃棄物事業経費（市町村）'!B1550</f>
        <v>0</v>
      </c>
      <c r="AI1550" s="12">
        <v>1550</v>
      </c>
    </row>
    <row r="1551" spans="34:35" ht="14.25">
      <c r="AH1551" s="11">
        <f>'廃棄物事業経費（市町村）'!B1551</f>
        <v>0</v>
      </c>
      <c r="AI1551" s="12">
        <v>1551</v>
      </c>
    </row>
    <row r="1552" spans="34:35" ht="14.25">
      <c r="AH1552" s="11">
        <f>'廃棄物事業経費（市町村）'!B1552</f>
        <v>0</v>
      </c>
      <c r="AI1552" s="12">
        <v>1552</v>
      </c>
    </row>
    <row r="1553" spans="34:35" ht="14.25">
      <c r="AH1553" s="11">
        <f>'廃棄物事業経費（市町村）'!B1553</f>
        <v>0</v>
      </c>
      <c r="AI1553" s="12">
        <v>1553</v>
      </c>
    </row>
    <row r="1554" spans="34:35" ht="14.25">
      <c r="AH1554" s="11">
        <f>'廃棄物事業経費（市町村）'!B1554</f>
        <v>0</v>
      </c>
      <c r="AI1554" s="12">
        <v>1554</v>
      </c>
    </row>
    <row r="1555" spans="34:35" ht="14.25">
      <c r="AH1555" s="11">
        <f>'廃棄物事業経費（市町村）'!B1555</f>
        <v>0</v>
      </c>
      <c r="AI1555" s="12">
        <v>1555</v>
      </c>
    </row>
    <row r="1556" spans="34:35" ht="14.25">
      <c r="AH1556" s="11">
        <f>'廃棄物事業経費（市町村）'!B1556</f>
        <v>0</v>
      </c>
      <c r="AI1556" s="12">
        <v>1556</v>
      </c>
    </row>
    <row r="1557" spans="34:35" ht="14.25">
      <c r="AH1557" s="11">
        <f>'廃棄物事業経費（市町村）'!B1557</f>
        <v>0</v>
      </c>
      <c r="AI1557" s="12">
        <v>1557</v>
      </c>
    </row>
    <row r="1558" spans="34:35" ht="14.25">
      <c r="AH1558" s="11">
        <f>'廃棄物事業経費（市町村）'!B1558</f>
        <v>0</v>
      </c>
      <c r="AI1558" s="12">
        <v>1558</v>
      </c>
    </row>
    <row r="1559" spans="34:35" ht="14.25">
      <c r="AH1559" s="11">
        <f>'廃棄物事業経費（市町村）'!B1559</f>
        <v>0</v>
      </c>
      <c r="AI1559" s="12">
        <v>1559</v>
      </c>
    </row>
    <row r="1560" spans="34:35" ht="14.25">
      <c r="AH1560" s="11">
        <f>'廃棄物事業経費（市町村）'!B1560</f>
        <v>0</v>
      </c>
      <c r="AI1560" s="12">
        <v>1560</v>
      </c>
    </row>
    <row r="1561" spans="34:35" ht="14.25">
      <c r="AH1561" s="11">
        <f>'廃棄物事業経費（市町村）'!B1561</f>
        <v>0</v>
      </c>
      <c r="AI1561" s="12">
        <v>1561</v>
      </c>
    </row>
    <row r="1562" spans="34:35" ht="14.25">
      <c r="AH1562" s="11">
        <f>'廃棄物事業経費（市町村）'!B1562</f>
        <v>0</v>
      </c>
      <c r="AI1562" s="12">
        <v>1562</v>
      </c>
    </row>
    <row r="1563" spans="34:35" ht="14.25">
      <c r="AH1563" s="11">
        <f>'廃棄物事業経費（市町村）'!B1563</f>
        <v>0</v>
      </c>
      <c r="AI1563" s="12">
        <v>1563</v>
      </c>
    </row>
    <row r="1564" spans="34:35" ht="14.25">
      <c r="AH1564" s="11">
        <f>'廃棄物事業経費（市町村）'!B1564</f>
        <v>0</v>
      </c>
      <c r="AI1564" s="12">
        <v>1564</v>
      </c>
    </row>
    <row r="1565" spans="34:35" ht="14.25">
      <c r="AH1565" s="11">
        <f>'廃棄物事業経費（市町村）'!B1565</f>
        <v>0</v>
      </c>
      <c r="AI1565" s="12">
        <v>1565</v>
      </c>
    </row>
    <row r="1566" spans="34:35" ht="14.25">
      <c r="AH1566" s="11">
        <f>'廃棄物事業経費（市町村）'!B1566</f>
        <v>0</v>
      </c>
      <c r="AI1566" s="12">
        <v>1566</v>
      </c>
    </row>
    <row r="1567" spans="34:35" ht="14.25">
      <c r="AH1567" s="11">
        <f>'廃棄物事業経費（市町村）'!B1567</f>
        <v>0</v>
      </c>
      <c r="AI1567" s="12">
        <v>1567</v>
      </c>
    </row>
    <row r="1568" spans="34:35" ht="14.25">
      <c r="AH1568" s="11">
        <f>'廃棄物事業経費（市町村）'!B1568</f>
        <v>0</v>
      </c>
      <c r="AI1568" s="12">
        <v>1568</v>
      </c>
    </row>
    <row r="1569" spans="34:35" ht="14.25">
      <c r="AH1569" s="11">
        <f>'廃棄物事業経費（市町村）'!B1569</f>
        <v>0</v>
      </c>
      <c r="AI1569" s="12">
        <v>1569</v>
      </c>
    </row>
    <row r="1570" spans="34:35" ht="14.25">
      <c r="AH1570" s="11">
        <f>'廃棄物事業経費（市町村）'!B1570</f>
        <v>0</v>
      </c>
      <c r="AI1570" s="12">
        <v>1570</v>
      </c>
    </row>
    <row r="1571" spans="34:35" ht="14.25">
      <c r="AH1571" s="11">
        <f>'廃棄物事業経費（市町村）'!B1571</f>
        <v>0</v>
      </c>
      <c r="AI1571" s="12">
        <v>1571</v>
      </c>
    </row>
    <row r="1572" spans="34:35" ht="14.25">
      <c r="AH1572" s="11">
        <f>'廃棄物事業経費（市町村）'!B1572</f>
        <v>0</v>
      </c>
      <c r="AI1572" s="12">
        <v>1572</v>
      </c>
    </row>
    <row r="1573" spans="34:35" ht="14.25">
      <c r="AH1573" s="11">
        <f>'廃棄物事業経費（市町村）'!B1573</f>
        <v>0</v>
      </c>
      <c r="AI1573" s="12">
        <v>1573</v>
      </c>
    </row>
    <row r="1574" spans="34:35" ht="14.25">
      <c r="AH1574" s="11">
        <f>'廃棄物事業経費（市町村）'!B1574</f>
        <v>0</v>
      </c>
      <c r="AI1574" s="12">
        <v>1574</v>
      </c>
    </row>
    <row r="1575" spans="34:35" ht="14.25">
      <c r="AH1575" s="11">
        <f>'廃棄物事業経費（市町村）'!B1575</f>
        <v>0</v>
      </c>
      <c r="AI1575" s="12">
        <v>1575</v>
      </c>
    </row>
    <row r="1576" spans="34:35" ht="14.25">
      <c r="AH1576" s="11">
        <f>'廃棄物事業経費（市町村）'!B1576</f>
        <v>0</v>
      </c>
      <c r="AI1576" s="12">
        <v>1576</v>
      </c>
    </row>
    <row r="1577" spans="34:35" ht="14.25">
      <c r="AH1577" s="11">
        <f>'廃棄物事業経費（市町村）'!B1577</f>
        <v>0</v>
      </c>
      <c r="AI1577" s="12">
        <v>1577</v>
      </c>
    </row>
    <row r="1578" spans="34:35" ht="14.25">
      <c r="AH1578" s="11">
        <f>'廃棄物事業経費（市町村）'!B1578</f>
        <v>0</v>
      </c>
      <c r="AI1578" s="12">
        <v>1578</v>
      </c>
    </row>
    <row r="1579" spans="34:35" ht="14.25">
      <c r="AH1579" s="11">
        <f>'廃棄物事業経費（市町村）'!B1579</f>
        <v>0</v>
      </c>
      <c r="AI1579" s="12">
        <v>1579</v>
      </c>
    </row>
    <row r="1580" spans="34:35" ht="14.25">
      <c r="AH1580" s="11">
        <f>'廃棄物事業経費（市町村）'!B1580</f>
        <v>0</v>
      </c>
      <c r="AI1580" s="12">
        <v>1580</v>
      </c>
    </row>
    <row r="1581" spans="34:35" ht="14.25">
      <c r="AH1581" s="11">
        <f>'廃棄物事業経費（市町村）'!B1581</f>
        <v>0</v>
      </c>
      <c r="AI1581" s="12">
        <v>1581</v>
      </c>
    </row>
    <row r="1582" spans="34:35" ht="14.25">
      <c r="AH1582" s="11">
        <f>'廃棄物事業経費（市町村）'!B1582</f>
        <v>0</v>
      </c>
      <c r="AI1582" s="12">
        <v>1582</v>
      </c>
    </row>
    <row r="1583" spans="34:35" ht="14.25">
      <c r="AH1583" s="11">
        <f>'廃棄物事業経費（市町村）'!B1583</f>
        <v>0</v>
      </c>
      <c r="AI1583" s="12">
        <v>1583</v>
      </c>
    </row>
    <row r="1584" spans="34:35" ht="14.25">
      <c r="AH1584" s="11">
        <f>'廃棄物事業経費（市町村）'!B1584</f>
        <v>0</v>
      </c>
      <c r="AI1584" s="12">
        <v>1584</v>
      </c>
    </row>
    <row r="1585" spans="34:35" ht="14.25">
      <c r="AH1585" s="11">
        <f>'廃棄物事業経費（市町村）'!B1585</f>
        <v>0</v>
      </c>
      <c r="AI1585" s="12">
        <v>1585</v>
      </c>
    </row>
    <row r="1586" spans="34:35" ht="14.25">
      <c r="AH1586" s="11">
        <f>'廃棄物事業経費（市町村）'!B1586</f>
        <v>0</v>
      </c>
      <c r="AI1586" s="12">
        <v>1586</v>
      </c>
    </row>
    <row r="1587" spans="34:35" ht="14.25">
      <c r="AH1587" s="11">
        <f>'廃棄物事業経費（市町村）'!B1587</f>
        <v>0</v>
      </c>
      <c r="AI1587" s="12">
        <v>1587</v>
      </c>
    </row>
    <row r="1588" spans="34:35" ht="14.25">
      <c r="AH1588" s="11">
        <f>'廃棄物事業経費（市町村）'!B1588</f>
        <v>0</v>
      </c>
      <c r="AI1588" s="12">
        <v>1588</v>
      </c>
    </row>
    <row r="1589" spans="34:35" ht="14.25">
      <c r="AH1589" s="11">
        <f>'廃棄物事業経費（市町村）'!B1589</f>
        <v>0</v>
      </c>
      <c r="AI1589" s="12">
        <v>1589</v>
      </c>
    </row>
    <row r="1590" spans="34:35" ht="14.25">
      <c r="AH1590" s="11">
        <f>'廃棄物事業経費（市町村）'!B1590</f>
        <v>0</v>
      </c>
      <c r="AI1590" s="12">
        <v>1590</v>
      </c>
    </row>
    <row r="1591" spans="34:35" ht="14.25">
      <c r="AH1591" s="11">
        <f>'廃棄物事業経費（市町村）'!B1591</f>
        <v>0</v>
      </c>
      <c r="AI1591" s="12">
        <v>1591</v>
      </c>
    </row>
    <row r="1592" spans="34:35" ht="14.25">
      <c r="AH1592" s="11">
        <f>'廃棄物事業経費（市町村）'!B1592</f>
        <v>0</v>
      </c>
      <c r="AI1592" s="12">
        <v>1592</v>
      </c>
    </row>
    <row r="1593" spans="34:35" ht="14.25">
      <c r="AH1593" s="11">
        <f>'廃棄物事業経費（市町村）'!B1593</f>
        <v>0</v>
      </c>
      <c r="AI1593" s="12">
        <v>1593</v>
      </c>
    </row>
    <row r="1594" spans="34:35" ht="14.25">
      <c r="AH1594" s="11">
        <f>'廃棄物事業経費（市町村）'!B1594</f>
        <v>0</v>
      </c>
      <c r="AI1594" s="12">
        <v>1594</v>
      </c>
    </row>
    <row r="1595" spans="34:35" ht="14.25">
      <c r="AH1595" s="11">
        <f>'廃棄物事業経費（市町村）'!B1595</f>
        <v>0</v>
      </c>
      <c r="AI1595" s="12">
        <v>1595</v>
      </c>
    </row>
    <row r="1596" spans="34:35" ht="14.25">
      <c r="AH1596" s="11">
        <f>'廃棄物事業経費（市町村）'!B1596</f>
        <v>0</v>
      </c>
      <c r="AI1596" s="12">
        <v>1596</v>
      </c>
    </row>
    <row r="1597" spans="34:35" ht="14.25">
      <c r="AH1597" s="11">
        <f>'廃棄物事業経費（市町村）'!B1597</f>
        <v>0</v>
      </c>
      <c r="AI1597" s="12">
        <v>1597</v>
      </c>
    </row>
    <row r="1598" spans="34:35" ht="14.25">
      <c r="AH1598" s="11">
        <f>'廃棄物事業経費（市町村）'!B1598</f>
        <v>0</v>
      </c>
      <c r="AI1598" s="12">
        <v>1598</v>
      </c>
    </row>
    <row r="1599" spans="34:35" ht="14.25">
      <c r="AH1599" s="11">
        <f>'廃棄物事業経費（市町村）'!B1599</f>
        <v>0</v>
      </c>
      <c r="AI1599" s="12">
        <v>1599</v>
      </c>
    </row>
    <row r="1600" spans="34:35" ht="14.25">
      <c r="AH1600" s="11">
        <f>'廃棄物事業経費（市町村）'!B1600</f>
        <v>0</v>
      </c>
      <c r="AI1600" s="12">
        <v>1600</v>
      </c>
    </row>
    <row r="1601" spans="34:35" ht="14.25">
      <c r="AH1601" s="11">
        <f>'廃棄物事業経費（市町村）'!B1601</f>
        <v>0</v>
      </c>
      <c r="AI1601" s="12">
        <v>1601</v>
      </c>
    </row>
    <row r="1602" spans="34:35" ht="14.25">
      <c r="AH1602" s="11">
        <f>'廃棄物事業経費（市町村）'!B1602</f>
        <v>0</v>
      </c>
      <c r="AI1602" s="12">
        <v>1602</v>
      </c>
    </row>
    <row r="1603" spans="34:35" ht="14.25">
      <c r="AH1603" s="11">
        <f>'廃棄物事業経費（市町村）'!B1603</f>
        <v>0</v>
      </c>
      <c r="AI1603" s="12">
        <v>1603</v>
      </c>
    </row>
    <row r="1604" spans="34:35" ht="14.25">
      <c r="AH1604" s="11">
        <f>'廃棄物事業経費（市町村）'!B1604</f>
        <v>0</v>
      </c>
      <c r="AI1604" s="12">
        <v>1604</v>
      </c>
    </row>
    <row r="1605" spans="34:35" ht="14.25">
      <c r="AH1605" s="11">
        <f>'廃棄物事業経費（市町村）'!B1605</f>
        <v>0</v>
      </c>
      <c r="AI1605" s="12">
        <v>1605</v>
      </c>
    </row>
    <row r="1606" spans="34:35" ht="14.25">
      <c r="AH1606" s="11">
        <f>'廃棄物事業経費（市町村）'!B1606</f>
        <v>0</v>
      </c>
      <c r="AI1606" s="12">
        <v>1606</v>
      </c>
    </row>
    <row r="1607" spans="34:35" ht="14.25">
      <c r="AH1607" s="11">
        <f>'廃棄物事業経費（市町村）'!B1607</f>
        <v>0</v>
      </c>
      <c r="AI1607" s="12">
        <v>1607</v>
      </c>
    </row>
    <row r="1608" spans="34:35" ht="14.25">
      <c r="AH1608" s="11">
        <f>'廃棄物事業経費（市町村）'!B1608</f>
        <v>0</v>
      </c>
      <c r="AI1608" s="12">
        <v>1608</v>
      </c>
    </row>
    <row r="1609" spans="34:35" ht="14.25">
      <c r="AH1609" s="11">
        <f>'廃棄物事業経費（市町村）'!B1609</f>
        <v>0</v>
      </c>
      <c r="AI1609" s="12">
        <v>1609</v>
      </c>
    </row>
    <row r="1610" spans="34:35" ht="14.25">
      <c r="AH1610" s="11">
        <f>'廃棄物事業経費（市町村）'!B1610</f>
        <v>0</v>
      </c>
      <c r="AI1610" s="12">
        <v>1610</v>
      </c>
    </row>
    <row r="1611" spans="34:35" ht="14.25">
      <c r="AH1611" s="11">
        <f>'廃棄物事業経費（市町村）'!B1611</f>
        <v>0</v>
      </c>
      <c r="AI1611" s="12">
        <v>1611</v>
      </c>
    </row>
    <row r="1612" spans="34:35" ht="14.25">
      <c r="AH1612" s="11">
        <f>'廃棄物事業経費（市町村）'!B1612</f>
        <v>0</v>
      </c>
      <c r="AI1612" s="12">
        <v>1612</v>
      </c>
    </row>
    <row r="1613" spans="34:35" ht="14.25">
      <c r="AH1613" s="11">
        <f>'廃棄物事業経費（市町村）'!B1613</f>
        <v>0</v>
      </c>
      <c r="AI1613" s="12">
        <v>1613</v>
      </c>
    </row>
    <row r="1614" spans="34:35" ht="14.25">
      <c r="AH1614" s="11">
        <f>'廃棄物事業経費（市町村）'!B1614</f>
        <v>0</v>
      </c>
      <c r="AI1614" s="12">
        <v>1614</v>
      </c>
    </row>
    <row r="1615" spans="34:35" ht="14.25">
      <c r="AH1615" s="11">
        <f>'廃棄物事業経費（市町村）'!B1615</f>
        <v>0</v>
      </c>
      <c r="AI1615" s="12">
        <v>1615</v>
      </c>
    </row>
    <row r="1616" spans="34:35" ht="14.25">
      <c r="AH1616" s="11">
        <f>'廃棄物事業経費（市町村）'!B1616</f>
        <v>0</v>
      </c>
      <c r="AI1616" s="12">
        <v>1616</v>
      </c>
    </row>
    <row r="1617" spans="34:35" ht="14.25">
      <c r="AH1617" s="11">
        <f>'廃棄物事業経費（市町村）'!B1617</f>
        <v>0</v>
      </c>
      <c r="AI1617" s="12">
        <v>1617</v>
      </c>
    </row>
    <row r="1618" spans="34:35" ht="14.25">
      <c r="AH1618" s="11">
        <f>'廃棄物事業経費（市町村）'!B1618</f>
        <v>0</v>
      </c>
      <c r="AI1618" s="12">
        <v>1618</v>
      </c>
    </row>
    <row r="1619" spans="34:35" ht="14.25">
      <c r="AH1619" s="11">
        <f>'廃棄物事業経費（市町村）'!B1619</f>
        <v>0</v>
      </c>
      <c r="AI1619" s="12">
        <v>1619</v>
      </c>
    </row>
    <row r="1620" spans="34:35" ht="14.25">
      <c r="AH1620" s="11">
        <f>'廃棄物事業経費（市町村）'!B1620</f>
        <v>0</v>
      </c>
      <c r="AI1620" s="12">
        <v>1620</v>
      </c>
    </row>
    <row r="1621" spans="34:35" ht="14.25">
      <c r="AH1621" s="11">
        <f>'廃棄物事業経費（市町村）'!B1621</f>
        <v>0</v>
      </c>
      <c r="AI1621" s="12">
        <v>1621</v>
      </c>
    </row>
    <row r="1622" spans="34:35" ht="14.25">
      <c r="AH1622" s="11">
        <f>'廃棄物事業経費（市町村）'!B1622</f>
        <v>0</v>
      </c>
      <c r="AI1622" s="12">
        <v>1622</v>
      </c>
    </row>
    <row r="1623" spans="34:35" ht="14.25">
      <c r="AH1623" s="11">
        <f>'廃棄物事業経費（市町村）'!B1623</f>
        <v>0</v>
      </c>
      <c r="AI1623" s="12">
        <v>1623</v>
      </c>
    </row>
    <row r="1624" spans="34:35" ht="14.25">
      <c r="AH1624" s="11">
        <f>'廃棄物事業経費（市町村）'!B1624</f>
        <v>0</v>
      </c>
      <c r="AI1624" s="12">
        <v>1624</v>
      </c>
    </row>
    <row r="1625" spans="34:35" ht="14.25">
      <c r="AH1625" s="11">
        <f>'廃棄物事業経費（市町村）'!B1625</f>
        <v>0</v>
      </c>
      <c r="AI1625" s="12">
        <v>1625</v>
      </c>
    </row>
    <row r="1626" spans="34:35" ht="14.25">
      <c r="AH1626" s="11">
        <f>'廃棄物事業経費（市町村）'!B1626</f>
        <v>0</v>
      </c>
      <c r="AI1626" s="12">
        <v>1626</v>
      </c>
    </row>
    <row r="1627" spans="34:35" ht="14.25">
      <c r="AH1627" s="11">
        <f>'廃棄物事業経費（市町村）'!B1627</f>
        <v>0</v>
      </c>
      <c r="AI1627" s="12">
        <v>1627</v>
      </c>
    </row>
    <row r="1628" spans="34:35" ht="14.25">
      <c r="AH1628" s="11">
        <f>'廃棄物事業経費（市町村）'!B1628</f>
        <v>0</v>
      </c>
      <c r="AI1628" s="12">
        <v>1628</v>
      </c>
    </row>
    <row r="1629" spans="34:35" ht="14.25">
      <c r="AH1629" s="11">
        <f>'廃棄物事業経費（市町村）'!B1629</f>
        <v>0</v>
      </c>
      <c r="AI1629" s="12">
        <v>1629</v>
      </c>
    </row>
    <row r="1630" spans="34:35" ht="14.25">
      <c r="AH1630" s="11">
        <f>'廃棄物事業経費（市町村）'!B1630</f>
        <v>0</v>
      </c>
      <c r="AI1630" s="12">
        <v>1630</v>
      </c>
    </row>
    <row r="1631" spans="34:35" ht="14.25">
      <c r="AH1631" s="11">
        <f>'廃棄物事業経費（市町村）'!B1631</f>
        <v>0</v>
      </c>
      <c r="AI1631" s="12">
        <v>1631</v>
      </c>
    </row>
    <row r="1632" spans="34:35" ht="14.25">
      <c r="AH1632" s="11">
        <f>'廃棄物事業経費（市町村）'!B1632</f>
        <v>0</v>
      </c>
      <c r="AI1632" s="12">
        <v>1632</v>
      </c>
    </row>
    <row r="1633" spans="34:35" ht="14.25">
      <c r="AH1633" s="11">
        <f>'廃棄物事業経費（市町村）'!B1633</f>
        <v>0</v>
      </c>
      <c r="AI1633" s="12">
        <v>1633</v>
      </c>
    </row>
    <row r="1634" spans="34:35" ht="14.25">
      <c r="AH1634" s="11">
        <f>'廃棄物事業経費（市町村）'!B1634</f>
        <v>0</v>
      </c>
      <c r="AI1634" s="12">
        <v>1634</v>
      </c>
    </row>
    <row r="1635" spans="34:35" ht="14.25">
      <c r="AH1635" s="11">
        <f>'廃棄物事業経費（市町村）'!B1635</f>
        <v>0</v>
      </c>
      <c r="AI1635" s="12">
        <v>1635</v>
      </c>
    </row>
    <row r="1636" spans="34:35" ht="14.25">
      <c r="AH1636" s="11">
        <f>'廃棄物事業経費（市町村）'!B1636</f>
        <v>0</v>
      </c>
      <c r="AI1636" s="12">
        <v>1636</v>
      </c>
    </row>
    <row r="1637" spans="34:35" ht="14.25">
      <c r="AH1637" s="11">
        <f>'廃棄物事業経費（市町村）'!B1637</f>
        <v>0</v>
      </c>
      <c r="AI1637" s="12">
        <v>1637</v>
      </c>
    </row>
    <row r="1638" spans="34:35" ht="14.25">
      <c r="AH1638" s="11">
        <f>'廃棄物事業経費（市町村）'!B1638</f>
        <v>0</v>
      </c>
      <c r="AI1638" s="12">
        <v>1638</v>
      </c>
    </row>
    <row r="1639" spans="34:35" ht="14.25">
      <c r="AH1639" s="11">
        <f>'廃棄物事業経費（市町村）'!B1639</f>
        <v>0</v>
      </c>
      <c r="AI1639" s="12">
        <v>1639</v>
      </c>
    </row>
    <row r="1640" spans="34:35" ht="14.25">
      <c r="AH1640" s="11">
        <f>'廃棄物事業経費（市町村）'!B1640</f>
        <v>0</v>
      </c>
      <c r="AI1640" s="12">
        <v>1640</v>
      </c>
    </row>
    <row r="1641" spans="34:35" ht="14.25">
      <c r="AH1641" s="11">
        <f>'廃棄物事業経費（市町村）'!B1641</f>
        <v>0</v>
      </c>
      <c r="AI1641" s="12">
        <v>1641</v>
      </c>
    </row>
    <row r="1642" spans="34:35" ht="14.25">
      <c r="AH1642" s="11">
        <f>'廃棄物事業経費（市町村）'!B1642</f>
        <v>0</v>
      </c>
      <c r="AI1642" s="12">
        <v>1642</v>
      </c>
    </row>
    <row r="1643" spans="34:35" ht="14.25">
      <c r="AH1643" s="11">
        <f>'廃棄物事業経費（市町村）'!B1643</f>
        <v>0</v>
      </c>
      <c r="AI1643" s="12">
        <v>1643</v>
      </c>
    </row>
    <row r="1644" spans="34:35" ht="14.25">
      <c r="AH1644" s="11">
        <f>'廃棄物事業経費（市町村）'!B1644</f>
        <v>0</v>
      </c>
      <c r="AI1644" s="12">
        <v>1644</v>
      </c>
    </row>
    <row r="1645" spans="34:35" ht="14.25">
      <c r="AH1645" s="11">
        <f>'廃棄物事業経費（市町村）'!B1645</f>
        <v>0</v>
      </c>
      <c r="AI1645" s="12">
        <v>1645</v>
      </c>
    </row>
    <row r="1646" spans="34:35" ht="14.25">
      <c r="AH1646" s="11">
        <f>'廃棄物事業経費（市町村）'!B1646</f>
        <v>0</v>
      </c>
      <c r="AI1646" s="12">
        <v>1646</v>
      </c>
    </row>
    <row r="1647" spans="34:35" ht="14.25">
      <c r="AH1647" s="11">
        <f>'廃棄物事業経費（市町村）'!B1647</f>
        <v>0</v>
      </c>
      <c r="AI1647" s="12">
        <v>1647</v>
      </c>
    </row>
    <row r="1648" spans="34:35" ht="14.25">
      <c r="AH1648" s="11">
        <f>'廃棄物事業経費（市町村）'!B1648</f>
        <v>0</v>
      </c>
      <c r="AI1648" s="12">
        <v>1648</v>
      </c>
    </row>
    <row r="1649" spans="34:35" ht="14.25">
      <c r="AH1649" s="11">
        <f>'廃棄物事業経費（市町村）'!B1649</f>
        <v>0</v>
      </c>
      <c r="AI1649" s="12">
        <v>1649</v>
      </c>
    </row>
    <row r="1650" spans="34:35" ht="14.25">
      <c r="AH1650" s="11">
        <f>'廃棄物事業経費（市町村）'!B1650</f>
        <v>0</v>
      </c>
      <c r="AI1650" s="12">
        <v>1650</v>
      </c>
    </row>
    <row r="1651" spans="34:35" ht="14.25">
      <c r="AH1651" s="11">
        <f>'廃棄物事業経費（市町村）'!B1651</f>
        <v>0</v>
      </c>
      <c r="AI1651" s="12">
        <v>1651</v>
      </c>
    </row>
    <row r="1652" spans="34:35" ht="14.25">
      <c r="AH1652" s="11">
        <f>'廃棄物事業経費（市町村）'!B1652</f>
        <v>0</v>
      </c>
      <c r="AI1652" s="12">
        <v>1652</v>
      </c>
    </row>
    <row r="1653" spans="34:35" ht="14.25">
      <c r="AH1653" s="11">
        <f>'廃棄物事業経費（市町村）'!B1653</f>
        <v>0</v>
      </c>
      <c r="AI1653" s="12">
        <v>1653</v>
      </c>
    </row>
    <row r="1654" spans="34:35" ht="14.25">
      <c r="AH1654" s="11">
        <f>'廃棄物事業経費（市町村）'!B1654</f>
        <v>0</v>
      </c>
      <c r="AI1654" s="12">
        <v>1654</v>
      </c>
    </row>
    <row r="1655" spans="34:35" ht="14.25">
      <c r="AH1655" s="11">
        <f>'廃棄物事業経費（市町村）'!B1655</f>
        <v>0</v>
      </c>
      <c r="AI1655" s="12">
        <v>1655</v>
      </c>
    </row>
    <row r="1656" spans="34:35" ht="14.25">
      <c r="AH1656" s="11">
        <f>'廃棄物事業経費（市町村）'!B1656</f>
        <v>0</v>
      </c>
      <c r="AI1656" s="12">
        <v>1656</v>
      </c>
    </row>
    <row r="1657" spans="34:35" ht="14.25">
      <c r="AH1657" s="11">
        <f>'廃棄物事業経費（市町村）'!B1657</f>
        <v>0</v>
      </c>
      <c r="AI1657" s="12">
        <v>1657</v>
      </c>
    </row>
    <row r="1658" spans="34:35" ht="14.25">
      <c r="AH1658" s="11">
        <f>'廃棄物事業経費（市町村）'!B1658</f>
        <v>0</v>
      </c>
      <c r="AI1658" s="12">
        <v>1658</v>
      </c>
    </row>
    <row r="1659" spans="34:35" ht="14.25">
      <c r="AH1659" s="11">
        <f>'廃棄物事業経費（市町村）'!B1659</f>
        <v>0</v>
      </c>
      <c r="AI1659" s="12">
        <v>1659</v>
      </c>
    </row>
    <row r="1660" spans="34:35" ht="14.25">
      <c r="AH1660" s="11">
        <f>'廃棄物事業経費（市町村）'!B1660</f>
        <v>0</v>
      </c>
      <c r="AI1660" s="12">
        <v>1660</v>
      </c>
    </row>
    <row r="1661" spans="34:35" ht="14.25">
      <c r="AH1661" s="11">
        <f>'廃棄物事業経費（市町村）'!B1661</f>
        <v>0</v>
      </c>
      <c r="AI1661" s="12">
        <v>1661</v>
      </c>
    </row>
    <row r="1662" spans="34:35" ht="14.25">
      <c r="AH1662" s="11">
        <f>'廃棄物事業経費（市町村）'!B1662</f>
        <v>0</v>
      </c>
      <c r="AI1662" s="12">
        <v>1662</v>
      </c>
    </row>
    <row r="1663" spans="34:35" ht="14.25">
      <c r="AH1663" s="11">
        <f>'廃棄物事業経費（市町村）'!B1663</f>
        <v>0</v>
      </c>
      <c r="AI1663" s="12">
        <v>1663</v>
      </c>
    </row>
    <row r="1664" spans="34:35" ht="14.25">
      <c r="AH1664" s="11">
        <f>'廃棄物事業経費（市町村）'!B1664</f>
        <v>0</v>
      </c>
      <c r="AI1664" s="12">
        <v>1664</v>
      </c>
    </row>
    <row r="1665" spans="34:35" ht="14.25">
      <c r="AH1665" s="11">
        <f>'廃棄物事業経費（市町村）'!B1665</f>
        <v>0</v>
      </c>
      <c r="AI1665" s="12">
        <v>1665</v>
      </c>
    </row>
    <row r="1666" spans="34:35" ht="14.25">
      <c r="AH1666" s="11">
        <f>'廃棄物事業経費（市町村）'!B1666</f>
        <v>0</v>
      </c>
      <c r="AI1666" s="12">
        <v>1666</v>
      </c>
    </row>
    <row r="1667" spans="34:35" ht="14.25">
      <c r="AH1667" s="11">
        <f>'廃棄物事業経費（市町村）'!B1667</f>
        <v>0</v>
      </c>
      <c r="AI1667" s="12">
        <v>1667</v>
      </c>
    </row>
    <row r="1668" spans="34:35" ht="14.25">
      <c r="AH1668" s="11">
        <f>'廃棄物事業経費（市町村）'!B1668</f>
        <v>0</v>
      </c>
      <c r="AI1668" s="12">
        <v>1668</v>
      </c>
    </row>
    <row r="1669" spans="34:35" ht="14.25">
      <c r="AH1669" s="11">
        <f>'廃棄物事業経費（市町村）'!B1669</f>
        <v>0</v>
      </c>
      <c r="AI1669" s="12">
        <v>1669</v>
      </c>
    </row>
    <row r="1670" spans="34:35" ht="14.25">
      <c r="AH1670" s="11">
        <f>'廃棄物事業経費（市町村）'!B1670</f>
        <v>0</v>
      </c>
      <c r="AI1670" s="12">
        <v>1670</v>
      </c>
    </row>
    <row r="1671" spans="34:35" ht="14.25">
      <c r="AH1671" s="11">
        <f>'廃棄物事業経費（市町村）'!B1671</f>
        <v>0</v>
      </c>
      <c r="AI1671" s="12">
        <v>1671</v>
      </c>
    </row>
    <row r="1672" spans="34:35" ht="14.25">
      <c r="AH1672" s="11">
        <f>'廃棄物事業経費（市町村）'!B1672</f>
        <v>0</v>
      </c>
      <c r="AI1672" s="12">
        <v>1672</v>
      </c>
    </row>
    <row r="1673" spans="34:35" ht="14.25">
      <c r="AH1673" s="11">
        <f>'廃棄物事業経費（市町村）'!B1673</f>
        <v>0</v>
      </c>
      <c r="AI1673" s="12">
        <v>1673</v>
      </c>
    </row>
    <row r="1674" spans="34:35" ht="14.25">
      <c r="AH1674" s="11">
        <f>'廃棄物事業経費（市町村）'!B1674</f>
        <v>0</v>
      </c>
      <c r="AI1674" s="12">
        <v>1674</v>
      </c>
    </row>
    <row r="1675" spans="34:35" ht="14.25">
      <c r="AH1675" s="11">
        <f>'廃棄物事業経費（市町村）'!B1675</f>
        <v>0</v>
      </c>
      <c r="AI1675" s="12">
        <v>1675</v>
      </c>
    </row>
    <row r="1676" spans="34:35" ht="14.25">
      <c r="AH1676" s="11">
        <f>'廃棄物事業経費（市町村）'!B1676</f>
        <v>0</v>
      </c>
      <c r="AI1676" s="12">
        <v>1676</v>
      </c>
    </row>
    <row r="1677" spans="34:35" ht="14.25">
      <c r="AH1677" s="11">
        <f>'廃棄物事業経費（市町村）'!B1677</f>
        <v>0</v>
      </c>
      <c r="AI1677" s="12">
        <v>1677</v>
      </c>
    </row>
    <row r="1678" spans="34:35" ht="14.25">
      <c r="AH1678" s="11">
        <f>'廃棄物事業経費（市町村）'!B1678</f>
        <v>0</v>
      </c>
      <c r="AI1678" s="12">
        <v>1678</v>
      </c>
    </row>
    <row r="1679" spans="34:35" ht="14.25">
      <c r="AH1679" s="11">
        <f>'廃棄物事業経費（市町村）'!B1679</f>
        <v>0</v>
      </c>
      <c r="AI1679" s="12">
        <v>1679</v>
      </c>
    </row>
    <row r="1680" spans="34:35" ht="14.25">
      <c r="AH1680" s="11">
        <f>'廃棄物事業経費（市町村）'!B1680</f>
        <v>0</v>
      </c>
      <c r="AI1680" s="12">
        <v>1680</v>
      </c>
    </row>
    <row r="1681" spans="34:35" ht="14.25">
      <c r="AH1681" s="11">
        <f>'廃棄物事業経費（市町村）'!B1681</f>
        <v>0</v>
      </c>
      <c r="AI1681" s="12">
        <v>1681</v>
      </c>
    </row>
    <row r="1682" spans="34:35" ht="14.25">
      <c r="AH1682" s="11">
        <f>'廃棄物事業経費（市町村）'!B1682</f>
        <v>0</v>
      </c>
      <c r="AI1682" s="12">
        <v>1682</v>
      </c>
    </row>
    <row r="1683" spans="34:35" ht="14.25">
      <c r="AH1683" s="11">
        <f>'廃棄物事業経費（市町村）'!B1683</f>
        <v>0</v>
      </c>
      <c r="AI1683" s="12">
        <v>1683</v>
      </c>
    </row>
    <row r="1684" spans="34:35" ht="14.25">
      <c r="AH1684" s="11">
        <f>'廃棄物事業経費（市町村）'!B1684</f>
        <v>0</v>
      </c>
      <c r="AI1684" s="12">
        <v>1684</v>
      </c>
    </row>
    <row r="1685" spans="34:35" ht="14.25">
      <c r="AH1685" s="11">
        <f>'廃棄物事業経費（市町村）'!B1685</f>
        <v>0</v>
      </c>
      <c r="AI1685" s="12">
        <v>1685</v>
      </c>
    </row>
    <row r="1686" spans="34:35" ht="14.25">
      <c r="AH1686" s="11">
        <f>'廃棄物事業経費（市町村）'!B1686</f>
        <v>0</v>
      </c>
      <c r="AI1686" s="12">
        <v>1686</v>
      </c>
    </row>
    <row r="1687" spans="34:35" ht="14.25">
      <c r="AH1687" s="11">
        <f>'廃棄物事業経費（市町村）'!B1687</f>
        <v>0</v>
      </c>
      <c r="AI1687" s="12">
        <v>1687</v>
      </c>
    </row>
    <row r="1688" spans="34:35" ht="14.25">
      <c r="AH1688" s="11">
        <f>'廃棄物事業経費（市町村）'!B1688</f>
        <v>0</v>
      </c>
      <c r="AI1688" s="12">
        <v>1688</v>
      </c>
    </row>
    <row r="1689" spans="34:35" ht="14.25">
      <c r="AH1689" s="11">
        <f>'廃棄物事業経費（市町村）'!B1689</f>
        <v>0</v>
      </c>
      <c r="AI1689" s="12">
        <v>1689</v>
      </c>
    </row>
    <row r="1690" spans="34:35" ht="14.25">
      <c r="AH1690" s="11">
        <f>'廃棄物事業経費（市町村）'!B1690</f>
        <v>0</v>
      </c>
      <c r="AI1690" s="12">
        <v>1690</v>
      </c>
    </row>
    <row r="1691" spans="34:35" ht="14.25">
      <c r="AH1691" s="11">
        <f>'廃棄物事業経費（市町村）'!B1691</f>
        <v>0</v>
      </c>
      <c r="AI1691" s="12">
        <v>1691</v>
      </c>
    </row>
    <row r="1692" spans="34:35" ht="14.25">
      <c r="AH1692" s="11">
        <f>'廃棄物事業経費（市町村）'!B1692</f>
        <v>0</v>
      </c>
      <c r="AI1692" s="12">
        <v>1692</v>
      </c>
    </row>
    <row r="1693" spans="34:35" ht="14.25">
      <c r="AH1693" s="11">
        <f>'廃棄物事業経費（市町村）'!B1693</f>
        <v>0</v>
      </c>
      <c r="AI1693" s="12">
        <v>1693</v>
      </c>
    </row>
    <row r="1694" spans="34:35" ht="14.25">
      <c r="AH1694" s="11">
        <f>'廃棄物事業経費（市町村）'!B1694</f>
        <v>0</v>
      </c>
      <c r="AI1694" s="12">
        <v>1694</v>
      </c>
    </row>
    <row r="1695" spans="34:35" ht="14.25">
      <c r="AH1695" s="11">
        <f>'廃棄物事業経費（市町村）'!B1695</f>
        <v>0</v>
      </c>
      <c r="AI1695" s="12">
        <v>1695</v>
      </c>
    </row>
    <row r="1696" spans="34:35" ht="14.25">
      <c r="AH1696" s="11">
        <f>'廃棄物事業経費（市町村）'!B1696</f>
        <v>0</v>
      </c>
      <c r="AI1696" s="12">
        <v>1696</v>
      </c>
    </row>
    <row r="1697" spans="34:35" ht="14.25">
      <c r="AH1697" s="11">
        <f>'廃棄物事業経費（市町村）'!B1697</f>
        <v>0</v>
      </c>
      <c r="AI1697" s="12">
        <v>1697</v>
      </c>
    </row>
    <row r="1698" spans="34:35" ht="14.25">
      <c r="AH1698" s="11">
        <f>'廃棄物事業経費（市町村）'!B1698</f>
        <v>0</v>
      </c>
      <c r="AI1698" s="12">
        <v>1698</v>
      </c>
    </row>
    <row r="1699" spans="34:35" ht="14.25">
      <c r="AH1699" s="11">
        <f>'廃棄物事業経費（市町村）'!B1699</f>
        <v>0</v>
      </c>
      <c r="AI1699" s="12">
        <v>1699</v>
      </c>
    </row>
    <row r="1700" spans="34:35" ht="14.25">
      <c r="AH1700" s="11">
        <f>'廃棄物事業経費（市町村）'!B1700</f>
        <v>0</v>
      </c>
      <c r="AI1700" s="12">
        <v>1700</v>
      </c>
    </row>
    <row r="1701" spans="34:35" ht="14.25">
      <c r="AH1701" s="11">
        <f>'廃棄物事業経費（市町村）'!B1701</f>
        <v>0</v>
      </c>
      <c r="AI1701" s="12">
        <v>1701</v>
      </c>
    </row>
    <row r="1702" spans="34:35" ht="14.25">
      <c r="AH1702" s="11">
        <f>'廃棄物事業経費（市町村）'!B1702</f>
        <v>0</v>
      </c>
      <c r="AI1702" s="12">
        <v>1702</v>
      </c>
    </row>
    <row r="1703" spans="34:35" ht="14.25">
      <c r="AH1703" s="11">
        <f>'廃棄物事業経費（市町村）'!B1703</f>
        <v>0</v>
      </c>
      <c r="AI1703" s="12">
        <v>1703</v>
      </c>
    </row>
    <row r="1704" spans="34:35" ht="14.25">
      <c r="AH1704" s="11">
        <f>'廃棄物事業経費（市町村）'!B1704</f>
        <v>0</v>
      </c>
      <c r="AI1704" s="12">
        <v>1704</v>
      </c>
    </row>
    <row r="1705" spans="34:35" ht="14.25">
      <c r="AH1705" s="11">
        <f>'廃棄物事業経費（市町村）'!B1705</f>
        <v>0</v>
      </c>
      <c r="AI1705" s="12">
        <v>1705</v>
      </c>
    </row>
    <row r="1706" spans="34:35" ht="14.25">
      <c r="AH1706" s="11">
        <f>'廃棄物事業経費（市町村）'!B1706</f>
        <v>0</v>
      </c>
      <c r="AI1706" s="12">
        <v>1706</v>
      </c>
    </row>
    <row r="1707" spans="34:35" ht="14.25">
      <c r="AH1707" s="11">
        <f>'廃棄物事業経費（市町村）'!B1707</f>
        <v>0</v>
      </c>
      <c r="AI1707" s="12">
        <v>1707</v>
      </c>
    </row>
    <row r="1708" spans="34:35" ht="14.25">
      <c r="AH1708" s="11">
        <f>'廃棄物事業経費（市町村）'!B1708</f>
        <v>0</v>
      </c>
      <c r="AI1708" s="12">
        <v>1708</v>
      </c>
    </row>
    <row r="1709" spans="34:35" ht="14.25">
      <c r="AH1709" s="11">
        <f>'廃棄物事業経費（市町村）'!B1709</f>
        <v>0</v>
      </c>
      <c r="AI1709" s="12">
        <v>1709</v>
      </c>
    </row>
    <row r="1710" spans="34:35" ht="14.25">
      <c r="AH1710" s="11">
        <f>'廃棄物事業経費（市町村）'!B1710</f>
        <v>0</v>
      </c>
      <c r="AI1710" s="12">
        <v>1710</v>
      </c>
    </row>
    <row r="1711" spans="34:35" ht="14.25">
      <c r="AH1711" s="11">
        <f>'廃棄物事業経費（市町村）'!B1711</f>
        <v>0</v>
      </c>
      <c r="AI1711" s="12">
        <v>1711</v>
      </c>
    </row>
    <row r="1712" spans="34:35" ht="14.25">
      <c r="AH1712" s="11">
        <f>'廃棄物事業経費（市町村）'!B1712</f>
        <v>0</v>
      </c>
      <c r="AI1712" s="12">
        <v>1712</v>
      </c>
    </row>
    <row r="1713" spans="34:35" ht="14.25">
      <c r="AH1713" s="11">
        <f>'廃棄物事業経費（市町村）'!B1713</f>
        <v>0</v>
      </c>
      <c r="AI1713" s="12">
        <v>1713</v>
      </c>
    </row>
    <row r="1714" spans="34:35" ht="14.25">
      <c r="AH1714" s="11">
        <f>'廃棄物事業経費（市町村）'!B1714</f>
        <v>0</v>
      </c>
      <c r="AI1714" s="12">
        <v>1714</v>
      </c>
    </row>
    <row r="1715" spans="34:35" ht="14.25">
      <c r="AH1715" s="11">
        <f>'廃棄物事業経費（市町村）'!B1715</f>
        <v>0</v>
      </c>
      <c r="AI1715" s="12">
        <v>1715</v>
      </c>
    </row>
    <row r="1716" spans="34:35" ht="14.25">
      <c r="AH1716" s="11">
        <f>'廃棄物事業経費（市町村）'!B1716</f>
        <v>0</v>
      </c>
      <c r="AI1716" s="12">
        <v>1716</v>
      </c>
    </row>
    <row r="1717" spans="34:35" ht="14.25">
      <c r="AH1717" s="11">
        <f>'廃棄物事業経費（市町村）'!B1717</f>
        <v>0</v>
      </c>
      <c r="AI1717" s="12">
        <v>1717</v>
      </c>
    </row>
    <row r="1718" spans="34:35" ht="14.25">
      <c r="AH1718" s="11">
        <f>'廃棄物事業経費（市町村）'!B1718</f>
        <v>0</v>
      </c>
      <c r="AI1718" s="12">
        <v>1718</v>
      </c>
    </row>
    <row r="1719" spans="34:35" ht="14.25">
      <c r="AH1719" s="11">
        <f>'廃棄物事業経費（市町村）'!B1719</f>
        <v>0</v>
      </c>
      <c r="AI1719" s="12">
        <v>1719</v>
      </c>
    </row>
    <row r="1720" spans="34:35" ht="14.25">
      <c r="AH1720" s="11">
        <f>'廃棄物事業経費（市町村）'!B1720</f>
        <v>0</v>
      </c>
      <c r="AI1720" s="12">
        <v>1720</v>
      </c>
    </row>
    <row r="1721" spans="34:35" ht="14.25">
      <c r="AH1721" s="11">
        <f>'廃棄物事業経費（市町村）'!B1721</f>
        <v>0</v>
      </c>
      <c r="AI1721" s="12">
        <v>1721</v>
      </c>
    </row>
    <row r="1722" spans="34:35" ht="14.25">
      <c r="AH1722" s="11">
        <f>'廃棄物事業経費（市町村）'!B1722</f>
        <v>0</v>
      </c>
      <c r="AI1722" s="12">
        <v>1722</v>
      </c>
    </row>
    <row r="1723" spans="34:35" ht="14.25">
      <c r="AH1723" s="11">
        <f>'廃棄物事業経費（市町村）'!B1723</f>
        <v>0</v>
      </c>
      <c r="AI1723" s="12">
        <v>1723</v>
      </c>
    </row>
    <row r="1724" spans="34:35" ht="14.25">
      <c r="AH1724" s="11">
        <f>'廃棄物事業経費（市町村）'!B1724</f>
        <v>0</v>
      </c>
      <c r="AI1724" s="12">
        <v>1724</v>
      </c>
    </row>
    <row r="1725" spans="34:35" ht="14.25">
      <c r="AH1725" s="11">
        <f>'廃棄物事業経費（市町村）'!B1725</f>
        <v>0</v>
      </c>
      <c r="AI1725" s="12">
        <v>1725</v>
      </c>
    </row>
    <row r="1726" spans="34:35" ht="14.25">
      <c r="AH1726" s="11">
        <f>'廃棄物事業経費（市町村）'!B1726</f>
        <v>0</v>
      </c>
      <c r="AI1726" s="12">
        <v>1726</v>
      </c>
    </row>
    <row r="1727" spans="34:35" ht="14.25">
      <c r="AH1727" s="11">
        <f>'廃棄物事業経費（市町村）'!B1727</f>
        <v>0</v>
      </c>
      <c r="AI1727" s="12">
        <v>1727</v>
      </c>
    </row>
    <row r="1728" spans="34:35" ht="14.25">
      <c r="AH1728" s="11">
        <f>'廃棄物事業経費（市町村）'!B1728</f>
        <v>0</v>
      </c>
      <c r="AI1728" s="12">
        <v>1728</v>
      </c>
    </row>
    <row r="1729" spans="34:35" ht="14.25">
      <c r="AH1729" s="11">
        <f>'廃棄物事業経費（市町村）'!B1729</f>
        <v>0</v>
      </c>
      <c r="AI1729" s="12">
        <v>1729</v>
      </c>
    </row>
    <row r="1730" spans="34:35" ht="14.25">
      <c r="AH1730" s="11">
        <f>'廃棄物事業経費（市町村）'!B1730</f>
        <v>0</v>
      </c>
      <c r="AI1730" s="12">
        <v>1730</v>
      </c>
    </row>
    <row r="1731" spans="34:35" ht="14.25">
      <c r="AH1731" s="11">
        <f>'廃棄物事業経費（市町村）'!B1731</f>
        <v>0</v>
      </c>
      <c r="AI1731" s="12">
        <v>1731</v>
      </c>
    </row>
    <row r="1732" spans="34:35" ht="14.25">
      <c r="AH1732" s="11">
        <f>'廃棄物事業経費（市町村）'!B1732</f>
        <v>0</v>
      </c>
      <c r="AI1732" s="12">
        <v>1732</v>
      </c>
    </row>
    <row r="1733" spans="34:35" ht="14.25">
      <c r="AH1733" s="11">
        <f>'廃棄物事業経費（市町村）'!B1733</f>
        <v>0</v>
      </c>
      <c r="AI1733" s="12">
        <v>1733</v>
      </c>
    </row>
    <row r="1734" spans="34:35" ht="14.25">
      <c r="AH1734" s="11">
        <f>'廃棄物事業経費（市町村）'!B1734</f>
        <v>0</v>
      </c>
      <c r="AI1734" s="12">
        <v>1734</v>
      </c>
    </row>
    <row r="1735" spans="34:35" ht="14.25">
      <c r="AH1735" s="11">
        <f>'廃棄物事業経費（市町村）'!B1735</f>
        <v>0</v>
      </c>
      <c r="AI1735" s="12">
        <v>1735</v>
      </c>
    </row>
    <row r="1736" spans="34:35" ht="14.25">
      <c r="AH1736" s="11">
        <f>'廃棄物事業経費（市町村）'!B1736</f>
        <v>0</v>
      </c>
      <c r="AI1736" s="12">
        <v>1736</v>
      </c>
    </row>
    <row r="1737" spans="34:35" ht="14.25">
      <c r="AH1737" s="11">
        <f>'廃棄物事業経費（市町村）'!B1737</f>
        <v>0</v>
      </c>
      <c r="AI1737" s="12">
        <v>1737</v>
      </c>
    </row>
    <row r="1738" spans="34:35" ht="14.25">
      <c r="AH1738" s="11">
        <f>'廃棄物事業経費（市町村）'!B1738</f>
        <v>0</v>
      </c>
      <c r="AI1738" s="12">
        <v>1738</v>
      </c>
    </row>
    <row r="1739" spans="34:35" ht="14.25">
      <c r="AH1739" s="11">
        <f>'廃棄物事業経費（市町村）'!B1739</f>
        <v>0</v>
      </c>
      <c r="AI1739" s="12">
        <v>1739</v>
      </c>
    </row>
    <row r="1740" spans="34:35" ht="14.25">
      <c r="AH1740" s="11">
        <f>'廃棄物事業経費（市町村）'!B1740</f>
        <v>0</v>
      </c>
      <c r="AI1740" s="12">
        <v>1740</v>
      </c>
    </row>
    <row r="1741" spans="34:35" ht="14.25">
      <c r="AH1741" s="11">
        <f>'廃棄物事業経費（市町村）'!B1741</f>
        <v>0</v>
      </c>
      <c r="AI1741" s="12">
        <v>1741</v>
      </c>
    </row>
    <row r="1742" spans="34:35" ht="14.25">
      <c r="AH1742" s="11">
        <f>'廃棄物事業経費（市町村）'!B1742</f>
        <v>0</v>
      </c>
      <c r="AI1742" s="12">
        <v>1742</v>
      </c>
    </row>
    <row r="1743" spans="34:35" ht="14.25">
      <c r="AH1743" s="11">
        <f>'廃棄物事業経費（市町村）'!B1743</f>
        <v>0</v>
      </c>
      <c r="AI1743" s="12">
        <v>1743</v>
      </c>
    </row>
    <row r="1744" spans="34:35" ht="14.25">
      <c r="AH1744" s="11">
        <f>'廃棄物事業経費（市町村）'!B1744</f>
        <v>0</v>
      </c>
      <c r="AI1744" s="12">
        <v>1744</v>
      </c>
    </row>
    <row r="1745" spans="34:35" ht="14.25">
      <c r="AH1745" s="11">
        <f>'廃棄物事業経費（市町村）'!B1745</f>
        <v>0</v>
      </c>
      <c r="AI1745" s="12">
        <v>1745</v>
      </c>
    </row>
    <row r="1746" spans="34:35" ht="14.25">
      <c r="AH1746" s="11">
        <f>'廃棄物事業経費（市町村）'!B1746</f>
        <v>0</v>
      </c>
      <c r="AI1746" s="12">
        <v>1746</v>
      </c>
    </row>
    <row r="1747" spans="34:35" ht="14.25">
      <c r="AH1747" s="11">
        <f>'廃棄物事業経費（市町村）'!B1747</f>
        <v>0</v>
      </c>
      <c r="AI1747" s="12">
        <v>1747</v>
      </c>
    </row>
    <row r="1748" spans="34:35" ht="14.25">
      <c r="AH1748" s="11">
        <f>'廃棄物事業経費（市町村）'!B1748</f>
        <v>0</v>
      </c>
      <c r="AI1748" s="12">
        <v>1748</v>
      </c>
    </row>
    <row r="1749" spans="34:35" ht="14.25">
      <c r="AH1749" s="11">
        <f>'廃棄物事業経費（市町村）'!B1749</f>
        <v>0</v>
      </c>
      <c r="AI1749" s="12">
        <v>1749</v>
      </c>
    </row>
    <row r="1750" spans="34:35" ht="14.25">
      <c r="AH1750" s="11">
        <f>'廃棄物事業経費（市町村）'!B1750</f>
        <v>0</v>
      </c>
      <c r="AI1750" s="12">
        <v>1750</v>
      </c>
    </row>
    <row r="1751" spans="34:35" ht="14.25">
      <c r="AH1751" s="11">
        <f>'廃棄物事業経費（市町村）'!B1751</f>
        <v>0</v>
      </c>
      <c r="AI1751" s="12">
        <v>1751</v>
      </c>
    </row>
    <row r="1752" spans="34:35" ht="14.25">
      <c r="AH1752" s="11">
        <f>'廃棄物事業経費（市町村）'!B1752</f>
        <v>0</v>
      </c>
      <c r="AI1752" s="12">
        <v>1752</v>
      </c>
    </row>
    <row r="1753" spans="34:35" ht="14.25">
      <c r="AH1753" s="11">
        <f>'廃棄物事業経費（市町村）'!B1753</f>
        <v>0</v>
      </c>
      <c r="AI1753" s="12">
        <v>1753</v>
      </c>
    </row>
    <row r="1754" spans="34:35" ht="14.25">
      <c r="AH1754" s="11">
        <f>'廃棄物事業経費（市町村）'!B1754</f>
        <v>0</v>
      </c>
      <c r="AI1754" s="12">
        <v>1754</v>
      </c>
    </row>
    <row r="1755" spans="34:35" ht="14.25">
      <c r="AH1755" s="11">
        <f>'廃棄物事業経費（市町村）'!B1755</f>
        <v>0</v>
      </c>
      <c r="AI1755" s="12">
        <v>1755</v>
      </c>
    </row>
    <row r="1756" spans="34:35" ht="14.25">
      <c r="AH1756" s="11">
        <f>'廃棄物事業経費（市町村）'!B1756</f>
        <v>0</v>
      </c>
      <c r="AI1756" s="12">
        <v>1756</v>
      </c>
    </row>
    <row r="1757" spans="34:35" ht="14.25">
      <c r="AH1757" s="11">
        <f>'廃棄物事業経費（市町村）'!B1757</f>
        <v>0</v>
      </c>
      <c r="AI1757" s="12">
        <v>1757</v>
      </c>
    </row>
    <row r="1758" spans="34:35" ht="14.25">
      <c r="AH1758" s="11">
        <f>'廃棄物事業経費（市町村）'!B1758</f>
        <v>0</v>
      </c>
      <c r="AI1758" s="12">
        <v>1758</v>
      </c>
    </row>
    <row r="1759" spans="34:35" ht="14.25">
      <c r="AH1759" s="11">
        <f>'廃棄物事業経費（市町村）'!B1759</f>
        <v>0</v>
      </c>
      <c r="AI1759" s="12">
        <v>1759</v>
      </c>
    </row>
    <row r="1760" spans="34:35" ht="14.25">
      <c r="AH1760" s="11">
        <f>'廃棄物事業経費（市町村）'!B1760</f>
        <v>0</v>
      </c>
      <c r="AI1760" s="12">
        <v>1760</v>
      </c>
    </row>
    <row r="1761" spans="34:35" ht="14.25">
      <c r="AH1761" s="11">
        <f>'廃棄物事業経費（市町村）'!B1761</f>
        <v>0</v>
      </c>
      <c r="AI1761" s="12">
        <v>1761</v>
      </c>
    </row>
    <row r="1762" spans="34:35" ht="14.25">
      <c r="AH1762" s="11">
        <f>'廃棄物事業経費（市町村）'!B1762</f>
        <v>0</v>
      </c>
      <c r="AI1762" s="12">
        <v>1762</v>
      </c>
    </row>
    <row r="1763" spans="34:35" ht="14.25">
      <c r="AH1763" s="11">
        <f>'廃棄物事業経費（市町村）'!B1763</f>
        <v>0</v>
      </c>
      <c r="AI1763" s="12">
        <v>1763</v>
      </c>
    </row>
    <row r="1764" spans="34:35" ht="14.25">
      <c r="AH1764" s="11">
        <f>'廃棄物事業経費（市町村）'!B1764</f>
        <v>0</v>
      </c>
      <c r="AI1764" s="12">
        <v>1764</v>
      </c>
    </row>
    <row r="1765" spans="34:35" ht="14.25">
      <c r="AH1765" s="11">
        <f>'廃棄物事業経費（市町村）'!B1765</f>
        <v>0</v>
      </c>
      <c r="AI1765" s="12">
        <v>1765</v>
      </c>
    </row>
    <row r="1766" spans="34:35" ht="14.25">
      <c r="AH1766" s="11">
        <f>'廃棄物事業経費（市町村）'!B1766</f>
        <v>0</v>
      </c>
      <c r="AI1766" s="12">
        <v>1766</v>
      </c>
    </row>
    <row r="1767" spans="34:35" ht="14.25">
      <c r="AH1767" s="11">
        <f>'廃棄物事業経費（市町村）'!B1767</f>
        <v>0</v>
      </c>
      <c r="AI1767" s="12">
        <v>1767</v>
      </c>
    </row>
    <row r="1768" spans="34:35" ht="14.25">
      <c r="AH1768" s="11">
        <f>'廃棄物事業経費（市町村）'!B1768</f>
        <v>0</v>
      </c>
      <c r="AI1768" s="12">
        <v>1768</v>
      </c>
    </row>
    <row r="1769" spans="34:35" ht="14.25">
      <c r="AH1769" s="11">
        <f>'廃棄物事業経費（市町村）'!B1769</f>
        <v>0</v>
      </c>
      <c r="AI1769" s="12">
        <v>1769</v>
      </c>
    </row>
    <row r="1770" spans="34:35" ht="14.25">
      <c r="AH1770" s="11">
        <f>'廃棄物事業経費（市町村）'!B1770</f>
        <v>0</v>
      </c>
      <c r="AI1770" s="12">
        <v>1770</v>
      </c>
    </row>
    <row r="1771" spans="34:35" ht="14.25">
      <c r="AH1771" s="11">
        <f>'廃棄物事業経費（市町村）'!B1771</f>
        <v>0</v>
      </c>
      <c r="AI1771" s="12">
        <v>1771</v>
      </c>
    </row>
    <row r="1772" spans="34:35" ht="14.25">
      <c r="AH1772" s="11">
        <f>'廃棄物事業経費（市町村）'!B1772</f>
        <v>0</v>
      </c>
      <c r="AI1772" s="12">
        <v>1772</v>
      </c>
    </row>
    <row r="1773" spans="34:35" ht="14.25">
      <c r="AH1773" s="11">
        <f>'廃棄物事業経費（市町村）'!B1773</f>
        <v>0</v>
      </c>
      <c r="AI1773" s="12">
        <v>1773</v>
      </c>
    </row>
    <row r="1774" spans="34:35" ht="14.25">
      <c r="AH1774" s="11">
        <f>'廃棄物事業経費（市町村）'!B1774</f>
        <v>0</v>
      </c>
      <c r="AI1774" s="12">
        <v>1774</v>
      </c>
    </row>
    <row r="1775" spans="34:35" ht="14.25">
      <c r="AH1775" s="11">
        <f>'廃棄物事業経費（市町村）'!B1775</f>
        <v>0</v>
      </c>
      <c r="AI1775" s="12">
        <v>1775</v>
      </c>
    </row>
    <row r="1776" spans="34:35" ht="14.25">
      <c r="AH1776" s="11">
        <f>'廃棄物事業経費（市町村）'!B1776</f>
        <v>0</v>
      </c>
      <c r="AI1776" s="12">
        <v>1776</v>
      </c>
    </row>
    <row r="1777" spans="34:35" ht="14.25">
      <c r="AH1777" s="11">
        <f>'廃棄物事業経費（市町村）'!B1777</f>
        <v>0</v>
      </c>
      <c r="AI1777" s="12">
        <v>1777</v>
      </c>
    </row>
    <row r="1778" spans="34:35" ht="14.25">
      <c r="AH1778" s="11">
        <f>'廃棄物事業経費（市町村）'!B1778</f>
        <v>0</v>
      </c>
      <c r="AI1778" s="12">
        <v>1778</v>
      </c>
    </row>
    <row r="1779" spans="34:35" ht="14.25">
      <c r="AH1779" s="11">
        <f>'廃棄物事業経費（市町村）'!B1779</f>
        <v>0</v>
      </c>
      <c r="AI1779" s="12">
        <v>1779</v>
      </c>
    </row>
    <row r="1780" spans="34:35" ht="14.25">
      <c r="AH1780" s="11">
        <f>'廃棄物事業経費（市町村）'!B1780</f>
        <v>0</v>
      </c>
      <c r="AI1780" s="12">
        <v>1780</v>
      </c>
    </row>
    <row r="1781" spans="34:35" ht="14.25">
      <c r="AH1781" s="11">
        <f>'廃棄物事業経費（市町村）'!B1781</f>
        <v>0</v>
      </c>
      <c r="AI1781" s="12">
        <v>1781</v>
      </c>
    </row>
    <row r="1782" spans="34:35" ht="14.25">
      <c r="AH1782" s="11">
        <f>'廃棄物事業経費（市町村）'!B1782</f>
        <v>0</v>
      </c>
      <c r="AI1782" s="12">
        <v>1782</v>
      </c>
    </row>
    <row r="1783" spans="34:35" ht="14.25">
      <c r="AH1783" s="11">
        <f>'廃棄物事業経費（市町村）'!B1783</f>
        <v>0</v>
      </c>
      <c r="AI1783" s="12">
        <v>1783</v>
      </c>
    </row>
    <row r="1784" spans="34:35" ht="14.25">
      <c r="AH1784" s="11">
        <f>'廃棄物事業経費（市町村）'!B1784</f>
        <v>0</v>
      </c>
      <c r="AI1784" s="12">
        <v>1784</v>
      </c>
    </row>
    <row r="1785" spans="34:35" ht="14.25">
      <c r="AH1785" s="11">
        <f>'廃棄物事業経費（市町村）'!B1785</f>
        <v>0</v>
      </c>
      <c r="AI1785" s="12">
        <v>1785</v>
      </c>
    </row>
    <row r="1786" spans="34:35" ht="14.25">
      <c r="AH1786" s="11">
        <f>'廃棄物事業経費（市町村）'!B1786</f>
        <v>0</v>
      </c>
      <c r="AI1786" s="12">
        <v>1786</v>
      </c>
    </row>
    <row r="1787" spans="34:35" ht="14.25">
      <c r="AH1787" s="11">
        <f>'廃棄物事業経費（市町村）'!B1787</f>
        <v>0</v>
      </c>
      <c r="AI1787" s="12">
        <v>1787</v>
      </c>
    </row>
    <row r="1788" spans="34:35" ht="14.25">
      <c r="AH1788" s="11">
        <f>'廃棄物事業経費（市町村）'!B1788</f>
        <v>0</v>
      </c>
      <c r="AI1788" s="12">
        <v>1788</v>
      </c>
    </row>
    <row r="1789" spans="34:35" ht="14.25">
      <c r="AH1789" s="11">
        <f>'廃棄物事業経費（市町村）'!B1789</f>
        <v>0</v>
      </c>
      <c r="AI1789" s="12">
        <v>1789</v>
      </c>
    </row>
    <row r="1790" spans="34:35" ht="14.25">
      <c r="AH1790" s="11">
        <f>'廃棄物事業経費（市町村）'!B1790</f>
        <v>0</v>
      </c>
      <c r="AI1790" s="12">
        <v>1790</v>
      </c>
    </row>
    <row r="1791" spans="34:35" ht="14.25">
      <c r="AH1791" s="11">
        <f>'廃棄物事業経費（市町村）'!B1791</f>
        <v>0</v>
      </c>
      <c r="AI1791" s="12">
        <v>1791</v>
      </c>
    </row>
    <row r="1792" spans="34:35" ht="14.25">
      <c r="AH1792" s="11">
        <f>'廃棄物事業経費（市町村）'!B1792</f>
        <v>0</v>
      </c>
      <c r="AI1792" s="12">
        <v>1792</v>
      </c>
    </row>
    <row r="1793" spans="34:35" ht="14.25">
      <c r="AH1793" s="11">
        <f>'廃棄物事業経費（市町村）'!B1793</f>
        <v>0</v>
      </c>
      <c r="AI1793" s="12">
        <v>1793</v>
      </c>
    </row>
    <row r="1794" spans="34:35" ht="14.25">
      <c r="AH1794" s="11">
        <f>'廃棄物事業経費（市町村）'!B1794</f>
        <v>0</v>
      </c>
      <c r="AI1794" s="12">
        <v>1794</v>
      </c>
    </row>
    <row r="1795" spans="34:35" ht="14.25">
      <c r="AH1795" s="11">
        <f>'廃棄物事業経費（市町村）'!B1795</f>
        <v>0</v>
      </c>
      <c r="AI1795" s="12">
        <v>1795</v>
      </c>
    </row>
    <row r="1796" spans="34:35" ht="14.25">
      <c r="AH1796" s="11">
        <f>'廃棄物事業経費（市町村）'!B1796</f>
        <v>0</v>
      </c>
      <c r="AI1796" s="12">
        <v>1796</v>
      </c>
    </row>
    <row r="1797" spans="34:35" ht="14.25">
      <c r="AH1797" s="11">
        <f>'廃棄物事業経費（市町村）'!B1797</f>
        <v>0</v>
      </c>
      <c r="AI1797" s="12">
        <v>1797</v>
      </c>
    </row>
    <row r="1798" spans="34:35" ht="14.25">
      <c r="AH1798" s="11">
        <f>'廃棄物事業経費（市町村）'!B1798</f>
        <v>0</v>
      </c>
      <c r="AI1798" s="12">
        <v>1798</v>
      </c>
    </row>
    <row r="1799" spans="34:35" ht="14.25">
      <c r="AH1799" s="11">
        <f>'廃棄物事業経費（市町村）'!B1799</f>
        <v>0</v>
      </c>
      <c r="AI1799" s="12">
        <v>1799</v>
      </c>
    </row>
    <row r="1800" spans="34:35" ht="14.25">
      <c r="AH1800" s="11">
        <f>'廃棄物事業経費（市町村）'!B1800</f>
        <v>0</v>
      </c>
      <c r="AI1800" s="12">
        <v>1800</v>
      </c>
    </row>
    <row r="1801" spans="34:35" ht="14.25">
      <c r="AH1801" s="11">
        <f>'廃棄物事業経費（市町村）'!B1801</f>
        <v>0</v>
      </c>
      <c r="AI1801" s="12">
        <v>1801</v>
      </c>
    </row>
    <row r="1802" spans="34:35" ht="14.25">
      <c r="AH1802" s="11">
        <f>'廃棄物事業経費（市町村）'!B1802</f>
        <v>0</v>
      </c>
      <c r="AI1802" s="12">
        <v>1802</v>
      </c>
    </row>
    <row r="1803" spans="34:35" ht="14.25">
      <c r="AH1803" s="11">
        <f>'廃棄物事業経費（市町村）'!B1803</f>
        <v>0</v>
      </c>
      <c r="AI1803" s="12">
        <v>1803</v>
      </c>
    </row>
    <row r="1804" spans="34:35" ht="14.25">
      <c r="AH1804" s="11">
        <f>'廃棄物事業経費（市町村）'!B1804</f>
        <v>0</v>
      </c>
      <c r="AI1804" s="12">
        <v>1804</v>
      </c>
    </row>
    <row r="1805" spans="34:35" ht="14.25">
      <c r="AH1805" s="11">
        <f>'廃棄物事業経費（市町村）'!B1805</f>
        <v>0</v>
      </c>
      <c r="AI1805" s="12">
        <v>1805</v>
      </c>
    </row>
    <row r="1806" spans="34:35" ht="14.25">
      <c r="AH1806" s="11">
        <f>'廃棄物事業経費（市町村）'!B1806</f>
        <v>0</v>
      </c>
      <c r="AI1806" s="12">
        <v>1806</v>
      </c>
    </row>
    <row r="1807" spans="34:35" ht="14.25">
      <c r="AH1807" s="11">
        <f>'廃棄物事業経費（市町村）'!B1807</f>
        <v>0</v>
      </c>
      <c r="AI1807" s="12">
        <v>1807</v>
      </c>
    </row>
    <row r="1808" spans="34:35" ht="14.25">
      <c r="AH1808" s="11">
        <f>'廃棄物事業経費（市町村）'!B1808</f>
        <v>0</v>
      </c>
      <c r="AI1808" s="12">
        <v>1808</v>
      </c>
    </row>
    <row r="1809" spans="34:35" ht="14.25">
      <c r="AH1809" s="11">
        <f>'廃棄物事業経費（市町村）'!B1809</f>
        <v>0</v>
      </c>
      <c r="AI1809" s="12">
        <v>1809</v>
      </c>
    </row>
    <row r="1810" spans="34:35" ht="14.25">
      <c r="AH1810" s="11">
        <f>'廃棄物事業経費（市町村）'!B1810</f>
        <v>0</v>
      </c>
      <c r="AI1810" s="12">
        <v>1810</v>
      </c>
    </row>
    <row r="1811" spans="34:35" ht="14.25">
      <c r="AH1811" s="11">
        <f>'廃棄物事業経費（市町村）'!B1811</f>
        <v>0</v>
      </c>
      <c r="AI1811" s="12">
        <v>1811</v>
      </c>
    </row>
    <row r="1812" spans="34:35" ht="14.25">
      <c r="AH1812" s="11">
        <f>'廃棄物事業経費（市町村）'!B1812</f>
        <v>0</v>
      </c>
      <c r="AI1812" s="12">
        <v>1812</v>
      </c>
    </row>
    <row r="1813" spans="34:35" ht="14.25">
      <c r="AH1813" s="11">
        <f>'廃棄物事業経費（市町村）'!B1813</f>
        <v>0</v>
      </c>
      <c r="AI1813" s="12">
        <v>1813</v>
      </c>
    </row>
    <row r="1814" spans="34:35" ht="14.25">
      <c r="AH1814" s="11">
        <f>'廃棄物事業経費（市町村）'!B1814</f>
        <v>0</v>
      </c>
      <c r="AI1814" s="12">
        <v>1814</v>
      </c>
    </row>
    <row r="1815" spans="34:35" ht="14.25">
      <c r="AH1815" s="11">
        <f>'廃棄物事業経費（市町村）'!B1815</f>
        <v>0</v>
      </c>
      <c r="AI1815" s="12">
        <v>1815</v>
      </c>
    </row>
    <row r="1816" spans="34:35" ht="14.25">
      <c r="AH1816" s="11">
        <f>'廃棄物事業経費（市町村）'!B1816</f>
        <v>0</v>
      </c>
      <c r="AI1816" s="12">
        <v>1816</v>
      </c>
    </row>
    <row r="1817" spans="34:35" ht="14.25">
      <c r="AH1817" s="11">
        <f>'廃棄物事業経費（市町村）'!B1817</f>
        <v>0</v>
      </c>
      <c r="AI1817" s="12">
        <v>1817</v>
      </c>
    </row>
    <row r="1818" spans="34:35" ht="14.25">
      <c r="AH1818" s="11">
        <f>'廃棄物事業経費（市町村）'!B1818</f>
        <v>0</v>
      </c>
      <c r="AI1818" s="12">
        <v>1818</v>
      </c>
    </row>
    <row r="1819" spans="34:35" ht="14.25">
      <c r="AH1819" s="11">
        <f>'廃棄物事業経費（市町村）'!B1819</f>
        <v>0</v>
      </c>
      <c r="AI1819" s="12">
        <v>1819</v>
      </c>
    </row>
    <row r="1820" spans="34:35" ht="14.25">
      <c r="AH1820" s="11">
        <f>'廃棄物事業経費（市町村）'!B1820</f>
        <v>0</v>
      </c>
      <c r="AI1820" s="12">
        <v>1820</v>
      </c>
    </row>
    <row r="1821" spans="34:35" ht="14.25">
      <c r="AH1821" s="11">
        <f>'廃棄物事業経費（市町村）'!B1821</f>
        <v>0</v>
      </c>
      <c r="AI1821" s="12">
        <v>1821</v>
      </c>
    </row>
    <row r="1822" spans="34:35" ht="14.25">
      <c r="AH1822" s="11">
        <f>'廃棄物事業経費（市町村）'!B1822</f>
        <v>0</v>
      </c>
      <c r="AI1822" s="12">
        <v>1822</v>
      </c>
    </row>
    <row r="1823" spans="34:35" ht="14.25">
      <c r="AH1823" s="11">
        <f>'廃棄物事業経費（市町村）'!B1823</f>
        <v>0</v>
      </c>
      <c r="AI1823" s="12">
        <v>1823</v>
      </c>
    </row>
    <row r="1824" spans="34:35" ht="14.25">
      <c r="AH1824" s="11">
        <f>'廃棄物事業経費（市町村）'!B1824</f>
        <v>0</v>
      </c>
      <c r="AI1824" s="12">
        <v>1824</v>
      </c>
    </row>
    <row r="1825" spans="34:35" ht="14.25">
      <c r="AH1825" s="11">
        <f>'廃棄物事業経費（市町村）'!B1825</f>
        <v>0</v>
      </c>
      <c r="AI1825" s="12">
        <v>1825</v>
      </c>
    </row>
    <row r="1826" spans="34:35" ht="14.25">
      <c r="AH1826" s="11">
        <f>'廃棄物事業経費（市町村）'!B1826</f>
        <v>0</v>
      </c>
      <c r="AI1826" s="12">
        <v>1826</v>
      </c>
    </row>
    <row r="1827" spans="34:35" ht="14.25">
      <c r="AH1827" s="11">
        <f>'廃棄物事業経費（市町村）'!B1827</f>
        <v>0</v>
      </c>
      <c r="AI1827" s="12">
        <v>1827</v>
      </c>
    </row>
    <row r="1828" spans="34:35" ht="14.25">
      <c r="AH1828" s="11">
        <f>'廃棄物事業経費（市町村）'!B1828</f>
        <v>0</v>
      </c>
      <c r="AI1828" s="12">
        <v>1828</v>
      </c>
    </row>
    <row r="1829" spans="34:35" ht="14.25">
      <c r="AH1829" s="11">
        <f>'廃棄物事業経費（市町村）'!B1829</f>
        <v>0</v>
      </c>
      <c r="AI1829" s="12">
        <v>1829</v>
      </c>
    </row>
    <row r="1830" spans="34:35" ht="14.25">
      <c r="AH1830" s="11">
        <f>'廃棄物事業経費（市町村）'!B1830</f>
        <v>0</v>
      </c>
      <c r="AI1830" s="12">
        <v>1830</v>
      </c>
    </row>
    <row r="1831" spans="34:35" ht="14.25">
      <c r="AH1831" s="11">
        <f>'廃棄物事業経費（市町村）'!B1831</f>
        <v>0</v>
      </c>
      <c r="AI1831" s="12">
        <v>1831</v>
      </c>
    </row>
    <row r="1832" spans="34:35" ht="14.25">
      <c r="AH1832" s="11">
        <f>'廃棄物事業経費（市町村）'!B1832</f>
        <v>0</v>
      </c>
      <c r="AI1832" s="12">
        <v>1832</v>
      </c>
    </row>
    <row r="1833" spans="34:35" ht="14.25">
      <c r="AH1833" s="11">
        <f>'廃棄物事業経費（市町村）'!B1833</f>
        <v>0</v>
      </c>
      <c r="AI1833" s="12">
        <v>1833</v>
      </c>
    </row>
    <row r="1834" spans="34:35" ht="14.25">
      <c r="AH1834" s="11">
        <f>'廃棄物事業経費（市町村）'!B1834</f>
        <v>0</v>
      </c>
      <c r="AI1834" s="12">
        <v>1834</v>
      </c>
    </row>
    <row r="1835" spans="34:35" ht="14.25">
      <c r="AH1835" s="11">
        <f>'廃棄物事業経費（市町村）'!B1835</f>
        <v>0</v>
      </c>
      <c r="AI1835" s="12">
        <v>1835</v>
      </c>
    </row>
    <row r="1836" spans="34:35" ht="14.25">
      <c r="AH1836" s="11">
        <f>'廃棄物事業経費（市町村）'!B1836</f>
        <v>0</v>
      </c>
      <c r="AI1836" s="12">
        <v>1836</v>
      </c>
    </row>
    <row r="1837" spans="34:35" ht="14.25">
      <c r="AH1837" s="11">
        <f>'廃棄物事業経費（市町村）'!B1837</f>
        <v>0</v>
      </c>
      <c r="AI1837" s="12">
        <v>1837</v>
      </c>
    </row>
    <row r="1838" spans="34:35" ht="14.25">
      <c r="AH1838" s="11">
        <f>'廃棄物事業経費（市町村）'!B1838</f>
        <v>0</v>
      </c>
      <c r="AI1838" s="12">
        <v>1838</v>
      </c>
    </row>
    <row r="1839" spans="34:35" ht="14.25">
      <c r="AH1839" s="11">
        <f>'廃棄物事業経費（市町村）'!B1839</f>
        <v>0</v>
      </c>
      <c r="AI1839" s="12">
        <v>1839</v>
      </c>
    </row>
    <row r="1840" spans="34:35" ht="14.25">
      <c r="AH1840" s="11">
        <f>'廃棄物事業経費（市町村）'!B1840</f>
        <v>0</v>
      </c>
      <c r="AI1840" s="12">
        <v>1840</v>
      </c>
    </row>
    <row r="1841" spans="34:35" ht="14.25">
      <c r="AH1841" s="11">
        <f>'廃棄物事業経費（市町村）'!B1841</f>
        <v>0</v>
      </c>
      <c r="AI1841" s="12">
        <v>1841</v>
      </c>
    </row>
    <row r="1842" spans="34:35" ht="14.25">
      <c r="AH1842" s="11">
        <f>'廃棄物事業経費（市町村）'!B1842</f>
        <v>0</v>
      </c>
      <c r="AI1842" s="12">
        <v>1842</v>
      </c>
    </row>
    <row r="1843" spans="34:35" ht="14.25">
      <c r="AH1843" s="11">
        <f>'廃棄物事業経費（市町村）'!B1843</f>
        <v>0</v>
      </c>
      <c r="AI1843" s="12">
        <v>1843</v>
      </c>
    </row>
    <row r="1844" spans="34:35" ht="14.25">
      <c r="AH1844" s="11">
        <f>'廃棄物事業経費（市町村）'!B1844</f>
        <v>0</v>
      </c>
      <c r="AI1844" s="12">
        <v>1844</v>
      </c>
    </row>
    <row r="1845" spans="34:35" ht="14.25">
      <c r="AH1845" s="11">
        <f>'廃棄物事業経費（市町村）'!B1845</f>
        <v>0</v>
      </c>
      <c r="AI1845" s="12">
        <v>1845</v>
      </c>
    </row>
    <row r="1846" spans="34:35" ht="14.25">
      <c r="AH1846" s="11">
        <f>'廃棄物事業経費（市町村）'!B1846</f>
        <v>0</v>
      </c>
      <c r="AI1846" s="12">
        <v>1846</v>
      </c>
    </row>
    <row r="1847" spans="34:35" ht="14.25">
      <c r="AH1847" s="11">
        <f>'廃棄物事業経費（市町村）'!B1847</f>
        <v>0</v>
      </c>
      <c r="AI1847" s="12">
        <v>1847</v>
      </c>
    </row>
    <row r="1848" spans="34:35" ht="14.25">
      <c r="AH1848" s="11">
        <f>'廃棄物事業経費（市町村）'!B1848</f>
        <v>0</v>
      </c>
      <c r="AI1848" s="12">
        <v>1848</v>
      </c>
    </row>
    <row r="1849" spans="34:35" ht="14.25">
      <c r="AH1849" s="11">
        <f>'廃棄物事業経費（市町村）'!B1849</f>
        <v>0</v>
      </c>
      <c r="AI1849" s="12">
        <v>1849</v>
      </c>
    </row>
    <row r="1850" spans="34:35" ht="14.25">
      <c r="AH1850" s="11">
        <f>'廃棄物事業経費（市町村）'!B1850</f>
        <v>0</v>
      </c>
      <c r="AI1850" s="12">
        <v>1850</v>
      </c>
    </row>
    <row r="1851" spans="34:35" ht="14.25">
      <c r="AH1851" s="11">
        <f>'廃棄物事業経費（市町村）'!B1851</f>
        <v>0</v>
      </c>
      <c r="AI1851" s="12">
        <v>1851</v>
      </c>
    </row>
    <row r="1852" spans="34:35" ht="14.25">
      <c r="AH1852" s="11">
        <f>'廃棄物事業経費（市町村）'!B1852</f>
        <v>0</v>
      </c>
      <c r="AI1852" s="12">
        <v>1852</v>
      </c>
    </row>
    <row r="1853" spans="34:35" ht="14.25">
      <c r="AH1853" s="11">
        <f>'廃棄物事業経費（市町村）'!B1853</f>
        <v>0</v>
      </c>
      <c r="AI1853" s="12">
        <v>1853</v>
      </c>
    </row>
    <row r="1854" spans="34:35" ht="14.25">
      <c r="AH1854" s="11">
        <f>'廃棄物事業経費（市町村）'!B1854</f>
        <v>0</v>
      </c>
      <c r="AI1854" s="12">
        <v>1854</v>
      </c>
    </row>
    <row r="1855" spans="34:35" ht="14.25">
      <c r="AH1855" s="11">
        <f>'廃棄物事業経費（市町村）'!B1855</f>
        <v>0</v>
      </c>
      <c r="AI1855" s="12">
        <v>1855</v>
      </c>
    </row>
    <row r="1856" spans="34:35" ht="14.25">
      <c r="AH1856" s="11">
        <f>'廃棄物事業経費（市町村）'!B1856</f>
        <v>0</v>
      </c>
      <c r="AI1856" s="12">
        <v>1856</v>
      </c>
    </row>
    <row r="1857" spans="34:35" ht="14.25">
      <c r="AH1857" s="11">
        <f>'廃棄物事業経費（市町村）'!B1857</f>
        <v>0</v>
      </c>
      <c r="AI1857" s="12">
        <v>1857</v>
      </c>
    </row>
    <row r="1858" spans="34:35" ht="14.25">
      <c r="AH1858" s="11">
        <f>'廃棄物事業経費（市町村）'!B1858</f>
        <v>0</v>
      </c>
      <c r="AI1858" s="12">
        <v>1858</v>
      </c>
    </row>
    <row r="1859" spans="34:35" ht="14.25">
      <c r="AH1859" s="11">
        <f>'廃棄物事業経費（市町村）'!B1859</f>
        <v>0</v>
      </c>
      <c r="AI1859" s="12">
        <v>1859</v>
      </c>
    </row>
    <row r="1860" spans="34:35" ht="14.25">
      <c r="AH1860" s="11">
        <f>'廃棄物事業経費（市町村）'!B1860</f>
        <v>0</v>
      </c>
      <c r="AI1860" s="12">
        <v>1860</v>
      </c>
    </row>
    <row r="1861" spans="34:35" ht="14.25">
      <c r="AH1861" s="11">
        <f>'廃棄物事業経費（市町村）'!B1861</f>
        <v>0</v>
      </c>
      <c r="AI1861" s="12">
        <v>1861</v>
      </c>
    </row>
    <row r="1862" spans="34:35" ht="14.25">
      <c r="AH1862" s="11">
        <f>'廃棄物事業経費（市町村）'!B1862</f>
        <v>0</v>
      </c>
      <c r="AI1862" s="12">
        <v>1862</v>
      </c>
    </row>
    <row r="1863" spans="34:35" ht="14.25">
      <c r="AH1863" s="11">
        <f>'廃棄物事業経費（市町村）'!B1863</f>
        <v>0</v>
      </c>
      <c r="AI1863" s="12">
        <v>1863</v>
      </c>
    </row>
    <row r="1864" spans="34:35" ht="14.25">
      <c r="AH1864" s="11">
        <f>'廃棄物事業経費（市町村）'!B1864</f>
        <v>0</v>
      </c>
      <c r="AI1864" s="12">
        <v>1864</v>
      </c>
    </row>
    <row r="1865" spans="34:35" ht="14.25">
      <c r="AH1865" s="11">
        <f>'廃棄物事業経費（市町村）'!B1865</f>
        <v>0</v>
      </c>
      <c r="AI1865" s="12">
        <v>1865</v>
      </c>
    </row>
    <row r="1866" spans="34:35" ht="14.25">
      <c r="AH1866" s="11">
        <f>'廃棄物事業経費（市町村）'!B1866</f>
        <v>0</v>
      </c>
      <c r="AI1866" s="12">
        <v>1866</v>
      </c>
    </row>
    <row r="1867" spans="34:35" ht="14.25">
      <c r="AH1867" s="11">
        <f>'廃棄物事業経費（市町村）'!B1867</f>
        <v>0</v>
      </c>
      <c r="AI1867" s="12">
        <v>1867</v>
      </c>
    </row>
    <row r="1868" spans="34:35" ht="14.25">
      <c r="AH1868" s="11">
        <f>'廃棄物事業経費（市町村）'!B1868</f>
        <v>0</v>
      </c>
      <c r="AI1868" s="12">
        <v>1868</v>
      </c>
    </row>
    <row r="1869" spans="34:35" ht="14.25">
      <c r="AH1869" s="11">
        <f>'廃棄物事業経費（市町村）'!B1869</f>
        <v>0</v>
      </c>
      <c r="AI1869" s="12">
        <v>1869</v>
      </c>
    </row>
    <row r="1870" spans="34:35" ht="14.25">
      <c r="AH1870" s="11">
        <f>'廃棄物事業経費（市町村）'!B1870</f>
        <v>0</v>
      </c>
      <c r="AI1870" s="12">
        <v>1870</v>
      </c>
    </row>
    <row r="1871" spans="34:35" ht="14.25">
      <c r="AH1871" s="11">
        <f>'廃棄物事業経費（市町村）'!B1871</f>
        <v>0</v>
      </c>
      <c r="AI1871" s="12">
        <v>1871</v>
      </c>
    </row>
    <row r="1872" spans="34:35" ht="14.25">
      <c r="AH1872" s="11">
        <f>'廃棄物事業経費（市町村）'!B1872</f>
        <v>0</v>
      </c>
      <c r="AI1872" s="12">
        <v>1872</v>
      </c>
    </row>
    <row r="1873" spans="34:35" ht="14.25">
      <c r="AH1873" s="11">
        <f>'廃棄物事業経費（市町村）'!B1873</f>
        <v>0</v>
      </c>
      <c r="AI1873" s="12">
        <v>1873</v>
      </c>
    </row>
    <row r="1874" spans="34:35" ht="14.25">
      <c r="AH1874" s="11">
        <f>'廃棄物事業経費（市町村）'!B1874</f>
        <v>0</v>
      </c>
      <c r="AI1874" s="12">
        <v>1874</v>
      </c>
    </row>
    <row r="1875" spans="34:35" ht="14.25">
      <c r="AH1875" s="11">
        <f>'廃棄物事業経費（市町村）'!B1875</f>
        <v>0</v>
      </c>
      <c r="AI1875" s="12">
        <v>1875</v>
      </c>
    </row>
    <row r="1876" spans="34:35" ht="14.25">
      <c r="AH1876" s="11">
        <f>'廃棄物事業経費（市町村）'!B1876</f>
        <v>0</v>
      </c>
      <c r="AI1876" s="12">
        <v>1876</v>
      </c>
    </row>
    <row r="1877" spans="34:35" ht="14.25">
      <c r="AH1877" s="11">
        <f>'廃棄物事業経費（市町村）'!B1877</f>
        <v>0</v>
      </c>
      <c r="AI1877" s="12">
        <v>1877</v>
      </c>
    </row>
    <row r="1878" spans="34:35" ht="14.25">
      <c r="AH1878" s="11">
        <f>'廃棄物事業経費（市町村）'!B1878</f>
        <v>0</v>
      </c>
      <c r="AI1878" s="12">
        <v>1878</v>
      </c>
    </row>
    <row r="1879" spans="34:35" ht="14.25">
      <c r="AH1879" s="11">
        <f>'廃棄物事業経費（市町村）'!B1879</f>
        <v>0</v>
      </c>
      <c r="AI1879" s="12">
        <v>1879</v>
      </c>
    </row>
    <row r="1880" spans="34:35" ht="14.25">
      <c r="AH1880" s="11">
        <f>'廃棄物事業経費（市町村）'!B1880</f>
        <v>0</v>
      </c>
      <c r="AI1880" s="12">
        <v>1880</v>
      </c>
    </row>
    <row r="1881" spans="34:35" ht="14.25">
      <c r="AH1881" s="11">
        <f>'廃棄物事業経費（市町村）'!B1881</f>
        <v>0</v>
      </c>
      <c r="AI1881" s="12">
        <v>1881</v>
      </c>
    </row>
    <row r="1882" spans="34:35" ht="14.25">
      <c r="AH1882" s="11">
        <f>'廃棄物事業経費（市町村）'!B1882</f>
        <v>0</v>
      </c>
      <c r="AI1882" s="12">
        <v>1882</v>
      </c>
    </row>
    <row r="1883" spans="34:35" ht="14.25">
      <c r="AH1883" s="11">
        <f>'廃棄物事業経費（市町村）'!B1883</f>
        <v>0</v>
      </c>
      <c r="AI1883" s="12">
        <v>1883</v>
      </c>
    </row>
    <row r="1884" spans="34:35" ht="14.25">
      <c r="AH1884" s="11">
        <f>'廃棄物事業経費（市町村）'!B1884</f>
        <v>0</v>
      </c>
      <c r="AI1884" s="12">
        <v>1884</v>
      </c>
    </row>
    <row r="1885" spans="34:35" ht="14.25">
      <c r="AH1885" s="11">
        <f>'廃棄物事業経費（市町村）'!B1885</f>
        <v>0</v>
      </c>
      <c r="AI1885" s="12">
        <v>1885</v>
      </c>
    </row>
    <row r="1886" spans="34:35" ht="14.25">
      <c r="AH1886" s="11">
        <f>'廃棄物事業経費（市町村）'!B1886</f>
        <v>0</v>
      </c>
      <c r="AI1886" s="12">
        <v>1886</v>
      </c>
    </row>
    <row r="1887" spans="34:35" ht="14.25">
      <c r="AH1887" s="11">
        <f>'廃棄物事業経費（市町村）'!B1887</f>
        <v>0</v>
      </c>
      <c r="AI1887" s="12">
        <v>1887</v>
      </c>
    </row>
    <row r="1888" spans="34:35" ht="14.25">
      <c r="AH1888" s="11">
        <f>'廃棄物事業経費（市町村）'!B1888</f>
        <v>0</v>
      </c>
      <c r="AI1888" s="12">
        <v>1888</v>
      </c>
    </row>
    <row r="1889" spans="34:35" ht="14.25">
      <c r="AH1889" s="11">
        <f>'廃棄物事業経費（市町村）'!B1889</f>
        <v>0</v>
      </c>
      <c r="AI1889" s="12">
        <v>1889</v>
      </c>
    </row>
    <row r="1890" spans="34:35" ht="14.25">
      <c r="AH1890" s="11">
        <f>'廃棄物事業経費（市町村）'!B1890</f>
        <v>0</v>
      </c>
      <c r="AI1890" s="12">
        <v>1890</v>
      </c>
    </row>
    <row r="1891" spans="34:35" ht="14.25">
      <c r="AH1891" s="11">
        <f>'廃棄物事業経費（市町村）'!B1891</f>
        <v>0</v>
      </c>
      <c r="AI1891" s="12">
        <v>1891</v>
      </c>
    </row>
    <row r="1892" spans="34:35" ht="14.25">
      <c r="AH1892" s="11">
        <f>'廃棄物事業経費（市町村）'!B1892</f>
        <v>0</v>
      </c>
      <c r="AI1892" s="12">
        <v>1892</v>
      </c>
    </row>
    <row r="1893" spans="34:35" ht="14.25">
      <c r="AH1893" s="11">
        <f>'廃棄物事業経費（市町村）'!B1893</f>
        <v>0</v>
      </c>
      <c r="AI1893" s="12">
        <v>1893</v>
      </c>
    </row>
    <row r="1894" spans="34:35" ht="14.25">
      <c r="AH1894" s="11">
        <f>'廃棄物事業経費（市町村）'!B1894</f>
        <v>0</v>
      </c>
      <c r="AI1894" s="12">
        <v>1894</v>
      </c>
    </row>
    <row r="1895" spans="34:35" ht="14.25">
      <c r="AH1895" s="11">
        <f>'廃棄物事業経費（市町村）'!B1895</f>
        <v>0</v>
      </c>
      <c r="AI1895" s="12">
        <v>1895</v>
      </c>
    </row>
    <row r="1896" spans="34:35" ht="14.25">
      <c r="AH1896" s="11">
        <f>'廃棄物事業経費（市町村）'!B1896</f>
        <v>0</v>
      </c>
      <c r="AI1896" s="12">
        <v>1896</v>
      </c>
    </row>
    <row r="1897" spans="34:35" ht="14.25">
      <c r="AH1897" s="11">
        <f>'廃棄物事業経費（市町村）'!B1897</f>
        <v>0</v>
      </c>
      <c r="AI1897" s="12">
        <v>1897</v>
      </c>
    </row>
    <row r="1898" spans="34:35" ht="14.25">
      <c r="AH1898" s="11">
        <f>'廃棄物事業経費（市町村）'!B1898</f>
        <v>0</v>
      </c>
      <c r="AI1898" s="12">
        <v>1898</v>
      </c>
    </row>
    <row r="1899" spans="34:35" ht="14.25">
      <c r="AH1899" s="11">
        <f>'廃棄物事業経費（市町村）'!B1899</f>
        <v>0</v>
      </c>
      <c r="AI1899" s="12">
        <v>1899</v>
      </c>
    </row>
    <row r="1900" spans="34:35" ht="14.25">
      <c r="AH1900" s="11">
        <f>'廃棄物事業経費（市町村）'!B1900</f>
        <v>0</v>
      </c>
      <c r="AI1900" s="12">
        <v>1900</v>
      </c>
    </row>
    <row r="1901" spans="34:35" ht="14.25">
      <c r="AH1901" s="11">
        <f>'廃棄物事業経費（市町村）'!B1901</f>
        <v>0</v>
      </c>
      <c r="AI1901" s="12">
        <v>1901</v>
      </c>
    </row>
    <row r="1902" spans="34:35" ht="14.25">
      <c r="AH1902" s="11">
        <f>'廃棄物事業経費（市町村）'!B1902</f>
        <v>0</v>
      </c>
      <c r="AI1902" s="12">
        <v>1902</v>
      </c>
    </row>
    <row r="1903" spans="34:35" ht="14.25">
      <c r="AH1903" s="11">
        <f>'廃棄物事業経費（市町村）'!B1903</f>
        <v>0</v>
      </c>
      <c r="AI1903" s="12">
        <v>1903</v>
      </c>
    </row>
    <row r="1904" spans="34:35" ht="14.25">
      <c r="AH1904" s="11">
        <f>'廃棄物事業経費（市町村）'!B1904</f>
        <v>0</v>
      </c>
      <c r="AI1904" s="12">
        <v>1904</v>
      </c>
    </row>
    <row r="1905" spans="34:35" ht="14.25">
      <c r="AH1905" s="11">
        <f>'廃棄物事業経費（市町村）'!B1905</f>
        <v>0</v>
      </c>
      <c r="AI1905" s="12">
        <v>1905</v>
      </c>
    </row>
    <row r="1906" spans="34:35" ht="14.25">
      <c r="AH1906" s="11">
        <f>'廃棄物事業経費（市町村）'!B1906</f>
        <v>0</v>
      </c>
      <c r="AI1906" s="12">
        <v>1906</v>
      </c>
    </row>
    <row r="1907" spans="34:35" ht="14.25">
      <c r="AH1907" s="11">
        <f>'廃棄物事業経費（市町村）'!B1907</f>
        <v>0</v>
      </c>
      <c r="AI1907" s="12">
        <v>1907</v>
      </c>
    </row>
    <row r="1908" spans="34:35" ht="14.25">
      <c r="AH1908" s="11">
        <f>'廃棄物事業経費（市町村）'!B1908</f>
        <v>0</v>
      </c>
      <c r="AI1908" s="12">
        <v>1908</v>
      </c>
    </row>
    <row r="1909" spans="34:35" ht="14.25">
      <c r="AH1909" s="11">
        <f>'廃棄物事業経費（市町村）'!B1909</f>
        <v>0</v>
      </c>
      <c r="AI1909" s="12">
        <v>1909</v>
      </c>
    </row>
    <row r="1910" spans="34:35" ht="14.25">
      <c r="AH1910" s="11">
        <f>'廃棄物事業経費（市町村）'!B1910</f>
        <v>0</v>
      </c>
      <c r="AI1910" s="12">
        <v>1910</v>
      </c>
    </row>
    <row r="1911" spans="34:35" ht="14.25">
      <c r="AH1911" s="11">
        <f>'廃棄物事業経費（市町村）'!B1911</f>
        <v>0</v>
      </c>
      <c r="AI1911" s="12">
        <v>1911</v>
      </c>
    </row>
    <row r="1912" spans="34:35" ht="14.25">
      <c r="AH1912" s="11">
        <f>'廃棄物事業経費（市町村）'!B1912</f>
        <v>0</v>
      </c>
      <c r="AI1912" s="12">
        <v>1912</v>
      </c>
    </row>
    <row r="1913" spans="34:35" ht="14.25">
      <c r="AH1913" s="11">
        <f>'廃棄物事業経費（市町村）'!B1913</f>
        <v>0</v>
      </c>
      <c r="AI1913" s="12">
        <v>1913</v>
      </c>
    </row>
    <row r="1914" spans="34:35" ht="14.25">
      <c r="AH1914" s="11">
        <f>'廃棄物事業経費（市町村）'!B1914</f>
        <v>0</v>
      </c>
      <c r="AI1914" s="12">
        <v>1914</v>
      </c>
    </row>
    <row r="1915" spans="34:35" ht="14.25">
      <c r="AH1915" s="11">
        <f>'廃棄物事業経費（市町村）'!B1915</f>
        <v>0</v>
      </c>
      <c r="AI1915" s="12">
        <v>1915</v>
      </c>
    </row>
    <row r="1916" spans="34:35" ht="14.25">
      <c r="AH1916" s="11">
        <f>'廃棄物事業経費（市町村）'!B1916</f>
        <v>0</v>
      </c>
      <c r="AI1916" s="12">
        <v>1916</v>
      </c>
    </row>
    <row r="1917" spans="34:35" ht="14.25">
      <c r="AH1917" s="11">
        <f>'廃棄物事業経費（市町村）'!B1917</f>
        <v>0</v>
      </c>
      <c r="AI1917" s="12">
        <v>1917</v>
      </c>
    </row>
    <row r="1918" spans="34:35" ht="14.25">
      <c r="AH1918" s="11">
        <f>'廃棄物事業経費（市町村）'!B1918</f>
        <v>0</v>
      </c>
      <c r="AI1918" s="12">
        <v>1918</v>
      </c>
    </row>
    <row r="1919" spans="34:35" ht="14.25">
      <c r="AH1919" s="11">
        <f>'廃棄物事業経費（市町村）'!B1919</f>
        <v>0</v>
      </c>
      <c r="AI1919" s="12">
        <v>1919</v>
      </c>
    </row>
    <row r="1920" spans="34:35" ht="14.25">
      <c r="AH1920" s="11">
        <f>'廃棄物事業経費（市町村）'!B1920</f>
        <v>0</v>
      </c>
      <c r="AI1920" s="12">
        <v>1920</v>
      </c>
    </row>
    <row r="1921" spans="34:35" ht="14.25">
      <c r="AH1921" s="11">
        <f>'廃棄物事業経費（市町村）'!B1921</f>
        <v>0</v>
      </c>
      <c r="AI1921" s="12">
        <v>1921</v>
      </c>
    </row>
    <row r="1922" spans="34:35" ht="14.25">
      <c r="AH1922" s="11">
        <f>'廃棄物事業経費（市町村）'!B1922</f>
        <v>0</v>
      </c>
      <c r="AI1922" s="12">
        <v>1922</v>
      </c>
    </row>
    <row r="1923" spans="34:35" ht="14.25">
      <c r="AH1923" s="11">
        <f>'廃棄物事業経費（市町村）'!B1923</f>
        <v>0</v>
      </c>
      <c r="AI1923" s="12">
        <v>1923</v>
      </c>
    </row>
    <row r="1924" spans="34:35" ht="14.25">
      <c r="AH1924" s="11">
        <f>'廃棄物事業経費（市町村）'!B1924</f>
        <v>0</v>
      </c>
      <c r="AI1924" s="12">
        <v>1924</v>
      </c>
    </row>
    <row r="1925" spans="34:35" ht="14.25">
      <c r="AH1925" s="11">
        <f>'廃棄物事業経費（市町村）'!B1925</f>
        <v>0</v>
      </c>
      <c r="AI1925" s="12">
        <v>1925</v>
      </c>
    </row>
    <row r="1926" spans="34:35" ht="14.25">
      <c r="AH1926" s="11">
        <f>'廃棄物事業経費（市町村）'!B1926</f>
        <v>0</v>
      </c>
      <c r="AI1926" s="12">
        <v>1926</v>
      </c>
    </row>
    <row r="1927" spans="34:35" ht="14.25">
      <c r="AH1927" s="11">
        <f>'廃棄物事業経費（市町村）'!B1927</f>
        <v>0</v>
      </c>
      <c r="AI1927" s="12">
        <v>1927</v>
      </c>
    </row>
    <row r="1928" spans="34:35" ht="14.25">
      <c r="AH1928" s="11">
        <f>'廃棄物事業経費（市町村）'!B1928</f>
        <v>0</v>
      </c>
      <c r="AI1928" s="12">
        <v>1928</v>
      </c>
    </row>
    <row r="1929" spans="34:35" ht="14.25">
      <c r="AH1929" s="11">
        <f>'廃棄物事業経費（市町村）'!B1929</f>
        <v>0</v>
      </c>
      <c r="AI1929" s="12">
        <v>1929</v>
      </c>
    </row>
    <row r="1930" spans="34:35" ht="14.25">
      <c r="AH1930" s="11">
        <f>'廃棄物事業経費（市町村）'!B1930</f>
        <v>0</v>
      </c>
      <c r="AI1930" s="12">
        <v>1930</v>
      </c>
    </row>
    <row r="1931" spans="34:35" ht="14.25">
      <c r="AH1931" s="11">
        <f>'廃棄物事業経費（市町村）'!B1931</f>
        <v>0</v>
      </c>
      <c r="AI1931" s="12">
        <v>1931</v>
      </c>
    </row>
    <row r="1932" spans="34:35" ht="14.25">
      <c r="AH1932" s="11">
        <f>'廃棄物事業経費（市町村）'!B1932</f>
        <v>0</v>
      </c>
      <c r="AI1932" s="12">
        <v>1932</v>
      </c>
    </row>
    <row r="1933" spans="34:35" ht="14.25">
      <c r="AH1933" s="11">
        <f>'廃棄物事業経費（市町村）'!B1933</f>
        <v>0</v>
      </c>
      <c r="AI1933" s="12">
        <v>1933</v>
      </c>
    </row>
    <row r="1934" spans="34:35" ht="14.25">
      <c r="AH1934" s="11">
        <f>'廃棄物事業経費（市町村）'!B1934</f>
        <v>0</v>
      </c>
      <c r="AI1934" s="12">
        <v>1934</v>
      </c>
    </row>
    <row r="1935" spans="34:35" ht="14.25">
      <c r="AH1935" s="11">
        <f>'廃棄物事業経費（市町村）'!B1935</f>
        <v>0</v>
      </c>
      <c r="AI1935" s="12">
        <v>1935</v>
      </c>
    </row>
    <row r="1936" spans="34:35" ht="14.25">
      <c r="AH1936" s="11">
        <f>'廃棄物事業経費（市町村）'!B1936</f>
        <v>0</v>
      </c>
      <c r="AI1936" s="12">
        <v>1936</v>
      </c>
    </row>
    <row r="1937" spans="34:35" ht="14.25">
      <c r="AH1937" s="11">
        <f>'廃棄物事業経費（市町村）'!B1937</f>
        <v>0</v>
      </c>
      <c r="AI1937" s="12">
        <v>1937</v>
      </c>
    </row>
    <row r="1938" spans="34:35" ht="14.25">
      <c r="AH1938" s="11">
        <f>'廃棄物事業経費（市町村）'!B1938</f>
        <v>0</v>
      </c>
      <c r="AI1938" s="12">
        <v>1938</v>
      </c>
    </row>
    <row r="1939" spans="34:35" ht="14.25">
      <c r="AH1939" s="11">
        <f>'廃棄物事業経費（市町村）'!B1939</f>
        <v>0</v>
      </c>
      <c r="AI1939" s="12">
        <v>1939</v>
      </c>
    </row>
    <row r="1940" spans="34:35" ht="14.25">
      <c r="AH1940" s="11">
        <f>'廃棄物事業経費（市町村）'!B1940</f>
        <v>0</v>
      </c>
      <c r="AI1940" s="12">
        <v>1940</v>
      </c>
    </row>
    <row r="1941" spans="34:35" ht="14.25">
      <c r="AH1941" s="11">
        <f>'廃棄物事業経費（市町村）'!B1941</f>
        <v>0</v>
      </c>
      <c r="AI1941" s="12">
        <v>1941</v>
      </c>
    </row>
    <row r="1942" spans="34:35" ht="14.25">
      <c r="AH1942" s="11">
        <f>'廃棄物事業経費（市町村）'!B1942</f>
        <v>0</v>
      </c>
      <c r="AI1942" s="12">
        <v>1942</v>
      </c>
    </row>
    <row r="1943" spans="34:35" ht="14.25">
      <c r="AH1943" s="11">
        <f>'廃棄物事業経費（市町村）'!B1943</f>
        <v>0</v>
      </c>
      <c r="AI1943" s="12">
        <v>1943</v>
      </c>
    </row>
    <row r="1944" spans="34:35" ht="14.25">
      <c r="AH1944" s="11">
        <f>'廃棄物事業経費（市町村）'!B1944</f>
        <v>0</v>
      </c>
      <c r="AI1944" s="12">
        <v>1944</v>
      </c>
    </row>
    <row r="1945" spans="34:35" ht="14.25">
      <c r="AH1945" s="11">
        <f>'廃棄物事業経費（市町村）'!B1945</f>
        <v>0</v>
      </c>
      <c r="AI1945" s="12">
        <v>1945</v>
      </c>
    </row>
    <row r="1946" spans="34:35" ht="14.25">
      <c r="AH1946" s="11">
        <f>'廃棄物事業経費（市町村）'!B1946</f>
        <v>0</v>
      </c>
      <c r="AI1946" s="12">
        <v>1946</v>
      </c>
    </row>
    <row r="1947" spans="34:35" ht="14.25">
      <c r="AH1947" s="11">
        <f>'廃棄物事業経費（市町村）'!B1947</f>
        <v>0</v>
      </c>
      <c r="AI1947" s="12">
        <v>1947</v>
      </c>
    </row>
    <row r="1948" spans="34:35" ht="14.25">
      <c r="AH1948" s="11">
        <f>'廃棄物事業経費（市町村）'!B1948</f>
        <v>0</v>
      </c>
      <c r="AI1948" s="12">
        <v>1948</v>
      </c>
    </row>
    <row r="1949" spans="34:35" ht="14.25">
      <c r="AH1949" s="11">
        <f>'廃棄物事業経費（市町村）'!B1949</f>
        <v>0</v>
      </c>
      <c r="AI1949" s="12">
        <v>1949</v>
      </c>
    </row>
    <row r="1950" spans="34:35" ht="14.25">
      <c r="AH1950" s="11">
        <f>'廃棄物事業経費（市町村）'!B1950</f>
        <v>0</v>
      </c>
      <c r="AI1950" s="12">
        <v>1950</v>
      </c>
    </row>
    <row r="1951" spans="34:35" ht="14.25">
      <c r="AH1951" s="11">
        <f>'廃棄物事業経費（市町村）'!B1951</f>
        <v>0</v>
      </c>
      <c r="AI1951" s="12">
        <v>1951</v>
      </c>
    </row>
    <row r="1952" spans="34:35" ht="14.25">
      <c r="AH1952" s="11">
        <f>'廃棄物事業経費（市町村）'!B1952</f>
        <v>0</v>
      </c>
      <c r="AI1952" s="12">
        <v>1952</v>
      </c>
    </row>
    <row r="1953" spans="34:35" ht="14.25">
      <c r="AH1953" s="11">
        <f>'廃棄物事業経費（市町村）'!B1953</f>
        <v>0</v>
      </c>
      <c r="AI1953" s="12">
        <v>1953</v>
      </c>
    </row>
    <row r="1954" spans="34:35" ht="14.25">
      <c r="AH1954" s="11">
        <f>'廃棄物事業経費（市町村）'!B1954</f>
        <v>0</v>
      </c>
      <c r="AI1954" s="12">
        <v>1954</v>
      </c>
    </row>
    <row r="1955" spans="34:35" ht="14.25">
      <c r="AH1955" s="11">
        <f>'廃棄物事業経費（市町村）'!B1955</f>
        <v>0</v>
      </c>
      <c r="AI1955" s="12">
        <v>1955</v>
      </c>
    </row>
    <row r="1956" spans="34:35" ht="14.25">
      <c r="AH1956" s="11">
        <f>'廃棄物事業経費（市町村）'!B1956</f>
        <v>0</v>
      </c>
      <c r="AI1956" s="12">
        <v>1956</v>
      </c>
    </row>
    <row r="1957" spans="34:35" ht="14.25">
      <c r="AH1957" s="11">
        <f>'廃棄物事業経費（市町村）'!B1957</f>
        <v>0</v>
      </c>
      <c r="AI1957" s="12">
        <v>1957</v>
      </c>
    </row>
    <row r="1958" spans="34:35" ht="14.25">
      <c r="AH1958" s="11">
        <f>'廃棄物事業経費（市町村）'!B1958</f>
        <v>0</v>
      </c>
      <c r="AI1958" s="12">
        <v>1958</v>
      </c>
    </row>
    <row r="1959" spans="34:35" ht="14.25">
      <c r="AH1959" s="11">
        <f>'廃棄物事業経費（市町村）'!B1959</f>
        <v>0</v>
      </c>
      <c r="AI1959" s="12">
        <v>1959</v>
      </c>
    </row>
    <row r="1960" spans="34:35" ht="14.25">
      <c r="AH1960" s="11">
        <f>'廃棄物事業経費（市町村）'!B1960</f>
        <v>0</v>
      </c>
      <c r="AI1960" s="12">
        <v>1960</v>
      </c>
    </row>
    <row r="1961" spans="34:35" ht="14.25">
      <c r="AH1961" s="11">
        <f>'廃棄物事業経費（市町村）'!B1961</f>
        <v>0</v>
      </c>
      <c r="AI1961" s="12">
        <v>1961</v>
      </c>
    </row>
    <row r="1962" spans="34:35" ht="14.25">
      <c r="AH1962" s="11">
        <f>'廃棄物事業経費（市町村）'!B1962</f>
        <v>0</v>
      </c>
      <c r="AI1962" s="12">
        <v>1962</v>
      </c>
    </row>
    <row r="1963" spans="34:35" ht="14.25">
      <c r="AH1963" s="11">
        <f>'廃棄物事業経費（市町村）'!B1963</f>
        <v>0</v>
      </c>
      <c r="AI1963" s="12">
        <v>1963</v>
      </c>
    </row>
    <row r="1964" spans="34:35" ht="14.25">
      <c r="AH1964" s="11">
        <f>'廃棄物事業経費（市町村）'!B1964</f>
        <v>0</v>
      </c>
      <c r="AI1964" s="12">
        <v>1964</v>
      </c>
    </row>
    <row r="1965" spans="34:35" ht="14.25">
      <c r="AH1965" s="11">
        <f>'廃棄物事業経費（市町村）'!B1965</f>
        <v>0</v>
      </c>
      <c r="AI1965" s="12">
        <v>1965</v>
      </c>
    </row>
    <row r="1966" spans="34:35" ht="14.25">
      <c r="AH1966" s="11">
        <f>'廃棄物事業経費（市町村）'!B1966</f>
        <v>0</v>
      </c>
      <c r="AI1966" s="12">
        <v>1966</v>
      </c>
    </row>
    <row r="1967" spans="34:35" ht="14.25">
      <c r="AH1967" s="11">
        <f>'廃棄物事業経費（市町村）'!B1967</f>
        <v>0</v>
      </c>
      <c r="AI1967" s="12">
        <v>1967</v>
      </c>
    </row>
    <row r="1968" spans="34:35" ht="14.25">
      <c r="AH1968" s="11">
        <f>'廃棄物事業経費（市町村）'!B1968</f>
        <v>0</v>
      </c>
      <c r="AI1968" s="12">
        <v>1968</v>
      </c>
    </row>
    <row r="1969" spans="34:35" ht="14.25">
      <c r="AH1969" s="11">
        <f>'廃棄物事業経費（市町村）'!B1969</f>
        <v>0</v>
      </c>
      <c r="AI1969" s="12">
        <v>1969</v>
      </c>
    </row>
    <row r="1970" spans="34:35" ht="14.25">
      <c r="AH1970" s="11">
        <f>'廃棄物事業経費（市町村）'!B1970</f>
        <v>0</v>
      </c>
      <c r="AI1970" s="12">
        <v>1970</v>
      </c>
    </row>
    <row r="1971" spans="34:35" ht="14.25">
      <c r="AH1971" s="11">
        <f>'廃棄物事業経費（市町村）'!B1971</f>
        <v>0</v>
      </c>
      <c r="AI1971" s="12">
        <v>1971</v>
      </c>
    </row>
    <row r="1972" spans="34:35" ht="14.25">
      <c r="AH1972" s="11">
        <f>'廃棄物事業経費（市町村）'!B1972</f>
        <v>0</v>
      </c>
      <c r="AI1972" s="12">
        <v>1972</v>
      </c>
    </row>
    <row r="1973" spans="34:35" ht="14.25">
      <c r="AH1973" s="11">
        <f>'廃棄物事業経費（市町村）'!B1973</f>
        <v>0</v>
      </c>
      <c r="AI1973" s="12">
        <v>1973</v>
      </c>
    </row>
    <row r="1974" spans="34:35" ht="14.25">
      <c r="AH1974" s="11">
        <f>'廃棄物事業経費（市町村）'!B1974</f>
        <v>0</v>
      </c>
      <c r="AI1974" s="12">
        <v>1974</v>
      </c>
    </row>
    <row r="1975" spans="34:35" ht="14.25">
      <c r="AH1975" s="11">
        <f>'廃棄物事業経費（市町村）'!B1975</f>
        <v>0</v>
      </c>
      <c r="AI1975" s="12">
        <v>1975</v>
      </c>
    </row>
    <row r="1976" spans="34:35" ht="14.25">
      <c r="AH1976" s="11">
        <f>'廃棄物事業経費（市町村）'!B1976</f>
        <v>0</v>
      </c>
      <c r="AI1976" s="12">
        <v>1976</v>
      </c>
    </row>
    <row r="1977" spans="34:35" ht="14.25">
      <c r="AH1977" s="11">
        <f>'廃棄物事業経費（市町村）'!B1977</f>
        <v>0</v>
      </c>
      <c r="AI1977" s="12">
        <v>1977</v>
      </c>
    </row>
    <row r="1978" spans="34:35" ht="14.25">
      <c r="AH1978" s="11">
        <f>'廃棄物事業経費（市町村）'!B1978</f>
        <v>0</v>
      </c>
      <c r="AI1978" s="12">
        <v>1978</v>
      </c>
    </row>
    <row r="1979" spans="34:35" ht="14.25">
      <c r="AH1979" s="11">
        <f>'廃棄物事業経費（市町村）'!B1979</f>
        <v>0</v>
      </c>
      <c r="AI1979" s="12">
        <v>1979</v>
      </c>
    </row>
    <row r="1980" spans="34:35" ht="14.25">
      <c r="AH1980" s="11">
        <f>'廃棄物事業経費（市町村）'!B1980</f>
        <v>0</v>
      </c>
      <c r="AI1980" s="12">
        <v>1980</v>
      </c>
    </row>
    <row r="1981" spans="34:35" ht="14.25">
      <c r="AH1981" s="11">
        <f>'廃棄物事業経費（市町村）'!B1981</f>
        <v>0</v>
      </c>
      <c r="AI1981" s="12">
        <v>1981</v>
      </c>
    </row>
    <row r="1982" spans="34:35" ht="14.25">
      <c r="AH1982" s="11">
        <f>'廃棄物事業経費（市町村）'!B1982</f>
        <v>0</v>
      </c>
      <c r="AI1982" s="12">
        <v>1982</v>
      </c>
    </row>
    <row r="1983" spans="34:35" ht="14.25">
      <c r="AH1983" s="11">
        <f>'廃棄物事業経費（市町村）'!B1983</f>
        <v>0</v>
      </c>
      <c r="AI1983" s="12">
        <v>1983</v>
      </c>
    </row>
    <row r="1984" spans="34:35" ht="14.25">
      <c r="AH1984" s="11">
        <f>'廃棄物事業経費（市町村）'!B1984</f>
        <v>0</v>
      </c>
      <c r="AI1984" s="12">
        <v>1984</v>
      </c>
    </row>
    <row r="1985" spans="34:35" ht="14.25">
      <c r="AH1985" s="11">
        <f>'廃棄物事業経費（市町村）'!B1985</f>
        <v>0</v>
      </c>
      <c r="AI1985" s="12">
        <v>1985</v>
      </c>
    </row>
    <row r="1986" spans="34:35" ht="14.25">
      <c r="AH1986" s="11">
        <f>'廃棄物事業経費（市町村）'!B1986</f>
        <v>0</v>
      </c>
      <c r="AI1986" s="12">
        <v>1986</v>
      </c>
    </row>
    <row r="1987" spans="34:35" ht="14.25">
      <c r="AH1987" s="11">
        <f>'廃棄物事業経費（市町村）'!B1987</f>
        <v>0</v>
      </c>
      <c r="AI1987" s="12">
        <v>1987</v>
      </c>
    </row>
    <row r="1988" spans="34:35" ht="14.25">
      <c r="AH1988" s="11">
        <f>'廃棄物事業経費（市町村）'!B1988</f>
        <v>0</v>
      </c>
      <c r="AI1988" s="12">
        <v>1988</v>
      </c>
    </row>
    <row r="1989" spans="34:35" ht="14.25">
      <c r="AH1989" s="11">
        <f>'廃棄物事業経費（市町村）'!B1989</f>
        <v>0</v>
      </c>
      <c r="AI1989" s="12">
        <v>1989</v>
      </c>
    </row>
    <row r="1990" spans="34:35" ht="14.25">
      <c r="AH1990" s="11">
        <f>'廃棄物事業経費（市町村）'!B1990</f>
        <v>0</v>
      </c>
      <c r="AI1990" s="12">
        <v>1990</v>
      </c>
    </row>
    <row r="1991" spans="34:35" ht="14.25">
      <c r="AH1991" s="11">
        <f>'廃棄物事業経費（市町村）'!B1991</f>
        <v>0</v>
      </c>
      <c r="AI1991" s="12">
        <v>1991</v>
      </c>
    </row>
    <row r="1992" spans="34:35" ht="14.25">
      <c r="AH1992" s="11">
        <f>'廃棄物事業経費（市町村）'!B1992</f>
        <v>0</v>
      </c>
      <c r="AI1992" s="12">
        <v>1992</v>
      </c>
    </row>
    <row r="1993" spans="34:35" ht="14.25">
      <c r="AH1993" s="11">
        <f>'廃棄物事業経費（市町村）'!B1993</f>
        <v>0</v>
      </c>
      <c r="AI1993" s="12">
        <v>1993</v>
      </c>
    </row>
    <row r="1994" spans="34:35" ht="14.25">
      <c r="AH1994" s="11">
        <f>'廃棄物事業経費（市町村）'!B1994</f>
        <v>0</v>
      </c>
      <c r="AI1994" s="12">
        <v>1994</v>
      </c>
    </row>
    <row r="1995" spans="34:35" ht="14.25">
      <c r="AH1995" s="11">
        <f>'廃棄物事業経費（市町村）'!B1995</f>
        <v>0</v>
      </c>
      <c r="AI1995" s="12">
        <v>1995</v>
      </c>
    </row>
    <row r="1996" spans="34:35" ht="14.25">
      <c r="AH1996" s="11">
        <f>'廃棄物事業経費（市町村）'!B1996</f>
        <v>0</v>
      </c>
      <c r="AI1996" s="12">
        <v>1996</v>
      </c>
    </row>
    <row r="1997" spans="34:35" ht="14.25">
      <c r="AH1997" s="11">
        <f>'廃棄物事業経費（市町村）'!B1997</f>
        <v>0</v>
      </c>
      <c r="AI1997" s="12">
        <v>1997</v>
      </c>
    </row>
    <row r="1998" spans="34:35" ht="14.25">
      <c r="AH1998" s="11">
        <f>'廃棄物事業経費（市町村）'!B1998</f>
        <v>0</v>
      </c>
      <c r="AI1998" s="12">
        <v>1998</v>
      </c>
    </row>
    <row r="1999" spans="34:35" ht="14.25">
      <c r="AH1999" s="11">
        <f>'廃棄物事業経費（市町村）'!B1999</f>
        <v>0</v>
      </c>
      <c r="AI1999" s="12">
        <v>1999</v>
      </c>
    </row>
    <row r="2000" spans="34:35" ht="14.25">
      <c r="AH2000" s="11">
        <f>'廃棄物事業経費（市町村）'!B2000</f>
        <v>0</v>
      </c>
      <c r="AI2000" s="12">
        <v>2000</v>
      </c>
    </row>
    <row r="2001" spans="34:35" ht="14.25">
      <c r="AH2001" s="11">
        <f>'廃棄物事業経費（市町村）'!B2001</f>
        <v>0</v>
      </c>
      <c r="AI2001" s="12">
        <v>2001</v>
      </c>
    </row>
    <row r="2002" spans="34:35" ht="14.25">
      <c r="AH2002" s="11">
        <f>'廃棄物事業経費（市町村）'!B2002</f>
        <v>0</v>
      </c>
      <c r="AI2002" s="12">
        <v>2002</v>
      </c>
    </row>
    <row r="2003" spans="34:35" ht="14.25">
      <c r="AH2003" s="11">
        <f>'廃棄物事業経費（市町村）'!B2003</f>
        <v>0</v>
      </c>
      <c r="AI2003" s="12">
        <v>2003</v>
      </c>
    </row>
    <row r="2004" spans="34:35" ht="14.25">
      <c r="AH2004" s="11">
        <f>'廃棄物事業経費（市町村）'!B2004</f>
        <v>0</v>
      </c>
      <c r="AI2004" s="12">
        <v>2004</v>
      </c>
    </row>
    <row r="2005" spans="34:35" ht="14.25">
      <c r="AH2005" s="11">
        <f>'廃棄物事業経費（市町村）'!B2005</f>
        <v>0</v>
      </c>
      <c r="AI2005" s="12">
        <v>2005</v>
      </c>
    </row>
    <row r="2006" spans="34:35" ht="14.25">
      <c r="AH2006" s="11">
        <f>'廃棄物事業経費（市町村）'!B2006</f>
        <v>0</v>
      </c>
      <c r="AI2006" s="12">
        <v>2006</v>
      </c>
    </row>
    <row r="2007" spans="34:35" ht="14.25">
      <c r="AH2007" s="11">
        <f>'廃棄物事業経費（市町村）'!B2007</f>
        <v>0</v>
      </c>
      <c r="AI2007" s="12">
        <v>2007</v>
      </c>
    </row>
    <row r="2008" spans="34:35" ht="14.25">
      <c r="AH2008" s="11">
        <f>'廃棄物事業経費（市町村）'!B2008</f>
        <v>0</v>
      </c>
      <c r="AI2008" s="12">
        <v>2008</v>
      </c>
    </row>
    <row r="2009" spans="34:35" ht="14.25">
      <c r="AH2009" s="11">
        <f>'廃棄物事業経費（市町村）'!B2009</f>
        <v>0</v>
      </c>
      <c r="AI2009" s="12">
        <v>2009</v>
      </c>
    </row>
    <row r="2010" spans="34:35" ht="14.25">
      <c r="AH2010" s="11">
        <f>'廃棄物事業経費（市町村）'!B2010</f>
        <v>0</v>
      </c>
      <c r="AI2010" s="12">
        <v>2010</v>
      </c>
    </row>
    <row r="2011" spans="34:35" ht="14.25">
      <c r="AH2011" s="11">
        <f>'廃棄物事業経費（市町村）'!B2011</f>
        <v>0</v>
      </c>
      <c r="AI2011" s="12">
        <v>2011</v>
      </c>
    </row>
    <row r="2012" spans="34:35" ht="14.25">
      <c r="AH2012" s="11">
        <f>'廃棄物事業経費（市町村）'!B2012</f>
        <v>0</v>
      </c>
      <c r="AI2012" s="12">
        <v>2012</v>
      </c>
    </row>
    <row r="2013" spans="34:35" ht="14.25">
      <c r="AH2013" s="11">
        <f>'廃棄物事業経費（市町村）'!B2013</f>
        <v>0</v>
      </c>
      <c r="AI2013" s="12">
        <v>2013</v>
      </c>
    </row>
    <row r="2014" spans="34:35" ht="14.25">
      <c r="AH2014" s="11">
        <f>'廃棄物事業経費（市町村）'!B2014</f>
        <v>0</v>
      </c>
      <c r="AI2014" s="12">
        <v>2014</v>
      </c>
    </row>
    <row r="2015" spans="34:35" ht="14.25">
      <c r="AH2015" s="11">
        <f>'廃棄物事業経費（市町村）'!B2015</f>
        <v>0</v>
      </c>
      <c r="AI2015" s="12">
        <v>2015</v>
      </c>
    </row>
    <row r="2016" spans="34:35" ht="14.25">
      <c r="AH2016" s="11">
        <f>'廃棄物事業経費（市町村）'!B2016</f>
        <v>0</v>
      </c>
      <c r="AI2016" s="12">
        <v>2016</v>
      </c>
    </row>
    <row r="2017" spans="34:35" ht="14.25">
      <c r="AH2017" s="11">
        <f>'廃棄物事業経費（市町村）'!B2017</f>
        <v>0</v>
      </c>
      <c r="AI2017" s="12">
        <v>2017</v>
      </c>
    </row>
    <row r="2018" spans="34:35" ht="14.25">
      <c r="AH2018" s="11">
        <f>'廃棄物事業経費（市町村）'!B2018</f>
        <v>0</v>
      </c>
      <c r="AI2018" s="12">
        <v>2018</v>
      </c>
    </row>
    <row r="2019" spans="34:35" ht="14.25">
      <c r="AH2019" s="11">
        <f>'廃棄物事業経費（市町村）'!B2019</f>
        <v>0</v>
      </c>
      <c r="AI2019" s="12">
        <v>2019</v>
      </c>
    </row>
    <row r="2020" spans="34:35" ht="14.25">
      <c r="AH2020" s="11">
        <f>'廃棄物事業経費（市町村）'!B2020</f>
        <v>0</v>
      </c>
      <c r="AI2020" s="12">
        <v>2020</v>
      </c>
    </row>
    <row r="2021" spans="34:35" ht="14.25">
      <c r="AH2021" s="11">
        <f>'廃棄物事業経費（市町村）'!B2021</f>
        <v>0</v>
      </c>
      <c r="AI2021" s="12">
        <v>2021</v>
      </c>
    </row>
    <row r="2022" spans="34:35" ht="14.25">
      <c r="AH2022" s="11">
        <f>'廃棄物事業経費（市町村）'!B2022</f>
        <v>0</v>
      </c>
      <c r="AI2022" s="12">
        <v>2022</v>
      </c>
    </row>
    <row r="2023" spans="34:35" ht="14.25">
      <c r="AH2023" s="11">
        <f>'廃棄物事業経費（市町村）'!B2023</f>
        <v>0</v>
      </c>
      <c r="AI2023" s="12">
        <v>2023</v>
      </c>
    </row>
    <row r="2024" spans="34:35" ht="14.25">
      <c r="AH2024" s="11">
        <f>'廃棄物事業経費（市町村）'!B2024</f>
        <v>0</v>
      </c>
      <c r="AI2024" s="12">
        <v>2024</v>
      </c>
    </row>
    <row r="2025" spans="34:35" ht="14.25">
      <c r="AH2025" s="11">
        <f>'廃棄物事業経費（市町村）'!B2025</f>
        <v>0</v>
      </c>
      <c r="AI2025" s="12">
        <v>2025</v>
      </c>
    </row>
    <row r="2026" spans="34:35" ht="14.25">
      <c r="AH2026" s="11">
        <f>'廃棄物事業経費（市町村）'!B2026</f>
        <v>0</v>
      </c>
      <c r="AI2026" s="12">
        <v>2026</v>
      </c>
    </row>
    <row r="2027" spans="34:35" ht="14.25">
      <c r="AH2027" s="11">
        <f>'廃棄物事業経費（市町村）'!B2027</f>
        <v>0</v>
      </c>
      <c r="AI2027" s="12">
        <v>2027</v>
      </c>
    </row>
    <row r="2028" spans="34:35" ht="14.25">
      <c r="AH2028" s="11">
        <f>'廃棄物事業経費（市町村）'!B2028</f>
        <v>0</v>
      </c>
      <c r="AI2028" s="12">
        <v>2028</v>
      </c>
    </row>
    <row r="2029" spans="34:35" ht="14.25">
      <c r="AH2029" s="11">
        <f>'廃棄物事業経費（市町村）'!B2029</f>
        <v>0</v>
      </c>
      <c r="AI2029" s="12">
        <v>2029</v>
      </c>
    </row>
    <row r="2030" spans="34:35" ht="14.25">
      <c r="AH2030" s="11">
        <f>'廃棄物事業経費（市町村）'!B2030</f>
        <v>0</v>
      </c>
      <c r="AI2030" s="12">
        <v>2030</v>
      </c>
    </row>
    <row r="2031" spans="34:35" ht="14.25">
      <c r="AH2031" s="11">
        <f>'廃棄物事業経費（市町村）'!B2031</f>
        <v>0</v>
      </c>
      <c r="AI2031" s="12">
        <v>2031</v>
      </c>
    </row>
    <row r="2032" spans="34:35" ht="14.25">
      <c r="AH2032" s="11">
        <f>'廃棄物事業経費（市町村）'!B2032</f>
        <v>0</v>
      </c>
      <c r="AI2032" s="12">
        <v>2032</v>
      </c>
    </row>
    <row r="2033" spans="34:35" ht="14.25">
      <c r="AH2033" s="11">
        <f>'廃棄物事業経費（市町村）'!B2033</f>
        <v>0</v>
      </c>
      <c r="AI2033" s="12">
        <v>2033</v>
      </c>
    </row>
    <row r="2034" spans="34:35" ht="14.25">
      <c r="AH2034" s="11">
        <f>'廃棄物事業経費（市町村）'!B2034</f>
        <v>0</v>
      </c>
      <c r="AI2034" s="12">
        <v>2034</v>
      </c>
    </row>
    <row r="2035" spans="34:35" ht="14.25">
      <c r="AH2035" s="11">
        <f>'廃棄物事業経費（市町村）'!B2035</f>
        <v>0</v>
      </c>
      <c r="AI2035" s="12">
        <v>2035</v>
      </c>
    </row>
    <row r="2036" spans="34:35" ht="14.25">
      <c r="AH2036" s="11">
        <f>'廃棄物事業経費（市町村）'!B2036</f>
        <v>0</v>
      </c>
      <c r="AI2036" s="12">
        <v>2036</v>
      </c>
    </row>
    <row r="2037" spans="34:35" ht="14.25">
      <c r="AH2037" s="11">
        <f>'廃棄物事業経費（市町村）'!B2037</f>
        <v>0</v>
      </c>
      <c r="AI2037" s="12">
        <v>2037</v>
      </c>
    </row>
    <row r="2038" spans="34:35" ht="14.25">
      <c r="AH2038" s="11">
        <f>'廃棄物事業経費（市町村）'!B2038</f>
        <v>0</v>
      </c>
      <c r="AI2038" s="12">
        <v>2038</v>
      </c>
    </row>
    <row r="2039" spans="34:35" ht="14.25">
      <c r="AH2039" s="11">
        <f>'廃棄物事業経費（市町村）'!B2039</f>
        <v>0</v>
      </c>
      <c r="AI2039" s="12">
        <v>2039</v>
      </c>
    </row>
    <row r="2040" spans="34:35" ht="14.25">
      <c r="AH2040" s="11">
        <f>'廃棄物事業経費（市町村）'!B2040</f>
        <v>0</v>
      </c>
      <c r="AI2040" s="12">
        <v>2040</v>
      </c>
    </row>
    <row r="2041" spans="34:35" ht="14.25">
      <c r="AH2041" s="11">
        <f>'廃棄物事業経費（市町村）'!B2041</f>
        <v>0</v>
      </c>
      <c r="AI2041" s="12">
        <v>2041</v>
      </c>
    </row>
    <row r="2042" spans="34:35" ht="14.25">
      <c r="AH2042" s="11">
        <f>'廃棄物事業経費（市町村）'!B2042</f>
        <v>0</v>
      </c>
      <c r="AI2042" s="12">
        <v>2042</v>
      </c>
    </row>
    <row r="2043" spans="34:35" ht="14.25">
      <c r="AH2043" s="11">
        <f>'廃棄物事業経費（市町村）'!B2043</f>
        <v>0</v>
      </c>
      <c r="AI2043" s="12">
        <v>2043</v>
      </c>
    </row>
    <row r="2044" spans="34:35" ht="14.25">
      <c r="AH2044" s="11">
        <f>'廃棄物事業経費（市町村）'!B2044</f>
        <v>0</v>
      </c>
      <c r="AI2044" s="12">
        <v>2044</v>
      </c>
    </row>
    <row r="2045" spans="34:35" ht="14.25">
      <c r="AH2045" s="11">
        <f>'廃棄物事業経費（市町村）'!B2045</f>
        <v>0</v>
      </c>
      <c r="AI2045" s="12">
        <v>2045</v>
      </c>
    </row>
    <row r="2046" spans="34:35" ht="14.25">
      <c r="AH2046" s="11">
        <f>'廃棄物事業経費（市町村）'!B2046</f>
        <v>0</v>
      </c>
      <c r="AI2046" s="12">
        <v>2046</v>
      </c>
    </row>
    <row r="2047" spans="34:35" ht="14.25">
      <c r="AH2047" s="11">
        <f>'廃棄物事業経費（市町村）'!B2047</f>
        <v>0</v>
      </c>
      <c r="AI2047" s="12">
        <v>2047</v>
      </c>
    </row>
    <row r="2048" spans="34:35" ht="14.25">
      <c r="AH2048" s="11">
        <f>'廃棄物事業経費（市町村）'!B2048</f>
        <v>0</v>
      </c>
      <c r="AI2048" s="12">
        <v>2048</v>
      </c>
    </row>
    <row r="2049" spans="34:35" ht="14.25">
      <c r="AH2049" s="11">
        <f>'廃棄物事業経費（市町村）'!B2049</f>
        <v>0</v>
      </c>
      <c r="AI2049" s="12">
        <v>2049</v>
      </c>
    </row>
    <row r="2050" spans="34:35" ht="14.25">
      <c r="AH2050" s="11">
        <f>'廃棄物事業経費（市町村）'!B2050</f>
        <v>0</v>
      </c>
      <c r="AI2050" s="12">
        <v>2050</v>
      </c>
    </row>
    <row r="2051" spans="34:35" ht="14.25">
      <c r="AH2051" s="11">
        <f>'廃棄物事業経費（市町村）'!B2051</f>
        <v>0</v>
      </c>
      <c r="AI2051" s="12">
        <v>2051</v>
      </c>
    </row>
    <row r="2052" spans="34:35" ht="14.25">
      <c r="AH2052" s="11">
        <f>'廃棄物事業経費（市町村）'!B2052</f>
        <v>0</v>
      </c>
      <c r="AI2052" s="12">
        <v>2052</v>
      </c>
    </row>
    <row r="2053" spans="34:35" ht="14.25">
      <c r="AH2053" s="11">
        <f>'廃棄物事業経費（市町村）'!B2053</f>
        <v>0</v>
      </c>
      <c r="AI2053" s="12">
        <v>2053</v>
      </c>
    </row>
    <row r="2054" spans="34:35" ht="14.25">
      <c r="AH2054" s="11">
        <f>'廃棄物事業経費（市町村）'!B2054</f>
        <v>0</v>
      </c>
      <c r="AI2054" s="12">
        <v>2054</v>
      </c>
    </row>
    <row r="2055" spans="34:35" ht="14.25">
      <c r="AH2055" s="11">
        <f>'廃棄物事業経費（市町村）'!B2055</f>
        <v>0</v>
      </c>
      <c r="AI2055" s="12">
        <v>2055</v>
      </c>
    </row>
    <row r="2056" spans="34:35" ht="14.25">
      <c r="AH2056" s="11">
        <f>'廃棄物事業経費（市町村）'!B2056</f>
        <v>0</v>
      </c>
      <c r="AI2056" s="12">
        <v>2056</v>
      </c>
    </row>
    <row r="2057" spans="34:35" ht="14.25">
      <c r="AH2057" s="11">
        <f>'廃棄物事業経費（市町村）'!B2057</f>
        <v>0</v>
      </c>
      <c r="AI2057" s="12">
        <v>2057</v>
      </c>
    </row>
    <row r="2058" spans="34:35" ht="14.25">
      <c r="AH2058" s="11">
        <f>'廃棄物事業経費（市町村）'!B2058</f>
        <v>0</v>
      </c>
      <c r="AI2058" s="12">
        <v>2058</v>
      </c>
    </row>
    <row r="2059" spans="34:35" ht="14.25">
      <c r="AH2059" s="11">
        <f>'廃棄物事業経費（市町村）'!B2059</f>
        <v>0</v>
      </c>
      <c r="AI2059" s="12">
        <v>2059</v>
      </c>
    </row>
    <row r="2060" spans="34:35" ht="14.25">
      <c r="AH2060" s="11">
        <f>'廃棄物事業経費（市町村）'!B2060</f>
        <v>0</v>
      </c>
      <c r="AI2060" s="12">
        <v>2060</v>
      </c>
    </row>
    <row r="2061" spans="34:35" ht="14.25">
      <c r="AH2061" s="11">
        <f>'廃棄物事業経費（市町村）'!B2061</f>
        <v>0</v>
      </c>
      <c r="AI2061" s="12">
        <v>2061</v>
      </c>
    </row>
    <row r="2062" spans="34:35" ht="14.25">
      <c r="AH2062" s="11">
        <f>'廃棄物事業経費（市町村）'!B2062</f>
        <v>0</v>
      </c>
      <c r="AI2062" s="12">
        <v>2062</v>
      </c>
    </row>
    <row r="2063" spans="34:35" ht="14.25">
      <c r="AH2063" s="11">
        <f>'廃棄物事業経費（市町村）'!B2063</f>
        <v>0</v>
      </c>
      <c r="AI2063" s="12">
        <v>2063</v>
      </c>
    </row>
    <row r="2064" spans="34:35" ht="14.25">
      <c r="AH2064" s="11">
        <f>'廃棄物事業経費（市町村）'!B2064</f>
        <v>0</v>
      </c>
      <c r="AI2064" s="12">
        <v>2064</v>
      </c>
    </row>
    <row r="2065" spans="34:35" ht="14.25">
      <c r="AH2065" s="11">
        <f>'廃棄物事業経費（市町村）'!B2065</f>
        <v>0</v>
      </c>
      <c r="AI2065" s="12">
        <v>2065</v>
      </c>
    </row>
    <row r="2066" spans="34:35" ht="14.25">
      <c r="AH2066" s="11">
        <f>'廃棄物事業経費（市町村）'!B2066</f>
        <v>0</v>
      </c>
      <c r="AI2066" s="12">
        <v>2066</v>
      </c>
    </row>
    <row r="2067" spans="34:35" ht="14.25">
      <c r="AH2067" s="11">
        <f>'廃棄物事業経費（市町村）'!B2067</f>
        <v>0</v>
      </c>
      <c r="AI2067" s="12">
        <v>2067</v>
      </c>
    </row>
    <row r="2068" spans="34:35" ht="14.25">
      <c r="AH2068" s="11">
        <f>'廃棄物事業経費（市町村）'!B2068</f>
        <v>0</v>
      </c>
      <c r="AI2068" s="12">
        <v>2068</v>
      </c>
    </row>
    <row r="2069" spans="34:35" ht="14.25">
      <c r="AH2069" s="11">
        <f>'廃棄物事業経費（市町村）'!B2069</f>
        <v>0</v>
      </c>
      <c r="AI2069" s="12">
        <v>2069</v>
      </c>
    </row>
    <row r="2070" spans="34:35" ht="14.25">
      <c r="AH2070" s="11">
        <f>'廃棄物事業経費（市町村）'!B2070</f>
        <v>0</v>
      </c>
      <c r="AI2070" s="12">
        <v>2070</v>
      </c>
    </row>
    <row r="2071" spans="34:35" ht="14.25">
      <c r="AH2071" s="11">
        <f>'廃棄物事業経費（市町村）'!B2071</f>
        <v>0</v>
      </c>
      <c r="AI2071" s="12">
        <v>2071</v>
      </c>
    </row>
    <row r="2072" spans="34:35" ht="14.25">
      <c r="AH2072" s="11">
        <f>'廃棄物事業経費（市町村）'!B2072</f>
        <v>0</v>
      </c>
      <c r="AI2072" s="12">
        <v>2072</v>
      </c>
    </row>
    <row r="2073" spans="34:35" ht="14.25">
      <c r="AH2073" s="11">
        <f>'廃棄物事業経費（市町村）'!B2073</f>
        <v>0</v>
      </c>
      <c r="AI2073" s="12">
        <v>2073</v>
      </c>
    </row>
    <row r="2074" spans="34:35" ht="14.25">
      <c r="AH2074" s="11">
        <f>'廃棄物事業経費（市町村）'!B2074</f>
        <v>0</v>
      </c>
      <c r="AI2074" s="12">
        <v>2074</v>
      </c>
    </row>
    <row r="2075" spans="34:35" ht="14.25">
      <c r="AH2075" s="11">
        <f>'廃棄物事業経費（市町村）'!B2075</f>
        <v>0</v>
      </c>
      <c r="AI2075" s="12">
        <v>2075</v>
      </c>
    </row>
    <row r="2076" spans="34:35" ht="14.25">
      <c r="AH2076" s="11">
        <f>'廃棄物事業経費（市町村）'!B2076</f>
        <v>0</v>
      </c>
      <c r="AI2076" s="12">
        <v>2076</v>
      </c>
    </row>
    <row r="2077" spans="34:35" ht="14.25">
      <c r="AH2077" s="11">
        <f>'廃棄物事業経費（市町村）'!B2077</f>
        <v>0</v>
      </c>
      <c r="AI2077" s="12">
        <v>2077</v>
      </c>
    </row>
    <row r="2078" spans="34:35" ht="14.25">
      <c r="AH2078" s="11">
        <f>'廃棄物事業経費（市町村）'!B2078</f>
        <v>0</v>
      </c>
      <c r="AI2078" s="12">
        <v>2078</v>
      </c>
    </row>
    <row r="2079" spans="34:35" ht="14.25">
      <c r="AH2079" s="11">
        <f>'廃棄物事業経費（市町村）'!B2079</f>
        <v>0</v>
      </c>
      <c r="AI2079" s="12">
        <v>2079</v>
      </c>
    </row>
    <row r="2080" spans="34:35" ht="14.25">
      <c r="AH2080" s="11">
        <f>'廃棄物事業経費（市町村）'!B2080</f>
        <v>0</v>
      </c>
      <c r="AI2080" s="12">
        <v>2080</v>
      </c>
    </row>
    <row r="2081" spans="34:35" ht="14.25">
      <c r="AH2081" s="11">
        <f>'廃棄物事業経費（市町村）'!B2081</f>
        <v>0</v>
      </c>
      <c r="AI2081" s="12">
        <v>2081</v>
      </c>
    </row>
    <row r="2082" spans="34:35" ht="14.25">
      <c r="AH2082" s="11">
        <f>'廃棄物事業経費（市町村）'!B2082</f>
        <v>0</v>
      </c>
      <c r="AI2082" s="12">
        <v>2082</v>
      </c>
    </row>
    <row r="2083" spans="34:35" ht="14.25">
      <c r="AH2083" s="11">
        <f>'廃棄物事業経費（市町村）'!B2083</f>
        <v>0</v>
      </c>
      <c r="AI2083" s="12">
        <v>2083</v>
      </c>
    </row>
    <row r="2084" spans="34:35" ht="14.25">
      <c r="AH2084" s="11">
        <f>'廃棄物事業経費（市町村）'!B2084</f>
        <v>0</v>
      </c>
      <c r="AI2084" s="12">
        <v>2084</v>
      </c>
    </row>
    <row r="2085" spans="34:35" ht="14.25">
      <c r="AH2085" s="11">
        <f>'廃棄物事業経費（市町村）'!B2085</f>
        <v>0</v>
      </c>
      <c r="AI2085" s="12">
        <v>2085</v>
      </c>
    </row>
    <row r="2086" spans="34:35" ht="14.25">
      <c r="AH2086" s="11">
        <f>'廃棄物事業経費（市町村）'!B2086</f>
        <v>0</v>
      </c>
      <c r="AI2086" s="12">
        <v>2086</v>
      </c>
    </row>
    <row r="2087" spans="34:35" ht="14.25">
      <c r="AH2087" s="11">
        <f>'廃棄物事業経費（市町村）'!B2087</f>
        <v>0</v>
      </c>
      <c r="AI2087" s="12">
        <v>2087</v>
      </c>
    </row>
    <row r="2088" spans="34:35" ht="14.25">
      <c r="AH2088" s="11">
        <f>'廃棄物事業経費（市町村）'!B2088</f>
        <v>0</v>
      </c>
      <c r="AI2088" s="12">
        <v>2088</v>
      </c>
    </row>
    <row r="2089" spans="34:35" ht="14.25">
      <c r="AH2089" s="11">
        <f>'廃棄物事業経費（市町村）'!B2089</f>
        <v>0</v>
      </c>
      <c r="AI2089" s="12">
        <v>2089</v>
      </c>
    </row>
    <row r="2090" spans="34:35" ht="14.25">
      <c r="AH2090" s="11">
        <f>'廃棄物事業経費（市町村）'!B2090</f>
        <v>0</v>
      </c>
      <c r="AI2090" s="12">
        <v>2090</v>
      </c>
    </row>
    <row r="2091" spans="34:35" ht="14.25">
      <c r="AH2091" s="11">
        <f>'廃棄物事業経費（市町村）'!B2091</f>
        <v>0</v>
      </c>
      <c r="AI2091" s="12">
        <v>2091</v>
      </c>
    </row>
    <row r="2092" spans="34:35" ht="14.25">
      <c r="AH2092" s="11">
        <f>'廃棄物事業経費（市町村）'!B2092</f>
        <v>0</v>
      </c>
      <c r="AI2092" s="12">
        <v>2092</v>
      </c>
    </row>
    <row r="2093" spans="34:35" ht="14.25">
      <c r="AH2093" s="11">
        <f>'廃棄物事業経費（市町村）'!B2093</f>
        <v>0</v>
      </c>
      <c r="AI2093" s="12">
        <v>2093</v>
      </c>
    </row>
    <row r="2094" spans="34:35" ht="14.25">
      <c r="AH2094" s="11">
        <f>'廃棄物事業経費（市町村）'!B2094</f>
        <v>0</v>
      </c>
      <c r="AI2094" s="12">
        <v>2094</v>
      </c>
    </row>
    <row r="2095" spans="34:35" ht="14.25">
      <c r="AH2095" s="11">
        <f>'廃棄物事業経費（市町村）'!B2095</f>
        <v>0</v>
      </c>
      <c r="AI2095" s="12">
        <v>2095</v>
      </c>
    </row>
    <row r="2096" spans="34:35" ht="14.25">
      <c r="AH2096" s="11">
        <f>'廃棄物事業経費（市町村）'!B2096</f>
        <v>0</v>
      </c>
      <c r="AI2096" s="12">
        <v>2096</v>
      </c>
    </row>
    <row r="2097" spans="34:35" ht="14.25">
      <c r="AH2097" s="11">
        <f>'廃棄物事業経費（市町村）'!B2097</f>
        <v>0</v>
      </c>
      <c r="AI2097" s="12">
        <v>2097</v>
      </c>
    </row>
    <row r="2098" spans="34:35" ht="14.25">
      <c r="AH2098" s="11">
        <f>'廃棄物事業経費（市町村）'!B2098</f>
        <v>0</v>
      </c>
      <c r="AI2098" s="12">
        <v>2098</v>
      </c>
    </row>
    <row r="2099" spans="34:35" ht="14.25">
      <c r="AH2099" s="11">
        <f>'廃棄物事業経費（市町村）'!B2099</f>
        <v>0</v>
      </c>
      <c r="AI2099" s="12">
        <v>2099</v>
      </c>
    </row>
    <row r="2100" spans="34:35" ht="14.25">
      <c r="AH2100" s="11">
        <f>'廃棄物事業経費（市町村）'!B2100</f>
        <v>0</v>
      </c>
      <c r="AI2100" s="12">
        <v>2100</v>
      </c>
    </row>
    <row r="2101" spans="34:35" ht="14.25">
      <c r="AH2101" s="11">
        <f>'廃棄物事業経費（市町村）'!B2101</f>
        <v>0</v>
      </c>
      <c r="AI2101" s="12">
        <v>2101</v>
      </c>
    </row>
    <row r="2102" spans="34:35" ht="14.25">
      <c r="AH2102" s="11">
        <f>'廃棄物事業経費（市町村）'!B2102</f>
        <v>0</v>
      </c>
      <c r="AI2102" s="12">
        <v>2102</v>
      </c>
    </row>
    <row r="2103" spans="34:35" ht="14.25">
      <c r="AH2103" s="11">
        <f>'廃棄物事業経費（市町村）'!B2103</f>
        <v>0</v>
      </c>
      <c r="AI2103" s="12">
        <v>2103</v>
      </c>
    </row>
    <row r="2104" spans="34:35" ht="14.25">
      <c r="AH2104" s="11">
        <f>'廃棄物事業経費（市町村）'!B2104</f>
        <v>0</v>
      </c>
      <c r="AI2104" s="12">
        <v>2104</v>
      </c>
    </row>
    <row r="2105" spans="34:35" ht="14.25">
      <c r="AH2105" s="11">
        <f>'廃棄物事業経費（市町村）'!B2105</f>
        <v>0</v>
      </c>
      <c r="AI2105" s="12">
        <v>2105</v>
      </c>
    </row>
    <row r="2106" spans="34:35" ht="14.25">
      <c r="AH2106" s="11">
        <f>'廃棄物事業経費（市町村）'!B2106</f>
        <v>0</v>
      </c>
      <c r="AI2106" s="12">
        <v>2106</v>
      </c>
    </row>
    <row r="2107" spans="34:35" ht="14.25">
      <c r="AH2107" s="11">
        <f>'廃棄物事業経費（市町村）'!B2107</f>
        <v>0</v>
      </c>
      <c r="AI2107" s="12">
        <v>2107</v>
      </c>
    </row>
    <row r="2108" spans="34:35" ht="14.25">
      <c r="AH2108" s="11">
        <f>'廃棄物事業経費（市町村）'!B2108</f>
        <v>0</v>
      </c>
      <c r="AI2108" s="12">
        <v>2108</v>
      </c>
    </row>
    <row r="2109" spans="34:35" ht="14.25">
      <c r="AH2109" s="11">
        <f>'廃棄物事業経費（市町村）'!B2109</f>
        <v>0</v>
      </c>
      <c r="AI2109" s="12">
        <v>2109</v>
      </c>
    </row>
    <row r="2110" spans="34:35" ht="14.25">
      <c r="AH2110" s="11">
        <f>'廃棄物事業経費（市町村）'!B2110</f>
        <v>0</v>
      </c>
      <c r="AI2110" s="12">
        <v>2110</v>
      </c>
    </row>
    <row r="2111" spans="34:35" ht="14.25">
      <c r="AH2111" s="11">
        <f>'廃棄物事業経費（市町村）'!B2111</f>
        <v>0</v>
      </c>
      <c r="AI2111" s="12">
        <v>2111</v>
      </c>
    </row>
    <row r="2112" spans="34:35" ht="14.25">
      <c r="AH2112" s="11">
        <f>'廃棄物事業経費（市町村）'!B2112</f>
        <v>0</v>
      </c>
      <c r="AI2112" s="12">
        <v>2112</v>
      </c>
    </row>
    <row r="2113" spans="34:35" ht="14.25">
      <c r="AH2113" s="11">
        <f>'廃棄物事業経費（市町村）'!B2113</f>
        <v>0</v>
      </c>
      <c r="AI2113" s="12">
        <v>2113</v>
      </c>
    </row>
    <row r="2114" spans="34:35" ht="14.25">
      <c r="AH2114" s="11">
        <f>'廃棄物事業経費（市町村）'!B2114</f>
        <v>0</v>
      </c>
      <c r="AI2114" s="12">
        <v>2114</v>
      </c>
    </row>
    <row r="2115" spans="34:35" ht="14.25">
      <c r="AH2115" s="11">
        <f>'廃棄物事業経費（市町村）'!B2115</f>
        <v>0</v>
      </c>
      <c r="AI2115" s="12">
        <v>2115</v>
      </c>
    </row>
    <row r="2116" spans="34:35" ht="14.25">
      <c r="AH2116" s="11">
        <f>'廃棄物事業経費（市町村）'!B2116</f>
        <v>0</v>
      </c>
      <c r="AI2116" s="12">
        <v>2116</v>
      </c>
    </row>
    <row r="2117" spans="34:35" ht="14.25">
      <c r="AH2117" s="11">
        <f>'廃棄物事業経費（市町村）'!B2117</f>
        <v>0</v>
      </c>
      <c r="AI2117" s="12">
        <v>2117</v>
      </c>
    </row>
    <row r="2118" spans="34:35" ht="14.25">
      <c r="AH2118" s="11">
        <f>'廃棄物事業経費（市町村）'!B2118</f>
        <v>0</v>
      </c>
      <c r="AI2118" s="12">
        <v>2118</v>
      </c>
    </row>
    <row r="2119" spans="34:35" ht="14.25">
      <c r="AH2119" s="11">
        <f>'廃棄物事業経費（市町村）'!B2119</f>
        <v>0</v>
      </c>
      <c r="AI2119" s="12">
        <v>2119</v>
      </c>
    </row>
    <row r="2120" spans="34:35" ht="14.25">
      <c r="AH2120" s="11">
        <f>'廃棄物事業経費（市町村）'!B2120</f>
        <v>0</v>
      </c>
      <c r="AI2120" s="12">
        <v>2120</v>
      </c>
    </row>
    <row r="2121" spans="34:35" ht="14.25">
      <c r="AH2121" s="11">
        <f>'廃棄物事業経費（市町村）'!B2121</f>
        <v>0</v>
      </c>
      <c r="AI2121" s="12">
        <v>2121</v>
      </c>
    </row>
    <row r="2122" spans="34:35" ht="14.25">
      <c r="AH2122" s="11">
        <f>'廃棄物事業経費（市町村）'!B2122</f>
        <v>0</v>
      </c>
      <c r="AI2122" s="12">
        <v>2122</v>
      </c>
    </row>
    <row r="2123" spans="34:35" ht="14.25">
      <c r="AH2123" s="11">
        <f>'廃棄物事業経費（市町村）'!B2123</f>
        <v>0</v>
      </c>
      <c r="AI2123" s="12">
        <v>2123</v>
      </c>
    </row>
    <row r="2124" spans="34:35" ht="14.25">
      <c r="AH2124" s="11">
        <f>'廃棄物事業経費（市町村）'!B2124</f>
        <v>0</v>
      </c>
      <c r="AI2124" s="12">
        <v>2124</v>
      </c>
    </row>
    <row r="2125" spans="34:35" ht="14.25">
      <c r="AH2125" s="11">
        <f>'廃棄物事業経費（市町村）'!B2125</f>
        <v>0</v>
      </c>
      <c r="AI2125" s="12">
        <v>2125</v>
      </c>
    </row>
    <row r="2126" spans="34:35" ht="14.25">
      <c r="AH2126" s="11">
        <f>'廃棄物事業経費（市町村）'!B2126</f>
        <v>0</v>
      </c>
      <c r="AI2126" s="12">
        <v>2126</v>
      </c>
    </row>
    <row r="2127" spans="34:35" ht="14.25">
      <c r="AH2127" s="11">
        <f>'廃棄物事業経費（市町村）'!B2127</f>
        <v>0</v>
      </c>
      <c r="AI2127" s="12">
        <v>2127</v>
      </c>
    </row>
    <row r="2128" spans="34:35" ht="14.25">
      <c r="AH2128" s="11">
        <f>'廃棄物事業経費（市町村）'!B2128</f>
        <v>0</v>
      </c>
      <c r="AI2128" s="12">
        <v>2128</v>
      </c>
    </row>
    <row r="2129" spans="34:35" ht="14.25">
      <c r="AH2129" s="11">
        <f>'廃棄物事業経費（市町村）'!B2129</f>
        <v>0</v>
      </c>
      <c r="AI2129" s="12">
        <v>2129</v>
      </c>
    </row>
    <row r="2130" spans="34:35" ht="14.25">
      <c r="AH2130" s="11">
        <f>'廃棄物事業経費（市町村）'!B2130</f>
        <v>0</v>
      </c>
      <c r="AI2130" s="12">
        <v>2130</v>
      </c>
    </row>
    <row r="2131" spans="34:35" ht="14.25">
      <c r="AH2131" s="11">
        <f>'廃棄物事業経費（市町村）'!B2131</f>
        <v>0</v>
      </c>
      <c r="AI2131" s="12">
        <v>2131</v>
      </c>
    </row>
    <row r="2132" spans="34:35" ht="14.25">
      <c r="AH2132" s="11">
        <f>'廃棄物事業経費（市町村）'!B2132</f>
        <v>0</v>
      </c>
      <c r="AI2132" s="12">
        <v>2132</v>
      </c>
    </row>
    <row r="2133" spans="34:35" ht="14.25">
      <c r="AH2133" s="11">
        <f>'廃棄物事業経費（市町村）'!B2133</f>
        <v>0</v>
      </c>
      <c r="AI2133" s="12">
        <v>2133</v>
      </c>
    </row>
    <row r="2134" spans="34:35" ht="14.25">
      <c r="AH2134" s="11">
        <f>'廃棄物事業経費（市町村）'!B2134</f>
        <v>0</v>
      </c>
      <c r="AI2134" s="12">
        <v>2134</v>
      </c>
    </row>
    <row r="2135" spans="34:35" ht="14.25">
      <c r="AH2135" s="11">
        <f>'廃棄物事業経費（市町村）'!B2135</f>
        <v>0</v>
      </c>
      <c r="AI2135" s="12">
        <v>2135</v>
      </c>
    </row>
    <row r="2136" spans="34:35" ht="14.25">
      <c r="AH2136" s="11">
        <f>'廃棄物事業経費（市町村）'!B2136</f>
        <v>0</v>
      </c>
      <c r="AI2136" s="12">
        <v>2136</v>
      </c>
    </row>
    <row r="2137" spans="34:35" ht="14.25">
      <c r="AH2137" s="11">
        <f>'廃棄物事業経費（市町村）'!B2137</f>
        <v>0</v>
      </c>
      <c r="AI2137" s="12">
        <v>2137</v>
      </c>
    </row>
    <row r="2138" spans="34:35" ht="14.25">
      <c r="AH2138" s="11">
        <f>'廃棄物事業経費（市町村）'!B2138</f>
        <v>0</v>
      </c>
      <c r="AI2138" s="12">
        <v>2138</v>
      </c>
    </row>
    <row r="2139" spans="34:35" ht="14.25">
      <c r="AH2139" s="11">
        <f>'廃棄物事業経費（市町村）'!B2139</f>
        <v>0</v>
      </c>
      <c r="AI2139" s="12">
        <v>2139</v>
      </c>
    </row>
    <row r="2140" spans="34:35" ht="14.25">
      <c r="AH2140" s="11">
        <f>'廃棄物事業経費（市町村）'!B2140</f>
        <v>0</v>
      </c>
      <c r="AI2140" s="12">
        <v>2140</v>
      </c>
    </row>
    <row r="2141" spans="34:35" ht="14.25">
      <c r="AH2141" s="11">
        <f>'廃棄物事業経費（市町村）'!B2141</f>
        <v>0</v>
      </c>
      <c r="AI2141" s="12">
        <v>2141</v>
      </c>
    </row>
    <row r="2142" spans="34:35" ht="14.25">
      <c r="AH2142" s="11">
        <f>'廃棄物事業経費（市町村）'!B2142</f>
        <v>0</v>
      </c>
      <c r="AI2142" s="12">
        <v>2142</v>
      </c>
    </row>
    <row r="2143" spans="34:35" ht="14.25">
      <c r="AH2143" s="11">
        <f>'廃棄物事業経費（市町村）'!B2143</f>
        <v>0</v>
      </c>
      <c r="AI2143" s="12">
        <v>2143</v>
      </c>
    </row>
    <row r="2144" spans="34:35" ht="14.25">
      <c r="AH2144" s="11">
        <f>'廃棄物事業経費（市町村）'!B2144</f>
        <v>0</v>
      </c>
      <c r="AI2144" s="12">
        <v>2144</v>
      </c>
    </row>
    <row r="2145" spans="34:35" ht="14.25">
      <c r="AH2145" s="11">
        <f>'廃棄物事業経費（市町村）'!B2145</f>
        <v>0</v>
      </c>
      <c r="AI2145" s="12">
        <v>2145</v>
      </c>
    </row>
    <row r="2146" spans="34:35" ht="14.25">
      <c r="AH2146" s="11">
        <f>'廃棄物事業経費（市町村）'!B2146</f>
        <v>0</v>
      </c>
      <c r="AI2146" s="12">
        <v>2146</v>
      </c>
    </row>
    <row r="2147" spans="34:35" ht="14.25">
      <c r="AH2147" s="11">
        <f>'廃棄物事業経費（市町村）'!B2147</f>
        <v>0</v>
      </c>
      <c r="AI2147" s="12">
        <v>2147</v>
      </c>
    </row>
    <row r="2148" spans="34:35" ht="14.25">
      <c r="AH2148" s="11">
        <f>'廃棄物事業経費（市町村）'!B2148</f>
        <v>0</v>
      </c>
      <c r="AI2148" s="12">
        <v>2148</v>
      </c>
    </row>
    <row r="2149" spans="34:35" ht="14.25">
      <c r="AH2149" s="11">
        <f>'廃棄物事業経費（市町村）'!B2149</f>
        <v>0</v>
      </c>
      <c r="AI2149" s="12">
        <v>2149</v>
      </c>
    </row>
    <row r="2150" spans="34:35" ht="14.25">
      <c r="AH2150" s="11">
        <f>'廃棄物事業経費（市町村）'!B2150</f>
        <v>0</v>
      </c>
      <c r="AI2150" s="12">
        <v>2150</v>
      </c>
    </row>
    <row r="2151" spans="34:35" ht="14.25">
      <c r="AH2151" s="11">
        <f>'廃棄物事業経費（市町村）'!B2151</f>
        <v>0</v>
      </c>
      <c r="AI2151" s="12">
        <v>2151</v>
      </c>
    </row>
    <row r="2152" spans="34:35" ht="14.25">
      <c r="AH2152" s="11">
        <f>'廃棄物事業経費（市町村）'!B2152</f>
        <v>0</v>
      </c>
      <c r="AI2152" s="12">
        <v>2152</v>
      </c>
    </row>
    <row r="2153" spans="34:35" ht="14.25">
      <c r="AH2153" s="11">
        <f>'廃棄物事業経費（市町村）'!B2153</f>
        <v>0</v>
      </c>
      <c r="AI2153" s="12">
        <v>2153</v>
      </c>
    </row>
    <row r="2154" spans="34:35" ht="14.25">
      <c r="AH2154" s="11">
        <f>'廃棄物事業経費（市町村）'!B2154</f>
        <v>0</v>
      </c>
      <c r="AI2154" s="12">
        <v>2154</v>
      </c>
    </row>
    <row r="2155" spans="34:35" ht="14.25">
      <c r="AH2155" s="11">
        <f>'廃棄物事業経費（市町村）'!B2155</f>
        <v>0</v>
      </c>
      <c r="AI2155" s="12">
        <v>2155</v>
      </c>
    </row>
    <row r="2156" spans="34:35" ht="14.25">
      <c r="AH2156" s="11">
        <f>'廃棄物事業経費（市町村）'!B2156</f>
        <v>0</v>
      </c>
      <c r="AI2156" s="12">
        <v>2156</v>
      </c>
    </row>
    <row r="2157" spans="34:35" ht="14.25">
      <c r="AH2157" s="11">
        <f>'廃棄物事業経費（市町村）'!B2157</f>
        <v>0</v>
      </c>
      <c r="AI2157" s="12">
        <v>2157</v>
      </c>
    </row>
    <row r="2158" spans="34:35" ht="14.25">
      <c r="AH2158" s="11">
        <f>'廃棄物事業経費（市町村）'!B2158</f>
        <v>0</v>
      </c>
      <c r="AI2158" s="12">
        <v>2158</v>
      </c>
    </row>
    <row r="2159" spans="34:35" ht="14.25">
      <c r="AH2159" s="11">
        <f>'廃棄物事業経費（市町村）'!B2159</f>
        <v>0</v>
      </c>
      <c r="AI2159" s="12">
        <v>2159</v>
      </c>
    </row>
    <row r="2160" spans="34:35" ht="14.25">
      <c r="AH2160" s="11">
        <f>'廃棄物事業経費（市町村）'!B2160</f>
        <v>0</v>
      </c>
      <c r="AI2160" s="12">
        <v>2160</v>
      </c>
    </row>
    <row r="2161" spans="34:35" ht="14.25">
      <c r="AH2161" s="11">
        <f>'廃棄物事業経費（市町村）'!B2161</f>
        <v>0</v>
      </c>
      <c r="AI2161" s="12">
        <v>2161</v>
      </c>
    </row>
    <row r="2162" spans="34:35" ht="14.25">
      <c r="AH2162" s="11">
        <f>'廃棄物事業経費（市町村）'!B2162</f>
        <v>0</v>
      </c>
      <c r="AI2162" s="12">
        <v>2162</v>
      </c>
    </row>
    <row r="2163" spans="34:35" ht="14.25">
      <c r="AH2163" s="11">
        <f>'廃棄物事業経費（市町村）'!B2163</f>
        <v>0</v>
      </c>
      <c r="AI2163" s="12">
        <v>2163</v>
      </c>
    </row>
    <row r="2164" spans="34:35" ht="14.25">
      <c r="AH2164" s="11">
        <f>'廃棄物事業経費（市町村）'!B2164</f>
        <v>0</v>
      </c>
      <c r="AI2164" s="12">
        <v>2164</v>
      </c>
    </row>
    <row r="2165" spans="34:35" ht="14.25">
      <c r="AH2165" s="11">
        <f>'廃棄物事業経費（市町村）'!B2165</f>
        <v>0</v>
      </c>
      <c r="AI2165" s="12">
        <v>2165</v>
      </c>
    </row>
    <row r="2166" spans="34:35" ht="14.25">
      <c r="AH2166" s="11">
        <f>'廃棄物事業経費（市町村）'!B2166</f>
        <v>0</v>
      </c>
      <c r="AI2166" s="12">
        <v>2166</v>
      </c>
    </row>
    <row r="2167" spans="34:35" ht="14.25">
      <c r="AH2167" s="11">
        <f>'廃棄物事業経費（市町村）'!B2167</f>
        <v>0</v>
      </c>
      <c r="AI2167" s="12">
        <v>2167</v>
      </c>
    </row>
    <row r="2168" spans="34:35" ht="14.25">
      <c r="AH2168" s="11">
        <f>'廃棄物事業経費（市町村）'!B2168</f>
        <v>0</v>
      </c>
      <c r="AI2168" s="12">
        <v>2168</v>
      </c>
    </row>
    <row r="2169" spans="34:35" ht="14.25">
      <c r="AH2169" s="11">
        <f>'廃棄物事業経費（市町村）'!B2169</f>
        <v>0</v>
      </c>
      <c r="AI2169" s="12">
        <v>2169</v>
      </c>
    </row>
    <row r="2170" spans="34:35" ht="14.25">
      <c r="AH2170" s="11">
        <f>'廃棄物事業経費（市町村）'!B2170</f>
        <v>0</v>
      </c>
      <c r="AI2170" s="12">
        <v>2170</v>
      </c>
    </row>
    <row r="2171" spans="34:35" ht="14.25">
      <c r="AH2171" s="11">
        <f>'廃棄物事業経費（市町村）'!B2171</f>
        <v>0</v>
      </c>
      <c r="AI2171" s="12">
        <v>2171</v>
      </c>
    </row>
    <row r="2172" spans="34:35" ht="14.25">
      <c r="AH2172" s="11">
        <f>'廃棄物事業経費（市町村）'!B2172</f>
        <v>0</v>
      </c>
      <c r="AI2172" s="12">
        <v>2172</v>
      </c>
    </row>
    <row r="2173" spans="34:35" ht="14.25">
      <c r="AH2173" s="11">
        <f>'廃棄物事業経費（市町村）'!B2173</f>
        <v>0</v>
      </c>
      <c r="AI2173" s="12">
        <v>2173</v>
      </c>
    </row>
    <row r="2174" spans="34:35" ht="14.25">
      <c r="AH2174" s="11">
        <f>'廃棄物事業経費（市町村）'!B2174</f>
        <v>0</v>
      </c>
      <c r="AI2174" s="12">
        <v>2174</v>
      </c>
    </row>
    <row r="2175" spans="34:35" ht="14.25">
      <c r="AH2175" s="11">
        <f>'廃棄物事業経費（市町村）'!B2175</f>
        <v>0</v>
      </c>
      <c r="AI2175" s="12">
        <v>2175</v>
      </c>
    </row>
    <row r="2176" spans="34:35" ht="14.25">
      <c r="AH2176" s="11">
        <f>'廃棄物事業経費（市町村）'!B2176</f>
        <v>0</v>
      </c>
      <c r="AI2176" s="12">
        <v>2176</v>
      </c>
    </row>
    <row r="2177" spans="34:35" ht="14.25">
      <c r="AH2177" s="11">
        <f>'廃棄物事業経費（市町村）'!B2177</f>
        <v>0</v>
      </c>
      <c r="AI2177" s="12">
        <v>2177</v>
      </c>
    </row>
    <row r="2178" spans="34:35" ht="14.25">
      <c r="AH2178" s="11">
        <f>'廃棄物事業経費（市町村）'!B2178</f>
        <v>0</v>
      </c>
      <c r="AI2178" s="12">
        <v>2178</v>
      </c>
    </row>
    <row r="2179" spans="34:35" ht="14.25">
      <c r="AH2179" s="11">
        <f>'廃棄物事業経費（市町村）'!B2179</f>
        <v>0</v>
      </c>
      <c r="AI2179" s="12">
        <v>2179</v>
      </c>
    </row>
    <row r="2180" spans="34:35" ht="14.25">
      <c r="AH2180" s="11">
        <f>'廃棄物事業経費（市町村）'!B2180</f>
        <v>0</v>
      </c>
      <c r="AI2180" s="12">
        <v>2180</v>
      </c>
    </row>
    <row r="2181" spans="34:35" ht="14.25">
      <c r="AH2181" s="11">
        <f>'廃棄物事業経費（市町村）'!B2181</f>
        <v>0</v>
      </c>
      <c r="AI2181" s="12">
        <v>2181</v>
      </c>
    </row>
    <row r="2182" spans="34:35" ht="14.25">
      <c r="AH2182" s="11">
        <f>'廃棄物事業経費（市町村）'!B2182</f>
        <v>0</v>
      </c>
      <c r="AI2182" s="12">
        <v>2182</v>
      </c>
    </row>
    <row r="2183" spans="34:35" ht="14.25">
      <c r="AH2183" s="11">
        <f>'廃棄物事業経費（市町村）'!B2183</f>
        <v>0</v>
      </c>
      <c r="AI2183" s="12">
        <v>2183</v>
      </c>
    </row>
    <row r="2184" spans="34:35" ht="14.25">
      <c r="AH2184" s="11">
        <f>'廃棄物事業経費（市町村）'!B2184</f>
        <v>0</v>
      </c>
      <c r="AI2184" s="12">
        <v>2184</v>
      </c>
    </row>
    <row r="2185" spans="34:35" ht="14.25">
      <c r="AH2185" s="11">
        <f>'廃棄物事業経費（市町村）'!B2185</f>
        <v>0</v>
      </c>
      <c r="AI2185" s="12">
        <v>2185</v>
      </c>
    </row>
    <row r="2186" spans="34:35" ht="14.25">
      <c r="AH2186" s="11">
        <f>'廃棄物事業経費（市町村）'!B2186</f>
        <v>0</v>
      </c>
      <c r="AI2186" s="12">
        <v>2186</v>
      </c>
    </row>
    <row r="2187" spans="34:35" ht="14.25">
      <c r="AH2187" s="11">
        <f>'廃棄物事業経費（市町村）'!B2187</f>
        <v>0</v>
      </c>
      <c r="AI2187" s="12">
        <v>2187</v>
      </c>
    </row>
    <row r="2188" spans="34:35" ht="14.25">
      <c r="AH2188" s="11">
        <f>'廃棄物事業経費（市町村）'!B2188</f>
        <v>0</v>
      </c>
      <c r="AI2188" s="12">
        <v>2188</v>
      </c>
    </row>
    <row r="2189" spans="34:35" ht="14.25">
      <c r="AH2189" s="11">
        <f>'廃棄物事業経費（市町村）'!B2189</f>
        <v>0</v>
      </c>
      <c r="AI2189" s="12">
        <v>2189</v>
      </c>
    </row>
    <row r="2190" spans="34:35" ht="14.25">
      <c r="AH2190" s="11">
        <f>'廃棄物事業経費（市町村）'!B2190</f>
        <v>0</v>
      </c>
      <c r="AI2190" s="12">
        <v>2190</v>
      </c>
    </row>
    <row r="2191" spans="34:35" ht="14.25">
      <c r="AH2191" s="11">
        <f>'廃棄物事業経費（市町村）'!B2191</f>
        <v>0</v>
      </c>
      <c r="AI2191" s="12">
        <v>2191</v>
      </c>
    </row>
    <row r="2192" spans="34:35" ht="14.25">
      <c r="AH2192" s="11">
        <f>'廃棄物事業経費（市町村）'!B2192</f>
        <v>0</v>
      </c>
      <c r="AI2192" s="12">
        <v>2192</v>
      </c>
    </row>
    <row r="2193" spans="34:35" ht="14.25">
      <c r="AH2193" s="11">
        <f>'廃棄物事業経費（市町村）'!B2193</f>
        <v>0</v>
      </c>
      <c r="AI2193" s="12">
        <v>2193</v>
      </c>
    </row>
    <row r="2194" spans="34:35" ht="14.25">
      <c r="AH2194" s="11">
        <f>'廃棄物事業経費（市町村）'!B2194</f>
        <v>0</v>
      </c>
      <c r="AI2194" s="12">
        <v>2194</v>
      </c>
    </row>
    <row r="2195" spans="34:35" ht="14.25">
      <c r="AH2195" s="11">
        <f>'廃棄物事業経費（市町村）'!B2195</f>
        <v>0</v>
      </c>
      <c r="AI2195" s="12">
        <v>2195</v>
      </c>
    </row>
    <row r="2196" spans="34:35" ht="14.25">
      <c r="AH2196" s="11">
        <f>'廃棄物事業経費（市町村）'!B2196</f>
        <v>0</v>
      </c>
      <c r="AI2196" s="12">
        <v>2196</v>
      </c>
    </row>
    <row r="2197" spans="34:35" ht="14.25">
      <c r="AH2197" s="11">
        <f>'廃棄物事業経費（市町村）'!B2197</f>
        <v>0</v>
      </c>
      <c r="AI2197" s="12">
        <v>2197</v>
      </c>
    </row>
    <row r="2198" spans="34:35" ht="14.25">
      <c r="AH2198" s="11">
        <f>'廃棄物事業経費（市町村）'!B2198</f>
        <v>0</v>
      </c>
      <c r="AI2198" s="12">
        <v>2198</v>
      </c>
    </row>
    <row r="2199" spans="34:35" ht="14.25">
      <c r="AH2199" s="11">
        <f>'廃棄物事業経費（市町村）'!B2199</f>
        <v>0</v>
      </c>
      <c r="AI2199" s="12">
        <v>2199</v>
      </c>
    </row>
    <row r="2200" spans="34:35" ht="14.25">
      <c r="AH2200" s="11">
        <f>'廃棄物事業経費（市町村）'!B2200</f>
        <v>0</v>
      </c>
      <c r="AI2200" s="12">
        <v>2200</v>
      </c>
    </row>
    <row r="2201" spans="34:35" ht="14.25">
      <c r="AH2201" s="11">
        <f>'廃棄物事業経費（市町村）'!B2201</f>
        <v>0</v>
      </c>
      <c r="AI2201" s="12">
        <v>2201</v>
      </c>
    </row>
    <row r="2202" spans="34:35" ht="14.25">
      <c r="AH2202" s="11">
        <f>'廃棄物事業経費（市町村）'!B2202</f>
        <v>0</v>
      </c>
      <c r="AI2202" s="12">
        <v>2202</v>
      </c>
    </row>
    <row r="2203" spans="34:35" ht="14.25">
      <c r="AH2203" s="11">
        <f>'廃棄物事業経費（市町村）'!B2203</f>
        <v>0</v>
      </c>
      <c r="AI2203" s="12">
        <v>2203</v>
      </c>
    </row>
    <row r="2204" spans="34:35" ht="14.25">
      <c r="AH2204" s="11">
        <f>'廃棄物事業経費（市町村）'!B2204</f>
        <v>0</v>
      </c>
      <c r="AI2204" s="12">
        <v>2204</v>
      </c>
    </row>
    <row r="2205" spans="34:35" ht="14.25">
      <c r="AH2205" s="11">
        <f>'廃棄物事業経費（市町村）'!B2205</f>
        <v>0</v>
      </c>
      <c r="AI2205" s="12">
        <v>2205</v>
      </c>
    </row>
    <row r="2206" spans="34:35" ht="14.25">
      <c r="AH2206" s="11">
        <f>'廃棄物事業経費（市町村）'!B2206</f>
        <v>0</v>
      </c>
      <c r="AI2206" s="12">
        <v>2206</v>
      </c>
    </row>
    <row r="2207" spans="34:35" ht="14.25">
      <c r="AH2207" s="11">
        <f>'廃棄物事業経費（市町村）'!B2207</f>
        <v>0</v>
      </c>
      <c r="AI2207" s="12">
        <v>2207</v>
      </c>
    </row>
    <row r="2208" spans="34:35" ht="14.25">
      <c r="AH2208" s="11">
        <f>'廃棄物事業経費（市町村）'!B2208</f>
        <v>0</v>
      </c>
      <c r="AI2208" s="12">
        <v>2208</v>
      </c>
    </row>
    <row r="2209" spans="34:35" ht="14.25">
      <c r="AH2209" s="11">
        <f>'廃棄物事業経費（市町村）'!B2209</f>
        <v>0</v>
      </c>
      <c r="AI2209" s="12">
        <v>2209</v>
      </c>
    </row>
    <row r="2210" spans="34:35" ht="14.25">
      <c r="AH2210" s="11">
        <f>'廃棄物事業経費（市町村）'!B2210</f>
        <v>0</v>
      </c>
      <c r="AI2210" s="12">
        <v>2210</v>
      </c>
    </row>
    <row r="2211" spans="34:35" ht="14.25">
      <c r="AH2211" s="11">
        <f>'廃棄物事業経費（市町村）'!B2211</f>
        <v>0</v>
      </c>
      <c r="AI2211" s="12">
        <v>2211</v>
      </c>
    </row>
    <row r="2212" spans="34:35" ht="14.25">
      <c r="AH2212" s="11">
        <f>'廃棄物事業経費（市町村）'!B2212</f>
        <v>0</v>
      </c>
      <c r="AI2212" s="12">
        <v>2212</v>
      </c>
    </row>
    <row r="2213" spans="34:35" ht="14.25">
      <c r="AH2213" s="11">
        <f>'廃棄物事業経費（市町村）'!B2213</f>
        <v>0</v>
      </c>
      <c r="AI2213" s="12">
        <v>2213</v>
      </c>
    </row>
    <row r="2214" spans="34:35" ht="14.25">
      <c r="AH2214" s="11">
        <f>'廃棄物事業経費（市町村）'!B2214</f>
        <v>0</v>
      </c>
      <c r="AI2214" s="12">
        <v>2214</v>
      </c>
    </row>
    <row r="2215" spans="34:35" ht="14.25">
      <c r="AH2215" s="11">
        <f>'廃棄物事業経費（市町村）'!B2215</f>
        <v>0</v>
      </c>
      <c r="AI2215" s="12">
        <v>2215</v>
      </c>
    </row>
    <row r="2216" spans="34:35" ht="14.25">
      <c r="AH2216" s="11">
        <f>'廃棄物事業経費（市町村）'!B2216</f>
        <v>0</v>
      </c>
      <c r="AI2216" s="12">
        <v>2216</v>
      </c>
    </row>
    <row r="2217" spans="34:35" ht="14.25">
      <c r="AH2217" s="11">
        <f>'廃棄物事業経費（市町村）'!B2217</f>
        <v>0</v>
      </c>
      <c r="AI2217" s="12">
        <v>2217</v>
      </c>
    </row>
    <row r="2218" spans="34:35" ht="14.25">
      <c r="AH2218" s="11">
        <f>'廃棄物事業経費（市町村）'!B2218</f>
        <v>0</v>
      </c>
      <c r="AI2218" s="12">
        <v>2218</v>
      </c>
    </row>
    <row r="2219" spans="34:35" ht="14.25">
      <c r="AH2219" s="11">
        <f>'廃棄物事業経費（市町村）'!B2219</f>
        <v>0</v>
      </c>
      <c r="AI2219" s="12">
        <v>2219</v>
      </c>
    </row>
    <row r="2220" spans="34:35" ht="14.25">
      <c r="AH2220" s="11">
        <f>'廃棄物事業経費（市町村）'!B2220</f>
        <v>0</v>
      </c>
      <c r="AI2220" s="12">
        <v>2220</v>
      </c>
    </row>
    <row r="2221" spans="34:35" ht="14.25">
      <c r="AH2221" s="11">
        <f>'廃棄物事業経費（市町村）'!B2221</f>
        <v>0</v>
      </c>
      <c r="AI2221" s="12">
        <v>2221</v>
      </c>
    </row>
    <row r="2222" spans="34:35" ht="14.25">
      <c r="AH2222" s="11">
        <f>'廃棄物事業経費（市町村）'!B2222</f>
        <v>0</v>
      </c>
      <c r="AI2222" s="12">
        <v>2222</v>
      </c>
    </row>
    <row r="2223" spans="34:35" ht="14.25">
      <c r="AH2223" s="11">
        <f>'廃棄物事業経費（市町村）'!B2223</f>
        <v>0</v>
      </c>
      <c r="AI2223" s="12">
        <v>2223</v>
      </c>
    </row>
    <row r="2224" spans="34:35" ht="14.25">
      <c r="AH2224" s="11">
        <f>'廃棄物事業経費（市町村）'!B2224</f>
        <v>0</v>
      </c>
      <c r="AI2224" s="12">
        <v>2224</v>
      </c>
    </row>
    <row r="2225" spans="34:35" ht="14.25">
      <c r="AH2225" s="11">
        <f>'廃棄物事業経費（市町村）'!B2225</f>
        <v>0</v>
      </c>
      <c r="AI2225" s="12">
        <v>2225</v>
      </c>
    </row>
    <row r="2226" spans="34:35" ht="14.25">
      <c r="AH2226" s="11">
        <f>'廃棄物事業経費（市町村）'!B2226</f>
        <v>0</v>
      </c>
      <c r="AI2226" s="12">
        <v>2226</v>
      </c>
    </row>
    <row r="2227" spans="34:35" ht="14.25">
      <c r="AH2227" s="11">
        <f>'廃棄物事業経費（市町村）'!B2227</f>
        <v>0</v>
      </c>
      <c r="AI2227" s="12">
        <v>2227</v>
      </c>
    </row>
    <row r="2228" spans="34:35" ht="14.25">
      <c r="AH2228" s="11">
        <f>'廃棄物事業経費（市町村）'!B2228</f>
        <v>0</v>
      </c>
      <c r="AI2228" s="12">
        <v>2228</v>
      </c>
    </row>
    <row r="2229" spans="34:35" ht="14.25">
      <c r="AH2229" s="11">
        <f>'廃棄物事業経費（市町村）'!B2229</f>
        <v>0</v>
      </c>
      <c r="AI2229" s="12">
        <v>2229</v>
      </c>
    </row>
    <row r="2230" spans="34:35" ht="14.25">
      <c r="AH2230" s="11">
        <f>'廃棄物事業経費（市町村）'!B2230</f>
        <v>0</v>
      </c>
      <c r="AI2230" s="12">
        <v>2230</v>
      </c>
    </row>
    <row r="2231" spans="34:35" ht="14.25">
      <c r="AH2231" s="11">
        <f>'廃棄物事業経費（市町村）'!B2231</f>
        <v>0</v>
      </c>
      <c r="AI2231" s="12">
        <v>2231</v>
      </c>
    </row>
    <row r="2232" spans="34:35" ht="14.25">
      <c r="AH2232" s="11">
        <f>'廃棄物事業経費（市町村）'!B2232</f>
        <v>0</v>
      </c>
      <c r="AI2232" s="12">
        <v>2232</v>
      </c>
    </row>
    <row r="2233" spans="34:35" ht="14.25">
      <c r="AH2233" s="11">
        <f>'廃棄物事業経費（市町村）'!B2233</f>
        <v>0</v>
      </c>
      <c r="AI2233" s="12">
        <v>2233</v>
      </c>
    </row>
    <row r="2234" spans="34:35" ht="14.25">
      <c r="AH2234" s="11">
        <f>'廃棄物事業経費（市町村）'!B2234</f>
        <v>0</v>
      </c>
      <c r="AI2234" s="12">
        <v>2234</v>
      </c>
    </row>
    <row r="2235" spans="34:35" ht="14.25">
      <c r="AH2235" s="11">
        <f>'廃棄物事業経費（市町村）'!B2235</f>
        <v>0</v>
      </c>
      <c r="AI2235" s="12">
        <v>2235</v>
      </c>
    </row>
    <row r="2236" spans="34:35" ht="14.25">
      <c r="AH2236" s="11">
        <f>'廃棄物事業経費（市町村）'!B2236</f>
        <v>0</v>
      </c>
      <c r="AI2236" s="12">
        <v>2236</v>
      </c>
    </row>
    <row r="2237" spans="34:35" ht="14.25">
      <c r="AH2237" s="11">
        <f>'廃棄物事業経費（市町村）'!B2237</f>
        <v>0</v>
      </c>
      <c r="AI2237" s="12">
        <v>2237</v>
      </c>
    </row>
    <row r="2238" spans="34:35" ht="14.25">
      <c r="AH2238" s="11">
        <f>'廃棄物事業経費（市町村）'!B2238</f>
        <v>0</v>
      </c>
      <c r="AI2238" s="12">
        <v>2238</v>
      </c>
    </row>
    <row r="2239" spans="34:35" ht="14.25">
      <c r="AH2239" s="11">
        <f>'廃棄物事業経費（市町村）'!B2239</f>
        <v>0</v>
      </c>
      <c r="AI2239" s="12">
        <v>2239</v>
      </c>
    </row>
    <row r="2240" spans="34:35" ht="14.25">
      <c r="AH2240" s="11">
        <f>'廃棄物事業経費（市町村）'!B2240</f>
        <v>0</v>
      </c>
      <c r="AI2240" s="12">
        <v>2240</v>
      </c>
    </row>
    <row r="2241" spans="34:35" ht="14.25">
      <c r="AH2241" s="11">
        <f>'廃棄物事業経費（市町村）'!B2241</f>
        <v>0</v>
      </c>
      <c r="AI2241" s="12">
        <v>2241</v>
      </c>
    </row>
    <row r="2242" spans="34:35" ht="14.25">
      <c r="AH2242" s="11">
        <f>'廃棄物事業経費（市町村）'!B2242</f>
        <v>0</v>
      </c>
      <c r="AI2242" s="12">
        <v>2242</v>
      </c>
    </row>
    <row r="2243" spans="34:35" ht="14.25">
      <c r="AH2243" s="11">
        <f>'廃棄物事業経費（市町村）'!B2243</f>
        <v>0</v>
      </c>
      <c r="AI2243" s="12">
        <v>2243</v>
      </c>
    </row>
    <row r="2244" spans="34:35" ht="14.25">
      <c r="AH2244" s="11">
        <f>'廃棄物事業経費（市町村）'!B2244</f>
        <v>0</v>
      </c>
      <c r="AI2244" s="12">
        <v>2244</v>
      </c>
    </row>
    <row r="2245" spans="34:35" ht="14.25">
      <c r="AH2245" s="11">
        <f>'廃棄物事業経費（市町村）'!B2245</f>
        <v>0</v>
      </c>
      <c r="AI2245" s="12">
        <v>2245</v>
      </c>
    </row>
    <row r="2246" spans="34:35" ht="14.25">
      <c r="AH2246" s="11">
        <f>'廃棄物事業経費（市町村）'!B2246</f>
        <v>0</v>
      </c>
      <c r="AI2246" s="12">
        <v>2246</v>
      </c>
    </row>
    <row r="2247" spans="34:35" ht="14.25">
      <c r="AH2247" s="11">
        <f>'廃棄物事業経費（市町村）'!B2247</f>
        <v>0</v>
      </c>
      <c r="AI2247" s="12">
        <v>2247</v>
      </c>
    </row>
    <row r="2248" spans="34:35" ht="14.25">
      <c r="AH2248" s="11">
        <f>'廃棄物事業経費（市町村）'!B2248</f>
        <v>0</v>
      </c>
      <c r="AI2248" s="12">
        <v>2248</v>
      </c>
    </row>
    <row r="2249" spans="34:35" ht="14.25">
      <c r="AH2249" s="11">
        <f>'廃棄物事業経費（市町村）'!B2249</f>
        <v>0</v>
      </c>
      <c r="AI2249" s="12">
        <v>2249</v>
      </c>
    </row>
    <row r="2250" spans="34:35" ht="14.25">
      <c r="AH2250" s="11">
        <f>'廃棄物事業経費（市町村）'!B2250</f>
        <v>0</v>
      </c>
      <c r="AI2250" s="12">
        <v>2250</v>
      </c>
    </row>
    <row r="2251" spans="34:35" ht="14.25">
      <c r="AH2251" s="11">
        <f>'廃棄物事業経費（市町村）'!B2251</f>
        <v>0</v>
      </c>
      <c r="AI2251" s="12">
        <v>2251</v>
      </c>
    </row>
    <row r="2252" spans="34:35" ht="14.25">
      <c r="AH2252" s="11">
        <f>'廃棄物事業経費（市町村）'!B2252</f>
        <v>0</v>
      </c>
      <c r="AI2252" s="12">
        <v>2252</v>
      </c>
    </row>
    <row r="2253" spans="34:35" ht="14.25">
      <c r="AH2253" s="11">
        <f>'廃棄物事業経費（市町村）'!B2253</f>
        <v>0</v>
      </c>
      <c r="AI2253" s="12">
        <v>2253</v>
      </c>
    </row>
    <row r="2254" spans="34:35" ht="14.25">
      <c r="AH2254" s="11">
        <f>'廃棄物事業経費（市町村）'!B2254</f>
        <v>0</v>
      </c>
      <c r="AI2254" s="12">
        <v>2254</v>
      </c>
    </row>
    <row r="2255" spans="34:35" ht="14.25">
      <c r="AH2255" s="11">
        <f>'廃棄物事業経費（市町村）'!B2255</f>
        <v>0</v>
      </c>
      <c r="AI2255" s="12">
        <v>2255</v>
      </c>
    </row>
    <row r="2256" spans="34:35" ht="14.25">
      <c r="AH2256" s="11">
        <f>'廃棄物事業経費（市町村）'!B2256</f>
        <v>0</v>
      </c>
      <c r="AI2256" s="12">
        <v>2256</v>
      </c>
    </row>
    <row r="2257" spans="34:35" ht="14.25">
      <c r="AH2257" s="11">
        <f>'廃棄物事業経費（市町村）'!B2257</f>
        <v>0</v>
      </c>
      <c r="AI2257" s="12">
        <v>2257</v>
      </c>
    </row>
    <row r="2258" spans="34:35" ht="14.25">
      <c r="AH2258" s="11">
        <f>'廃棄物事業経費（市町村）'!B2258</f>
        <v>0</v>
      </c>
      <c r="AI2258" s="12">
        <v>2258</v>
      </c>
    </row>
    <row r="2259" spans="34:35" ht="14.25">
      <c r="AH2259" s="11">
        <f>'廃棄物事業経費（市町村）'!B2259</f>
        <v>0</v>
      </c>
      <c r="AI2259" s="12">
        <v>2259</v>
      </c>
    </row>
    <row r="2260" spans="34:35" ht="14.25">
      <c r="AH2260" s="11">
        <f>'廃棄物事業経費（市町村）'!B2260</f>
        <v>0</v>
      </c>
      <c r="AI2260" s="12">
        <v>2260</v>
      </c>
    </row>
    <row r="2261" spans="34:35" ht="14.25">
      <c r="AH2261" s="11">
        <f>'廃棄物事業経費（市町村）'!B2261</f>
        <v>0</v>
      </c>
      <c r="AI2261" s="12">
        <v>2261</v>
      </c>
    </row>
    <row r="2262" spans="34:35" ht="14.25">
      <c r="AH2262" s="11">
        <f>'廃棄物事業経費（市町村）'!B2262</f>
        <v>0</v>
      </c>
      <c r="AI2262" s="12">
        <v>2262</v>
      </c>
    </row>
    <row r="2263" spans="34:35" ht="14.25">
      <c r="AH2263" s="11">
        <f>'廃棄物事業経費（市町村）'!B2263</f>
        <v>0</v>
      </c>
      <c r="AI2263" s="12">
        <v>2263</v>
      </c>
    </row>
    <row r="2264" spans="34:35" ht="14.25">
      <c r="AH2264" s="11">
        <f>'廃棄物事業経費（市町村）'!B2264</f>
        <v>0</v>
      </c>
      <c r="AI2264" s="12">
        <v>2264</v>
      </c>
    </row>
    <row r="2265" spans="34:35" ht="14.25">
      <c r="AH2265" s="11">
        <f>'廃棄物事業経費（市町村）'!B2265</f>
        <v>0</v>
      </c>
      <c r="AI2265" s="12">
        <v>2265</v>
      </c>
    </row>
    <row r="2266" spans="34:35" ht="14.25">
      <c r="AH2266" s="11">
        <f>'廃棄物事業経費（市町村）'!B2266</f>
        <v>0</v>
      </c>
      <c r="AI2266" s="12">
        <v>2266</v>
      </c>
    </row>
    <row r="2267" spans="34:35" ht="14.25">
      <c r="AH2267" s="11">
        <f>'廃棄物事業経費（市町村）'!B2267</f>
        <v>0</v>
      </c>
      <c r="AI2267" s="12">
        <v>2267</v>
      </c>
    </row>
    <row r="2268" spans="34:35" ht="14.25">
      <c r="AH2268" s="11">
        <f>'廃棄物事業経費（市町村）'!B2268</f>
        <v>0</v>
      </c>
      <c r="AI2268" s="12">
        <v>2268</v>
      </c>
    </row>
    <row r="2269" spans="34:35" ht="14.25">
      <c r="AH2269" s="11">
        <f>'廃棄物事業経費（市町村）'!B2269</f>
        <v>0</v>
      </c>
      <c r="AI2269" s="12">
        <v>2269</v>
      </c>
    </row>
    <row r="2270" spans="34:35" ht="14.25">
      <c r="AH2270" s="11">
        <f>'廃棄物事業経費（市町村）'!B2270</f>
        <v>0</v>
      </c>
      <c r="AI2270" s="12">
        <v>2270</v>
      </c>
    </row>
    <row r="2271" spans="34:35" ht="14.25">
      <c r="AH2271" s="11">
        <f>'廃棄物事業経費（市町村）'!B2271</f>
        <v>0</v>
      </c>
      <c r="AI2271" s="12">
        <v>2271</v>
      </c>
    </row>
    <row r="2272" spans="34:35" ht="14.25">
      <c r="AH2272" s="11">
        <f>'廃棄物事業経費（市町村）'!B2272</f>
        <v>0</v>
      </c>
      <c r="AI2272" s="12">
        <v>2272</v>
      </c>
    </row>
    <row r="2273" spans="34:35" ht="14.25">
      <c r="AH2273" s="11">
        <f>'廃棄物事業経費（市町村）'!B2273</f>
        <v>0</v>
      </c>
      <c r="AI2273" s="12">
        <v>2273</v>
      </c>
    </row>
    <row r="2274" spans="34:35" ht="14.25">
      <c r="AH2274" s="11">
        <f>'廃棄物事業経費（市町村）'!B2274</f>
        <v>0</v>
      </c>
      <c r="AI2274" s="12">
        <v>2274</v>
      </c>
    </row>
    <row r="2275" spans="34:35" ht="14.25">
      <c r="AH2275" s="11">
        <f>'廃棄物事業経費（市町村）'!B2275</f>
        <v>0</v>
      </c>
      <c r="AI2275" s="12">
        <v>2275</v>
      </c>
    </row>
    <row r="2276" spans="34:35" ht="14.25">
      <c r="AH2276" s="11">
        <f>'廃棄物事業経費（市町村）'!B2276</f>
        <v>0</v>
      </c>
      <c r="AI2276" s="12">
        <v>2276</v>
      </c>
    </row>
    <row r="2277" spans="34:35" ht="14.25">
      <c r="AH2277" s="11">
        <f>'廃棄物事業経費（市町村）'!B2277</f>
        <v>0</v>
      </c>
      <c r="AI2277" s="12">
        <v>2277</v>
      </c>
    </row>
    <row r="2278" spans="34:35" ht="14.25">
      <c r="AH2278" s="11">
        <f>'廃棄物事業経費（市町村）'!B2278</f>
        <v>0</v>
      </c>
      <c r="AI2278" s="12">
        <v>2278</v>
      </c>
    </row>
    <row r="2279" spans="34:35" ht="14.25">
      <c r="AH2279" s="11">
        <f>'廃棄物事業経費（市町村）'!B2279</f>
        <v>0</v>
      </c>
      <c r="AI2279" s="12">
        <v>2279</v>
      </c>
    </row>
    <row r="2280" spans="34:35" ht="14.25">
      <c r="AH2280" s="11">
        <f>'廃棄物事業経費（市町村）'!B2280</f>
        <v>0</v>
      </c>
      <c r="AI2280" s="12">
        <v>2280</v>
      </c>
    </row>
    <row r="2281" spans="34:35" ht="14.25">
      <c r="AH2281" s="11">
        <f>'廃棄物事業経費（市町村）'!B2281</f>
        <v>0</v>
      </c>
      <c r="AI2281" s="12">
        <v>2281</v>
      </c>
    </row>
    <row r="2282" spans="34:35" ht="14.25">
      <c r="AH2282" s="11">
        <f>'廃棄物事業経費（市町村）'!B2282</f>
        <v>0</v>
      </c>
      <c r="AI2282" s="12">
        <v>2282</v>
      </c>
    </row>
    <row r="2283" spans="34:35" ht="14.25">
      <c r="AH2283" s="11">
        <f>'廃棄物事業経費（市町村）'!B2283</f>
        <v>0</v>
      </c>
      <c r="AI2283" s="12">
        <v>2283</v>
      </c>
    </row>
    <row r="2284" spans="34:35" ht="14.25">
      <c r="AH2284" s="11">
        <f>'廃棄物事業経費（市町村）'!B2284</f>
        <v>0</v>
      </c>
      <c r="AI2284" s="12">
        <v>2284</v>
      </c>
    </row>
    <row r="2285" spans="34:35" ht="14.25">
      <c r="AH2285" s="11">
        <f>'廃棄物事業経費（市町村）'!B2285</f>
        <v>0</v>
      </c>
      <c r="AI2285" s="12">
        <v>2285</v>
      </c>
    </row>
    <row r="2286" spans="34:35" ht="14.25">
      <c r="AH2286" s="11">
        <f>'廃棄物事業経費（市町村）'!B2286</f>
        <v>0</v>
      </c>
      <c r="AI2286" s="12">
        <v>2286</v>
      </c>
    </row>
    <row r="2287" spans="34:35" ht="14.25">
      <c r="AH2287" s="11">
        <f>'廃棄物事業経費（市町村）'!B2287</f>
        <v>0</v>
      </c>
      <c r="AI2287" s="12">
        <v>2287</v>
      </c>
    </row>
    <row r="2288" spans="34:35" ht="14.25">
      <c r="AH2288" s="11">
        <f>'廃棄物事業経費（市町村）'!B2288</f>
        <v>0</v>
      </c>
      <c r="AI2288" s="12">
        <v>2288</v>
      </c>
    </row>
    <row r="2289" spans="34:35" ht="14.25">
      <c r="AH2289" s="11">
        <f>'廃棄物事業経費（市町村）'!B2289</f>
        <v>0</v>
      </c>
      <c r="AI2289" s="12">
        <v>2289</v>
      </c>
    </row>
    <row r="2290" spans="34:35" ht="14.25">
      <c r="AH2290" s="11">
        <f>'廃棄物事業経費（市町村）'!B2290</f>
        <v>0</v>
      </c>
      <c r="AI2290" s="12">
        <v>2290</v>
      </c>
    </row>
    <row r="2291" spans="34:35" ht="14.25">
      <c r="AH2291" s="11">
        <f>'廃棄物事業経費（市町村）'!B2291</f>
        <v>0</v>
      </c>
      <c r="AI2291" s="12">
        <v>2291</v>
      </c>
    </row>
    <row r="2292" spans="34:35" ht="14.25">
      <c r="AH2292" s="11">
        <f>'廃棄物事業経費（市町村）'!B2292</f>
        <v>0</v>
      </c>
      <c r="AI2292" s="12">
        <v>2292</v>
      </c>
    </row>
    <row r="2293" spans="34:35" ht="14.25">
      <c r="AH2293" s="11">
        <f>'廃棄物事業経費（市町村）'!B2293</f>
        <v>0</v>
      </c>
      <c r="AI2293" s="12">
        <v>2293</v>
      </c>
    </row>
    <row r="2294" spans="34:35" ht="14.25">
      <c r="AH2294" s="11">
        <f>'廃棄物事業経費（市町村）'!B2294</f>
        <v>0</v>
      </c>
      <c r="AI2294" s="12">
        <v>2294</v>
      </c>
    </row>
    <row r="2295" spans="34:35" ht="14.25">
      <c r="AH2295" s="11">
        <f>'廃棄物事業経費（市町村）'!B2295</f>
        <v>0</v>
      </c>
      <c r="AI2295" s="12">
        <v>2295</v>
      </c>
    </row>
    <row r="2296" spans="34:35" ht="14.25">
      <c r="AH2296" s="11">
        <f>'廃棄物事業経費（市町村）'!B2296</f>
        <v>0</v>
      </c>
      <c r="AI2296" s="12">
        <v>2296</v>
      </c>
    </row>
    <row r="2297" spans="34:35" ht="14.25">
      <c r="AH2297" s="11">
        <f>'廃棄物事業経費（市町村）'!B2297</f>
        <v>0</v>
      </c>
      <c r="AI2297" s="12">
        <v>2297</v>
      </c>
    </row>
    <row r="2298" spans="34:35" ht="14.25">
      <c r="AH2298" s="11">
        <f>'廃棄物事業経費（市町村）'!B2298</f>
        <v>0</v>
      </c>
      <c r="AI2298" s="12">
        <v>2298</v>
      </c>
    </row>
    <row r="2299" spans="34:35" ht="14.25">
      <c r="AH2299" s="11">
        <f>'廃棄物事業経費（市町村）'!B2299</f>
        <v>0</v>
      </c>
      <c r="AI2299" s="12">
        <v>2299</v>
      </c>
    </row>
    <row r="2300" spans="34:35" ht="14.25">
      <c r="AH2300" s="11">
        <f>'廃棄物事業経費（市町村）'!B2300</f>
        <v>0</v>
      </c>
      <c r="AI2300" s="12">
        <v>2300</v>
      </c>
    </row>
    <row r="2301" spans="34:35" ht="14.25">
      <c r="AH2301" s="11">
        <f>'廃棄物事業経費（市町村）'!B2301</f>
        <v>0</v>
      </c>
      <c r="AI2301" s="12">
        <v>2301</v>
      </c>
    </row>
    <row r="2302" spans="34:35" ht="14.25">
      <c r="AH2302" s="11">
        <f>'廃棄物事業経費（市町村）'!B2302</f>
        <v>0</v>
      </c>
      <c r="AI2302" s="12">
        <v>2302</v>
      </c>
    </row>
    <row r="2303" spans="34:35" ht="14.25">
      <c r="AH2303" s="11">
        <f>'廃棄物事業経費（市町村）'!B2303</f>
        <v>0</v>
      </c>
      <c r="AI2303" s="12">
        <v>2303</v>
      </c>
    </row>
    <row r="2304" spans="34:35" ht="14.25">
      <c r="AH2304" s="11">
        <f>'廃棄物事業経費（市町村）'!B2304</f>
        <v>0</v>
      </c>
      <c r="AI2304" s="12">
        <v>2304</v>
      </c>
    </row>
    <row r="2305" spans="34:35" ht="14.25">
      <c r="AH2305" s="11">
        <f>'廃棄物事業経費（市町村）'!B2305</f>
        <v>0</v>
      </c>
      <c r="AI2305" s="12">
        <v>2305</v>
      </c>
    </row>
    <row r="2306" spans="34:35" ht="14.25">
      <c r="AH2306" s="11">
        <f>'廃棄物事業経費（市町村）'!B2306</f>
        <v>0</v>
      </c>
      <c r="AI2306" s="12">
        <v>2306</v>
      </c>
    </row>
    <row r="2307" spans="34:35" ht="14.25">
      <c r="AH2307" s="11">
        <f>'廃棄物事業経費（市町村）'!B2307</f>
        <v>0</v>
      </c>
      <c r="AI2307" s="12">
        <v>2307</v>
      </c>
    </row>
    <row r="2308" spans="34:35" ht="14.25">
      <c r="AH2308" s="11">
        <f>'廃棄物事業経費（市町村）'!B2308</f>
        <v>0</v>
      </c>
      <c r="AI2308" s="12">
        <v>2308</v>
      </c>
    </row>
    <row r="2309" spans="34:35" ht="14.25">
      <c r="AH2309" s="11">
        <f>'廃棄物事業経費（市町村）'!B2309</f>
        <v>0</v>
      </c>
      <c r="AI2309" s="12">
        <v>2309</v>
      </c>
    </row>
    <row r="2310" spans="34:35" ht="14.25">
      <c r="AH2310" s="11">
        <f>'廃棄物事業経費（市町村）'!B2310</f>
        <v>0</v>
      </c>
      <c r="AI2310" s="12">
        <v>2310</v>
      </c>
    </row>
    <row r="2311" spans="34:35" ht="14.25">
      <c r="AH2311" s="11">
        <f>'廃棄物事業経費（市町村）'!B2311</f>
        <v>0</v>
      </c>
      <c r="AI2311" s="12">
        <v>2311</v>
      </c>
    </row>
    <row r="2312" spans="34:35" ht="14.25">
      <c r="AH2312" s="11">
        <f>'廃棄物事業経費（市町村）'!B2312</f>
        <v>0</v>
      </c>
      <c r="AI2312" s="12">
        <v>2312</v>
      </c>
    </row>
    <row r="2313" spans="34:35" ht="14.25">
      <c r="AH2313" s="11">
        <f>'廃棄物事業経費（市町村）'!B2313</f>
        <v>0</v>
      </c>
      <c r="AI2313" s="12">
        <v>2313</v>
      </c>
    </row>
    <row r="2314" spans="34:35" ht="14.25">
      <c r="AH2314" s="11">
        <f>'廃棄物事業経費（市町村）'!B2314</f>
        <v>0</v>
      </c>
      <c r="AI2314" s="12">
        <v>2314</v>
      </c>
    </row>
    <row r="2315" spans="34:35" ht="14.25">
      <c r="AH2315" s="11">
        <f>'廃棄物事業経費（市町村）'!B2315</f>
        <v>0</v>
      </c>
      <c r="AI2315" s="12">
        <v>2315</v>
      </c>
    </row>
    <row r="2316" spans="34:35" ht="14.25">
      <c r="AH2316" s="11">
        <f>'廃棄物事業経費（市町村）'!B2316</f>
        <v>0</v>
      </c>
      <c r="AI2316" s="12">
        <v>2316</v>
      </c>
    </row>
    <row r="2317" spans="34:35" ht="14.25">
      <c r="AH2317" s="11">
        <f>'廃棄物事業経費（市町村）'!B2317</f>
        <v>0</v>
      </c>
      <c r="AI2317" s="12">
        <v>2317</v>
      </c>
    </row>
    <row r="2318" spans="34:35" ht="14.25">
      <c r="AH2318" s="11">
        <f>'廃棄物事業経費（市町村）'!B2318</f>
        <v>0</v>
      </c>
      <c r="AI2318" s="12">
        <v>2318</v>
      </c>
    </row>
    <row r="2319" spans="34:35" ht="14.25">
      <c r="AH2319" s="11">
        <f>'廃棄物事業経費（市町村）'!B2319</f>
        <v>0</v>
      </c>
      <c r="AI2319" s="12">
        <v>2319</v>
      </c>
    </row>
    <row r="2320" spans="34:35" ht="14.25">
      <c r="AH2320" s="11">
        <f>'廃棄物事業経費（市町村）'!B2320</f>
        <v>0</v>
      </c>
      <c r="AI2320" s="12">
        <v>2320</v>
      </c>
    </row>
    <row r="2321" spans="34:35" ht="14.25">
      <c r="AH2321" s="11">
        <f>'廃棄物事業経費（市町村）'!B2321</f>
        <v>0</v>
      </c>
      <c r="AI2321" s="12">
        <v>2321</v>
      </c>
    </row>
    <row r="2322" spans="34:35" ht="14.25">
      <c r="AH2322" s="11">
        <f>'廃棄物事業経費（市町村）'!B2322</f>
        <v>0</v>
      </c>
      <c r="AI2322" s="12">
        <v>2322</v>
      </c>
    </row>
    <row r="2323" spans="34:35" ht="14.25">
      <c r="AH2323" s="11">
        <f>'廃棄物事業経費（市町村）'!B2323</f>
        <v>0</v>
      </c>
      <c r="AI2323" s="12">
        <v>2323</v>
      </c>
    </row>
    <row r="2324" spans="34:35" ht="14.25">
      <c r="AH2324" s="11">
        <f>'廃棄物事業経費（市町村）'!B2324</f>
        <v>0</v>
      </c>
      <c r="AI2324" s="12">
        <v>2324</v>
      </c>
    </row>
    <row r="2325" spans="34:35" ht="14.25">
      <c r="AH2325" s="11">
        <f>'廃棄物事業経費（市町村）'!B2325</f>
        <v>0</v>
      </c>
      <c r="AI2325" s="12">
        <v>2325</v>
      </c>
    </row>
    <row r="2326" spans="34:35" ht="14.25">
      <c r="AH2326" s="11">
        <f>'廃棄物事業経費（市町村）'!B2326</f>
        <v>0</v>
      </c>
      <c r="AI2326" s="12">
        <v>2326</v>
      </c>
    </row>
    <row r="2327" spans="34:35" ht="14.25">
      <c r="AH2327" s="11">
        <f>'廃棄物事業経費（市町村）'!B2327</f>
        <v>0</v>
      </c>
      <c r="AI2327" s="12">
        <v>2327</v>
      </c>
    </row>
    <row r="2328" spans="34:35" ht="14.25">
      <c r="AH2328" s="11">
        <f>'廃棄物事業経費（市町村）'!B2328</f>
        <v>0</v>
      </c>
      <c r="AI2328" s="12">
        <v>2328</v>
      </c>
    </row>
    <row r="2329" spans="34:35" ht="14.25">
      <c r="AH2329" s="11">
        <f>'廃棄物事業経費（市町村）'!B2329</f>
        <v>0</v>
      </c>
      <c r="AI2329" s="12">
        <v>2329</v>
      </c>
    </row>
    <row r="2330" spans="34:35" ht="14.25">
      <c r="AH2330" s="11">
        <f>'廃棄物事業経費（市町村）'!B2330</f>
        <v>0</v>
      </c>
      <c r="AI2330" s="12">
        <v>2330</v>
      </c>
    </row>
    <row r="2331" spans="34:35" ht="14.25">
      <c r="AH2331" s="11">
        <f>'廃棄物事業経費（市町村）'!B2331</f>
        <v>0</v>
      </c>
      <c r="AI2331" s="12">
        <v>2331</v>
      </c>
    </row>
    <row r="2332" spans="34:35" ht="14.25">
      <c r="AH2332" s="11">
        <f>'廃棄物事業経費（市町村）'!B2332</f>
        <v>0</v>
      </c>
      <c r="AI2332" s="12">
        <v>2332</v>
      </c>
    </row>
    <row r="2333" spans="34:35" ht="14.25">
      <c r="AH2333" s="11">
        <f>'廃棄物事業経費（市町村）'!B2333</f>
        <v>0</v>
      </c>
      <c r="AI2333" s="12">
        <v>2333</v>
      </c>
    </row>
    <row r="2334" spans="34:35" ht="14.25">
      <c r="AH2334" s="11">
        <f>'廃棄物事業経費（市町村）'!B2334</f>
        <v>0</v>
      </c>
      <c r="AI2334" s="12">
        <v>2334</v>
      </c>
    </row>
    <row r="2335" spans="34:35" ht="14.25">
      <c r="AH2335" s="11">
        <f>'廃棄物事業経費（市町村）'!B2335</f>
        <v>0</v>
      </c>
      <c r="AI2335" s="12">
        <v>2335</v>
      </c>
    </row>
    <row r="2336" spans="34:35" ht="14.25">
      <c r="AH2336" s="11">
        <f>'廃棄物事業経費（市町村）'!B2336</f>
        <v>0</v>
      </c>
      <c r="AI2336" s="12">
        <v>2336</v>
      </c>
    </row>
    <row r="2337" spans="34:35" ht="14.25">
      <c r="AH2337" s="11">
        <f>'廃棄物事業経費（市町村）'!B2337</f>
        <v>0</v>
      </c>
      <c r="AI2337" s="12">
        <v>2337</v>
      </c>
    </row>
    <row r="2338" spans="34:35" ht="14.25">
      <c r="AH2338" s="11">
        <f>'廃棄物事業経費（市町村）'!B2338</f>
        <v>0</v>
      </c>
      <c r="AI2338" s="12">
        <v>2338</v>
      </c>
    </row>
    <row r="2339" spans="34:35" ht="14.25">
      <c r="AH2339" s="11">
        <f>'廃棄物事業経費（市町村）'!B2339</f>
        <v>0</v>
      </c>
      <c r="AI2339" s="12">
        <v>2339</v>
      </c>
    </row>
    <row r="2340" spans="34:35" ht="14.25">
      <c r="AH2340" s="11">
        <f>'廃棄物事業経費（市町村）'!B2340</f>
        <v>0</v>
      </c>
      <c r="AI2340" s="12">
        <v>2340</v>
      </c>
    </row>
    <row r="2341" spans="34:35" ht="14.25">
      <c r="AH2341" s="11">
        <f>'廃棄物事業経費（市町村）'!B2341</f>
        <v>0</v>
      </c>
      <c r="AI2341" s="12">
        <v>2341</v>
      </c>
    </row>
    <row r="2342" spans="34:35" ht="14.25">
      <c r="AH2342" s="11">
        <f>'廃棄物事業経費（市町村）'!B2342</f>
        <v>0</v>
      </c>
      <c r="AI2342" s="12">
        <v>2342</v>
      </c>
    </row>
    <row r="2343" spans="34:35" ht="14.25">
      <c r="AH2343" s="11">
        <f>'廃棄物事業経費（市町村）'!B2343</f>
        <v>0</v>
      </c>
      <c r="AI2343" s="12">
        <v>2343</v>
      </c>
    </row>
    <row r="2344" spans="34:35" ht="14.25">
      <c r="AH2344" s="11">
        <f>'廃棄物事業経費（市町村）'!B2344</f>
        <v>0</v>
      </c>
      <c r="AI2344" s="12">
        <v>2344</v>
      </c>
    </row>
    <row r="2345" spans="34:35" ht="14.25">
      <c r="AH2345" s="11">
        <f>'廃棄物事業経費（市町村）'!B2345</f>
        <v>0</v>
      </c>
      <c r="AI2345" s="12">
        <v>2345</v>
      </c>
    </row>
    <row r="2346" spans="34:35" ht="14.25">
      <c r="AH2346" s="11">
        <f>'廃棄物事業経費（市町村）'!B2346</f>
        <v>0</v>
      </c>
      <c r="AI2346" s="12">
        <v>2346</v>
      </c>
    </row>
    <row r="2347" spans="34:35" ht="14.25">
      <c r="AH2347" s="11">
        <f>'廃棄物事業経費（市町村）'!B2347</f>
        <v>0</v>
      </c>
      <c r="AI2347" s="12">
        <v>2347</v>
      </c>
    </row>
    <row r="2348" spans="34:35" ht="14.25">
      <c r="AH2348" s="11">
        <f>'廃棄物事業経費（市町村）'!B2348</f>
        <v>0</v>
      </c>
      <c r="AI2348" s="12">
        <v>2348</v>
      </c>
    </row>
    <row r="2349" spans="34:35" ht="14.25">
      <c r="AH2349" s="11">
        <f>'廃棄物事業経費（市町村）'!B2349</f>
        <v>0</v>
      </c>
      <c r="AI2349" s="12">
        <v>2349</v>
      </c>
    </row>
    <row r="2350" spans="34:35" ht="14.25">
      <c r="AH2350" s="11">
        <f>'廃棄物事業経費（市町村）'!B2350</f>
        <v>0</v>
      </c>
      <c r="AI2350" s="12">
        <v>2350</v>
      </c>
    </row>
    <row r="2351" spans="34:35" ht="14.25">
      <c r="AH2351" s="11">
        <f>'廃棄物事業経費（市町村）'!B2351</f>
        <v>0</v>
      </c>
      <c r="AI2351" s="12">
        <v>2351</v>
      </c>
    </row>
    <row r="2352" spans="34:35" ht="14.25">
      <c r="AH2352" s="11">
        <f>'廃棄物事業経費（市町村）'!B2352</f>
        <v>0</v>
      </c>
      <c r="AI2352" s="12">
        <v>2352</v>
      </c>
    </row>
    <row r="2353" spans="34:35" ht="14.25">
      <c r="AH2353" s="11">
        <f>'廃棄物事業経費（市町村）'!B2353</f>
        <v>0</v>
      </c>
      <c r="AI2353" s="12">
        <v>2353</v>
      </c>
    </row>
    <row r="2354" spans="34:35" ht="14.25">
      <c r="AH2354" s="11">
        <f>'廃棄物事業経費（市町村）'!B2354</f>
        <v>0</v>
      </c>
      <c r="AI2354" s="12">
        <v>2354</v>
      </c>
    </row>
    <row r="2355" spans="34:35" ht="14.25">
      <c r="AH2355" s="11">
        <f>'廃棄物事業経費（市町村）'!B2355</f>
        <v>0</v>
      </c>
      <c r="AI2355" s="12">
        <v>2355</v>
      </c>
    </row>
    <row r="2356" spans="34:35" ht="14.25">
      <c r="AH2356" s="11">
        <f>'廃棄物事業経費（市町村）'!B2356</f>
        <v>0</v>
      </c>
      <c r="AI2356" s="12">
        <v>2356</v>
      </c>
    </row>
    <row r="2357" spans="34:35" ht="14.25">
      <c r="AH2357" s="11">
        <f>'廃棄物事業経費（市町村）'!B2357</f>
        <v>0</v>
      </c>
      <c r="AI2357" s="12">
        <v>2357</v>
      </c>
    </row>
    <row r="2358" spans="34:35" ht="14.25">
      <c r="AH2358" s="11">
        <f>'廃棄物事業経費（市町村）'!B2358</f>
        <v>0</v>
      </c>
      <c r="AI2358" s="12">
        <v>2358</v>
      </c>
    </row>
    <row r="2359" spans="34:35" ht="14.25">
      <c r="AH2359" s="11">
        <f>'廃棄物事業経費（市町村）'!B2359</f>
        <v>0</v>
      </c>
      <c r="AI2359" s="12">
        <v>2359</v>
      </c>
    </row>
    <row r="2360" spans="34:35" ht="14.25">
      <c r="AH2360" s="11">
        <f>'廃棄物事業経費（市町村）'!B2360</f>
        <v>0</v>
      </c>
      <c r="AI2360" s="12">
        <v>2360</v>
      </c>
    </row>
    <row r="2361" spans="34:35" ht="14.25">
      <c r="AH2361" s="11">
        <f>'廃棄物事業経費（市町村）'!B2361</f>
        <v>0</v>
      </c>
      <c r="AI2361" s="12">
        <v>2361</v>
      </c>
    </row>
    <row r="2362" spans="34:35" ht="14.25">
      <c r="AH2362" s="11">
        <f>'廃棄物事業経費（市町村）'!B2362</f>
        <v>0</v>
      </c>
      <c r="AI2362" s="12">
        <v>2362</v>
      </c>
    </row>
    <row r="2363" spans="34:35" ht="14.25">
      <c r="AH2363" s="11">
        <f>'廃棄物事業経費（市町村）'!B2363</f>
        <v>0</v>
      </c>
      <c r="AI2363" s="12">
        <v>2363</v>
      </c>
    </row>
    <row r="2364" spans="34:35" ht="14.25">
      <c r="AH2364" s="11">
        <f>'廃棄物事業経費（市町村）'!B2364</f>
        <v>0</v>
      </c>
      <c r="AI2364" s="12">
        <v>2364</v>
      </c>
    </row>
    <row r="2365" spans="34:35" ht="14.25">
      <c r="AH2365" s="11">
        <f>'廃棄物事業経費（市町村）'!B2365</f>
        <v>0</v>
      </c>
      <c r="AI2365" s="12">
        <v>2365</v>
      </c>
    </row>
    <row r="2366" spans="34:35" ht="14.25">
      <c r="AH2366" s="11">
        <f>'廃棄物事業経費（市町村）'!B2366</f>
        <v>0</v>
      </c>
      <c r="AI2366" s="12">
        <v>2366</v>
      </c>
    </row>
    <row r="2367" spans="34:35" ht="14.25">
      <c r="AH2367" s="11">
        <f>'廃棄物事業経費（市町村）'!B2367</f>
        <v>0</v>
      </c>
      <c r="AI2367" s="12">
        <v>2367</v>
      </c>
    </row>
    <row r="2368" spans="34:35" ht="14.25">
      <c r="AH2368" s="11">
        <f>'廃棄物事業経費（市町村）'!B2368</f>
        <v>0</v>
      </c>
      <c r="AI2368" s="12">
        <v>2368</v>
      </c>
    </row>
    <row r="2369" spans="34:35" ht="14.25">
      <c r="AH2369" s="11">
        <f>'廃棄物事業経費（市町村）'!B2369</f>
        <v>0</v>
      </c>
      <c r="AI2369" s="12">
        <v>2369</v>
      </c>
    </row>
    <row r="2370" spans="34:35" ht="14.25">
      <c r="AH2370" s="11">
        <f>'廃棄物事業経費（市町村）'!B2370</f>
        <v>0</v>
      </c>
      <c r="AI2370" s="12">
        <v>2370</v>
      </c>
    </row>
    <row r="2371" spans="34:35" ht="14.25">
      <c r="AH2371" s="11">
        <f>'廃棄物事業経費（市町村）'!B2371</f>
        <v>0</v>
      </c>
      <c r="AI2371" s="12">
        <v>2371</v>
      </c>
    </row>
    <row r="2372" spans="34:35" ht="14.25">
      <c r="AH2372" s="11">
        <f>'廃棄物事業経費（市町村）'!B2372</f>
        <v>0</v>
      </c>
      <c r="AI2372" s="12">
        <v>2372</v>
      </c>
    </row>
    <row r="2373" spans="34:35" ht="14.25">
      <c r="AH2373" s="11">
        <f>'廃棄物事業経費（市町村）'!B2373</f>
        <v>0</v>
      </c>
      <c r="AI2373" s="12">
        <v>2373</v>
      </c>
    </row>
    <row r="2374" spans="34:35" ht="14.25">
      <c r="AH2374" s="11">
        <f>'廃棄物事業経費（市町村）'!B2374</f>
        <v>0</v>
      </c>
      <c r="AI2374" s="12">
        <v>2374</v>
      </c>
    </row>
    <row r="2375" spans="34:35" ht="14.25">
      <c r="AH2375" s="11">
        <f>'廃棄物事業経費（市町村）'!B2375</f>
        <v>0</v>
      </c>
      <c r="AI2375" s="12">
        <v>2375</v>
      </c>
    </row>
    <row r="2376" spans="34:35" ht="14.25">
      <c r="AH2376" s="11">
        <f>'廃棄物事業経費（市町村）'!B2376</f>
        <v>0</v>
      </c>
      <c r="AI2376" s="12">
        <v>2376</v>
      </c>
    </row>
    <row r="2377" spans="34:35" ht="14.25">
      <c r="AH2377" s="11">
        <f>'廃棄物事業経費（市町村）'!B2377</f>
        <v>0</v>
      </c>
      <c r="AI2377" s="12">
        <v>2377</v>
      </c>
    </row>
    <row r="2378" spans="34:35" ht="14.25">
      <c r="AH2378" s="11">
        <f>'廃棄物事業経費（市町村）'!B2378</f>
        <v>0</v>
      </c>
      <c r="AI2378" s="12">
        <v>2378</v>
      </c>
    </row>
    <row r="2379" spans="34:35" ht="14.25">
      <c r="AH2379" s="11">
        <f>'廃棄物事業経費（市町村）'!B2379</f>
        <v>0</v>
      </c>
      <c r="AI2379" s="12">
        <v>2379</v>
      </c>
    </row>
    <row r="2380" spans="34:35" ht="14.25">
      <c r="AH2380" s="11">
        <f>'廃棄物事業経費（市町村）'!B2380</f>
        <v>0</v>
      </c>
      <c r="AI2380" s="12">
        <v>2380</v>
      </c>
    </row>
    <row r="2381" spans="34:35" ht="14.25">
      <c r="AH2381" s="11">
        <f>'廃棄物事業経費（市町村）'!B2381</f>
        <v>0</v>
      </c>
      <c r="AI2381" s="12">
        <v>2381</v>
      </c>
    </row>
    <row r="2382" spans="34:35" ht="14.25">
      <c r="AH2382" s="11">
        <f>'廃棄物事業経費（市町村）'!B2382</f>
        <v>0</v>
      </c>
      <c r="AI2382" s="12">
        <v>2382</v>
      </c>
    </row>
    <row r="2383" spans="34:35" ht="14.25">
      <c r="AH2383" s="11">
        <f>'廃棄物事業経費（市町村）'!B2383</f>
        <v>0</v>
      </c>
      <c r="AI2383" s="12">
        <v>2383</v>
      </c>
    </row>
    <row r="2384" spans="34:35" ht="14.25">
      <c r="AH2384" s="11">
        <f>'廃棄物事業経費（市町村）'!B2384</f>
        <v>0</v>
      </c>
      <c r="AI2384" s="12">
        <v>2384</v>
      </c>
    </row>
    <row r="2385" spans="34:35" ht="14.25">
      <c r="AH2385" s="11">
        <f>'廃棄物事業経費（市町村）'!B2385</f>
        <v>0</v>
      </c>
      <c r="AI2385" s="12">
        <v>2385</v>
      </c>
    </row>
    <row r="2386" spans="34:35" ht="14.25">
      <c r="AH2386" s="11">
        <f>'廃棄物事業経費（市町村）'!B2386</f>
        <v>0</v>
      </c>
      <c r="AI2386" s="12">
        <v>2386</v>
      </c>
    </row>
    <row r="2387" spans="34:35" ht="14.25">
      <c r="AH2387" s="11">
        <f>'廃棄物事業経費（市町村）'!B2387</f>
        <v>0</v>
      </c>
      <c r="AI2387" s="12">
        <v>2387</v>
      </c>
    </row>
    <row r="2388" spans="34:35" ht="14.25">
      <c r="AH2388" s="11">
        <f>'廃棄物事業経費（市町村）'!B2388</f>
        <v>0</v>
      </c>
      <c r="AI2388" s="12">
        <v>2388</v>
      </c>
    </row>
    <row r="2389" spans="34:35" ht="14.25">
      <c r="AH2389" s="11">
        <f>'廃棄物事業経費（市町村）'!B2389</f>
        <v>0</v>
      </c>
      <c r="AI2389" s="12">
        <v>2389</v>
      </c>
    </row>
    <row r="2390" spans="34:35" ht="14.25">
      <c r="AH2390" s="11">
        <f>'廃棄物事業経費（市町村）'!B2390</f>
        <v>0</v>
      </c>
      <c r="AI2390" s="12">
        <v>2390</v>
      </c>
    </row>
    <row r="2391" spans="34:35" ht="14.25">
      <c r="AH2391" s="11">
        <f>'廃棄物事業経費（市町村）'!B2391</f>
        <v>0</v>
      </c>
      <c r="AI2391" s="12">
        <v>2391</v>
      </c>
    </row>
    <row r="2392" spans="34:35" ht="14.25">
      <c r="AH2392" s="11">
        <f>'廃棄物事業経費（市町村）'!B2392</f>
        <v>0</v>
      </c>
      <c r="AI2392" s="12">
        <v>2392</v>
      </c>
    </row>
    <row r="2393" spans="34:35" ht="14.25">
      <c r="AH2393" s="11">
        <f>'廃棄物事業経費（市町村）'!B2393</f>
        <v>0</v>
      </c>
      <c r="AI2393" s="12">
        <v>2393</v>
      </c>
    </row>
    <row r="2394" spans="34:35" ht="14.25">
      <c r="AH2394" s="11">
        <f>'廃棄物事業経費（市町村）'!B2394</f>
        <v>0</v>
      </c>
      <c r="AI2394" s="12">
        <v>2394</v>
      </c>
    </row>
    <row r="2395" spans="34:35" ht="14.25">
      <c r="AH2395" s="11">
        <f>'廃棄物事業経費（市町村）'!B2395</f>
        <v>0</v>
      </c>
      <c r="AI2395" s="12">
        <v>2395</v>
      </c>
    </row>
    <row r="2396" spans="34:35" ht="14.25">
      <c r="AH2396" s="11">
        <f>'廃棄物事業経費（市町村）'!B2396</f>
        <v>0</v>
      </c>
      <c r="AI2396" s="12">
        <v>2396</v>
      </c>
    </row>
    <row r="2397" spans="34:35" ht="14.25">
      <c r="AH2397" s="11">
        <f>'廃棄物事業経費（市町村）'!B2397</f>
        <v>0</v>
      </c>
      <c r="AI2397" s="12">
        <v>2397</v>
      </c>
    </row>
    <row r="2398" spans="34:35" ht="14.25">
      <c r="AH2398" s="11">
        <f>'廃棄物事業経費（市町村）'!B2398</f>
        <v>0</v>
      </c>
      <c r="AI2398" s="12">
        <v>2398</v>
      </c>
    </row>
    <row r="2399" spans="34:35" ht="14.25">
      <c r="AH2399" s="11">
        <f>'廃棄物事業経費（市町村）'!B2399</f>
        <v>0</v>
      </c>
      <c r="AI2399" s="12">
        <v>2399</v>
      </c>
    </row>
    <row r="2400" spans="34:35" ht="14.25">
      <c r="AH2400" s="11">
        <f>'廃棄物事業経費（市町村）'!B2400</f>
        <v>0</v>
      </c>
      <c r="AI2400" s="12">
        <v>2400</v>
      </c>
    </row>
    <row r="2401" spans="34:35" ht="14.25">
      <c r="AH2401" s="11">
        <f>'廃棄物事業経費（市町村）'!B2401</f>
        <v>0</v>
      </c>
      <c r="AI2401" s="12">
        <v>2401</v>
      </c>
    </row>
    <row r="2402" spans="34:35" ht="14.25">
      <c r="AH2402" s="11">
        <f>'廃棄物事業経費（市町村）'!B2402</f>
        <v>0</v>
      </c>
      <c r="AI2402" s="12">
        <v>2402</v>
      </c>
    </row>
    <row r="2403" spans="34:35" ht="14.25">
      <c r="AH2403" s="11">
        <f>'廃棄物事業経費（市町村）'!B2403</f>
        <v>0</v>
      </c>
      <c r="AI2403" s="12">
        <v>2403</v>
      </c>
    </row>
    <row r="2404" spans="34:35" ht="14.25">
      <c r="AH2404" s="11">
        <f>'廃棄物事業経費（市町村）'!B2404</f>
        <v>0</v>
      </c>
      <c r="AI2404" s="12">
        <v>2404</v>
      </c>
    </row>
    <row r="2405" spans="34:35" ht="14.25">
      <c r="AH2405" s="11">
        <f>'廃棄物事業経費（市町村）'!B2405</f>
        <v>0</v>
      </c>
      <c r="AI2405" s="12">
        <v>2405</v>
      </c>
    </row>
    <row r="2406" spans="34:35" ht="14.25">
      <c r="AH2406" s="11">
        <f>'廃棄物事業経費（市町村）'!B2406</f>
        <v>0</v>
      </c>
      <c r="AI2406" s="12">
        <v>2406</v>
      </c>
    </row>
    <row r="2407" spans="34:35" ht="14.25">
      <c r="AH2407" s="11">
        <f>'廃棄物事業経費（市町村）'!B2407</f>
        <v>0</v>
      </c>
      <c r="AI2407" s="12">
        <v>2407</v>
      </c>
    </row>
    <row r="2408" spans="34:35" ht="14.25">
      <c r="AH2408" s="11">
        <f>'廃棄物事業経費（市町村）'!B2408</f>
        <v>0</v>
      </c>
      <c r="AI2408" s="12">
        <v>2408</v>
      </c>
    </row>
    <row r="2409" spans="34:35" ht="14.25">
      <c r="AH2409" s="11">
        <f>'廃棄物事業経費（市町村）'!B2409</f>
        <v>0</v>
      </c>
      <c r="AI2409" s="12">
        <v>2409</v>
      </c>
    </row>
    <row r="2410" spans="34:35" ht="14.25">
      <c r="AH2410" s="11">
        <f>'廃棄物事業経費（市町村）'!B2410</f>
        <v>0</v>
      </c>
      <c r="AI2410" s="12">
        <v>2410</v>
      </c>
    </row>
    <row r="2411" spans="34:35" ht="14.25">
      <c r="AH2411" s="11">
        <f>'廃棄物事業経費（市町村）'!B2411</f>
        <v>0</v>
      </c>
      <c r="AI2411" s="12">
        <v>2411</v>
      </c>
    </row>
    <row r="2412" spans="34:35" ht="14.25">
      <c r="AH2412" s="11">
        <f>'廃棄物事業経費（市町村）'!B2412</f>
        <v>0</v>
      </c>
      <c r="AI2412" s="12">
        <v>2412</v>
      </c>
    </row>
    <row r="2413" spans="34:35" ht="14.25">
      <c r="AH2413" s="11">
        <f>'廃棄物事業経費（市町村）'!B2413</f>
        <v>0</v>
      </c>
      <c r="AI2413" s="12">
        <v>2413</v>
      </c>
    </row>
    <row r="2414" spans="34:35" ht="14.25">
      <c r="AH2414" s="11">
        <f>'廃棄物事業経費（市町村）'!B2414</f>
        <v>0</v>
      </c>
      <c r="AI2414" s="12">
        <v>2414</v>
      </c>
    </row>
    <row r="2415" spans="34:35" ht="14.25">
      <c r="AH2415" s="11">
        <f>'廃棄物事業経費（市町村）'!B2415</f>
        <v>0</v>
      </c>
      <c r="AI2415" s="12">
        <v>2415</v>
      </c>
    </row>
    <row r="2416" spans="34:35" ht="14.25">
      <c r="AH2416" s="11">
        <f>'廃棄物事業経費（市町村）'!B2416</f>
        <v>0</v>
      </c>
      <c r="AI2416" s="12">
        <v>2416</v>
      </c>
    </row>
    <row r="2417" spans="34:35" ht="14.25">
      <c r="AH2417" s="11">
        <f>'廃棄物事業経費（市町村）'!B2417</f>
        <v>0</v>
      </c>
      <c r="AI2417" s="12">
        <v>2417</v>
      </c>
    </row>
    <row r="2418" spans="34:35" ht="14.25">
      <c r="AH2418" s="11">
        <f>'廃棄物事業経費（市町村）'!B2418</f>
        <v>0</v>
      </c>
      <c r="AI2418" s="12">
        <v>2418</v>
      </c>
    </row>
    <row r="2419" spans="34:35" ht="14.25">
      <c r="AH2419" s="11">
        <f>'廃棄物事業経費（市町村）'!B2419</f>
        <v>0</v>
      </c>
      <c r="AI2419" s="12">
        <v>2419</v>
      </c>
    </row>
    <row r="2420" spans="34:35" ht="14.25">
      <c r="AH2420" s="11">
        <f>'廃棄物事業経費（市町村）'!B2420</f>
        <v>0</v>
      </c>
      <c r="AI2420" s="12">
        <v>2420</v>
      </c>
    </row>
    <row r="2421" spans="34:35" ht="14.25">
      <c r="AH2421" s="11">
        <f>'廃棄物事業経費（市町村）'!B2421</f>
        <v>0</v>
      </c>
      <c r="AI2421" s="12">
        <v>2421</v>
      </c>
    </row>
    <row r="2422" spans="34:35" ht="14.25">
      <c r="AH2422" s="11">
        <f>'廃棄物事業経費（市町村）'!B2422</f>
        <v>0</v>
      </c>
      <c r="AI2422" s="12">
        <v>2422</v>
      </c>
    </row>
    <row r="2423" spans="34:35" ht="14.25">
      <c r="AH2423" s="11">
        <f>'廃棄物事業経費（市町村）'!B2423</f>
        <v>0</v>
      </c>
      <c r="AI2423" s="12">
        <v>2423</v>
      </c>
    </row>
    <row r="2424" spans="34:35" ht="14.25">
      <c r="AH2424" s="11">
        <f>'廃棄物事業経費（市町村）'!B2424</f>
        <v>0</v>
      </c>
      <c r="AI2424" s="12">
        <v>2424</v>
      </c>
    </row>
    <row r="2425" spans="34:35" ht="14.25">
      <c r="AH2425" s="11">
        <f>'廃棄物事業経費（市町村）'!B2425</f>
        <v>0</v>
      </c>
      <c r="AI2425" s="12">
        <v>2425</v>
      </c>
    </row>
    <row r="2426" spans="34:35" ht="14.25">
      <c r="AH2426" s="11">
        <f>'廃棄物事業経費（市町村）'!B2426</f>
        <v>0</v>
      </c>
      <c r="AI2426" s="12">
        <v>2426</v>
      </c>
    </row>
    <row r="2427" spans="34:35" ht="14.25">
      <c r="AH2427" s="11">
        <f>'廃棄物事業経費（市町村）'!B2427</f>
        <v>0</v>
      </c>
      <c r="AI2427" s="12">
        <v>2427</v>
      </c>
    </row>
    <row r="2428" spans="34:35" ht="14.25">
      <c r="AH2428" s="11">
        <f>'廃棄物事業経費（市町村）'!B2428</f>
        <v>0</v>
      </c>
      <c r="AI2428" s="12">
        <v>2428</v>
      </c>
    </row>
    <row r="2429" spans="34:35" ht="14.25">
      <c r="AH2429" s="11">
        <f>'廃棄物事業経費（市町村）'!B2429</f>
        <v>0</v>
      </c>
      <c r="AI2429" s="12">
        <v>2429</v>
      </c>
    </row>
    <row r="2430" spans="34:35" ht="14.25">
      <c r="AH2430" s="11">
        <f>'廃棄物事業経費（市町村）'!B2430</f>
        <v>0</v>
      </c>
      <c r="AI2430" s="12">
        <v>2430</v>
      </c>
    </row>
    <row r="2431" spans="34:35" ht="14.25">
      <c r="AH2431" s="11">
        <f>'廃棄物事業経費（市町村）'!B2431</f>
        <v>0</v>
      </c>
      <c r="AI2431" s="12">
        <v>2431</v>
      </c>
    </row>
    <row r="2432" spans="34:35" ht="14.25">
      <c r="AH2432" s="11">
        <f>'廃棄物事業経費（市町村）'!B2432</f>
        <v>0</v>
      </c>
      <c r="AI2432" s="12">
        <v>2432</v>
      </c>
    </row>
    <row r="2433" spans="34:35" ht="14.25">
      <c r="AH2433" s="11">
        <f>'廃棄物事業経費（市町村）'!B2433</f>
        <v>0</v>
      </c>
      <c r="AI2433" s="12">
        <v>2433</v>
      </c>
    </row>
    <row r="2434" spans="34:35" ht="14.25">
      <c r="AH2434" s="11">
        <f>'廃棄物事業経費（市町村）'!B2434</f>
        <v>0</v>
      </c>
      <c r="AI2434" s="12">
        <v>2434</v>
      </c>
    </row>
    <row r="2435" spans="34:35" ht="14.25">
      <c r="AH2435" s="11">
        <f>'廃棄物事業経費（市町村）'!B2435</f>
        <v>0</v>
      </c>
      <c r="AI2435" s="12">
        <v>2435</v>
      </c>
    </row>
    <row r="2436" spans="34:35" ht="14.25">
      <c r="AH2436" s="11">
        <f>'廃棄物事業経費（市町村）'!B2436</f>
        <v>0</v>
      </c>
      <c r="AI2436" s="12">
        <v>2436</v>
      </c>
    </row>
    <row r="2437" spans="34:35" ht="14.25">
      <c r="AH2437" s="11">
        <f>'廃棄物事業経費（市町村）'!B2437</f>
        <v>0</v>
      </c>
      <c r="AI2437" s="12">
        <v>2437</v>
      </c>
    </row>
    <row r="2438" spans="34:35" ht="14.25">
      <c r="AH2438" s="11">
        <f>'廃棄物事業経費（市町村）'!B2438</f>
        <v>0</v>
      </c>
      <c r="AI2438" s="12">
        <v>2438</v>
      </c>
    </row>
    <row r="2439" spans="34:35" ht="14.25">
      <c r="AH2439" s="11">
        <f>'廃棄物事業経費（市町村）'!B2439</f>
        <v>0</v>
      </c>
      <c r="AI2439" s="12">
        <v>2439</v>
      </c>
    </row>
    <row r="2440" spans="34:35" ht="14.25">
      <c r="AH2440" s="11">
        <f>'廃棄物事業経費（市町村）'!B2440</f>
        <v>0</v>
      </c>
      <c r="AI2440" s="12">
        <v>2440</v>
      </c>
    </row>
    <row r="2441" spans="34:35" ht="14.25">
      <c r="AH2441" s="11">
        <f>'廃棄物事業経費（市町村）'!B2441</f>
        <v>0</v>
      </c>
      <c r="AI2441" s="12">
        <v>2441</v>
      </c>
    </row>
    <row r="2442" spans="34:35" ht="14.25">
      <c r="AH2442" s="11">
        <f>'廃棄物事業経費（市町村）'!B2442</f>
        <v>0</v>
      </c>
      <c r="AI2442" s="12">
        <v>2442</v>
      </c>
    </row>
    <row r="2443" spans="34:35" ht="14.25">
      <c r="AH2443" s="11">
        <f>'廃棄物事業経費（市町村）'!B2443</f>
        <v>0</v>
      </c>
      <c r="AI2443" s="12">
        <v>2443</v>
      </c>
    </row>
    <row r="2444" spans="34:35" ht="14.25">
      <c r="AH2444" s="11">
        <f>'廃棄物事業経費（市町村）'!B2444</f>
        <v>0</v>
      </c>
      <c r="AI2444" s="12">
        <v>2444</v>
      </c>
    </row>
    <row r="2445" spans="34:35" ht="14.25">
      <c r="AH2445" s="11">
        <f>'廃棄物事業経費（市町村）'!B2445</f>
        <v>0</v>
      </c>
      <c r="AI2445" s="12">
        <v>2445</v>
      </c>
    </row>
    <row r="2446" spans="34:35" ht="14.25">
      <c r="AH2446" s="11">
        <f>'廃棄物事業経費（市町村）'!B2446</f>
        <v>0</v>
      </c>
      <c r="AI2446" s="12">
        <v>2446</v>
      </c>
    </row>
    <row r="2447" spans="34:35" ht="14.25">
      <c r="AH2447" s="11">
        <f>'廃棄物事業経費（市町村）'!B2447</f>
        <v>0</v>
      </c>
      <c r="AI2447" s="12">
        <v>2447</v>
      </c>
    </row>
    <row r="2448" spans="34:35" ht="14.25">
      <c r="AH2448" s="11">
        <f>'廃棄物事業経費（市町村）'!B2448</f>
        <v>0</v>
      </c>
      <c r="AI2448" s="12">
        <v>2448</v>
      </c>
    </row>
    <row r="2449" spans="34:35" ht="14.25">
      <c r="AH2449" s="11">
        <f>'廃棄物事業経費（市町村）'!B2449</f>
        <v>0</v>
      </c>
      <c r="AI2449" s="12">
        <v>2449</v>
      </c>
    </row>
    <row r="2450" spans="34:35" ht="14.25">
      <c r="AH2450" s="11">
        <f>'廃棄物事業経費（市町村）'!B2450</f>
        <v>0</v>
      </c>
      <c r="AI2450" s="12">
        <v>2450</v>
      </c>
    </row>
    <row r="2451" spans="34:35" ht="14.25">
      <c r="AH2451" s="11">
        <f>'廃棄物事業経費（市町村）'!B2451</f>
        <v>0</v>
      </c>
      <c r="AI2451" s="12">
        <v>2451</v>
      </c>
    </row>
    <row r="2452" spans="34:35" ht="14.25">
      <c r="AH2452" s="11">
        <f>'廃棄物事業経費（市町村）'!B2452</f>
        <v>0</v>
      </c>
      <c r="AI2452" s="12">
        <v>2452</v>
      </c>
    </row>
    <row r="2453" spans="34:35" ht="14.25">
      <c r="AH2453" s="11">
        <f>'廃棄物事業経費（市町村）'!B2453</f>
        <v>0</v>
      </c>
      <c r="AI2453" s="12">
        <v>2453</v>
      </c>
    </row>
    <row r="2454" spans="34:35" ht="14.25">
      <c r="AH2454" s="11">
        <f>'廃棄物事業経費（市町村）'!B2454</f>
        <v>0</v>
      </c>
      <c r="AI2454" s="12">
        <v>2454</v>
      </c>
    </row>
    <row r="2455" spans="34:35" ht="14.25">
      <c r="AH2455" s="11">
        <f>'廃棄物事業経費（市町村）'!B2455</f>
        <v>0</v>
      </c>
      <c r="AI2455" s="12">
        <v>2455</v>
      </c>
    </row>
    <row r="2456" spans="34:35" ht="14.25">
      <c r="AH2456" s="11">
        <f>'廃棄物事業経費（市町村）'!B2456</f>
        <v>0</v>
      </c>
      <c r="AI2456" s="12">
        <v>2456</v>
      </c>
    </row>
    <row r="2457" spans="34:35" ht="14.25">
      <c r="AH2457" s="11">
        <f>'廃棄物事業経費（市町村）'!B2457</f>
        <v>0</v>
      </c>
      <c r="AI2457" s="12">
        <v>2457</v>
      </c>
    </row>
    <row r="2458" spans="34:35" ht="14.25">
      <c r="AH2458" s="11">
        <f>'廃棄物事業経費（市町村）'!B2458</f>
        <v>0</v>
      </c>
      <c r="AI2458" s="12">
        <v>2458</v>
      </c>
    </row>
    <row r="2459" spans="34:35" ht="14.25">
      <c r="AH2459" s="11">
        <f>'廃棄物事業経費（市町村）'!B2459</f>
        <v>0</v>
      </c>
      <c r="AI2459" s="12">
        <v>2459</v>
      </c>
    </row>
    <row r="2460" spans="34:35" ht="14.25">
      <c r="AH2460" s="11">
        <f>'廃棄物事業経費（市町村）'!B2460</f>
        <v>0</v>
      </c>
      <c r="AI2460" s="12">
        <v>2460</v>
      </c>
    </row>
    <row r="2461" spans="34:35" ht="14.25">
      <c r="AH2461" s="11">
        <f>'廃棄物事業経費（市町村）'!B2461</f>
        <v>0</v>
      </c>
      <c r="AI2461" s="12">
        <v>2461</v>
      </c>
    </row>
    <row r="2462" spans="34:35" ht="14.25">
      <c r="AH2462" s="11">
        <f>'廃棄物事業経費（市町村）'!B2462</f>
        <v>0</v>
      </c>
      <c r="AI2462" s="12">
        <v>2462</v>
      </c>
    </row>
    <row r="2463" spans="34:35" ht="14.25">
      <c r="AH2463" s="11">
        <f>'廃棄物事業経費（市町村）'!B2463</f>
        <v>0</v>
      </c>
      <c r="AI2463" s="12">
        <v>2463</v>
      </c>
    </row>
    <row r="2464" spans="34:35" ht="14.25">
      <c r="AH2464" s="11">
        <f>'廃棄物事業経費（市町村）'!B2464</f>
        <v>0</v>
      </c>
      <c r="AI2464" s="12">
        <v>2464</v>
      </c>
    </row>
    <row r="2465" spans="34:35" ht="14.25">
      <c r="AH2465" s="11">
        <f>'廃棄物事業経費（市町村）'!B2465</f>
        <v>0</v>
      </c>
      <c r="AI2465" s="12">
        <v>2465</v>
      </c>
    </row>
    <row r="2466" spans="34:35" ht="14.25">
      <c r="AH2466" s="11">
        <f>'廃棄物事業経費（市町村）'!B2466</f>
        <v>0</v>
      </c>
      <c r="AI2466" s="12">
        <v>2466</v>
      </c>
    </row>
    <row r="2467" spans="34:35" ht="14.25">
      <c r="AH2467" s="11">
        <f>'廃棄物事業経費（市町村）'!B2467</f>
        <v>0</v>
      </c>
      <c r="AI2467" s="12">
        <v>2467</v>
      </c>
    </row>
    <row r="2468" spans="34:35" ht="14.25">
      <c r="AH2468" s="11">
        <f>'廃棄物事業経費（市町村）'!B2468</f>
        <v>0</v>
      </c>
      <c r="AI2468" s="12">
        <v>2468</v>
      </c>
    </row>
    <row r="2469" spans="34:35" ht="14.25">
      <c r="AH2469" s="11">
        <f>'廃棄物事業経費（市町村）'!B2469</f>
        <v>0</v>
      </c>
      <c r="AI2469" s="12">
        <v>2469</v>
      </c>
    </row>
    <row r="2470" spans="34:35" ht="14.25">
      <c r="AH2470" s="11">
        <f>'廃棄物事業経費（市町村）'!B2470</f>
        <v>0</v>
      </c>
      <c r="AI2470" s="12">
        <v>2470</v>
      </c>
    </row>
    <row r="2471" spans="34:35" ht="14.25">
      <c r="AH2471" s="11">
        <f>'廃棄物事業経費（市町村）'!B2471</f>
        <v>0</v>
      </c>
      <c r="AI2471" s="12">
        <v>2471</v>
      </c>
    </row>
    <row r="2472" spans="34:35" ht="14.25">
      <c r="AH2472" s="11">
        <f>'廃棄物事業経費（市町村）'!B2472</f>
        <v>0</v>
      </c>
      <c r="AI2472" s="12">
        <v>2472</v>
      </c>
    </row>
    <row r="2473" spans="34:35" ht="14.25">
      <c r="AH2473" s="11">
        <f>'廃棄物事業経費（市町村）'!B2473</f>
        <v>0</v>
      </c>
      <c r="AI2473" s="12">
        <v>2473</v>
      </c>
    </row>
    <row r="2474" spans="34:35" ht="14.25">
      <c r="AH2474" s="11">
        <f>'廃棄物事業経費（市町村）'!B2474</f>
        <v>0</v>
      </c>
      <c r="AI2474" s="12">
        <v>2474</v>
      </c>
    </row>
    <row r="2475" spans="34:35" ht="14.25">
      <c r="AH2475" s="11">
        <f>'廃棄物事業経費（市町村）'!B2475</f>
        <v>0</v>
      </c>
      <c r="AI2475" s="12">
        <v>2475</v>
      </c>
    </row>
    <row r="2476" spans="34:35" ht="14.25">
      <c r="AH2476" s="11">
        <f>'廃棄物事業経費（市町村）'!B2476</f>
        <v>0</v>
      </c>
      <c r="AI2476" s="12">
        <v>2476</v>
      </c>
    </row>
    <row r="2477" spans="34:35" ht="14.25">
      <c r="AH2477" s="11">
        <f>'廃棄物事業経費（市町村）'!B2477</f>
        <v>0</v>
      </c>
      <c r="AI2477" s="12">
        <v>2477</v>
      </c>
    </row>
    <row r="2478" spans="34:35" ht="14.25">
      <c r="AH2478" s="11">
        <f>'廃棄物事業経費（市町村）'!B2478</f>
        <v>0</v>
      </c>
      <c r="AI2478" s="12">
        <v>2478</v>
      </c>
    </row>
    <row r="2479" spans="34:35" ht="14.25">
      <c r="AH2479" s="11">
        <f>'廃棄物事業経費（市町村）'!B2479</f>
        <v>0</v>
      </c>
      <c r="AI2479" s="12">
        <v>2479</v>
      </c>
    </row>
    <row r="2480" spans="34:35" ht="14.25">
      <c r="AH2480" s="11">
        <f>'廃棄物事業経費（市町村）'!B2480</f>
        <v>0</v>
      </c>
      <c r="AI2480" s="12">
        <v>2480</v>
      </c>
    </row>
    <row r="2481" spans="34:35" ht="14.25">
      <c r="AH2481" s="11">
        <f>'廃棄物事業経費（市町村）'!B2481</f>
        <v>0</v>
      </c>
      <c r="AI2481" s="12">
        <v>2481</v>
      </c>
    </row>
    <row r="2482" spans="34:35" ht="14.25">
      <c r="AH2482" s="11">
        <f>'廃棄物事業経費（市町村）'!B2482</f>
        <v>0</v>
      </c>
      <c r="AI2482" s="12">
        <v>2482</v>
      </c>
    </row>
    <row r="2483" spans="34:35" ht="14.25">
      <c r="AH2483" s="11">
        <f>'廃棄物事業経費（市町村）'!B2483</f>
        <v>0</v>
      </c>
      <c r="AI2483" s="12">
        <v>2483</v>
      </c>
    </row>
    <row r="2484" spans="34:35" ht="14.25">
      <c r="AH2484" s="11">
        <f>'廃棄物事業経費（市町村）'!B2484</f>
        <v>0</v>
      </c>
      <c r="AI2484" s="12">
        <v>2484</v>
      </c>
    </row>
    <row r="2485" spans="34:35" ht="14.25">
      <c r="AH2485" s="11">
        <f>'廃棄物事業経費（市町村）'!B2485</f>
        <v>0</v>
      </c>
      <c r="AI2485" s="12">
        <v>2485</v>
      </c>
    </row>
    <row r="2486" spans="34:35" ht="14.25">
      <c r="AH2486" s="11">
        <f>'廃棄物事業経費（市町村）'!B2486</f>
        <v>0</v>
      </c>
      <c r="AI2486" s="12">
        <v>2486</v>
      </c>
    </row>
    <row r="2487" spans="34:35" ht="14.25">
      <c r="AH2487" s="11">
        <f>'廃棄物事業経費（市町村）'!B2487</f>
        <v>0</v>
      </c>
      <c r="AI2487" s="12">
        <v>2487</v>
      </c>
    </row>
    <row r="2488" spans="34:35" ht="14.25">
      <c r="AH2488" s="11">
        <f>'廃棄物事業経費（市町村）'!B2488</f>
        <v>0</v>
      </c>
      <c r="AI2488" s="12">
        <v>2488</v>
      </c>
    </row>
    <row r="2489" spans="34:35" ht="14.25">
      <c r="AH2489" s="11">
        <f>'廃棄物事業経費（市町村）'!B2489</f>
        <v>0</v>
      </c>
      <c r="AI2489" s="12">
        <v>2489</v>
      </c>
    </row>
    <row r="2490" spans="34:35" ht="14.25">
      <c r="AH2490" s="11">
        <f>'廃棄物事業経費（市町村）'!B2490</f>
        <v>0</v>
      </c>
      <c r="AI2490" s="12">
        <v>2490</v>
      </c>
    </row>
    <row r="2491" spans="34:35" ht="14.25">
      <c r="AH2491" s="11">
        <f>'廃棄物事業経費（市町村）'!B2491</f>
        <v>0</v>
      </c>
      <c r="AI2491" s="12">
        <v>2491</v>
      </c>
    </row>
    <row r="2492" spans="34:35" ht="14.25">
      <c r="AH2492" s="11">
        <f>'廃棄物事業経費（市町村）'!B2492</f>
        <v>0</v>
      </c>
      <c r="AI2492" s="12">
        <v>2492</v>
      </c>
    </row>
    <row r="2493" spans="34:35" ht="14.25">
      <c r="AH2493" s="11">
        <f>'廃棄物事業経費（市町村）'!B2493</f>
        <v>0</v>
      </c>
      <c r="AI2493" s="12">
        <v>2493</v>
      </c>
    </row>
    <row r="2494" spans="34:35" ht="14.25">
      <c r="AH2494" s="11">
        <f>'廃棄物事業経費（市町村）'!B2494</f>
        <v>0</v>
      </c>
      <c r="AI2494" s="12">
        <v>2494</v>
      </c>
    </row>
    <row r="2495" spans="34:35" ht="14.25">
      <c r="AH2495" s="11">
        <f>'廃棄物事業経費（市町村）'!B2495</f>
        <v>0</v>
      </c>
      <c r="AI2495" s="12">
        <v>2495</v>
      </c>
    </row>
    <row r="2496" spans="34:35" ht="14.25">
      <c r="AH2496" s="11">
        <f>'廃棄物事業経費（市町村）'!B2496</f>
        <v>0</v>
      </c>
      <c r="AI2496" s="12">
        <v>2496</v>
      </c>
    </row>
    <row r="2497" spans="34:35" ht="14.25">
      <c r="AH2497" s="11">
        <f>'廃棄物事業経費（市町村）'!B2497</f>
        <v>0</v>
      </c>
      <c r="AI2497" s="12">
        <v>2497</v>
      </c>
    </row>
    <row r="2498" spans="34:35" ht="14.25">
      <c r="AH2498" s="11">
        <f>'廃棄物事業経費（市町村）'!B2498</f>
        <v>0</v>
      </c>
      <c r="AI2498" s="12">
        <v>2498</v>
      </c>
    </row>
    <row r="2499" spans="34:35" ht="14.25">
      <c r="AH2499" s="11">
        <f>'廃棄物事業経費（市町村）'!B2499</f>
        <v>0</v>
      </c>
      <c r="AI2499" s="12">
        <v>2499</v>
      </c>
    </row>
    <row r="2500" spans="34:35" ht="14.25">
      <c r="AH2500" s="11">
        <f>'廃棄物事業経費（市町村）'!B2500</f>
        <v>0</v>
      </c>
      <c r="AI2500" s="12">
        <v>2500</v>
      </c>
    </row>
    <row r="2501" spans="34:35" ht="14.25">
      <c r="AH2501" s="11">
        <f>'廃棄物事業経費（市町村）'!B2501</f>
        <v>0</v>
      </c>
      <c r="AI2501" s="12">
        <v>2501</v>
      </c>
    </row>
    <row r="2502" spans="34:35" ht="14.25">
      <c r="AH2502" s="11">
        <f>'廃棄物事業経費（市町村）'!B2502</f>
        <v>0</v>
      </c>
      <c r="AI2502" s="12">
        <v>2502</v>
      </c>
    </row>
    <row r="2503" spans="34:35" ht="14.25">
      <c r="AH2503" s="11">
        <f>'廃棄物事業経費（市町村）'!B2503</f>
        <v>0</v>
      </c>
      <c r="AI2503" s="12">
        <v>2503</v>
      </c>
    </row>
    <row r="2504" spans="34:35" ht="14.25">
      <c r="AH2504" s="11">
        <f>'廃棄物事業経費（市町村）'!B2504</f>
        <v>0</v>
      </c>
      <c r="AI2504" s="12">
        <v>2504</v>
      </c>
    </row>
    <row r="2505" spans="34:35" ht="14.25">
      <c r="AH2505" s="11">
        <f>'廃棄物事業経費（市町村）'!B2505</f>
        <v>0</v>
      </c>
      <c r="AI2505" s="12">
        <v>2505</v>
      </c>
    </row>
    <row r="2506" spans="34:35" ht="14.25">
      <c r="AH2506" s="11">
        <f>'廃棄物事業経費（市町村）'!B2506</f>
        <v>0</v>
      </c>
      <c r="AI2506" s="12">
        <v>2506</v>
      </c>
    </row>
    <row r="2507" spans="34:35" ht="14.25">
      <c r="AH2507" s="11">
        <f>'廃棄物事業経費（市町村）'!B2507</f>
        <v>0</v>
      </c>
      <c r="AI2507" s="12">
        <v>2507</v>
      </c>
    </row>
    <row r="2508" spans="34:35" ht="14.25">
      <c r="AH2508" s="11">
        <f>'廃棄物事業経費（市町村）'!B2508</f>
        <v>0</v>
      </c>
      <c r="AI2508" s="12">
        <v>2508</v>
      </c>
    </row>
    <row r="2509" spans="34:35" ht="14.25">
      <c r="AH2509" s="11">
        <f>'廃棄物事業経費（市町村）'!B2509</f>
        <v>0</v>
      </c>
      <c r="AI2509" s="12">
        <v>2509</v>
      </c>
    </row>
    <row r="2510" spans="34:35" ht="14.25">
      <c r="AH2510" s="11">
        <f>'廃棄物事業経費（市町村）'!B2510</f>
        <v>0</v>
      </c>
      <c r="AI2510" s="12">
        <v>2510</v>
      </c>
    </row>
    <row r="2511" spans="34:35" ht="14.25">
      <c r="AH2511" s="11">
        <f>'廃棄物事業経費（市町村）'!B2511</f>
        <v>0</v>
      </c>
      <c r="AI2511" s="12">
        <v>2511</v>
      </c>
    </row>
    <row r="2512" spans="34:35" ht="14.25">
      <c r="AH2512" s="11">
        <f>'廃棄物事業経費（市町村）'!B2512</f>
        <v>0</v>
      </c>
      <c r="AI2512" s="12">
        <v>2512</v>
      </c>
    </row>
    <row r="2513" spans="34:35" ht="14.25">
      <c r="AH2513" s="11">
        <f>'廃棄物事業経費（市町村）'!B2513</f>
        <v>0</v>
      </c>
      <c r="AI2513" s="12">
        <v>2513</v>
      </c>
    </row>
    <row r="2514" spans="34:35" ht="14.25">
      <c r="AH2514" s="11">
        <f>'廃棄物事業経費（市町村）'!B2514</f>
        <v>0</v>
      </c>
      <c r="AI2514" s="12">
        <v>2514</v>
      </c>
    </row>
    <row r="2515" spans="34:35" ht="14.25">
      <c r="AH2515" s="11">
        <f>'廃棄物事業経費（市町村）'!B2515</f>
        <v>0</v>
      </c>
      <c r="AI2515" s="12">
        <v>2515</v>
      </c>
    </row>
    <row r="2516" spans="34:35" ht="14.25">
      <c r="AH2516" s="11">
        <f>'廃棄物事業経費（市町村）'!B2516</f>
        <v>0</v>
      </c>
      <c r="AI2516" s="12">
        <v>2516</v>
      </c>
    </row>
    <row r="2517" spans="34:35" ht="14.25">
      <c r="AH2517" s="11">
        <f>'廃棄物事業経費（市町村）'!B2517</f>
        <v>0</v>
      </c>
      <c r="AI2517" s="12">
        <v>2517</v>
      </c>
    </row>
    <row r="2518" spans="34:35" ht="14.25">
      <c r="AH2518" s="11">
        <f>'廃棄物事業経費（市町村）'!B2518</f>
        <v>0</v>
      </c>
      <c r="AI2518" s="12">
        <v>2518</v>
      </c>
    </row>
    <row r="2519" spans="34:35" ht="14.25">
      <c r="AH2519" s="11">
        <f>'廃棄物事業経費（市町村）'!B2519</f>
        <v>0</v>
      </c>
      <c r="AI2519" s="12">
        <v>2519</v>
      </c>
    </row>
    <row r="2520" spans="34:35" ht="14.25">
      <c r="AH2520" s="11">
        <f>'廃棄物事業経費（市町村）'!B2520</f>
        <v>0</v>
      </c>
      <c r="AI2520" s="12">
        <v>2520</v>
      </c>
    </row>
    <row r="2521" spans="34:35" ht="14.25">
      <c r="AH2521" s="11">
        <f>'廃棄物事業経費（市町村）'!B2521</f>
        <v>0</v>
      </c>
      <c r="AI2521" s="12">
        <v>2521</v>
      </c>
    </row>
    <row r="2522" spans="34:35" ht="14.25">
      <c r="AH2522" s="11">
        <f>'廃棄物事業経費（市町村）'!B2522</f>
        <v>0</v>
      </c>
      <c r="AI2522" s="12">
        <v>2522</v>
      </c>
    </row>
    <row r="2523" spans="34:35" ht="14.25">
      <c r="AH2523" s="11">
        <f>'廃棄物事業経費（市町村）'!B2523</f>
        <v>0</v>
      </c>
      <c r="AI2523" s="12">
        <v>2523</v>
      </c>
    </row>
    <row r="2524" spans="34:35" ht="14.25">
      <c r="AH2524" s="11">
        <f>'廃棄物事業経費（市町村）'!B2524</f>
        <v>0</v>
      </c>
      <c r="AI2524" s="12">
        <v>2524</v>
      </c>
    </row>
    <row r="2525" spans="34:35" ht="14.25">
      <c r="AH2525" s="11">
        <f>'廃棄物事業経費（市町村）'!B2525</f>
        <v>0</v>
      </c>
      <c r="AI2525" s="12">
        <v>2525</v>
      </c>
    </row>
    <row r="2526" spans="34:35" ht="14.25">
      <c r="AH2526" s="11">
        <f>'廃棄物事業経費（市町村）'!B2526</f>
        <v>0</v>
      </c>
      <c r="AI2526" s="12">
        <v>2526</v>
      </c>
    </row>
    <row r="2527" spans="34:35" ht="14.25">
      <c r="AH2527" s="11">
        <f>'廃棄物事業経費（市町村）'!B2527</f>
        <v>0</v>
      </c>
      <c r="AI2527" s="12">
        <v>2527</v>
      </c>
    </row>
    <row r="2528" spans="34:35" ht="14.25">
      <c r="AH2528" s="11">
        <f>'廃棄物事業経費（市町村）'!B2528</f>
        <v>0</v>
      </c>
      <c r="AI2528" s="12">
        <v>2528</v>
      </c>
    </row>
    <row r="2529" spans="34:35" ht="14.25">
      <c r="AH2529" s="11">
        <f>'廃棄物事業経費（市町村）'!B2529</f>
        <v>0</v>
      </c>
      <c r="AI2529" s="12">
        <v>2529</v>
      </c>
    </row>
    <row r="2530" spans="34:35" ht="14.25">
      <c r="AH2530" s="11">
        <f>'廃棄物事業経費（市町村）'!B2530</f>
        <v>0</v>
      </c>
      <c r="AI2530" s="12">
        <v>2530</v>
      </c>
    </row>
    <row r="2531" spans="34:35" ht="14.25">
      <c r="AH2531" s="11">
        <f>'廃棄物事業経費（市町村）'!B2531</f>
        <v>0</v>
      </c>
      <c r="AI2531" s="12">
        <v>2531</v>
      </c>
    </row>
    <row r="2532" spans="34:35" ht="14.25">
      <c r="AH2532" s="11">
        <f>'廃棄物事業経費（市町村）'!B2532</f>
        <v>0</v>
      </c>
      <c r="AI2532" s="12">
        <v>2532</v>
      </c>
    </row>
    <row r="2533" spans="34:35" ht="14.25">
      <c r="AH2533" s="11">
        <f>'廃棄物事業経費（市町村）'!B2533</f>
        <v>0</v>
      </c>
      <c r="AI2533" s="12">
        <v>2533</v>
      </c>
    </row>
    <row r="2534" spans="34:35" ht="14.25">
      <c r="AH2534" s="11">
        <f>'廃棄物事業経費（市町村）'!B2534</f>
        <v>0</v>
      </c>
      <c r="AI2534" s="12">
        <v>2534</v>
      </c>
    </row>
    <row r="2535" spans="34:35" ht="14.25">
      <c r="AH2535" s="11">
        <f>'廃棄物事業経費（市町村）'!B2535</f>
        <v>0</v>
      </c>
      <c r="AI2535" s="12">
        <v>2535</v>
      </c>
    </row>
    <row r="2536" spans="34:35" ht="14.25">
      <c r="AH2536" s="11">
        <f>'廃棄物事業経費（市町村）'!B2536</f>
        <v>0</v>
      </c>
      <c r="AI2536" s="12">
        <v>2536</v>
      </c>
    </row>
    <row r="2537" spans="34:35" ht="14.25">
      <c r="AH2537" s="11">
        <f>'廃棄物事業経費（市町村）'!B2537</f>
        <v>0</v>
      </c>
      <c r="AI2537" s="12">
        <v>2537</v>
      </c>
    </row>
    <row r="2538" spans="34:35" ht="14.25">
      <c r="AH2538" s="11">
        <f>'廃棄物事業経費（市町村）'!B2538</f>
        <v>0</v>
      </c>
      <c r="AI2538" s="12">
        <v>2538</v>
      </c>
    </row>
    <row r="2539" spans="34:35" ht="14.25">
      <c r="AH2539" s="11">
        <f>'廃棄物事業経費（市町村）'!B2539</f>
        <v>0</v>
      </c>
      <c r="AI2539" s="12">
        <v>2539</v>
      </c>
    </row>
    <row r="2540" spans="34:35" ht="14.25">
      <c r="AH2540" s="11">
        <f>'廃棄物事業経費（市町村）'!B2540</f>
        <v>0</v>
      </c>
      <c r="AI2540" s="12">
        <v>2540</v>
      </c>
    </row>
    <row r="2541" spans="34:35" ht="14.25">
      <c r="AH2541" s="11">
        <f>'廃棄物事業経費（市町村）'!B2541</f>
        <v>0</v>
      </c>
      <c r="AI2541" s="12">
        <v>2541</v>
      </c>
    </row>
    <row r="2542" spans="34:35" ht="14.25">
      <c r="AH2542" s="11">
        <f>'廃棄物事業経費（市町村）'!B2542</f>
        <v>0</v>
      </c>
      <c r="AI2542" s="12">
        <v>2542</v>
      </c>
    </row>
    <row r="2543" spans="34:35" ht="14.25">
      <c r="AH2543" s="11">
        <f>'廃棄物事業経費（市町村）'!B2543</f>
        <v>0</v>
      </c>
      <c r="AI2543" s="12">
        <v>2543</v>
      </c>
    </row>
    <row r="2544" spans="34:35" ht="14.25">
      <c r="AH2544" s="11">
        <f>'廃棄物事業経費（市町村）'!B2544</f>
        <v>0</v>
      </c>
      <c r="AI2544" s="12">
        <v>2544</v>
      </c>
    </row>
    <row r="2545" spans="34:35" ht="14.25">
      <c r="AH2545" s="11">
        <f>'廃棄物事業経費（市町村）'!B2545</f>
        <v>0</v>
      </c>
      <c r="AI2545" s="12">
        <v>2545</v>
      </c>
    </row>
    <row r="2546" spans="34:35" ht="14.25">
      <c r="AH2546" s="11">
        <f>'廃棄物事業経費（市町村）'!B2546</f>
        <v>0</v>
      </c>
      <c r="AI2546" s="12">
        <v>2546</v>
      </c>
    </row>
    <row r="2547" spans="34:35" ht="14.25">
      <c r="AH2547" s="11">
        <f>'廃棄物事業経費（市町村）'!B2547</f>
        <v>0</v>
      </c>
      <c r="AI2547" s="12">
        <v>2547</v>
      </c>
    </row>
    <row r="2548" spans="34:35" ht="14.25">
      <c r="AH2548" s="11">
        <f>'廃棄物事業経費（市町村）'!B2548</f>
        <v>0</v>
      </c>
      <c r="AI2548" s="12">
        <v>2548</v>
      </c>
    </row>
    <row r="2549" spans="34:35" ht="14.25">
      <c r="AH2549" s="11">
        <f>'廃棄物事業経費（市町村）'!B2549</f>
        <v>0</v>
      </c>
      <c r="AI2549" s="12">
        <v>2549</v>
      </c>
    </row>
    <row r="2550" spans="34:35" ht="14.25">
      <c r="AH2550" s="11">
        <f>'廃棄物事業経費（市町村）'!B2550</f>
        <v>0</v>
      </c>
      <c r="AI2550" s="12">
        <v>2550</v>
      </c>
    </row>
    <row r="2551" spans="34:35" ht="14.25">
      <c r="AH2551" s="11">
        <f>'廃棄物事業経費（市町村）'!B2551</f>
        <v>0</v>
      </c>
      <c r="AI2551" s="12">
        <v>2551</v>
      </c>
    </row>
    <row r="2552" spans="34:35" ht="14.25">
      <c r="AH2552" s="11">
        <f>'廃棄物事業経費（市町村）'!B2552</f>
        <v>0</v>
      </c>
      <c r="AI2552" s="12">
        <v>2552</v>
      </c>
    </row>
    <row r="2553" spans="34:35" ht="14.25">
      <c r="AH2553" s="11">
        <f>'廃棄物事業経費（市町村）'!B2553</f>
        <v>0</v>
      </c>
      <c r="AI2553" s="12">
        <v>2553</v>
      </c>
    </row>
    <row r="2554" spans="34:35" ht="14.25">
      <c r="AH2554" s="11">
        <f>'廃棄物事業経費（市町村）'!B2554</f>
        <v>0</v>
      </c>
      <c r="AI2554" s="12">
        <v>2554</v>
      </c>
    </row>
    <row r="2555" spans="34:35" ht="14.25">
      <c r="AH2555" s="11">
        <f>'廃棄物事業経費（市町村）'!B2555</f>
        <v>0</v>
      </c>
      <c r="AI2555" s="12">
        <v>2555</v>
      </c>
    </row>
    <row r="2556" spans="34:35" ht="14.25">
      <c r="AH2556" s="11">
        <f>'廃棄物事業経費（市町村）'!B2556</f>
        <v>0</v>
      </c>
      <c r="AI2556" s="12">
        <v>2556</v>
      </c>
    </row>
    <row r="2557" spans="34:35" ht="14.25">
      <c r="AH2557" s="11">
        <f>'廃棄物事業経費（市町村）'!B2557</f>
        <v>0</v>
      </c>
      <c r="AI2557" s="12">
        <v>2557</v>
      </c>
    </row>
    <row r="2558" spans="34:35" ht="14.25">
      <c r="AH2558" s="11">
        <f>'廃棄物事業経費（市町村）'!B2558</f>
        <v>0</v>
      </c>
      <c r="AI2558" s="12">
        <v>2558</v>
      </c>
    </row>
    <row r="2559" spans="34:35" ht="14.25">
      <c r="AH2559" s="11">
        <f>'廃棄物事業経費（市町村）'!B2559</f>
        <v>0</v>
      </c>
      <c r="AI2559" s="12">
        <v>2559</v>
      </c>
    </row>
    <row r="2560" spans="34:35" ht="14.25">
      <c r="AH2560" s="11">
        <f>'廃棄物事業経費（市町村）'!B2560</f>
        <v>0</v>
      </c>
      <c r="AI2560" s="12">
        <v>2560</v>
      </c>
    </row>
    <row r="2561" spans="34:35" ht="14.25">
      <c r="AH2561" s="11">
        <f>'廃棄物事業経費（市町村）'!B2561</f>
        <v>0</v>
      </c>
      <c r="AI2561" s="12">
        <v>2561</v>
      </c>
    </row>
    <row r="2562" spans="34:35" ht="14.25">
      <c r="AH2562" s="11">
        <f>'廃棄物事業経費（市町村）'!B2562</f>
        <v>0</v>
      </c>
      <c r="AI2562" s="12">
        <v>2562</v>
      </c>
    </row>
    <row r="2563" spans="34:35" ht="14.25">
      <c r="AH2563" s="11">
        <f>'廃棄物事業経費（市町村）'!B2563</f>
        <v>0</v>
      </c>
      <c r="AI2563" s="12">
        <v>2563</v>
      </c>
    </row>
    <row r="2564" spans="34:35" ht="14.25">
      <c r="AH2564" s="11">
        <f>'廃棄物事業経費（市町村）'!B2564</f>
        <v>0</v>
      </c>
      <c r="AI2564" s="12">
        <v>2564</v>
      </c>
    </row>
    <row r="2565" spans="34:35" ht="14.25">
      <c r="AH2565" s="11">
        <f>'廃棄物事業経費（市町村）'!B2565</f>
        <v>0</v>
      </c>
      <c r="AI2565" s="12">
        <v>2565</v>
      </c>
    </row>
    <row r="2566" spans="34:35" ht="14.25">
      <c r="AH2566" s="11">
        <f>'廃棄物事業経費（市町村）'!B2566</f>
        <v>0</v>
      </c>
      <c r="AI2566" s="12">
        <v>2566</v>
      </c>
    </row>
    <row r="2567" spans="34:35" ht="14.25">
      <c r="AH2567" s="11">
        <f>'廃棄物事業経費（市町村）'!B2567</f>
        <v>0</v>
      </c>
      <c r="AI2567" s="12">
        <v>2567</v>
      </c>
    </row>
    <row r="2568" spans="34:35" ht="14.25">
      <c r="AH2568" s="11">
        <f>'廃棄物事業経費（市町村）'!B2568</f>
        <v>0</v>
      </c>
      <c r="AI2568" s="12">
        <v>2568</v>
      </c>
    </row>
    <row r="2569" spans="34:35" ht="14.25">
      <c r="AH2569" s="11">
        <f>'廃棄物事業経費（市町村）'!B2569</f>
        <v>0</v>
      </c>
      <c r="AI2569" s="12">
        <v>2569</v>
      </c>
    </row>
    <row r="2570" spans="34:35" ht="14.25">
      <c r="AH2570" s="11">
        <f>'廃棄物事業経費（市町村）'!B2570</f>
        <v>0</v>
      </c>
      <c r="AI2570" s="12">
        <v>2570</v>
      </c>
    </row>
    <row r="2571" spans="34:35" ht="14.25">
      <c r="AH2571" s="11">
        <f>'廃棄物事業経費（市町村）'!B2571</f>
        <v>0</v>
      </c>
      <c r="AI2571" s="12">
        <v>2571</v>
      </c>
    </row>
    <row r="2572" spans="34:35" ht="14.25">
      <c r="AH2572" s="11">
        <f>'廃棄物事業経費（市町村）'!B2572</f>
        <v>0</v>
      </c>
      <c r="AI2572" s="12">
        <v>2572</v>
      </c>
    </row>
    <row r="2573" spans="34:35" ht="14.25">
      <c r="AH2573" s="11">
        <f>'廃棄物事業経費（市町村）'!B2573</f>
        <v>0</v>
      </c>
      <c r="AI2573" s="12">
        <v>2573</v>
      </c>
    </row>
    <row r="2574" spans="34:35" ht="14.25">
      <c r="AH2574" s="11">
        <f>'廃棄物事業経費（市町村）'!B2574</f>
        <v>0</v>
      </c>
      <c r="AI2574" s="12">
        <v>2574</v>
      </c>
    </row>
    <row r="2575" spans="34:35" ht="14.25">
      <c r="AH2575" s="11">
        <f>'廃棄物事業経費（市町村）'!B2575</f>
        <v>0</v>
      </c>
      <c r="AI2575" s="12">
        <v>2575</v>
      </c>
    </row>
    <row r="2576" spans="34:35" ht="14.25">
      <c r="AH2576" s="11">
        <f>'廃棄物事業経費（市町村）'!B2576</f>
        <v>0</v>
      </c>
      <c r="AI2576" s="12">
        <v>2576</v>
      </c>
    </row>
    <row r="2577" spans="34:35" ht="14.25">
      <c r="AH2577" s="11">
        <f>'廃棄物事業経費（市町村）'!B2577</f>
        <v>0</v>
      </c>
      <c r="AI2577" s="12">
        <v>2577</v>
      </c>
    </row>
    <row r="2578" spans="34:35" ht="14.25">
      <c r="AH2578" s="11">
        <f>'廃棄物事業経費（市町村）'!B2578</f>
        <v>0</v>
      </c>
      <c r="AI2578" s="12">
        <v>2578</v>
      </c>
    </row>
    <row r="2579" spans="34:35" ht="14.25">
      <c r="AH2579" s="11">
        <f>'廃棄物事業経費（市町村）'!B2579</f>
        <v>0</v>
      </c>
      <c r="AI2579" s="12">
        <v>2579</v>
      </c>
    </row>
    <row r="2580" spans="34:35" ht="14.25">
      <c r="AH2580" s="11">
        <f>'廃棄物事業経費（市町村）'!B2580</f>
        <v>0</v>
      </c>
      <c r="AI2580" s="12">
        <v>2580</v>
      </c>
    </row>
    <row r="2581" spans="34:35" ht="14.25">
      <c r="AH2581" s="11">
        <f>'廃棄物事業経費（市町村）'!B2581</f>
        <v>0</v>
      </c>
      <c r="AI2581" s="12">
        <v>2581</v>
      </c>
    </row>
    <row r="2582" spans="34:35" ht="14.25">
      <c r="AH2582" s="11">
        <f>'廃棄物事業経費（市町村）'!B2582</f>
        <v>0</v>
      </c>
      <c r="AI2582" s="12">
        <v>2582</v>
      </c>
    </row>
    <row r="2583" spans="34:35" ht="14.25">
      <c r="AH2583" s="11">
        <f>'廃棄物事業経費（市町村）'!B2583</f>
        <v>0</v>
      </c>
      <c r="AI2583" s="12">
        <v>2583</v>
      </c>
    </row>
    <row r="2584" spans="34:35" ht="14.25">
      <c r="AH2584" s="11">
        <f>'廃棄物事業経費（市町村）'!B2584</f>
        <v>0</v>
      </c>
      <c r="AI2584" s="12">
        <v>2584</v>
      </c>
    </row>
    <row r="2585" spans="34:35" ht="14.25">
      <c r="AH2585" s="11">
        <f>'廃棄物事業経費（市町村）'!B2585</f>
        <v>0</v>
      </c>
      <c r="AI2585" s="12">
        <v>2585</v>
      </c>
    </row>
    <row r="2586" spans="34:35" ht="14.25">
      <c r="AH2586" s="11">
        <f>'廃棄物事業経費（市町村）'!B2586</f>
        <v>0</v>
      </c>
      <c r="AI2586" s="12">
        <v>2586</v>
      </c>
    </row>
    <row r="2587" spans="34:35" ht="14.25">
      <c r="AH2587" s="11">
        <f>'廃棄物事業経費（市町村）'!B2587</f>
        <v>0</v>
      </c>
      <c r="AI2587" s="12">
        <v>2587</v>
      </c>
    </row>
    <row r="2588" spans="34:35" ht="14.25">
      <c r="AH2588" s="11">
        <f>'廃棄物事業経費（市町村）'!B2588</f>
        <v>0</v>
      </c>
      <c r="AI2588" s="12">
        <v>2588</v>
      </c>
    </row>
    <row r="2589" spans="34:35" ht="14.25">
      <c r="AH2589" s="11">
        <f>'廃棄物事業経費（市町村）'!B2589</f>
        <v>0</v>
      </c>
      <c r="AI2589" s="12">
        <v>2589</v>
      </c>
    </row>
    <row r="2590" spans="34:35" ht="14.25">
      <c r="AH2590" s="11">
        <f>'廃棄物事業経費（市町村）'!B2590</f>
        <v>0</v>
      </c>
      <c r="AI2590" s="12">
        <v>2590</v>
      </c>
    </row>
    <row r="2591" spans="34:35" ht="14.25">
      <c r="AH2591" s="11">
        <f>'廃棄物事業経費（市町村）'!B2591</f>
        <v>0</v>
      </c>
      <c r="AI2591" s="12">
        <v>2591</v>
      </c>
    </row>
    <row r="2592" spans="34:35" ht="14.25">
      <c r="AH2592" s="11">
        <f>'廃棄物事業経費（市町村）'!B2592</f>
        <v>0</v>
      </c>
      <c r="AI2592" s="12">
        <v>2592</v>
      </c>
    </row>
    <row r="2593" spans="34:35" ht="14.25">
      <c r="AH2593" s="11">
        <f>'廃棄物事業経費（市町村）'!B2593</f>
        <v>0</v>
      </c>
      <c r="AI2593" s="12">
        <v>2593</v>
      </c>
    </row>
    <row r="2594" spans="34:35" ht="14.25">
      <c r="AH2594" s="11">
        <f>'廃棄物事業経費（市町村）'!B2594</f>
        <v>0</v>
      </c>
      <c r="AI2594" s="12">
        <v>2594</v>
      </c>
    </row>
    <row r="2595" spans="34:35" ht="14.25">
      <c r="AH2595" s="11">
        <f>'廃棄物事業経費（市町村）'!B2595</f>
        <v>0</v>
      </c>
      <c r="AI2595" s="12">
        <v>2595</v>
      </c>
    </row>
    <row r="2596" spans="34:35" ht="14.25">
      <c r="AH2596" s="11">
        <f>'廃棄物事業経費（市町村）'!B2596</f>
        <v>0</v>
      </c>
      <c r="AI2596" s="12">
        <v>2596</v>
      </c>
    </row>
    <row r="2597" spans="34:35" ht="14.25">
      <c r="AH2597" s="11">
        <f>'廃棄物事業経費（市町村）'!B2597</f>
        <v>0</v>
      </c>
      <c r="AI2597" s="12">
        <v>2597</v>
      </c>
    </row>
    <row r="2598" spans="34:35" ht="14.25">
      <c r="AH2598" s="11">
        <f>'廃棄物事業経費（市町村）'!B2598</f>
        <v>0</v>
      </c>
      <c r="AI2598" s="12">
        <v>2598</v>
      </c>
    </row>
    <row r="2599" spans="34:35" ht="14.25">
      <c r="AH2599" s="11">
        <f>'廃棄物事業経費（市町村）'!B2599</f>
        <v>0</v>
      </c>
      <c r="AI2599" s="12">
        <v>2599</v>
      </c>
    </row>
    <row r="2600" spans="34:35" ht="14.25">
      <c r="AH2600" s="11">
        <f>'廃棄物事業経費（市町村）'!B2600</f>
        <v>0</v>
      </c>
      <c r="AI2600" s="12">
        <v>2600</v>
      </c>
    </row>
    <row r="2601" spans="34:35" ht="14.25">
      <c r="AH2601" s="11">
        <f>'廃棄物事業経費（市町村）'!B2601</f>
        <v>0</v>
      </c>
      <c r="AI2601" s="12">
        <v>2601</v>
      </c>
    </row>
    <row r="2602" spans="34:35" ht="14.25">
      <c r="AH2602" s="11">
        <f>'廃棄物事業経費（市町村）'!B2602</f>
        <v>0</v>
      </c>
      <c r="AI2602" s="12">
        <v>2602</v>
      </c>
    </row>
    <row r="2603" spans="34:35" ht="14.25">
      <c r="AH2603" s="11">
        <f>'廃棄物事業経費（市町村）'!B2603</f>
        <v>0</v>
      </c>
      <c r="AI2603" s="12">
        <v>2603</v>
      </c>
    </row>
    <row r="2604" spans="34:35" ht="14.25">
      <c r="AH2604" s="11">
        <f>'廃棄物事業経費（市町村）'!B2604</f>
        <v>0</v>
      </c>
      <c r="AI2604" s="12">
        <v>2604</v>
      </c>
    </row>
    <row r="2605" spans="34:35" ht="14.25">
      <c r="AH2605" s="11">
        <f>'廃棄物事業経費（市町村）'!B2605</f>
        <v>0</v>
      </c>
      <c r="AI2605" s="12">
        <v>2605</v>
      </c>
    </row>
    <row r="2606" spans="34:35" ht="14.25">
      <c r="AH2606" s="11">
        <f>'廃棄物事業経費（市町村）'!B2606</f>
        <v>0</v>
      </c>
      <c r="AI2606" s="12">
        <v>2606</v>
      </c>
    </row>
    <row r="2607" spans="34:35" ht="14.25">
      <c r="AH2607" s="11">
        <f>'廃棄物事業経費（市町村）'!B2607</f>
        <v>0</v>
      </c>
      <c r="AI2607" s="12">
        <v>2607</v>
      </c>
    </row>
    <row r="2608" spans="34:35" ht="14.25">
      <c r="AH2608" s="11">
        <f>'廃棄物事業経費（市町村）'!B2608</f>
        <v>0</v>
      </c>
      <c r="AI2608" s="12">
        <v>2608</v>
      </c>
    </row>
    <row r="2609" spans="34:35" ht="14.25">
      <c r="AH2609" s="11">
        <f>'廃棄物事業経費（市町村）'!B2609</f>
        <v>0</v>
      </c>
      <c r="AI2609" s="12">
        <v>2609</v>
      </c>
    </row>
    <row r="2610" spans="34:35" ht="14.25">
      <c r="AH2610" s="11">
        <f>'廃棄物事業経費（市町村）'!B2610</f>
        <v>0</v>
      </c>
      <c r="AI2610" s="12">
        <v>2610</v>
      </c>
    </row>
    <row r="2611" spans="34:35" ht="14.25">
      <c r="AH2611" s="11">
        <f>'廃棄物事業経費（市町村）'!B2611</f>
        <v>0</v>
      </c>
      <c r="AI2611" s="12">
        <v>2611</v>
      </c>
    </row>
    <row r="2612" spans="34:35" ht="14.25">
      <c r="AH2612" s="11">
        <f>'廃棄物事業経費（市町村）'!B2612</f>
        <v>0</v>
      </c>
      <c r="AI2612" s="12">
        <v>2612</v>
      </c>
    </row>
    <row r="2613" spans="34:35" ht="14.25">
      <c r="AH2613" s="11">
        <f>'廃棄物事業経費（市町村）'!B2613</f>
        <v>0</v>
      </c>
      <c r="AI2613" s="12">
        <v>2613</v>
      </c>
    </row>
    <row r="2614" spans="34:35" ht="14.25">
      <c r="AH2614" s="11">
        <f>'廃棄物事業経費（市町村）'!B2614</f>
        <v>0</v>
      </c>
      <c r="AI2614" s="12">
        <v>2614</v>
      </c>
    </row>
    <row r="2615" spans="34:35" ht="14.25">
      <c r="AH2615" s="11">
        <f>'廃棄物事業経費（市町村）'!B2615</f>
        <v>0</v>
      </c>
      <c r="AI2615" s="12">
        <v>2615</v>
      </c>
    </row>
    <row r="2616" spans="34:35" ht="14.25">
      <c r="AH2616" s="11">
        <f>'廃棄物事業経費（市町村）'!B2616</f>
        <v>0</v>
      </c>
      <c r="AI2616" s="12">
        <v>2616</v>
      </c>
    </row>
    <row r="2617" spans="34:35" ht="14.25">
      <c r="AH2617" s="11">
        <f>'廃棄物事業経費（市町村）'!B2617</f>
        <v>0</v>
      </c>
      <c r="AI2617" s="12">
        <v>2617</v>
      </c>
    </row>
    <row r="2618" spans="34:35" ht="14.25">
      <c r="AH2618" s="11">
        <f>'廃棄物事業経費（市町村）'!B2618</f>
        <v>0</v>
      </c>
      <c r="AI2618" s="12">
        <v>2618</v>
      </c>
    </row>
    <row r="2619" spans="34:35" ht="14.25">
      <c r="AH2619" s="11">
        <f>'廃棄物事業経費（市町村）'!B2619</f>
        <v>0</v>
      </c>
      <c r="AI2619" s="12">
        <v>2619</v>
      </c>
    </row>
    <row r="2620" spans="34:35" ht="14.25">
      <c r="AH2620" s="11">
        <f>'廃棄物事業経費（市町村）'!B2620</f>
        <v>0</v>
      </c>
      <c r="AI2620" s="12">
        <v>2620</v>
      </c>
    </row>
    <row r="2621" spans="34:35" ht="14.25">
      <c r="AH2621" s="11">
        <f>'廃棄物事業経費（市町村）'!B2621</f>
        <v>0</v>
      </c>
      <c r="AI2621" s="12">
        <v>2621</v>
      </c>
    </row>
    <row r="2622" spans="34:35" ht="14.25">
      <c r="AH2622" s="11">
        <f>'廃棄物事業経費（市町村）'!B2622</f>
        <v>0</v>
      </c>
      <c r="AI2622" s="12">
        <v>2622</v>
      </c>
    </row>
    <row r="2623" spans="34:35" ht="14.25">
      <c r="AH2623" s="11">
        <f>'廃棄物事業経費（市町村）'!B2623</f>
        <v>0</v>
      </c>
      <c r="AI2623" s="12">
        <v>2623</v>
      </c>
    </row>
    <row r="2624" spans="34:35" ht="14.25">
      <c r="AH2624" s="11">
        <f>'廃棄物事業経費（市町村）'!B2624</f>
        <v>0</v>
      </c>
      <c r="AI2624" s="12">
        <v>2624</v>
      </c>
    </row>
    <row r="2625" spans="34:35" ht="14.25">
      <c r="AH2625" s="11">
        <f>'廃棄物事業経費（市町村）'!B2625</f>
        <v>0</v>
      </c>
      <c r="AI2625" s="12">
        <v>2625</v>
      </c>
    </row>
    <row r="2626" spans="34:35" ht="14.25">
      <c r="AH2626" s="11">
        <f>'廃棄物事業経費（市町村）'!B2626</f>
        <v>0</v>
      </c>
      <c r="AI2626" s="12">
        <v>2626</v>
      </c>
    </row>
    <row r="2627" spans="34:35" ht="14.25">
      <c r="AH2627" s="11">
        <f>'廃棄物事業経費（市町村）'!B2627</f>
        <v>0</v>
      </c>
      <c r="AI2627" s="12">
        <v>2627</v>
      </c>
    </row>
    <row r="2628" spans="34:35" ht="14.25">
      <c r="AH2628" s="11">
        <f>'廃棄物事業経費（市町村）'!B2628</f>
        <v>0</v>
      </c>
      <c r="AI2628" s="12">
        <v>2628</v>
      </c>
    </row>
    <row r="2629" spans="34:35" ht="14.25">
      <c r="AH2629" s="11">
        <f>'廃棄物事業経費（市町村）'!B2629</f>
        <v>0</v>
      </c>
      <c r="AI2629" s="12">
        <v>2629</v>
      </c>
    </row>
    <row r="2630" spans="34:35" ht="14.25">
      <c r="AH2630" s="11">
        <f>'廃棄物事業経費（市町村）'!B2630</f>
        <v>0</v>
      </c>
      <c r="AI2630" s="12">
        <v>2630</v>
      </c>
    </row>
    <row r="2631" spans="34:35" ht="14.25">
      <c r="AH2631" s="11">
        <f>'廃棄物事業経費（市町村）'!B2631</f>
        <v>0</v>
      </c>
      <c r="AI2631" s="12">
        <v>2631</v>
      </c>
    </row>
    <row r="2632" spans="34:35" ht="14.25">
      <c r="AH2632" s="11">
        <f>'廃棄物事業経費（市町村）'!B2632</f>
        <v>0</v>
      </c>
      <c r="AI2632" s="12">
        <v>2632</v>
      </c>
    </row>
    <row r="2633" spans="34:35" ht="14.25">
      <c r="AH2633" s="11">
        <f>'廃棄物事業経費（市町村）'!B2633</f>
        <v>0</v>
      </c>
      <c r="AI2633" s="12">
        <v>2633</v>
      </c>
    </row>
    <row r="2634" spans="34:35" ht="14.25">
      <c r="AH2634" s="11">
        <f>'廃棄物事業経費（市町村）'!B2634</f>
        <v>0</v>
      </c>
      <c r="AI2634" s="12">
        <v>2634</v>
      </c>
    </row>
    <row r="2635" spans="34:35" ht="14.25">
      <c r="AH2635" s="11">
        <f>'廃棄物事業経費（市町村）'!B2635</f>
        <v>0</v>
      </c>
      <c r="AI2635" s="12">
        <v>2635</v>
      </c>
    </row>
    <row r="2636" spans="34:35" ht="14.25">
      <c r="AH2636" s="11">
        <f>'廃棄物事業経費（市町村）'!B2636</f>
        <v>0</v>
      </c>
      <c r="AI2636" s="12">
        <v>2636</v>
      </c>
    </row>
    <row r="2637" spans="34:35" ht="14.25">
      <c r="AH2637" s="11">
        <f>'廃棄物事業経費（市町村）'!B2637</f>
        <v>0</v>
      </c>
      <c r="AI2637" s="12">
        <v>2637</v>
      </c>
    </row>
    <row r="2638" spans="34:35" ht="14.25">
      <c r="AH2638" s="11">
        <f>'廃棄物事業経費（市町村）'!B2638</f>
        <v>0</v>
      </c>
      <c r="AI2638" s="12">
        <v>2638</v>
      </c>
    </row>
    <row r="2639" spans="34:35" ht="14.25">
      <c r="AH2639" s="11">
        <f>'廃棄物事業経費（市町村）'!B2639</f>
        <v>0</v>
      </c>
      <c r="AI2639" s="12">
        <v>2639</v>
      </c>
    </row>
    <row r="2640" spans="34:35" ht="14.25">
      <c r="AH2640" s="11">
        <f>'廃棄物事業経費（市町村）'!B2640</f>
        <v>0</v>
      </c>
      <c r="AI2640" s="12">
        <v>2640</v>
      </c>
    </row>
    <row r="2641" spans="34:35" ht="14.25">
      <c r="AH2641" s="11">
        <f>'廃棄物事業経費（市町村）'!B2641</f>
        <v>0</v>
      </c>
      <c r="AI2641" s="12">
        <v>2641</v>
      </c>
    </row>
    <row r="2642" spans="34:35" ht="14.25">
      <c r="AH2642" s="11">
        <f>'廃棄物事業経費（市町村）'!B2642</f>
        <v>0</v>
      </c>
      <c r="AI2642" s="12">
        <v>2642</v>
      </c>
    </row>
    <row r="2643" spans="34:35" ht="14.25">
      <c r="AH2643" s="11">
        <f>'廃棄物事業経費（市町村）'!B2643</f>
        <v>0</v>
      </c>
      <c r="AI2643" s="12">
        <v>2643</v>
      </c>
    </row>
    <row r="2644" spans="34:35" ht="14.25">
      <c r="AH2644" s="11">
        <f>'廃棄物事業経費（市町村）'!B2644</f>
        <v>0</v>
      </c>
      <c r="AI2644" s="12">
        <v>2644</v>
      </c>
    </row>
    <row r="2645" spans="34:35" ht="14.25">
      <c r="AH2645" s="11">
        <f>'廃棄物事業経費（市町村）'!B2645</f>
        <v>0</v>
      </c>
      <c r="AI2645" s="12">
        <v>2645</v>
      </c>
    </row>
    <row r="2646" spans="34:35" ht="14.25">
      <c r="AH2646" s="11">
        <f>'廃棄物事業経費（市町村）'!B2646</f>
        <v>0</v>
      </c>
      <c r="AI2646" s="12">
        <v>2646</v>
      </c>
    </row>
    <row r="2647" spans="34:35" ht="14.25">
      <c r="AH2647" s="11">
        <f>'廃棄物事業経費（市町村）'!B2647</f>
        <v>0</v>
      </c>
      <c r="AI2647" s="12">
        <v>2647</v>
      </c>
    </row>
    <row r="2648" spans="34:35" ht="14.25">
      <c r="AH2648" s="11">
        <f>'廃棄物事業経費（市町村）'!B2648</f>
        <v>0</v>
      </c>
      <c r="AI2648" s="12">
        <v>2648</v>
      </c>
    </row>
    <row r="2649" spans="34:35" ht="14.25">
      <c r="AH2649" s="11">
        <f>'廃棄物事業経費（市町村）'!B2649</f>
        <v>0</v>
      </c>
      <c r="AI2649" s="12">
        <v>2649</v>
      </c>
    </row>
    <row r="2650" spans="34:35" ht="14.25">
      <c r="AH2650" s="11">
        <f>'廃棄物事業経費（市町村）'!B2650</f>
        <v>0</v>
      </c>
      <c r="AI2650" s="12">
        <v>2650</v>
      </c>
    </row>
    <row r="2651" spans="34:35" ht="14.25">
      <c r="AH2651" s="11">
        <f>'廃棄物事業経費（市町村）'!B2651</f>
        <v>0</v>
      </c>
      <c r="AI2651" s="12">
        <v>2651</v>
      </c>
    </row>
    <row r="2652" spans="34:35" ht="14.25">
      <c r="AH2652" s="11">
        <f>'廃棄物事業経費（市町村）'!B2652</f>
        <v>0</v>
      </c>
      <c r="AI2652" s="12">
        <v>2652</v>
      </c>
    </row>
    <row r="2653" spans="34:35" ht="14.25">
      <c r="AH2653" s="11">
        <f>'廃棄物事業経費（市町村）'!B2653</f>
        <v>0</v>
      </c>
      <c r="AI2653" s="12">
        <v>2653</v>
      </c>
    </row>
    <row r="2654" spans="34:35" ht="14.25">
      <c r="AH2654" s="11">
        <f>'廃棄物事業経費（市町村）'!B2654</f>
        <v>0</v>
      </c>
      <c r="AI2654" s="12">
        <v>2654</v>
      </c>
    </row>
    <row r="2655" spans="34:35" ht="14.25">
      <c r="AH2655" s="11">
        <f>'廃棄物事業経費（市町村）'!B2655</f>
        <v>0</v>
      </c>
      <c r="AI2655" s="12">
        <v>2655</v>
      </c>
    </row>
    <row r="2656" spans="34:35" ht="14.25">
      <c r="AH2656" s="11">
        <f>'廃棄物事業経費（市町村）'!B2656</f>
        <v>0</v>
      </c>
      <c r="AI2656" s="12">
        <v>2656</v>
      </c>
    </row>
    <row r="2657" spans="34:35" ht="14.25">
      <c r="AH2657" s="11">
        <f>'廃棄物事業経費（市町村）'!B2657</f>
        <v>0</v>
      </c>
      <c r="AI2657" s="12">
        <v>2657</v>
      </c>
    </row>
    <row r="2658" spans="34:35" ht="14.25">
      <c r="AH2658" s="11">
        <f>'廃棄物事業経費（市町村）'!B2658</f>
        <v>0</v>
      </c>
      <c r="AI2658" s="12">
        <v>2658</v>
      </c>
    </row>
    <row r="2659" spans="34:35" ht="14.25">
      <c r="AH2659" s="11">
        <f>'廃棄物事業経費（市町村）'!B2659</f>
        <v>0</v>
      </c>
      <c r="AI2659" s="12">
        <v>2659</v>
      </c>
    </row>
    <row r="2660" spans="34:35" ht="14.25">
      <c r="AH2660" s="11">
        <f>'廃棄物事業経費（市町村）'!B2660</f>
        <v>0</v>
      </c>
      <c r="AI2660" s="12">
        <v>2660</v>
      </c>
    </row>
    <row r="2661" spans="34:35" ht="14.25">
      <c r="AH2661" s="11">
        <f>'廃棄物事業経費（市町村）'!B2661</f>
        <v>0</v>
      </c>
      <c r="AI2661" s="12">
        <v>2661</v>
      </c>
    </row>
    <row r="2662" spans="34:35" ht="14.25">
      <c r="AH2662" s="11">
        <f>'廃棄物事業経費（市町村）'!B2662</f>
        <v>0</v>
      </c>
      <c r="AI2662" s="12">
        <v>2662</v>
      </c>
    </row>
    <row r="2663" spans="34:35" ht="14.25">
      <c r="AH2663" s="11">
        <f>'廃棄物事業経費（市町村）'!B2663</f>
        <v>0</v>
      </c>
      <c r="AI2663" s="12">
        <v>2663</v>
      </c>
    </row>
    <row r="2664" spans="34:35" ht="14.25">
      <c r="AH2664" s="11">
        <f>'廃棄物事業経費（市町村）'!B2664</f>
        <v>0</v>
      </c>
      <c r="AI2664" s="12">
        <v>2664</v>
      </c>
    </row>
    <row r="2665" spans="34:35" ht="14.25">
      <c r="AH2665" s="11">
        <f>'廃棄物事業経費（市町村）'!B2665</f>
        <v>0</v>
      </c>
      <c r="AI2665" s="12">
        <v>2665</v>
      </c>
    </row>
    <row r="2666" spans="34:35" ht="14.25">
      <c r="AH2666" s="11">
        <f>'廃棄物事業経費（市町村）'!B2666</f>
        <v>0</v>
      </c>
      <c r="AI2666" s="12">
        <v>2666</v>
      </c>
    </row>
    <row r="2667" spans="34:35" ht="14.25">
      <c r="AH2667" s="11">
        <f>'廃棄物事業経費（市町村）'!B2667</f>
        <v>0</v>
      </c>
      <c r="AI2667" s="12">
        <v>2667</v>
      </c>
    </row>
    <row r="2668" spans="34:35" ht="14.25">
      <c r="AH2668" s="11">
        <f>'廃棄物事業経費（市町村）'!B2668</f>
        <v>0</v>
      </c>
      <c r="AI2668" s="12">
        <v>2668</v>
      </c>
    </row>
    <row r="2669" spans="34:35" ht="14.25">
      <c r="AH2669" s="11">
        <f>'廃棄物事業経費（市町村）'!B2669</f>
        <v>0</v>
      </c>
      <c r="AI2669" s="12">
        <v>2669</v>
      </c>
    </row>
    <row r="2670" spans="34:35" ht="14.25">
      <c r="AH2670" s="11">
        <f>'廃棄物事業経費（市町村）'!B2670</f>
        <v>0</v>
      </c>
      <c r="AI2670" s="12">
        <v>2670</v>
      </c>
    </row>
    <row r="2671" spans="34:35" ht="14.25">
      <c r="AH2671" s="11">
        <f>'廃棄物事業経費（市町村）'!B2671</f>
        <v>0</v>
      </c>
      <c r="AI2671" s="12">
        <v>2671</v>
      </c>
    </row>
    <row r="2672" spans="34:35" ht="14.25">
      <c r="AH2672" s="11">
        <f>'廃棄物事業経費（市町村）'!B2672</f>
        <v>0</v>
      </c>
      <c r="AI2672" s="12">
        <v>2672</v>
      </c>
    </row>
    <row r="2673" spans="34:35" ht="14.25">
      <c r="AH2673" s="11">
        <f>'廃棄物事業経費（市町村）'!B2673</f>
        <v>0</v>
      </c>
      <c r="AI2673" s="12">
        <v>2673</v>
      </c>
    </row>
    <row r="2674" spans="34:35" ht="14.25">
      <c r="AH2674" s="11">
        <f>'廃棄物事業経費（市町村）'!B2674</f>
        <v>0</v>
      </c>
      <c r="AI2674" s="12">
        <v>2674</v>
      </c>
    </row>
    <row r="2675" spans="34:35" ht="14.25">
      <c r="AH2675" s="11">
        <f>'廃棄物事業経費（市町村）'!B2675</f>
        <v>0</v>
      </c>
      <c r="AI2675" s="12">
        <v>2675</v>
      </c>
    </row>
    <row r="2676" spans="34:35" ht="14.25">
      <c r="AH2676" s="11">
        <f>'廃棄物事業経費（市町村）'!B2676</f>
        <v>0</v>
      </c>
      <c r="AI2676" s="12">
        <v>2676</v>
      </c>
    </row>
    <row r="2677" spans="34:35" ht="14.25">
      <c r="AH2677" s="11">
        <f>'廃棄物事業経費（市町村）'!B2677</f>
        <v>0</v>
      </c>
      <c r="AI2677" s="12">
        <v>2677</v>
      </c>
    </row>
    <row r="2678" spans="34:35" ht="14.25">
      <c r="AH2678" s="11">
        <f>'廃棄物事業経費（市町村）'!B2678</f>
        <v>0</v>
      </c>
      <c r="AI2678" s="12">
        <v>2678</v>
      </c>
    </row>
    <row r="2679" spans="34:35" ht="14.25">
      <c r="AH2679" s="11">
        <f>'廃棄物事業経費（市町村）'!B2679</f>
        <v>0</v>
      </c>
      <c r="AI2679" s="12">
        <v>2679</v>
      </c>
    </row>
    <row r="2680" spans="34:35" ht="14.25">
      <c r="AH2680" s="11">
        <f>'廃棄物事業経費（市町村）'!B2680</f>
        <v>0</v>
      </c>
      <c r="AI2680" s="12">
        <v>2680</v>
      </c>
    </row>
    <row r="2681" spans="34:35" ht="14.25">
      <c r="AH2681" s="11">
        <f>'廃棄物事業経費（市町村）'!B2681</f>
        <v>0</v>
      </c>
      <c r="AI2681" s="12">
        <v>2681</v>
      </c>
    </row>
    <row r="2682" spans="34:35" ht="14.25">
      <c r="AH2682" s="11">
        <f>'廃棄物事業経費（市町村）'!B2682</f>
        <v>0</v>
      </c>
      <c r="AI2682" s="12">
        <v>2682</v>
      </c>
    </row>
    <row r="2683" spans="34:35" ht="14.25">
      <c r="AH2683" s="11">
        <f>'廃棄物事業経費（市町村）'!B2683</f>
        <v>0</v>
      </c>
      <c r="AI2683" s="12">
        <v>2683</v>
      </c>
    </row>
    <row r="2684" spans="34:35" ht="14.25">
      <c r="AH2684" s="11">
        <f>'廃棄物事業経費（市町村）'!B2684</f>
        <v>0</v>
      </c>
      <c r="AI2684" s="12">
        <v>2684</v>
      </c>
    </row>
    <row r="2685" spans="34:35" ht="14.25">
      <c r="AH2685" s="11">
        <f>'廃棄物事業経費（市町村）'!B2685</f>
        <v>0</v>
      </c>
      <c r="AI2685" s="12">
        <v>2685</v>
      </c>
    </row>
    <row r="2686" spans="34:35" ht="14.25">
      <c r="AH2686" s="11">
        <f>'廃棄物事業経費（市町村）'!B2686</f>
        <v>0</v>
      </c>
      <c r="AI2686" s="12">
        <v>2686</v>
      </c>
    </row>
    <row r="2687" spans="34:35" ht="14.25">
      <c r="AH2687" s="11">
        <f>'廃棄物事業経費（市町村）'!B2687</f>
        <v>0</v>
      </c>
      <c r="AI2687" s="12">
        <v>2687</v>
      </c>
    </row>
    <row r="2688" spans="34:35" ht="14.25">
      <c r="AH2688" s="11">
        <f>'廃棄物事業経費（市町村）'!B2688</f>
        <v>0</v>
      </c>
      <c r="AI2688" s="12">
        <v>2688</v>
      </c>
    </row>
    <row r="2689" spans="34:35" ht="14.25">
      <c r="AH2689" s="11">
        <f>'廃棄物事業経費（市町村）'!B2689</f>
        <v>0</v>
      </c>
      <c r="AI2689" s="12">
        <v>2689</v>
      </c>
    </row>
    <row r="2690" spans="34:35" ht="14.25">
      <c r="AH2690" s="11">
        <f>'廃棄物事業経費（市町村）'!B2690</f>
        <v>0</v>
      </c>
      <c r="AI2690" s="12">
        <v>2690</v>
      </c>
    </row>
    <row r="2691" spans="34:35" ht="14.25">
      <c r="AH2691" s="11">
        <f>'廃棄物事業経費（市町村）'!B2691</f>
        <v>0</v>
      </c>
      <c r="AI2691" s="12">
        <v>2691</v>
      </c>
    </row>
    <row r="2692" spans="34:35" ht="14.25">
      <c r="AH2692" s="11">
        <f>'廃棄物事業経費（市町村）'!B2692</f>
        <v>0</v>
      </c>
      <c r="AI2692" s="12">
        <v>2692</v>
      </c>
    </row>
    <row r="2693" spans="34:35" ht="14.25">
      <c r="AH2693" s="11">
        <f>'廃棄物事業経費（市町村）'!B2693</f>
        <v>0</v>
      </c>
      <c r="AI2693" s="12">
        <v>2693</v>
      </c>
    </row>
    <row r="2694" spans="34:35" ht="14.25">
      <c r="AH2694" s="11">
        <f>'廃棄物事業経費（市町村）'!B2694</f>
        <v>0</v>
      </c>
      <c r="AI2694" s="12">
        <v>2694</v>
      </c>
    </row>
    <row r="2695" spans="34:35" ht="14.25">
      <c r="AH2695" s="11">
        <f>'廃棄物事業経費（市町村）'!B2695</f>
        <v>0</v>
      </c>
      <c r="AI2695" s="12">
        <v>2695</v>
      </c>
    </row>
    <row r="2696" spans="34:35" ht="14.25">
      <c r="AH2696" s="11">
        <f>'廃棄物事業経費（市町村）'!B2696</f>
        <v>0</v>
      </c>
      <c r="AI2696" s="12">
        <v>2696</v>
      </c>
    </row>
    <row r="2697" spans="34:35" ht="14.25">
      <c r="AH2697" s="11">
        <f>'廃棄物事業経費（市町村）'!B2697</f>
        <v>0</v>
      </c>
      <c r="AI2697" s="12">
        <v>2697</v>
      </c>
    </row>
    <row r="2698" spans="34:35" ht="14.25">
      <c r="AH2698" s="11">
        <f>'廃棄物事業経費（市町村）'!B2698</f>
        <v>0</v>
      </c>
      <c r="AI2698" s="12">
        <v>2698</v>
      </c>
    </row>
    <row r="2699" spans="34:35" ht="14.25">
      <c r="AH2699" s="11">
        <f>'廃棄物事業経費（市町村）'!B2699</f>
        <v>0</v>
      </c>
      <c r="AI2699" s="12">
        <v>2699</v>
      </c>
    </row>
    <row r="2700" spans="34:35" ht="14.25">
      <c r="AH2700" s="11">
        <f>'廃棄物事業経費（市町村）'!B2700</f>
        <v>0</v>
      </c>
      <c r="AI2700" s="12">
        <v>2700</v>
      </c>
    </row>
    <row r="2701" spans="34:35" ht="14.25">
      <c r="AH2701" s="11">
        <f>'廃棄物事業経費（市町村）'!B2701</f>
        <v>0</v>
      </c>
      <c r="AI2701" s="12">
        <v>2701</v>
      </c>
    </row>
    <row r="2702" spans="34:35" ht="14.25">
      <c r="AH2702" s="11">
        <f>'廃棄物事業経費（市町村）'!B2702</f>
        <v>0</v>
      </c>
      <c r="AI2702" s="12">
        <v>2702</v>
      </c>
    </row>
    <row r="2703" spans="34:35" ht="14.25">
      <c r="AH2703" s="11">
        <f>'廃棄物事業経費（市町村）'!B2703</f>
        <v>0</v>
      </c>
      <c r="AI2703" s="12">
        <v>2703</v>
      </c>
    </row>
    <row r="2704" spans="34:35" ht="14.25">
      <c r="AH2704" s="11">
        <f>'廃棄物事業経費（市町村）'!B2704</f>
        <v>0</v>
      </c>
      <c r="AI2704" s="12">
        <v>2704</v>
      </c>
    </row>
    <row r="2705" spans="34:35" ht="14.25">
      <c r="AH2705" s="11">
        <f>'廃棄物事業経費（市町村）'!B2705</f>
        <v>0</v>
      </c>
      <c r="AI2705" s="12">
        <v>2705</v>
      </c>
    </row>
    <row r="2706" spans="34:35" ht="14.25">
      <c r="AH2706" s="11">
        <f>'廃棄物事業経費（市町村）'!B2706</f>
        <v>0</v>
      </c>
      <c r="AI2706" s="12">
        <v>2706</v>
      </c>
    </row>
    <row r="2707" spans="34:35" ht="14.25">
      <c r="AH2707" s="11">
        <f>'廃棄物事業経費（市町村）'!B2707</f>
        <v>0</v>
      </c>
      <c r="AI2707" s="12">
        <v>2707</v>
      </c>
    </row>
    <row r="2708" spans="34:35" ht="14.25">
      <c r="AH2708" s="11">
        <f>'廃棄物事業経費（市町村）'!B2708</f>
        <v>0</v>
      </c>
      <c r="AI2708" s="12">
        <v>2708</v>
      </c>
    </row>
    <row r="2709" spans="34:35" ht="14.25">
      <c r="AH2709" s="11">
        <f>'廃棄物事業経費（市町村）'!B2709</f>
        <v>0</v>
      </c>
      <c r="AI2709" s="12">
        <v>2709</v>
      </c>
    </row>
    <row r="2710" spans="34:35" ht="14.25">
      <c r="AH2710" s="11">
        <f>'廃棄物事業経費（市町村）'!B2710</f>
        <v>0</v>
      </c>
      <c r="AI2710" s="12">
        <v>2710</v>
      </c>
    </row>
    <row r="2711" spans="34:35" ht="14.25">
      <c r="AH2711" s="11">
        <f>'廃棄物事業経費（市町村）'!B2711</f>
        <v>0</v>
      </c>
      <c r="AI2711" s="12">
        <v>2711</v>
      </c>
    </row>
    <row r="2712" spans="34:35" ht="14.25">
      <c r="AH2712" s="11">
        <f>'廃棄物事業経費（市町村）'!B2712</f>
        <v>0</v>
      </c>
      <c r="AI2712" s="12">
        <v>2712</v>
      </c>
    </row>
    <row r="2713" spans="34:35" ht="14.25">
      <c r="AH2713" s="11">
        <f>'廃棄物事業経費（市町村）'!B2713</f>
        <v>0</v>
      </c>
      <c r="AI2713" s="12">
        <v>2713</v>
      </c>
    </row>
    <row r="2714" spans="34:35" ht="14.25">
      <c r="AH2714" s="11">
        <f>'廃棄物事業経費（市町村）'!B2714</f>
        <v>0</v>
      </c>
      <c r="AI2714" s="12">
        <v>2714</v>
      </c>
    </row>
    <row r="2715" spans="34:35" ht="14.25">
      <c r="AH2715" s="11">
        <f>'廃棄物事業経費（市町村）'!B2715</f>
        <v>0</v>
      </c>
      <c r="AI2715" s="12">
        <v>2715</v>
      </c>
    </row>
    <row r="2716" spans="34:35" ht="14.25">
      <c r="AH2716" s="11">
        <f>'廃棄物事業経費（市町村）'!B2716</f>
        <v>0</v>
      </c>
      <c r="AI2716" s="12">
        <v>2716</v>
      </c>
    </row>
    <row r="2717" spans="34:35" ht="14.25">
      <c r="AH2717" s="11">
        <f>'廃棄物事業経費（市町村）'!B2717</f>
        <v>0</v>
      </c>
      <c r="AI2717" s="12">
        <v>2717</v>
      </c>
    </row>
    <row r="2718" spans="34:35" ht="14.25">
      <c r="AH2718" s="11">
        <f>'廃棄物事業経費（市町村）'!B2718</f>
        <v>0</v>
      </c>
      <c r="AI2718" s="12">
        <v>2718</v>
      </c>
    </row>
    <row r="2719" spans="34:35" ht="14.25">
      <c r="AH2719" s="11">
        <f>'廃棄物事業経費（市町村）'!B2719</f>
        <v>0</v>
      </c>
      <c r="AI2719" s="12">
        <v>2719</v>
      </c>
    </row>
    <row r="2720" spans="34:35" ht="14.25">
      <c r="AH2720" s="11">
        <f>'廃棄物事業経費（市町村）'!B2720</f>
        <v>0</v>
      </c>
      <c r="AI2720" s="12">
        <v>2720</v>
      </c>
    </row>
    <row r="2721" spans="34:35" ht="14.25">
      <c r="AH2721" s="11">
        <f>'廃棄物事業経費（市町村）'!B2721</f>
        <v>0</v>
      </c>
      <c r="AI2721" s="12">
        <v>2721</v>
      </c>
    </row>
    <row r="2722" spans="34:35" ht="14.25">
      <c r="AH2722" s="11">
        <f>'廃棄物事業経費（市町村）'!B2722</f>
        <v>0</v>
      </c>
      <c r="AI2722" s="12">
        <v>2722</v>
      </c>
    </row>
    <row r="2723" spans="34:35" ht="14.25">
      <c r="AH2723" s="11">
        <f>'廃棄物事業経費（市町村）'!B2723</f>
        <v>0</v>
      </c>
      <c r="AI2723" s="12">
        <v>2723</v>
      </c>
    </row>
    <row r="2724" spans="34:35" ht="14.25">
      <c r="AH2724" s="11">
        <f>'廃棄物事業経費（市町村）'!B2724</f>
        <v>0</v>
      </c>
      <c r="AI2724" s="12">
        <v>2724</v>
      </c>
    </row>
    <row r="2725" spans="34:35" ht="14.25">
      <c r="AH2725" s="11">
        <f>'廃棄物事業経費（市町村）'!B2725</f>
        <v>0</v>
      </c>
      <c r="AI2725" s="12">
        <v>2725</v>
      </c>
    </row>
    <row r="2726" spans="34:35" ht="14.25">
      <c r="AH2726" s="11">
        <f>'廃棄物事業経費（市町村）'!B2726</f>
        <v>0</v>
      </c>
      <c r="AI2726" s="12">
        <v>2726</v>
      </c>
    </row>
    <row r="2727" spans="34:35" ht="14.25">
      <c r="AH2727" s="11">
        <f>'廃棄物事業経費（市町村）'!B2727</f>
        <v>0</v>
      </c>
      <c r="AI2727" s="12">
        <v>2727</v>
      </c>
    </row>
    <row r="2728" spans="34:35" ht="14.25">
      <c r="AH2728" s="11">
        <f>'廃棄物事業経費（市町村）'!B2728</f>
        <v>0</v>
      </c>
      <c r="AI2728" s="12">
        <v>2728</v>
      </c>
    </row>
    <row r="2729" spans="34:35" ht="14.25">
      <c r="AH2729" s="11">
        <f>'廃棄物事業経費（市町村）'!B2729</f>
        <v>0</v>
      </c>
      <c r="AI2729" s="12">
        <v>2729</v>
      </c>
    </row>
    <row r="2730" spans="34:35" ht="14.25">
      <c r="AH2730" s="11">
        <f>'廃棄物事業経費（市町村）'!B2730</f>
        <v>0</v>
      </c>
      <c r="AI2730" s="12">
        <v>2730</v>
      </c>
    </row>
    <row r="2731" spans="34:35" ht="14.25">
      <c r="AH2731" s="11">
        <f>'廃棄物事業経費（市町村）'!B2731</f>
        <v>0</v>
      </c>
      <c r="AI2731" s="12">
        <v>2731</v>
      </c>
    </row>
    <row r="2732" spans="34:35" ht="14.25">
      <c r="AH2732" s="11">
        <f>'廃棄物事業経費（市町村）'!B2732</f>
        <v>0</v>
      </c>
      <c r="AI2732" s="12">
        <v>2732</v>
      </c>
    </row>
    <row r="2733" spans="34:35" ht="14.25">
      <c r="AH2733" s="11">
        <f>'廃棄物事業経費（市町村）'!B2733</f>
        <v>0</v>
      </c>
      <c r="AI2733" s="12">
        <v>2733</v>
      </c>
    </row>
    <row r="2734" spans="34:35" ht="14.25">
      <c r="AH2734" s="11">
        <f>'廃棄物事業経費（市町村）'!B2734</f>
        <v>0</v>
      </c>
      <c r="AI2734" s="12">
        <v>2734</v>
      </c>
    </row>
    <row r="2735" spans="34:35" ht="14.25">
      <c r="AH2735" s="11">
        <f>'廃棄物事業経費（市町村）'!B2735</f>
        <v>0</v>
      </c>
      <c r="AI2735" s="12">
        <v>2735</v>
      </c>
    </row>
    <row r="2736" spans="34:35" ht="14.25">
      <c r="AH2736" s="11">
        <f>'廃棄物事業経費（市町村）'!B2736</f>
        <v>0</v>
      </c>
      <c r="AI2736" s="12">
        <v>2736</v>
      </c>
    </row>
    <row r="2737" spans="34:35" ht="14.25">
      <c r="AH2737" s="11">
        <f>'廃棄物事業経費（市町村）'!B2737</f>
        <v>0</v>
      </c>
      <c r="AI2737" s="12">
        <v>2737</v>
      </c>
    </row>
    <row r="2738" spans="34:35" ht="14.25">
      <c r="AH2738" s="11">
        <f>'廃棄物事業経費（市町村）'!B2738</f>
        <v>0</v>
      </c>
      <c r="AI2738" s="12">
        <v>2738</v>
      </c>
    </row>
    <row r="2739" spans="34:35" ht="14.25">
      <c r="AH2739" s="11">
        <f>'廃棄物事業経費（市町村）'!B2739</f>
        <v>0</v>
      </c>
      <c r="AI2739" s="12">
        <v>2739</v>
      </c>
    </row>
    <row r="2740" spans="34:35" ht="14.25">
      <c r="AH2740" s="11">
        <f>'廃棄物事業経費（市町村）'!B2740</f>
        <v>0</v>
      </c>
      <c r="AI2740" s="12">
        <v>2740</v>
      </c>
    </row>
    <row r="2741" spans="34:35" ht="14.25">
      <c r="AH2741" s="11">
        <f>'廃棄物事業経費（市町村）'!B2741</f>
        <v>0</v>
      </c>
      <c r="AI2741" s="12">
        <v>2741</v>
      </c>
    </row>
    <row r="2742" spans="34:35" ht="14.25">
      <c r="AH2742" s="11">
        <f>'廃棄物事業経費（市町村）'!B2742</f>
        <v>0</v>
      </c>
      <c r="AI2742" s="12">
        <v>2742</v>
      </c>
    </row>
    <row r="2743" spans="34:35" ht="14.25">
      <c r="AH2743" s="11">
        <f>'廃棄物事業経費（市町村）'!B2743</f>
        <v>0</v>
      </c>
      <c r="AI2743" s="12">
        <v>2743</v>
      </c>
    </row>
    <row r="2744" spans="34:35" ht="14.25">
      <c r="AH2744" s="11">
        <f>'廃棄物事業経費（市町村）'!B2744</f>
        <v>0</v>
      </c>
      <c r="AI2744" s="12">
        <v>2744</v>
      </c>
    </row>
    <row r="2745" spans="34:35" ht="14.25">
      <c r="AH2745" s="11">
        <f>'廃棄物事業経費（市町村）'!B2745</f>
        <v>0</v>
      </c>
      <c r="AI2745" s="12">
        <v>2745</v>
      </c>
    </row>
    <row r="2746" spans="34:35" ht="14.25">
      <c r="AH2746" s="11">
        <f>'廃棄物事業経費（市町村）'!B2746</f>
        <v>0</v>
      </c>
      <c r="AI2746" s="12">
        <v>2746</v>
      </c>
    </row>
    <row r="2747" spans="34:35" ht="14.25">
      <c r="AH2747" s="11">
        <f>'廃棄物事業経費（市町村）'!B2747</f>
        <v>0</v>
      </c>
      <c r="AI2747" s="12">
        <v>2747</v>
      </c>
    </row>
    <row r="2748" spans="34:35" ht="14.25">
      <c r="AH2748" s="11">
        <f>'廃棄物事業経費（市町村）'!B2748</f>
        <v>0</v>
      </c>
      <c r="AI2748" s="12">
        <v>2748</v>
      </c>
    </row>
    <row r="2749" spans="34:35" ht="14.25">
      <c r="AH2749" s="11">
        <f>'廃棄物事業経費（市町村）'!B2749</f>
        <v>0</v>
      </c>
      <c r="AI2749" s="12">
        <v>2749</v>
      </c>
    </row>
    <row r="2750" spans="34:35" ht="14.25">
      <c r="AH2750" s="11">
        <f>'廃棄物事業経費（市町村）'!B2750</f>
        <v>0</v>
      </c>
      <c r="AI2750" s="12">
        <v>2750</v>
      </c>
    </row>
    <row r="2751" spans="34:35" ht="14.25">
      <c r="AH2751" s="11">
        <f>'廃棄物事業経費（市町村）'!B2751</f>
        <v>0</v>
      </c>
      <c r="AI2751" s="12">
        <v>2751</v>
      </c>
    </row>
    <row r="2752" spans="34:35" ht="14.25">
      <c r="AH2752" s="11">
        <f>'廃棄物事業経費（市町村）'!B2752</f>
        <v>0</v>
      </c>
      <c r="AI2752" s="12">
        <v>2752</v>
      </c>
    </row>
    <row r="2753" spans="34:35" ht="14.25">
      <c r="AH2753" s="11">
        <f>'廃棄物事業経費（市町村）'!B2753</f>
        <v>0</v>
      </c>
      <c r="AI2753" s="12">
        <v>2753</v>
      </c>
    </row>
    <row r="2754" spans="34:35" ht="14.25">
      <c r="AH2754" s="11">
        <f>'廃棄物事業経費（市町村）'!B2754</f>
        <v>0</v>
      </c>
      <c r="AI2754" s="12">
        <v>2754</v>
      </c>
    </row>
    <row r="2755" spans="34:35" ht="14.25">
      <c r="AH2755" s="11">
        <f>'廃棄物事業経費（市町村）'!B2755</f>
        <v>0</v>
      </c>
      <c r="AI2755" s="12">
        <v>2755</v>
      </c>
    </row>
    <row r="2756" spans="34:35" ht="14.25">
      <c r="AH2756" s="11">
        <f>'廃棄物事業経費（市町村）'!B2756</f>
        <v>0</v>
      </c>
      <c r="AI2756" s="12">
        <v>2756</v>
      </c>
    </row>
    <row r="2757" spans="34:35" ht="14.25">
      <c r="AH2757" s="11">
        <f>'廃棄物事業経費（市町村）'!B2757</f>
        <v>0</v>
      </c>
      <c r="AI2757" s="12">
        <v>2757</v>
      </c>
    </row>
    <row r="2758" spans="34:35" ht="14.25">
      <c r="AH2758" s="11">
        <f>'廃棄物事業経費（市町村）'!B2758</f>
        <v>0</v>
      </c>
      <c r="AI2758" s="12">
        <v>2758</v>
      </c>
    </row>
    <row r="2759" spans="34:35" ht="14.25">
      <c r="AH2759" s="11">
        <f>'廃棄物事業経費（市町村）'!B2759</f>
        <v>0</v>
      </c>
      <c r="AI2759" s="12">
        <v>2759</v>
      </c>
    </row>
    <row r="2760" spans="34:35" ht="14.25">
      <c r="AH2760" s="11">
        <f>'廃棄物事業経費（市町村）'!B2760</f>
        <v>0</v>
      </c>
      <c r="AI2760" s="12">
        <v>2760</v>
      </c>
    </row>
    <row r="2761" spans="34:35" ht="14.25">
      <c r="AH2761" s="11">
        <f>'廃棄物事業経費（市町村）'!B2761</f>
        <v>0</v>
      </c>
      <c r="AI2761" s="12">
        <v>2761</v>
      </c>
    </row>
    <row r="2762" spans="34:35" ht="14.25">
      <c r="AH2762" s="11">
        <f>'廃棄物事業経費（市町村）'!B2762</f>
        <v>0</v>
      </c>
      <c r="AI2762" s="12">
        <v>2762</v>
      </c>
    </row>
    <row r="2763" spans="34:35" ht="14.25">
      <c r="AH2763" s="11">
        <f>'廃棄物事業経費（市町村）'!B2763</f>
        <v>0</v>
      </c>
      <c r="AI2763" s="12">
        <v>2763</v>
      </c>
    </row>
    <row r="2764" spans="34:35" ht="14.25">
      <c r="AH2764" s="11">
        <f>'廃棄物事業経費（市町村）'!B2764</f>
        <v>0</v>
      </c>
      <c r="AI2764" s="12">
        <v>2764</v>
      </c>
    </row>
    <row r="2765" spans="34:35" ht="14.25">
      <c r="AH2765" s="11">
        <f>'廃棄物事業経費（市町村）'!B2765</f>
        <v>0</v>
      </c>
      <c r="AI2765" s="12">
        <v>2765</v>
      </c>
    </row>
    <row r="2766" spans="34:35" ht="14.25">
      <c r="AH2766" s="11">
        <f>'廃棄物事業経費（市町村）'!B2766</f>
        <v>0</v>
      </c>
      <c r="AI2766" s="12">
        <v>2766</v>
      </c>
    </row>
    <row r="2767" spans="34:35" ht="14.25">
      <c r="AH2767" s="11">
        <f>'廃棄物事業経費（市町村）'!B2767</f>
        <v>0</v>
      </c>
      <c r="AI2767" s="12">
        <v>2767</v>
      </c>
    </row>
    <row r="2768" spans="34:35" ht="14.25">
      <c r="AH2768" s="11">
        <f>'廃棄物事業経費（市町村）'!B2768</f>
        <v>0</v>
      </c>
      <c r="AI2768" s="12">
        <v>2768</v>
      </c>
    </row>
    <row r="2769" spans="34:35" ht="14.25">
      <c r="AH2769" s="11">
        <f>'廃棄物事業経費（市町村）'!B2769</f>
        <v>0</v>
      </c>
      <c r="AI2769" s="12">
        <v>2769</v>
      </c>
    </row>
    <row r="2770" spans="34:35" ht="14.25">
      <c r="AH2770" s="11">
        <f>'廃棄物事業経費（市町村）'!B2770</f>
        <v>0</v>
      </c>
      <c r="AI2770" s="12">
        <v>2770</v>
      </c>
    </row>
    <row r="2771" spans="34:35" ht="14.25">
      <c r="AH2771" s="11">
        <f>'廃棄物事業経費（市町村）'!B2771</f>
        <v>0</v>
      </c>
      <c r="AI2771" s="12">
        <v>2771</v>
      </c>
    </row>
    <row r="2772" spans="34:35" ht="14.25">
      <c r="AH2772" s="11">
        <f>'廃棄物事業経費（市町村）'!B2772</f>
        <v>0</v>
      </c>
      <c r="AI2772" s="12">
        <v>2772</v>
      </c>
    </row>
    <row r="2773" spans="34:35" ht="14.25">
      <c r="AH2773" s="11">
        <f>'廃棄物事業経費（市町村）'!B2773</f>
        <v>0</v>
      </c>
      <c r="AI2773" s="12">
        <v>2773</v>
      </c>
    </row>
    <row r="2774" spans="34:35" ht="14.25">
      <c r="AH2774" s="11">
        <f>'廃棄物事業経費（市町村）'!B2774</f>
        <v>0</v>
      </c>
      <c r="AI2774" s="12">
        <v>2774</v>
      </c>
    </row>
    <row r="2775" spans="34:35" ht="14.25">
      <c r="AH2775" s="11">
        <f>'廃棄物事業経費（市町村）'!B2775</f>
        <v>0</v>
      </c>
      <c r="AI2775" s="12">
        <v>2775</v>
      </c>
    </row>
    <row r="2776" spans="34:35" ht="14.25">
      <c r="AH2776" s="11">
        <f>'廃棄物事業経費（市町村）'!B2776</f>
        <v>0</v>
      </c>
      <c r="AI2776" s="12">
        <v>2776</v>
      </c>
    </row>
    <row r="2777" spans="34:35" ht="14.25">
      <c r="AH2777" s="11">
        <f>'廃棄物事業経費（市町村）'!B2777</f>
        <v>0</v>
      </c>
      <c r="AI2777" s="12">
        <v>2777</v>
      </c>
    </row>
    <row r="2778" spans="34:35" ht="14.25">
      <c r="AH2778" s="11">
        <f>'廃棄物事業経費（市町村）'!B2778</f>
        <v>0</v>
      </c>
      <c r="AI2778" s="12">
        <v>2778</v>
      </c>
    </row>
    <row r="2779" spans="34:35" ht="14.25">
      <c r="AH2779" s="11">
        <f>'廃棄物事業経費（市町村）'!B2779</f>
        <v>0</v>
      </c>
      <c r="AI2779" s="12">
        <v>2779</v>
      </c>
    </row>
    <row r="2780" spans="34:35" ht="14.25">
      <c r="AH2780" s="11">
        <f>'廃棄物事業経費（市町村）'!B2780</f>
        <v>0</v>
      </c>
      <c r="AI2780" s="12">
        <v>2780</v>
      </c>
    </row>
    <row r="2781" spans="34:35" ht="14.25">
      <c r="AH2781" s="11">
        <f>'廃棄物事業経費（市町村）'!B2781</f>
        <v>0</v>
      </c>
      <c r="AI2781" s="12">
        <v>2781</v>
      </c>
    </row>
    <row r="2782" spans="34:35" ht="14.25">
      <c r="AH2782" s="11">
        <f>'廃棄物事業経費（市町村）'!B2782</f>
        <v>0</v>
      </c>
      <c r="AI2782" s="12">
        <v>2782</v>
      </c>
    </row>
    <row r="2783" spans="34:35" ht="14.25">
      <c r="AH2783" s="11">
        <f>'廃棄物事業経費（市町村）'!B2783</f>
        <v>0</v>
      </c>
      <c r="AI2783" s="12">
        <v>2783</v>
      </c>
    </row>
    <row r="2784" spans="34:35" ht="14.25">
      <c r="AH2784" s="11">
        <f>'廃棄物事業経費（市町村）'!B2784</f>
        <v>0</v>
      </c>
      <c r="AI2784" s="12">
        <v>2784</v>
      </c>
    </row>
    <row r="2785" spans="34:35" ht="14.25">
      <c r="AH2785" s="11">
        <f>'廃棄物事業経費（市町村）'!B2785</f>
        <v>0</v>
      </c>
      <c r="AI2785" s="12">
        <v>2785</v>
      </c>
    </row>
    <row r="2786" spans="34:35" ht="14.25">
      <c r="AH2786" s="11">
        <f>'廃棄物事業経費（市町村）'!B2786</f>
        <v>0</v>
      </c>
      <c r="AI2786" s="12">
        <v>2786</v>
      </c>
    </row>
    <row r="2787" spans="34:35" ht="14.25">
      <c r="AH2787" s="11">
        <f>'廃棄物事業経費（市町村）'!B2787</f>
        <v>0</v>
      </c>
      <c r="AI2787" s="12">
        <v>2787</v>
      </c>
    </row>
    <row r="2788" spans="34:35" ht="14.25">
      <c r="AH2788" s="11">
        <f>'廃棄物事業経費（市町村）'!B2788</f>
        <v>0</v>
      </c>
      <c r="AI2788" s="12">
        <v>2788</v>
      </c>
    </row>
    <row r="2789" spans="34:35" ht="14.25">
      <c r="AH2789" s="11">
        <f>'廃棄物事業経費（市町村）'!B2789</f>
        <v>0</v>
      </c>
      <c r="AI2789" s="12">
        <v>2789</v>
      </c>
    </row>
    <row r="2790" spans="34:35" ht="14.25">
      <c r="AH2790" s="11">
        <f>'廃棄物事業経費（市町村）'!B2790</f>
        <v>0</v>
      </c>
      <c r="AI2790" s="12">
        <v>2790</v>
      </c>
    </row>
    <row r="2791" spans="34:35" ht="14.25">
      <c r="AH2791" s="11">
        <f>'廃棄物事業経費（市町村）'!B2791</f>
        <v>0</v>
      </c>
      <c r="AI2791" s="12">
        <v>2791</v>
      </c>
    </row>
    <row r="2792" spans="34:35" ht="14.25">
      <c r="AH2792" s="11">
        <f>'廃棄物事業経費（市町村）'!B2792</f>
        <v>0</v>
      </c>
      <c r="AI2792" s="12">
        <v>2792</v>
      </c>
    </row>
    <row r="2793" spans="34:35" ht="14.25">
      <c r="AH2793" s="11">
        <f>'廃棄物事業経費（市町村）'!B2793</f>
        <v>0</v>
      </c>
      <c r="AI2793" s="12">
        <v>2793</v>
      </c>
    </row>
    <row r="2794" spans="34:35" ht="14.25">
      <c r="AH2794" s="11">
        <f>'廃棄物事業経費（市町村）'!B2794</f>
        <v>0</v>
      </c>
      <c r="AI2794" s="12">
        <v>2794</v>
      </c>
    </row>
    <row r="2795" spans="34:35" ht="14.25">
      <c r="AH2795" s="11">
        <f>'廃棄物事業経費（市町村）'!B2795</f>
        <v>0</v>
      </c>
      <c r="AI2795" s="12">
        <v>2795</v>
      </c>
    </row>
    <row r="2796" spans="34:35" ht="14.25">
      <c r="AH2796" s="11">
        <f>'廃棄物事業経費（市町村）'!B2796</f>
        <v>0</v>
      </c>
      <c r="AI2796" s="12">
        <v>2796</v>
      </c>
    </row>
    <row r="2797" spans="34:35" ht="14.25">
      <c r="AH2797" s="11">
        <f>'廃棄物事業経費（市町村）'!B2797</f>
        <v>0</v>
      </c>
      <c r="AI2797" s="12">
        <v>2797</v>
      </c>
    </row>
    <row r="2798" spans="34:35" ht="14.25">
      <c r="AH2798" s="11">
        <f>'廃棄物事業経費（市町村）'!B2798</f>
        <v>0</v>
      </c>
      <c r="AI2798" s="12">
        <v>2798</v>
      </c>
    </row>
    <row r="2799" spans="34:35" ht="14.25">
      <c r="AH2799" s="11">
        <f>'廃棄物事業経費（市町村）'!B2799</f>
        <v>0</v>
      </c>
      <c r="AI2799" s="12">
        <v>2799</v>
      </c>
    </row>
    <row r="2800" spans="34:35" ht="14.25">
      <c r="AH2800" s="11">
        <f>'廃棄物事業経費（市町村）'!B2800</f>
        <v>0</v>
      </c>
      <c r="AI2800" s="12">
        <v>2800</v>
      </c>
    </row>
    <row r="2801" spans="34:35" ht="14.25">
      <c r="AH2801" s="11">
        <f>'廃棄物事業経費（市町村）'!B2801</f>
        <v>0</v>
      </c>
      <c r="AI2801" s="12">
        <v>2801</v>
      </c>
    </row>
    <row r="2802" spans="34:35" ht="14.25">
      <c r="AH2802" s="11">
        <f>'廃棄物事業経費（市町村）'!B2802</f>
        <v>0</v>
      </c>
      <c r="AI2802" s="12">
        <v>2802</v>
      </c>
    </row>
    <row r="2803" spans="34:35" ht="14.25">
      <c r="AH2803" s="11">
        <f>'廃棄物事業経費（市町村）'!B2803</f>
        <v>0</v>
      </c>
      <c r="AI2803" s="12">
        <v>2803</v>
      </c>
    </row>
    <row r="2804" spans="34:35" ht="14.25">
      <c r="AH2804" s="11">
        <f>'廃棄物事業経費（市町村）'!B2804</f>
        <v>0</v>
      </c>
      <c r="AI2804" s="12">
        <v>2804</v>
      </c>
    </row>
    <row r="2805" spans="34:35" ht="14.25">
      <c r="AH2805" s="11">
        <f>'廃棄物事業経費（市町村）'!B2805</f>
        <v>0</v>
      </c>
      <c r="AI2805" s="12">
        <v>2805</v>
      </c>
    </row>
    <row r="2806" spans="34:35" ht="14.25">
      <c r="AH2806" s="11">
        <f>'廃棄物事業経費（市町村）'!B2806</f>
        <v>0</v>
      </c>
      <c r="AI2806" s="12">
        <v>2806</v>
      </c>
    </row>
    <row r="2807" spans="34:35" ht="14.25">
      <c r="AH2807" s="11">
        <f>'廃棄物事業経費（市町村）'!B2807</f>
        <v>0</v>
      </c>
      <c r="AI2807" s="12">
        <v>2807</v>
      </c>
    </row>
    <row r="2808" spans="34:35" ht="14.25">
      <c r="AH2808" s="11">
        <f>'廃棄物事業経費（市町村）'!B2808</f>
        <v>0</v>
      </c>
      <c r="AI2808" s="12">
        <v>2808</v>
      </c>
    </row>
    <row r="2809" spans="34:35" ht="14.25">
      <c r="AH2809" s="11">
        <f>'廃棄物事業経費（市町村）'!B2809</f>
        <v>0</v>
      </c>
      <c r="AI2809" s="12">
        <v>2809</v>
      </c>
    </row>
    <row r="2810" spans="34:35" ht="14.25">
      <c r="AH2810" s="11">
        <f>'廃棄物事業経費（市町村）'!B2810</f>
        <v>0</v>
      </c>
      <c r="AI2810" s="12">
        <v>2810</v>
      </c>
    </row>
    <row r="2811" spans="34:35" ht="14.25">
      <c r="AH2811" s="11">
        <f>'廃棄物事業経費（市町村）'!B2811</f>
        <v>0</v>
      </c>
      <c r="AI2811" s="12">
        <v>2811</v>
      </c>
    </row>
    <row r="2812" spans="34:35" ht="14.25">
      <c r="AH2812" s="11">
        <f>'廃棄物事業経費（市町村）'!B2812</f>
        <v>0</v>
      </c>
      <c r="AI2812" s="12">
        <v>2812</v>
      </c>
    </row>
    <row r="2813" spans="34:35" ht="14.25">
      <c r="AH2813" s="11">
        <f>'廃棄物事業経費（市町村）'!B2813</f>
        <v>0</v>
      </c>
      <c r="AI2813" s="12">
        <v>2813</v>
      </c>
    </row>
    <row r="2814" spans="34:35" ht="14.25">
      <c r="AH2814" s="11">
        <f>'廃棄物事業経費（市町村）'!B2814</f>
        <v>0</v>
      </c>
      <c r="AI2814" s="12">
        <v>2814</v>
      </c>
    </row>
    <row r="2815" spans="34:35" ht="14.25">
      <c r="AH2815" s="11">
        <f>'廃棄物事業経費（市町村）'!B2815</f>
        <v>0</v>
      </c>
      <c r="AI2815" s="12">
        <v>2815</v>
      </c>
    </row>
    <row r="2816" spans="34:35" ht="14.25">
      <c r="AH2816" s="11">
        <f>'廃棄物事業経費（市町村）'!B2816</f>
        <v>0</v>
      </c>
      <c r="AI2816" s="12">
        <v>2816</v>
      </c>
    </row>
    <row r="2817" spans="34:35" ht="14.25">
      <c r="AH2817" s="11">
        <f>'廃棄物事業経費（市町村）'!B2817</f>
        <v>0</v>
      </c>
      <c r="AI2817" s="12">
        <v>2817</v>
      </c>
    </row>
    <row r="2818" spans="34:35" ht="14.25">
      <c r="AH2818" s="11">
        <f>'廃棄物事業経費（市町村）'!B2818</f>
        <v>0</v>
      </c>
      <c r="AI2818" s="12">
        <v>2818</v>
      </c>
    </row>
    <row r="2819" spans="34:35" ht="14.25">
      <c r="AH2819" s="11">
        <f>'廃棄物事業経費（市町村）'!B2819</f>
        <v>0</v>
      </c>
      <c r="AI2819" s="12">
        <v>2819</v>
      </c>
    </row>
    <row r="2820" spans="34:35" ht="14.25">
      <c r="AH2820" s="11">
        <f>'廃棄物事業経費（市町村）'!B2820</f>
        <v>0</v>
      </c>
      <c r="AI2820" s="12">
        <v>2820</v>
      </c>
    </row>
    <row r="2821" spans="34:35" ht="14.25">
      <c r="AH2821" s="11">
        <f>'廃棄物事業経費（市町村）'!B2821</f>
        <v>0</v>
      </c>
      <c r="AI2821" s="12">
        <v>2821</v>
      </c>
    </row>
    <row r="2822" spans="34:35" ht="14.25">
      <c r="AH2822" s="11">
        <f>'廃棄物事業経費（市町村）'!B2822</f>
        <v>0</v>
      </c>
      <c r="AI2822" s="12">
        <v>2822</v>
      </c>
    </row>
    <row r="2823" spans="34:35" ht="14.25">
      <c r="AH2823" s="11">
        <f>'廃棄物事業経費（市町村）'!B2823</f>
        <v>0</v>
      </c>
      <c r="AI2823" s="12">
        <v>2823</v>
      </c>
    </row>
    <row r="2824" spans="34:35" ht="14.25">
      <c r="AH2824" s="11">
        <f>'廃棄物事業経費（市町村）'!B2824</f>
        <v>0</v>
      </c>
      <c r="AI2824" s="12">
        <v>2824</v>
      </c>
    </row>
    <row r="2825" spans="34:35" ht="14.25">
      <c r="AH2825" s="11">
        <f>'廃棄物事業経費（市町村）'!B2825</f>
        <v>0</v>
      </c>
      <c r="AI2825" s="12">
        <v>2825</v>
      </c>
    </row>
    <row r="2826" spans="34:35" ht="14.25">
      <c r="AH2826" s="11">
        <f>'廃棄物事業経費（市町村）'!B2826</f>
        <v>0</v>
      </c>
      <c r="AI2826" s="12">
        <v>2826</v>
      </c>
    </row>
    <row r="2827" spans="34:35" ht="14.25">
      <c r="AH2827" s="11">
        <f>'廃棄物事業経費（市町村）'!B2827</f>
        <v>0</v>
      </c>
      <c r="AI2827" s="12">
        <v>2827</v>
      </c>
    </row>
    <row r="2828" spans="34:35" ht="14.25">
      <c r="AH2828" s="11">
        <f>'廃棄物事業経費（市町村）'!B2828</f>
        <v>0</v>
      </c>
      <c r="AI2828" s="12">
        <v>2828</v>
      </c>
    </row>
    <row r="2829" spans="34:35" ht="14.25">
      <c r="AH2829" s="11">
        <f>'廃棄物事業経費（市町村）'!B2829</f>
        <v>0</v>
      </c>
      <c r="AI2829" s="12">
        <v>2829</v>
      </c>
    </row>
    <row r="2830" spans="34:35" ht="14.25">
      <c r="AH2830" s="11">
        <f>'廃棄物事業経費（市町村）'!B2830</f>
        <v>0</v>
      </c>
      <c r="AI2830" s="12">
        <v>2830</v>
      </c>
    </row>
    <row r="2831" spans="34:35" ht="14.25">
      <c r="AH2831" s="11">
        <f>'廃棄物事業経費（市町村）'!B2831</f>
        <v>0</v>
      </c>
      <c r="AI2831" s="12">
        <v>2831</v>
      </c>
    </row>
    <row r="2832" spans="34:35" ht="14.25">
      <c r="AH2832" s="11">
        <f>'廃棄物事業経費（市町村）'!B2832</f>
        <v>0</v>
      </c>
      <c r="AI2832" s="12">
        <v>2832</v>
      </c>
    </row>
    <row r="2833" spans="34:35" ht="14.25">
      <c r="AH2833" s="11">
        <f>'廃棄物事業経費（市町村）'!B2833</f>
        <v>0</v>
      </c>
      <c r="AI2833" s="12">
        <v>2833</v>
      </c>
    </row>
    <row r="2834" spans="34:35" ht="14.25">
      <c r="AH2834" s="11">
        <f>'廃棄物事業経費（市町村）'!B2834</f>
        <v>0</v>
      </c>
      <c r="AI2834" s="12">
        <v>2834</v>
      </c>
    </row>
    <row r="2835" spans="34:35" ht="14.25">
      <c r="AH2835" s="11">
        <f>'廃棄物事業経費（市町村）'!B2835</f>
        <v>0</v>
      </c>
      <c r="AI2835" s="12">
        <v>2835</v>
      </c>
    </row>
    <row r="2836" spans="34:35" ht="14.25">
      <c r="AH2836" s="11">
        <f>'廃棄物事業経費（市町村）'!B2836</f>
        <v>0</v>
      </c>
      <c r="AI2836" s="12">
        <v>2836</v>
      </c>
    </row>
    <row r="2837" spans="34:35" ht="14.25">
      <c r="AH2837" s="11">
        <f>'廃棄物事業経費（市町村）'!B2837</f>
        <v>0</v>
      </c>
      <c r="AI2837" s="12">
        <v>2837</v>
      </c>
    </row>
    <row r="2838" spans="34:35" ht="14.25">
      <c r="AH2838" s="11">
        <f>'廃棄物事業経費（市町村）'!B2838</f>
        <v>0</v>
      </c>
      <c r="AI2838" s="12">
        <v>2838</v>
      </c>
    </row>
    <row r="2839" spans="34:35" ht="14.25">
      <c r="AH2839" s="11">
        <f>'廃棄物事業経費（市町村）'!B2839</f>
        <v>0</v>
      </c>
      <c r="AI2839" s="12">
        <v>2839</v>
      </c>
    </row>
    <row r="2840" spans="34:35" ht="14.25">
      <c r="AH2840" s="11">
        <f>'廃棄物事業経費（市町村）'!B2840</f>
        <v>0</v>
      </c>
      <c r="AI2840" s="12">
        <v>2840</v>
      </c>
    </row>
    <row r="2841" spans="34:35" ht="14.25">
      <c r="AH2841" s="11">
        <f>'廃棄物事業経費（市町村）'!B2841</f>
        <v>0</v>
      </c>
      <c r="AI2841" s="12">
        <v>2841</v>
      </c>
    </row>
    <row r="2842" spans="34:35" ht="14.25">
      <c r="AH2842" s="11">
        <f>'廃棄物事業経費（市町村）'!B2842</f>
        <v>0</v>
      </c>
      <c r="AI2842" s="12">
        <v>2842</v>
      </c>
    </row>
    <row r="2843" spans="34:35" ht="14.25">
      <c r="AH2843" s="11">
        <f>'廃棄物事業経費（市町村）'!B2843</f>
        <v>0</v>
      </c>
      <c r="AI2843" s="12">
        <v>2843</v>
      </c>
    </row>
    <row r="2844" spans="34:35" ht="14.25">
      <c r="AH2844" s="11">
        <f>'廃棄物事業経費（市町村）'!B2844</f>
        <v>0</v>
      </c>
      <c r="AI2844" s="12">
        <v>2844</v>
      </c>
    </row>
    <row r="2845" spans="34:35" ht="14.25">
      <c r="AH2845" s="11">
        <f>'廃棄物事業経費（市町村）'!B2845</f>
        <v>0</v>
      </c>
      <c r="AI2845" s="12">
        <v>2845</v>
      </c>
    </row>
    <row r="2846" spans="34:35" ht="14.25">
      <c r="AH2846" s="11">
        <f>'廃棄物事業経費（市町村）'!B2846</f>
        <v>0</v>
      </c>
      <c r="AI2846" s="12">
        <v>2846</v>
      </c>
    </row>
    <row r="2847" spans="34:35" ht="14.25">
      <c r="AH2847" s="11">
        <f>'廃棄物事業経費（市町村）'!B2847</f>
        <v>0</v>
      </c>
      <c r="AI2847" s="12">
        <v>2847</v>
      </c>
    </row>
    <row r="2848" spans="34:35" ht="14.25">
      <c r="AH2848" s="11">
        <f>'廃棄物事業経費（市町村）'!B2848</f>
        <v>0</v>
      </c>
      <c r="AI2848" s="12">
        <v>2848</v>
      </c>
    </row>
    <row r="2849" spans="34:35" ht="14.25">
      <c r="AH2849" s="11">
        <f>'廃棄物事業経費（市町村）'!B2849</f>
        <v>0</v>
      </c>
      <c r="AI2849" s="12">
        <v>2849</v>
      </c>
    </row>
    <row r="2850" spans="34:35" ht="14.25">
      <c r="AH2850" s="11">
        <f>'廃棄物事業経費（市町村）'!B2850</f>
        <v>0</v>
      </c>
      <c r="AI2850" s="12">
        <v>2850</v>
      </c>
    </row>
    <row r="2851" spans="34:35" ht="14.25">
      <c r="AH2851" s="11">
        <f>'廃棄物事業経費（市町村）'!B2851</f>
        <v>0</v>
      </c>
      <c r="AI2851" s="12">
        <v>2851</v>
      </c>
    </row>
    <row r="2852" spans="34:35" ht="14.25">
      <c r="AH2852" s="11">
        <f>'廃棄物事業経費（市町村）'!B2852</f>
        <v>0</v>
      </c>
      <c r="AI2852" s="12">
        <v>2852</v>
      </c>
    </row>
    <row r="2853" spans="34:35" ht="14.25">
      <c r="AH2853" s="11">
        <f>'廃棄物事業経費（市町村）'!B2853</f>
        <v>0</v>
      </c>
      <c r="AI2853" s="12">
        <v>2853</v>
      </c>
    </row>
    <row r="2854" spans="34:35" ht="14.25">
      <c r="AH2854" s="11">
        <f>'廃棄物事業経費（市町村）'!B2854</f>
        <v>0</v>
      </c>
      <c r="AI2854" s="12">
        <v>2854</v>
      </c>
    </row>
    <row r="2855" spans="34:35" ht="14.25">
      <c r="AH2855" s="11">
        <f>'廃棄物事業経費（市町村）'!B2855</f>
        <v>0</v>
      </c>
      <c r="AI2855" s="12">
        <v>2855</v>
      </c>
    </row>
    <row r="2856" spans="34:35" ht="14.25">
      <c r="AH2856" s="11">
        <f>'廃棄物事業経費（市町村）'!B2856</f>
        <v>0</v>
      </c>
      <c r="AI2856" s="12">
        <v>2856</v>
      </c>
    </row>
    <row r="2857" spans="34:35" ht="14.25">
      <c r="AH2857" s="11">
        <f>'廃棄物事業経費（市町村）'!B2857</f>
        <v>0</v>
      </c>
      <c r="AI2857" s="12">
        <v>2857</v>
      </c>
    </row>
    <row r="2858" spans="34:35" ht="14.25">
      <c r="AH2858" s="11">
        <f>'廃棄物事業経費（市町村）'!B2858</f>
        <v>0</v>
      </c>
      <c r="AI2858" s="12">
        <v>2858</v>
      </c>
    </row>
    <row r="2859" spans="34:35" ht="14.25">
      <c r="AH2859" s="11">
        <f>'廃棄物事業経費（市町村）'!B2859</f>
        <v>0</v>
      </c>
      <c r="AI2859" s="12">
        <v>2859</v>
      </c>
    </row>
    <row r="2860" spans="34:35" ht="14.25">
      <c r="AH2860" s="11">
        <f>'廃棄物事業経費（市町村）'!B2860</f>
        <v>0</v>
      </c>
      <c r="AI2860" s="12">
        <v>2860</v>
      </c>
    </row>
    <row r="2861" spans="34:35" ht="14.25">
      <c r="AH2861" s="11">
        <f>'廃棄物事業経費（市町村）'!B2861</f>
        <v>0</v>
      </c>
      <c r="AI2861" s="12">
        <v>2861</v>
      </c>
    </row>
    <row r="2862" spans="34:35" ht="14.25">
      <c r="AH2862" s="11">
        <f>'廃棄物事業経費（市町村）'!B2862</f>
        <v>0</v>
      </c>
      <c r="AI2862" s="12">
        <v>2862</v>
      </c>
    </row>
    <row r="2863" spans="34:35" ht="14.25">
      <c r="AH2863" s="11">
        <f>'廃棄物事業経費（市町村）'!B2863</f>
        <v>0</v>
      </c>
      <c r="AI2863" s="12">
        <v>2863</v>
      </c>
    </row>
    <row r="2864" spans="34:35" ht="14.25">
      <c r="AH2864" s="11">
        <f>'廃棄物事業経費（市町村）'!B2864</f>
        <v>0</v>
      </c>
      <c r="AI2864" s="12">
        <v>2864</v>
      </c>
    </row>
    <row r="2865" spans="34:35" ht="14.25">
      <c r="AH2865" s="11">
        <f>'廃棄物事業経費（市町村）'!B2865</f>
        <v>0</v>
      </c>
      <c r="AI2865" s="12">
        <v>2865</v>
      </c>
    </row>
    <row r="2866" spans="34:35" ht="14.25">
      <c r="AH2866" s="11">
        <f>'廃棄物事業経費（市町村）'!B2866</f>
        <v>0</v>
      </c>
      <c r="AI2866" s="12">
        <v>2866</v>
      </c>
    </row>
    <row r="2867" spans="34:35" ht="14.25">
      <c r="AH2867" s="11">
        <f>'廃棄物事業経費（市町村）'!B2867</f>
        <v>0</v>
      </c>
      <c r="AI2867" s="12">
        <v>2867</v>
      </c>
    </row>
    <row r="2868" spans="34:35" ht="14.25">
      <c r="AH2868" s="11">
        <f>'廃棄物事業経費（市町村）'!B2868</f>
        <v>0</v>
      </c>
      <c r="AI2868" s="12">
        <v>2868</v>
      </c>
    </row>
    <row r="2869" spans="34:35" ht="14.25">
      <c r="AH2869" s="11">
        <f>'廃棄物事業経費（市町村）'!B2869</f>
        <v>0</v>
      </c>
      <c r="AI2869" s="12">
        <v>2869</v>
      </c>
    </row>
    <row r="2870" spans="34:35" ht="14.25">
      <c r="AH2870" s="11">
        <f>'廃棄物事業経費（市町村）'!B2870</f>
        <v>0</v>
      </c>
      <c r="AI2870" s="12">
        <v>2870</v>
      </c>
    </row>
    <row r="2871" spans="34:35" ht="14.25">
      <c r="AH2871" s="11">
        <f>'廃棄物事業経費（市町村）'!B2871</f>
        <v>0</v>
      </c>
      <c r="AI2871" s="12">
        <v>2871</v>
      </c>
    </row>
    <row r="2872" spans="34:35" ht="14.25">
      <c r="AH2872" s="11">
        <f>'廃棄物事業経費（市町村）'!B2872</f>
        <v>0</v>
      </c>
      <c r="AI2872" s="12">
        <v>2872</v>
      </c>
    </row>
    <row r="2873" spans="34:35" ht="14.25">
      <c r="AH2873" s="11">
        <f>'廃棄物事業経費（市町村）'!B2873</f>
        <v>0</v>
      </c>
      <c r="AI2873" s="12">
        <v>2873</v>
      </c>
    </row>
    <row r="2874" spans="34:35" ht="14.25">
      <c r="AH2874" s="11">
        <f>'廃棄物事業経費（市町村）'!B2874</f>
        <v>0</v>
      </c>
      <c r="AI2874" s="12">
        <v>2874</v>
      </c>
    </row>
    <row r="2875" spans="34:35" ht="14.25">
      <c r="AH2875" s="11">
        <f>'廃棄物事業経費（市町村）'!B2875</f>
        <v>0</v>
      </c>
      <c r="AI2875" s="12">
        <v>2875</v>
      </c>
    </row>
    <row r="2876" spans="34:35" ht="14.25">
      <c r="AH2876" s="11">
        <f>'廃棄物事業経費（市町村）'!B2876</f>
        <v>0</v>
      </c>
      <c r="AI2876" s="12">
        <v>2876</v>
      </c>
    </row>
    <row r="2877" spans="34:35" ht="14.25">
      <c r="AH2877" s="11">
        <f>'廃棄物事業経費（市町村）'!B2877</f>
        <v>0</v>
      </c>
      <c r="AI2877" s="12">
        <v>2877</v>
      </c>
    </row>
    <row r="2878" spans="34:35" ht="14.25">
      <c r="AH2878" s="11">
        <f>'廃棄物事業経費（市町村）'!B2878</f>
        <v>0</v>
      </c>
      <c r="AI2878" s="12">
        <v>2878</v>
      </c>
    </row>
    <row r="2879" spans="34:35" ht="14.25">
      <c r="AH2879" s="11">
        <f>'廃棄物事業経費（市町村）'!B2879</f>
        <v>0</v>
      </c>
      <c r="AI2879" s="12">
        <v>2879</v>
      </c>
    </row>
    <row r="2880" spans="34:35" ht="14.25">
      <c r="AH2880" s="11">
        <f>'廃棄物事業経費（市町村）'!B2880</f>
        <v>0</v>
      </c>
      <c r="AI2880" s="12">
        <v>2880</v>
      </c>
    </row>
    <row r="2881" spans="34:35" ht="14.25">
      <c r="AH2881" s="11">
        <f>'廃棄物事業経費（市町村）'!B2881</f>
        <v>0</v>
      </c>
      <c r="AI2881" s="12">
        <v>2881</v>
      </c>
    </row>
    <row r="2882" spans="34:35" ht="14.25">
      <c r="AH2882" s="11">
        <f>'廃棄物事業経費（市町村）'!B2882</f>
        <v>0</v>
      </c>
      <c r="AI2882" s="12">
        <v>2882</v>
      </c>
    </row>
    <row r="2883" spans="34:35" ht="14.25">
      <c r="AH2883" s="11">
        <f>'廃棄物事業経費（市町村）'!B2883</f>
        <v>0</v>
      </c>
      <c r="AI2883" s="12">
        <v>2883</v>
      </c>
    </row>
    <row r="2884" spans="34:35" ht="14.25">
      <c r="AH2884" s="11">
        <f>'廃棄物事業経費（市町村）'!B2884</f>
        <v>0</v>
      </c>
      <c r="AI2884" s="12">
        <v>2884</v>
      </c>
    </row>
    <row r="2885" spans="34:35" ht="14.25">
      <c r="AH2885" s="11">
        <f>'廃棄物事業経費（市町村）'!B2885</f>
        <v>0</v>
      </c>
      <c r="AI2885" s="12">
        <v>2885</v>
      </c>
    </row>
    <row r="2886" spans="34:35" ht="14.25">
      <c r="AH2886" s="11">
        <f>'廃棄物事業経費（市町村）'!B2886</f>
        <v>0</v>
      </c>
      <c r="AI2886" s="12">
        <v>2886</v>
      </c>
    </row>
    <row r="2887" spans="34:35" ht="14.25">
      <c r="AH2887" s="11">
        <f>'廃棄物事業経費（市町村）'!B2887</f>
        <v>0</v>
      </c>
      <c r="AI2887" s="12">
        <v>2887</v>
      </c>
    </row>
    <row r="2888" spans="34:35" ht="14.25">
      <c r="AH2888" s="11">
        <f>'廃棄物事業経費（市町村）'!B2888</f>
        <v>0</v>
      </c>
      <c r="AI2888" s="12">
        <v>2888</v>
      </c>
    </row>
    <row r="2889" spans="34:35" ht="14.25">
      <c r="AH2889" s="11">
        <f>'廃棄物事業経費（市町村）'!B2889</f>
        <v>0</v>
      </c>
      <c r="AI2889" s="12">
        <v>2889</v>
      </c>
    </row>
    <row r="2890" spans="34:35" ht="14.25">
      <c r="AH2890" s="11">
        <f>'廃棄物事業経費（市町村）'!B2890</f>
        <v>0</v>
      </c>
      <c r="AI2890" s="12">
        <v>2890</v>
      </c>
    </row>
    <row r="2891" spans="34:35" ht="14.25">
      <c r="AH2891" s="11">
        <f>'廃棄物事業経費（市町村）'!B2891</f>
        <v>0</v>
      </c>
      <c r="AI2891" s="12">
        <v>2891</v>
      </c>
    </row>
    <row r="2892" spans="34:35" ht="14.25">
      <c r="AH2892" s="11">
        <f>'廃棄物事業経費（市町村）'!B2892</f>
        <v>0</v>
      </c>
      <c r="AI2892" s="12">
        <v>2892</v>
      </c>
    </row>
    <row r="2893" spans="34:35" ht="14.25">
      <c r="AH2893" s="11">
        <f>'廃棄物事業経費（市町村）'!B2893</f>
        <v>0</v>
      </c>
      <c r="AI2893" s="12">
        <v>2893</v>
      </c>
    </row>
    <row r="2894" spans="34:35" ht="14.25">
      <c r="AH2894" s="11">
        <f>'廃棄物事業経費（市町村）'!B2894</f>
        <v>0</v>
      </c>
      <c r="AI2894" s="12">
        <v>2894</v>
      </c>
    </row>
    <row r="2895" spans="34:35" ht="14.25">
      <c r="AH2895" s="11">
        <f>'廃棄物事業経費（市町村）'!B2895</f>
        <v>0</v>
      </c>
      <c r="AI2895" s="12">
        <v>2895</v>
      </c>
    </row>
    <row r="2896" spans="34:35" ht="14.25">
      <c r="AH2896" s="11">
        <f>'廃棄物事業経費（市町村）'!B2896</f>
        <v>0</v>
      </c>
      <c r="AI2896" s="12">
        <v>2896</v>
      </c>
    </row>
    <row r="2897" spans="34:35" ht="14.25">
      <c r="AH2897" s="11">
        <f>'廃棄物事業経費（市町村）'!B2897</f>
        <v>0</v>
      </c>
      <c r="AI2897" s="12">
        <v>2897</v>
      </c>
    </row>
    <row r="2898" spans="34:35" ht="14.25">
      <c r="AH2898" s="11">
        <f>'廃棄物事業経費（市町村）'!B2898</f>
        <v>0</v>
      </c>
      <c r="AI2898" s="12">
        <v>2898</v>
      </c>
    </row>
    <row r="2899" spans="34:35" ht="14.25">
      <c r="AH2899" s="11">
        <f>'廃棄物事業経費（市町村）'!B2899</f>
        <v>0</v>
      </c>
      <c r="AI2899" s="12">
        <v>2899</v>
      </c>
    </row>
    <row r="2900" spans="34:35" ht="14.25">
      <c r="AH2900" s="11">
        <f>'廃棄物事業経費（市町村）'!B2900</f>
        <v>0</v>
      </c>
      <c r="AI2900" s="12">
        <v>2900</v>
      </c>
    </row>
    <row r="2901" spans="34:35" ht="14.25">
      <c r="AH2901" s="11">
        <f>'廃棄物事業経費（市町村）'!B2901</f>
        <v>0</v>
      </c>
      <c r="AI2901" s="12">
        <v>2901</v>
      </c>
    </row>
    <row r="2902" spans="34:35" ht="14.25">
      <c r="AH2902" s="11">
        <f>'廃棄物事業経費（市町村）'!B2902</f>
        <v>0</v>
      </c>
      <c r="AI2902" s="12">
        <v>2902</v>
      </c>
    </row>
    <row r="2903" spans="34:35" ht="14.25">
      <c r="AH2903" s="11">
        <f>'廃棄物事業経費（市町村）'!B2903</f>
        <v>0</v>
      </c>
      <c r="AI2903" s="12">
        <v>2903</v>
      </c>
    </row>
    <row r="2904" spans="34:35" ht="14.25">
      <c r="AH2904" s="11">
        <f>'廃棄物事業経費（市町村）'!B2904</f>
        <v>0</v>
      </c>
      <c r="AI2904" s="12">
        <v>2904</v>
      </c>
    </row>
    <row r="2905" spans="34:35" ht="14.25">
      <c r="AH2905" s="11">
        <f>'廃棄物事業経費（市町村）'!B2905</f>
        <v>0</v>
      </c>
      <c r="AI2905" s="12">
        <v>2905</v>
      </c>
    </row>
    <row r="2906" spans="34:35" ht="14.25">
      <c r="AH2906" s="11">
        <f>'廃棄物事業経費（市町村）'!B2906</f>
        <v>0</v>
      </c>
      <c r="AI2906" s="12">
        <v>2906</v>
      </c>
    </row>
    <row r="2907" spans="34:35" ht="14.25">
      <c r="AH2907" s="11">
        <f>'廃棄物事業経費（市町村）'!B2907</f>
        <v>0</v>
      </c>
      <c r="AI2907" s="12">
        <v>2907</v>
      </c>
    </row>
    <row r="2908" spans="34:35" ht="14.25">
      <c r="AH2908" s="11">
        <f>'廃棄物事業経費（市町村）'!B2908</f>
        <v>0</v>
      </c>
      <c r="AI2908" s="12">
        <v>2908</v>
      </c>
    </row>
    <row r="2909" spans="34:35" ht="14.25">
      <c r="AH2909" s="11">
        <f>'廃棄物事業経費（市町村）'!B2909</f>
        <v>0</v>
      </c>
      <c r="AI2909" s="12">
        <v>2909</v>
      </c>
    </row>
    <row r="2910" spans="34:35" ht="14.25">
      <c r="AH2910" s="11">
        <f>'廃棄物事業経費（市町村）'!B2910</f>
        <v>0</v>
      </c>
      <c r="AI2910" s="12">
        <v>2910</v>
      </c>
    </row>
    <row r="2911" spans="34:35" ht="14.25">
      <c r="AH2911" s="11">
        <f>'廃棄物事業経費（市町村）'!B2911</f>
        <v>0</v>
      </c>
      <c r="AI2911" s="12">
        <v>2911</v>
      </c>
    </row>
    <row r="2912" spans="34:35" ht="14.25">
      <c r="AH2912" s="11">
        <f>'廃棄物事業経費（市町村）'!B2912</f>
        <v>0</v>
      </c>
      <c r="AI2912" s="12">
        <v>2912</v>
      </c>
    </row>
    <row r="2913" spans="34:35" ht="14.25">
      <c r="AH2913" s="11">
        <f>'廃棄物事業経費（市町村）'!B2913</f>
        <v>0</v>
      </c>
      <c r="AI2913" s="12">
        <v>2913</v>
      </c>
    </row>
    <row r="2914" spans="34:35" ht="14.25">
      <c r="AH2914" s="11">
        <f>'廃棄物事業経費（市町村）'!B2914</f>
        <v>0</v>
      </c>
      <c r="AI2914" s="12">
        <v>2914</v>
      </c>
    </row>
    <row r="2915" spans="34:35" ht="14.25">
      <c r="AH2915" s="11">
        <f>'廃棄物事業経費（市町村）'!B2915</f>
        <v>0</v>
      </c>
      <c r="AI2915" s="12">
        <v>2915</v>
      </c>
    </row>
    <row r="2916" spans="34:35" ht="14.25">
      <c r="AH2916" s="11">
        <f>'廃棄物事業経費（市町村）'!B2916</f>
        <v>0</v>
      </c>
      <c r="AI2916" s="12">
        <v>2916</v>
      </c>
    </row>
    <row r="2917" spans="34:35" ht="14.25">
      <c r="AH2917" s="11">
        <f>'廃棄物事業経費（市町村）'!B2917</f>
        <v>0</v>
      </c>
      <c r="AI2917" s="12">
        <v>2917</v>
      </c>
    </row>
    <row r="2918" spans="34:35" ht="14.25">
      <c r="AH2918" s="11">
        <f>'廃棄物事業経費（市町村）'!B2918</f>
        <v>0</v>
      </c>
      <c r="AI2918" s="12">
        <v>2918</v>
      </c>
    </row>
    <row r="2919" spans="34:35" ht="14.25">
      <c r="AH2919" s="11">
        <f>'廃棄物事業経費（市町村）'!B2919</f>
        <v>0</v>
      </c>
      <c r="AI2919" s="12">
        <v>2919</v>
      </c>
    </row>
    <row r="2920" spans="34:35" ht="14.25">
      <c r="AH2920" s="11">
        <f>'廃棄物事業経費（市町村）'!B2920</f>
        <v>0</v>
      </c>
      <c r="AI2920" s="12">
        <v>2920</v>
      </c>
    </row>
    <row r="2921" spans="34:35" ht="14.25">
      <c r="AH2921" s="11">
        <f>'廃棄物事業経費（市町村）'!B2921</f>
        <v>0</v>
      </c>
      <c r="AI2921" s="12">
        <v>2921</v>
      </c>
    </row>
    <row r="2922" spans="34:35" ht="14.25">
      <c r="AH2922" s="11">
        <f>'廃棄物事業経費（市町村）'!B2922</f>
        <v>0</v>
      </c>
      <c r="AI2922" s="12">
        <v>2922</v>
      </c>
    </row>
    <row r="2923" spans="34:35" ht="14.25">
      <c r="AH2923" s="11">
        <f>'廃棄物事業経費（市町村）'!B2923</f>
        <v>0</v>
      </c>
      <c r="AI2923" s="12">
        <v>2923</v>
      </c>
    </row>
    <row r="2924" spans="34:35" ht="14.25">
      <c r="AH2924" s="11">
        <f>'廃棄物事業経費（市町村）'!B2924</f>
        <v>0</v>
      </c>
      <c r="AI2924" s="12">
        <v>2924</v>
      </c>
    </row>
    <row r="2925" spans="34:35" ht="14.25">
      <c r="AH2925" s="11">
        <f>'廃棄物事業経費（市町村）'!B2925</f>
        <v>0</v>
      </c>
      <c r="AI2925" s="12">
        <v>2925</v>
      </c>
    </row>
    <row r="2926" spans="34:35" ht="14.25">
      <c r="AH2926" s="11">
        <f>'廃棄物事業経費（市町村）'!B2926</f>
        <v>0</v>
      </c>
      <c r="AI2926" s="12">
        <v>2926</v>
      </c>
    </row>
    <row r="2927" spans="34:35" ht="14.25">
      <c r="AH2927" s="11">
        <f>'廃棄物事業経費（市町村）'!B2927</f>
        <v>0</v>
      </c>
      <c r="AI2927" s="12">
        <v>2927</v>
      </c>
    </row>
    <row r="2928" spans="34:35" ht="14.25">
      <c r="AH2928" s="11">
        <f>'廃棄物事業経費（市町村）'!B2928</f>
        <v>0</v>
      </c>
      <c r="AI2928" s="12">
        <v>2928</v>
      </c>
    </row>
    <row r="2929" spans="34:35" ht="14.25">
      <c r="AH2929" s="11">
        <f>'廃棄物事業経費（市町村）'!B2929</f>
        <v>0</v>
      </c>
      <c r="AI2929" s="12">
        <v>2929</v>
      </c>
    </row>
    <row r="2930" spans="34:35" ht="14.25">
      <c r="AH2930" s="11">
        <f>'廃棄物事業経費（市町村）'!B2930</f>
        <v>0</v>
      </c>
      <c r="AI2930" s="12">
        <v>2930</v>
      </c>
    </row>
    <row r="2931" spans="34:35" ht="14.25">
      <c r="AH2931" s="11">
        <f>'廃棄物事業経費（市町村）'!B2931</f>
        <v>0</v>
      </c>
      <c r="AI2931" s="12">
        <v>2931</v>
      </c>
    </row>
    <row r="2932" spans="34:35" ht="14.25">
      <c r="AH2932" s="11">
        <f>'廃棄物事業経費（市町村）'!B2932</f>
        <v>0</v>
      </c>
      <c r="AI2932" s="12">
        <v>2932</v>
      </c>
    </row>
    <row r="2933" spans="34:35" ht="14.25">
      <c r="AH2933" s="11">
        <f>'廃棄物事業経費（市町村）'!B2933</f>
        <v>0</v>
      </c>
      <c r="AI2933" s="12">
        <v>2933</v>
      </c>
    </row>
    <row r="2934" spans="34:35" ht="14.25">
      <c r="AH2934" s="11">
        <f>'廃棄物事業経費（市町村）'!B2934</f>
        <v>0</v>
      </c>
      <c r="AI2934" s="12">
        <v>2934</v>
      </c>
    </row>
    <row r="2935" spans="34:35" ht="14.25">
      <c r="AH2935" s="11">
        <f>'廃棄物事業経費（市町村）'!B2935</f>
        <v>0</v>
      </c>
      <c r="AI2935" s="12">
        <v>2935</v>
      </c>
    </row>
    <row r="2936" spans="34:35" ht="14.25">
      <c r="AH2936" s="11">
        <f>'廃棄物事業経費（市町村）'!B2936</f>
        <v>0</v>
      </c>
      <c r="AI2936" s="12">
        <v>2936</v>
      </c>
    </row>
    <row r="2937" spans="34:35" ht="14.25">
      <c r="AH2937" s="11">
        <f>'廃棄物事業経費（市町村）'!B2937</f>
        <v>0</v>
      </c>
      <c r="AI2937" s="12">
        <v>2937</v>
      </c>
    </row>
    <row r="2938" spans="34:35" ht="14.25">
      <c r="AH2938" s="11">
        <f>'廃棄物事業経費（市町村）'!B2938</f>
        <v>0</v>
      </c>
      <c r="AI2938" s="12">
        <v>2938</v>
      </c>
    </row>
    <row r="2939" spans="34:35" ht="14.25">
      <c r="AH2939" s="11">
        <f>'廃棄物事業経費（市町村）'!B2939</f>
        <v>0</v>
      </c>
      <c r="AI2939" s="12">
        <v>2939</v>
      </c>
    </row>
    <row r="2940" spans="34:35" ht="14.25">
      <c r="AH2940" s="11">
        <f>'廃棄物事業経費（市町村）'!B2940</f>
        <v>0</v>
      </c>
      <c r="AI2940" s="12">
        <v>2940</v>
      </c>
    </row>
    <row r="2941" spans="34:35" ht="14.25">
      <c r="AH2941" s="11">
        <f>'廃棄物事業経費（市町村）'!B2941</f>
        <v>0</v>
      </c>
      <c r="AI2941" s="12">
        <v>2941</v>
      </c>
    </row>
    <row r="2942" spans="34:35" ht="14.25">
      <c r="AH2942" s="11">
        <f>'廃棄物事業経費（市町村）'!B2942</f>
        <v>0</v>
      </c>
      <c r="AI2942" s="12">
        <v>2942</v>
      </c>
    </row>
    <row r="2943" spans="34:35" ht="14.25">
      <c r="AH2943" s="11">
        <f>'廃棄物事業経費（市町村）'!B2943</f>
        <v>0</v>
      </c>
      <c r="AI2943" s="12">
        <v>2943</v>
      </c>
    </row>
    <row r="2944" spans="34:35" ht="14.25">
      <c r="AH2944" s="11">
        <f>'廃棄物事業経費（市町村）'!B2944</f>
        <v>0</v>
      </c>
      <c r="AI2944" s="12">
        <v>2944</v>
      </c>
    </row>
    <row r="2945" spans="34:35" ht="14.25">
      <c r="AH2945" s="11">
        <f>'廃棄物事業経費（市町村）'!B2945</f>
        <v>0</v>
      </c>
      <c r="AI2945" s="12">
        <v>2945</v>
      </c>
    </row>
    <row r="2946" spans="34:35" ht="14.25">
      <c r="AH2946" s="11">
        <f>'廃棄物事業経費（市町村）'!B2946</f>
        <v>0</v>
      </c>
      <c r="AI2946" s="12">
        <v>2946</v>
      </c>
    </row>
    <row r="2947" spans="34:35" ht="14.25">
      <c r="AH2947" s="11">
        <f>'廃棄物事業経費（市町村）'!B2947</f>
        <v>0</v>
      </c>
      <c r="AI2947" s="12">
        <v>2947</v>
      </c>
    </row>
    <row r="2948" spans="34:35" ht="14.25">
      <c r="AH2948" s="11">
        <f>'廃棄物事業経費（市町村）'!B2948</f>
        <v>0</v>
      </c>
      <c r="AI2948" s="12">
        <v>2948</v>
      </c>
    </row>
    <row r="2949" spans="34:35" ht="14.25">
      <c r="AH2949" s="11">
        <f>'廃棄物事業経費（市町村）'!B2949</f>
        <v>0</v>
      </c>
      <c r="AI2949" s="12">
        <v>2949</v>
      </c>
    </row>
    <row r="2950" spans="34:35" ht="14.25">
      <c r="AH2950" s="11">
        <f>'廃棄物事業経費（市町村）'!B2950</f>
        <v>0</v>
      </c>
      <c r="AI2950" s="12">
        <v>2950</v>
      </c>
    </row>
    <row r="2951" spans="34:35" ht="14.25">
      <c r="AH2951" s="11">
        <f>'廃棄物事業経費（市町村）'!B2951</f>
        <v>0</v>
      </c>
      <c r="AI2951" s="12">
        <v>2951</v>
      </c>
    </row>
    <row r="2952" spans="34:35" ht="14.25">
      <c r="AH2952" s="11">
        <f>'廃棄物事業経費（市町村）'!B2952</f>
        <v>0</v>
      </c>
      <c r="AI2952" s="12">
        <v>2952</v>
      </c>
    </row>
    <row r="2953" spans="34:35" ht="14.25">
      <c r="AH2953" s="11">
        <f>'廃棄物事業経費（市町村）'!B2953</f>
        <v>0</v>
      </c>
      <c r="AI2953" s="12">
        <v>2953</v>
      </c>
    </row>
    <row r="2954" spans="34:35" ht="14.25">
      <c r="AH2954" s="11">
        <f>'廃棄物事業経費（市町村）'!B2954</f>
        <v>0</v>
      </c>
      <c r="AI2954" s="12">
        <v>2954</v>
      </c>
    </row>
    <row r="2955" spans="34:35" ht="14.25">
      <c r="AH2955" s="11">
        <f>'廃棄物事業経費（市町村）'!B2955</f>
        <v>0</v>
      </c>
      <c r="AI2955" s="12">
        <v>2955</v>
      </c>
    </row>
    <row r="2956" spans="34:35" ht="14.25">
      <c r="AH2956" s="11">
        <f>'廃棄物事業経費（市町村）'!B2956</f>
        <v>0</v>
      </c>
      <c r="AI2956" s="12">
        <v>2956</v>
      </c>
    </row>
    <row r="2957" spans="34:35" ht="14.25">
      <c r="AH2957" s="11">
        <f>'廃棄物事業経費（市町村）'!B2957</f>
        <v>0</v>
      </c>
      <c r="AI2957" s="12">
        <v>2957</v>
      </c>
    </row>
    <row r="2958" spans="34:35" ht="14.25">
      <c r="AH2958" s="11">
        <f>'廃棄物事業経費（市町村）'!B2958</f>
        <v>0</v>
      </c>
      <c r="AI2958" s="12">
        <v>2958</v>
      </c>
    </row>
    <row r="2959" spans="34:35" ht="14.25">
      <c r="AH2959" s="11">
        <f>'廃棄物事業経費（市町村）'!B2959</f>
        <v>0</v>
      </c>
      <c r="AI2959" s="12">
        <v>2959</v>
      </c>
    </row>
    <row r="2960" spans="34:35" ht="14.25">
      <c r="AH2960" s="11">
        <f>'廃棄物事業経費（市町村）'!B2960</f>
        <v>0</v>
      </c>
      <c r="AI2960" s="12">
        <v>2960</v>
      </c>
    </row>
    <row r="2961" spans="34:35" ht="14.25">
      <c r="AH2961" s="11">
        <f>'廃棄物事業経費（市町村）'!B2961</f>
        <v>0</v>
      </c>
      <c r="AI2961" s="12">
        <v>2961</v>
      </c>
    </row>
    <row r="2962" spans="34:35" ht="14.25">
      <c r="AH2962" s="11">
        <f>'廃棄物事業経費（市町村）'!B2962</f>
        <v>0</v>
      </c>
      <c r="AI2962" s="12">
        <v>2962</v>
      </c>
    </row>
    <row r="2963" spans="34:35" ht="14.25">
      <c r="AH2963" s="11">
        <f>'廃棄物事業経費（市町村）'!B2963</f>
        <v>0</v>
      </c>
      <c r="AI2963" s="12">
        <v>2963</v>
      </c>
    </row>
    <row r="2964" spans="34:35" ht="14.25">
      <c r="AH2964" s="11">
        <f>'廃棄物事業経費（市町村）'!B2964</f>
        <v>0</v>
      </c>
      <c r="AI2964" s="12">
        <v>2964</v>
      </c>
    </row>
    <row r="2965" spans="34:35" ht="14.25">
      <c r="AH2965" s="11">
        <f>'廃棄物事業経費（市町村）'!B2965</f>
        <v>0</v>
      </c>
      <c r="AI2965" s="12">
        <v>2965</v>
      </c>
    </row>
    <row r="2966" spans="34:35" ht="14.25">
      <c r="AH2966" s="11">
        <f>'廃棄物事業経費（市町村）'!B2966</f>
        <v>0</v>
      </c>
      <c r="AI2966" s="12">
        <v>2966</v>
      </c>
    </row>
    <row r="2967" spans="34:35" ht="14.25">
      <c r="AH2967" s="11">
        <f>'廃棄物事業経費（市町村）'!B2967</f>
        <v>0</v>
      </c>
      <c r="AI2967" s="12">
        <v>2967</v>
      </c>
    </row>
    <row r="2968" spans="34:35" ht="14.25">
      <c r="AH2968" s="11">
        <f>'廃棄物事業経費（市町村）'!B2968</f>
        <v>0</v>
      </c>
      <c r="AI2968" s="12">
        <v>2968</v>
      </c>
    </row>
    <row r="2969" spans="34:35" ht="14.25">
      <c r="AH2969" s="11">
        <f>'廃棄物事業経費（市町村）'!B2969</f>
        <v>0</v>
      </c>
      <c r="AI2969" s="12">
        <v>2969</v>
      </c>
    </row>
    <row r="2970" spans="34:35" ht="14.25">
      <c r="AH2970" s="11">
        <f>'廃棄物事業経費（市町村）'!B2970</f>
        <v>0</v>
      </c>
      <c r="AI2970" s="12">
        <v>2970</v>
      </c>
    </row>
    <row r="2971" spans="34:35" ht="14.25">
      <c r="AH2971" s="11">
        <f>'廃棄物事業経費（市町村）'!B2971</f>
        <v>0</v>
      </c>
      <c r="AI2971" s="12">
        <v>2971</v>
      </c>
    </row>
    <row r="2972" spans="34:35" ht="14.25">
      <c r="AH2972" s="11">
        <f>'廃棄物事業経費（市町村）'!B2972</f>
        <v>0</v>
      </c>
      <c r="AI2972" s="12">
        <v>2972</v>
      </c>
    </row>
    <row r="2973" spans="34:35" ht="14.25">
      <c r="AH2973" s="11">
        <f>'廃棄物事業経費（市町村）'!B2973</f>
        <v>0</v>
      </c>
      <c r="AI2973" s="12">
        <v>2973</v>
      </c>
    </row>
    <row r="2974" spans="34:35" ht="14.25">
      <c r="AH2974" s="11">
        <f>'廃棄物事業経費（市町村）'!B2974</f>
        <v>0</v>
      </c>
      <c r="AI2974" s="12">
        <v>2974</v>
      </c>
    </row>
    <row r="2975" spans="34:35" ht="14.25">
      <c r="AH2975" s="11">
        <f>'廃棄物事業経費（市町村）'!B2975</f>
        <v>0</v>
      </c>
      <c r="AI2975" s="12">
        <v>2975</v>
      </c>
    </row>
    <row r="2976" spans="34:35" ht="14.25">
      <c r="AH2976" s="11">
        <f>'廃棄物事業経費（市町村）'!B2976</f>
        <v>0</v>
      </c>
      <c r="AI2976" s="12">
        <v>2976</v>
      </c>
    </row>
    <row r="2977" spans="34:35" ht="14.25">
      <c r="AH2977" s="11">
        <f>'廃棄物事業経費（市町村）'!B2977</f>
        <v>0</v>
      </c>
      <c r="AI2977" s="12">
        <v>2977</v>
      </c>
    </row>
    <row r="2978" spans="34:35" ht="14.25">
      <c r="AH2978" s="11">
        <f>'廃棄物事業経費（市町村）'!B2978</f>
        <v>0</v>
      </c>
      <c r="AI2978" s="12">
        <v>2978</v>
      </c>
    </row>
    <row r="2979" spans="34:35" ht="14.25">
      <c r="AH2979" s="11">
        <f>'廃棄物事業経費（市町村）'!B2979</f>
        <v>0</v>
      </c>
      <c r="AI2979" s="12">
        <v>2979</v>
      </c>
    </row>
    <row r="2980" spans="34:35" ht="14.25">
      <c r="AH2980" s="11">
        <f>'廃棄物事業経費（市町村）'!B2980</f>
        <v>0</v>
      </c>
      <c r="AI2980" s="12">
        <v>2980</v>
      </c>
    </row>
    <row r="2981" spans="34:35" ht="14.25">
      <c r="AH2981" s="11">
        <f>'廃棄物事業経費（市町村）'!B2981</f>
        <v>0</v>
      </c>
      <c r="AI2981" s="12">
        <v>2981</v>
      </c>
    </row>
    <row r="2982" spans="34:35" ht="14.25">
      <c r="AH2982" s="11">
        <f>'廃棄物事業経費（市町村）'!B2982</f>
        <v>0</v>
      </c>
      <c r="AI2982" s="12">
        <v>2982</v>
      </c>
    </row>
    <row r="2983" spans="34:35" ht="14.25">
      <c r="AH2983" s="11">
        <f>'廃棄物事業経費（市町村）'!B2983</f>
        <v>0</v>
      </c>
      <c r="AI2983" s="12">
        <v>2983</v>
      </c>
    </row>
    <row r="2984" spans="34:35" ht="14.25">
      <c r="AH2984" s="11">
        <f>'廃棄物事業経費（市町村）'!B2984</f>
        <v>0</v>
      </c>
      <c r="AI2984" s="12">
        <v>2984</v>
      </c>
    </row>
    <row r="2985" spans="34:35" ht="14.25">
      <c r="AH2985" s="11">
        <f>'廃棄物事業経費（市町村）'!B2985</f>
        <v>0</v>
      </c>
      <c r="AI2985" s="12">
        <v>2985</v>
      </c>
    </row>
    <row r="2986" spans="34:35" ht="14.25">
      <c r="AH2986" s="11">
        <f>'廃棄物事業経費（市町村）'!B2986</f>
        <v>0</v>
      </c>
      <c r="AI2986" s="12">
        <v>2986</v>
      </c>
    </row>
    <row r="2987" spans="34:35" ht="14.25">
      <c r="AH2987" s="11">
        <f>'廃棄物事業経費（市町村）'!B2987</f>
        <v>0</v>
      </c>
      <c r="AI2987" s="12">
        <v>2987</v>
      </c>
    </row>
    <row r="2988" spans="34:35" ht="14.25">
      <c r="AH2988" s="11">
        <f>'廃棄物事業経費（市町村）'!B2988</f>
        <v>0</v>
      </c>
      <c r="AI2988" s="12">
        <v>2988</v>
      </c>
    </row>
    <row r="2989" spans="34:35" ht="14.25">
      <c r="AH2989" s="11">
        <f>'廃棄物事業経費（市町村）'!B2989</f>
        <v>0</v>
      </c>
      <c r="AI2989" s="12">
        <v>2989</v>
      </c>
    </row>
    <row r="2990" spans="34:35" ht="14.25">
      <c r="AH2990" s="11">
        <f>'廃棄物事業経費（市町村）'!B2990</f>
        <v>0</v>
      </c>
      <c r="AI2990" s="12">
        <v>2990</v>
      </c>
    </row>
    <row r="2991" spans="34:35" ht="14.25">
      <c r="AH2991" s="11">
        <f>'廃棄物事業経費（市町村）'!B2991</f>
        <v>0</v>
      </c>
      <c r="AI2991" s="12">
        <v>2991</v>
      </c>
    </row>
    <row r="2992" spans="34:35" ht="14.25">
      <c r="AH2992" s="11">
        <f>'廃棄物事業経費（市町村）'!B2992</f>
        <v>0</v>
      </c>
      <c r="AI2992" s="12">
        <v>2992</v>
      </c>
    </row>
    <row r="2993" spans="34:35" ht="14.25">
      <c r="AH2993" s="11">
        <f>'廃棄物事業経費（市町村）'!B2993</f>
        <v>0</v>
      </c>
      <c r="AI2993" s="12">
        <v>2993</v>
      </c>
    </row>
    <row r="2994" spans="34:35" ht="14.25">
      <c r="AH2994" s="11">
        <f>'廃棄物事業経費（市町村）'!B2994</f>
        <v>0</v>
      </c>
      <c r="AI2994" s="12">
        <v>2994</v>
      </c>
    </row>
    <row r="2995" spans="34:35" ht="14.25">
      <c r="AH2995" s="11">
        <f>'廃棄物事業経費（市町村）'!B2995</f>
        <v>0</v>
      </c>
      <c r="AI2995" s="12">
        <v>2995</v>
      </c>
    </row>
    <row r="2996" spans="34:35" ht="14.25">
      <c r="AH2996" s="11">
        <f>'廃棄物事業経費（市町村）'!B2996</f>
        <v>0</v>
      </c>
      <c r="AI2996" s="12">
        <v>2996</v>
      </c>
    </row>
    <row r="2997" spans="34:35" ht="14.25">
      <c r="AH2997" s="11">
        <f>'廃棄物事業経費（市町村）'!B2997</f>
        <v>0</v>
      </c>
      <c r="AI2997" s="12">
        <v>2997</v>
      </c>
    </row>
    <row r="2998" spans="34:35" ht="14.25">
      <c r="AH2998" s="11">
        <f>'廃棄物事業経費（市町村）'!B2998</f>
        <v>0</v>
      </c>
      <c r="AI2998" s="12">
        <v>2998</v>
      </c>
    </row>
    <row r="2999" spans="34:35" ht="14.25">
      <c r="AH2999" s="11">
        <f>'廃棄物事業経費（市町村）'!B2999</f>
        <v>0</v>
      </c>
      <c r="AI2999" s="12">
        <v>2999</v>
      </c>
    </row>
    <row r="3000" spans="34:35" ht="14.25">
      <c r="AH3000" s="11">
        <f>'廃棄物事業経費（市町村）'!B3000</f>
        <v>0</v>
      </c>
      <c r="AI3000" s="12">
        <v>3000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2009-11-04T03:33:46Z</cp:lastPrinted>
  <dcterms:created xsi:type="dcterms:W3CDTF">2008-01-24T06:28:57Z</dcterms:created>
  <dcterms:modified xsi:type="dcterms:W3CDTF">2010-04-10T01:59:01Z</dcterms:modified>
  <cp:category/>
  <cp:version/>
  <cp:contentType/>
  <cp:contentStatus/>
</cp:coreProperties>
</file>