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<sst xmlns="http://schemas.openxmlformats.org/spreadsheetml/2006/main" count="1219" uniqueCount="200">
  <si>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</si>
  <si>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</si>
  <si>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</si>
  <si>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</si>
  <si>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</si>
  <si>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</si>
  <si>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</si>
  <si>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</si>
  <si>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</si>
  <si>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</si>
  <si>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</si>
  <si>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</si>
  <si>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</si>
  <si>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</si>
  <si>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</si>
  <si>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</si>
  <si>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</si>
  <si>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</si>
  <si>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</si>
  <si>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</si>
  <si>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</si>
  <si>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</si>
  <si>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</si>
  <si>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</si>
  <si>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</si>
  <si>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</si>
  <si>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</si>
  <si>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</si>
  <si>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</si>
  <si>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</si>
  <si>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</si>
  <si>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</si>
  <si>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</si>
  <si>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</si>
  <si>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</si>
  <si>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</si>
  <si>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</si>
  <si>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</si>
  <si>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</si>
  <si>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</si>
  <si>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</si>
  <si>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</si>
  <si>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</si>
  <si>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</si>
  <si>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</si>
  <si>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</si>
  <si>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</si>
  <si>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</si>
  <si>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</si>
  <si>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</si>
  <si>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</si>
  <si>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</si>
  <si>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</si>
  <si>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</si>
  <si>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</si>
  <si>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</si>
  <si>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</si>
  <si>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</si>
  <si>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</si>
  <si>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</si>
  <si>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</si>
  <si>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</si>
  <si>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</si>
  <si>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</si>
  <si>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</si>
  <si>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</si>
  <si>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</si>
  <si>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</si>
  <si>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</si>
  <si>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</si>
  <si>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</si>
  <si>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</si>
  <si>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</si>
  <si>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</si>
  <si>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</si>
  <si>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</si>
  <si>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</si>
  <si>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</si>
  <si>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</si>
  <si>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</si>
  <si>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</si>
  <si>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</si>
  <si>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</si>
  <si>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</si>
  <si>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</si>
  <si>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</si>
  <si>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</si>
  <si>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</si>
  <si>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</si>
  <si>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</si>
  <si>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</si>
  <si>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</si>
  <si>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</si>
  <si>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</si>
  <si>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</si>
  <si>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</si>
  <si>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</si>
  <si>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</si>
  <si>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</si>
  <si>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</si>
  <si>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</si>
  <si>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</si>
  <si>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</si>
  <si>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</si>
  <si>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</si>
  <si>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新潟県</t>
  </si>
  <si>
    <t>15815</t>
  </si>
  <si>
    <t>15828</t>
  </si>
  <si>
    <t>15832</t>
  </si>
  <si>
    <t>15838</t>
  </si>
  <si>
    <t>15893</t>
  </si>
  <si>
    <t>15900</t>
  </si>
  <si>
    <t>15906</t>
  </si>
  <si>
    <t>15912</t>
  </si>
  <si>
    <t>15940</t>
  </si>
  <si>
    <t>15947</t>
  </si>
  <si>
    <t>15948</t>
  </si>
  <si>
    <t>小千谷地域広域事務組合</t>
  </si>
  <si>
    <t>新潟県中越衛生処理組合</t>
  </si>
  <si>
    <t>下越清掃センター組合</t>
  </si>
  <si>
    <t>津南地域衛生施設組合</t>
  </si>
  <si>
    <t>加茂市・田上町消防衛生組合</t>
  </si>
  <si>
    <t>燕・弥彦総合事務組合</t>
  </si>
  <si>
    <t>豊栄郷清掃施設処理組合</t>
  </si>
  <si>
    <t>新発田地域広域事務組合</t>
  </si>
  <si>
    <t>新井頸南広域行政組合</t>
  </si>
  <si>
    <t>五泉地域衛生施設組合</t>
  </si>
  <si>
    <t>阿賀北広域組合</t>
  </si>
  <si>
    <t>○</t>
  </si>
  <si>
    <t>15208</t>
  </si>
  <si>
    <t>15204</t>
  </si>
  <si>
    <t>15227</t>
  </si>
  <si>
    <t>15482</t>
  </si>
  <si>
    <t>15209</t>
  </si>
  <si>
    <t>15213</t>
  </si>
  <si>
    <t>15201</t>
  </si>
  <si>
    <t>15206</t>
  </si>
  <si>
    <t>15217</t>
  </si>
  <si>
    <t>15218</t>
  </si>
  <si>
    <t>小千谷市</t>
  </si>
  <si>
    <t>三条市</t>
  </si>
  <si>
    <t>胎内市</t>
  </si>
  <si>
    <t>中魚沼郡津南町</t>
  </si>
  <si>
    <t>加茂市</t>
  </si>
  <si>
    <t>燕市</t>
  </si>
  <si>
    <t>新潟市</t>
  </si>
  <si>
    <t>新発田市</t>
  </si>
  <si>
    <t>妙高市</t>
  </si>
  <si>
    <t>五泉市</t>
  </si>
  <si>
    <t>15441</t>
  </si>
  <si>
    <t>15210</t>
  </si>
  <si>
    <t>15361</t>
  </si>
  <si>
    <t>15342</t>
  </si>
  <si>
    <t>15307</t>
  </si>
  <si>
    <t>15222</t>
  </si>
  <si>
    <t>15223</t>
  </si>
  <si>
    <t>川口町</t>
  </si>
  <si>
    <t>十日町市</t>
  </si>
  <si>
    <t>田上町</t>
  </si>
  <si>
    <t>弥彦村</t>
  </si>
  <si>
    <t>聖籠町</t>
  </si>
  <si>
    <t>上越市</t>
  </si>
  <si>
    <t>阿賀野市</t>
  </si>
  <si>
    <t>15212</t>
  </si>
  <si>
    <t>20602</t>
  </si>
  <si>
    <t>15385</t>
  </si>
  <si>
    <t>村上市</t>
  </si>
  <si>
    <t>長野県栄村</t>
  </si>
  <si>
    <t>阿賀町</t>
  </si>
  <si>
    <t>15581</t>
  </si>
  <si>
    <t>関川村</t>
  </si>
  <si>
    <t/>
  </si>
  <si>
    <t>15100</t>
  </si>
  <si>
    <t>15202</t>
  </si>
  <si>
    <t>15205</t>
  </si>
  <si>
    <t>15211</t>
  </si>
  <si>
    <t>15216</t>
  </si>
  <si>
    <t>15224</t>
  </si>
  <si>
    <t>15225</t>
  </si>
  <si>
    <t>15226</t>
  </si>
  <si>
    <t>15405</t>
  </si>
  <si>
    <t>15461</t>
  </si>
  <si>
    <t>15504</t>
  </si>
  <si>
    <t>15586</t>
  </si>
  <si>
    <t>長岡市</t>
  </si>
  <si>
    <t>柏崎市</t>
  </si>
  <si>
    <t>見附市</t>
  </si>
  <si>
    <t>糸魚川市</t>
  </si>
  <si>
    <t>佐渡市</t>
  </si>
  <si>
    <t>魚沼市</t>
  </si>
  <si>
    <t>南魚沼市</t>
  </si>
  <si>
    <t>出雲崎町</t>
  </si>
  <si>
    <t>湯沢町</t>
  </si>
  <si>
    <t>津南町</t>
  </si>
  <si>
    <t>刈羽村</t>
  </si>
  <si>
    <t>粟島浦村</t>
  </si>
  <si>
    <t>15000</t>
  </si>
  <si>
    <t>合計</t>
  </si>
  <si>
    <t>新潟県</t>
  </si>
  <si>
    <t>新潟県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</si>
</sst>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198</v>
      </c>
      <c r="B7" s="81" t="s">
        <v>196</v>
      </c>
      <c r="C7" s="80" t="s">
        <v>197</v>
      </c>
      <c r="D7" s="82">
        <f aca="true" t="shared" si="0" ref="D7:T7">COUNTIF(D8:D18,"○")</f>
        <v>3</v>
      </c>
      <c r="E7" s="82">
        <f t="shared" si="0"/>
        <v>0</v>
      </c>
      <c r="F7" s="82">
        <f t="shared" si="0"/>
        <v>6</v>
      </c>
      <c r="G7" s="82">
        <f t="shared" si="0"/>
        <v>6</v>
      </c>
      <c r="H7" s="82">
        <f t="shared" si="0"/>
        <v>1</v>
      </c>
      <c r="I7" s="82">
        <f t="shared" si="0"/>
        <v>4</v>
      </c>
      <c r="J7" s="82">
        <f t="shared" si="0"/>
        <v>4</v>
      </c>
      <c r="K7" s="82">
        <f t="shared" si="0"/>
        <v>5</v>
      </c>
      <c r="L7" s="82">
        <f t="shared" si="0"/>
        <v>1</v>
      </c>
      <c r="M7" s="82">
        <f t="shared" si="0"/>
        <v>2</v>
      </c>
      <c r="N7" s="82">
        <f t="shared" si="0"/>
        <v>0</v>
      </c>
      <c r="O7" s="82">
        <f t="shared" si="0"/>
        <v>7</v>
      </c>
      <c r="P7" s="82">
        <f t="shared" si="0"/>
        <v>5</v>
      </c>
      <c r="Q7" s="82">
        <f t="shared" si="0"/>
        <v>2</v>
      </c>
      <c r="R7" s="82">
        <f t="shared" si="0"/>
        <v>4</v>
      </c>
      <c r="S7" s="82">
        <f t="shared" si="0"/>
        <v>1</v>
      </c>
      <c r="T7" s="82">
        <f t="shared" si="0"/>
        <v>1</v>
      </c>
      <c r="U7" s="83">
        <f>SUM(U8:U18)</f>
        <v>27</v>
      </c>
      <c r="V7" s="84" t="s">
        <v>171</v>
      </c>
      <c r="W7" s="84" t="s">
        <v>171</v>
      </c>
      <c r="X7" s="84" t="s">
        <v>171</v>
      </c>
      <c r="Y7" s="84" t="s">
        <v>171</v>
      </c>
      <c r="Z7" s="84" t="s">
        <v>171</v>
      </c>
      <c r="AA7" s="84" t="s">
        <v>171</v>
      </c>
      <c r="AB7" s="84" t="s">
        <v>171</v>
      </c>
      <c r="AC7" s="84" t="s">
        <v>171</v>
      </c>
      <c r="AD7" s="84" t="s">
        <v>171</v>
      </c>
      <c r="AE7" s="84" t="s">
        <v>171</v>
      </c>
      <c r="AF7" s="84" t="s">
        <v>171</v>
      </c>
      <c r="AG7" s="84" t="s">
        <v>171</v>
      </c>
      <c r="AH7" s="84" t="s">
        <v>171</v>
      </c>
      <c r="AI7" s="84" t="s">
        <v>171</v>
      </c>
      <c r="AJ7" s="84" t="s">
        <v>171</v>
      </c>
      <c r="AK7" s="84" t="s">
        <v>171</v>
      </c>
      <c r="AL7" s="84" t="s">
        <v>171</v>
      </c>
      <c r="AM7" s="84" t="s">
        <v>171</v>
      </c>
      <c r="AN7" s="84" t="s">
        <v>171</v>
      </c>
      <c r="AO7" s="84" t="s">
        <v>171</v>
      </c>
      <c r="AP7" s="84" t="s">
        <v>171</v>
      </c>
      <c r="AQ7" s="84" t="s">
        <v>171</v>
      </c>
      <c r="AR7" s="84" t="s">
        <v>171</v>
      </c>
      <c r="AS7" s="84" t="s">
        <v>171</v>
      </c>
      <c r="AT7" s="84" t="s">
        <v>171</v>
      </c>
      <c r="AU7" s="84" t="s">
        <v>171</v>
      </c>
      <c r="AV7" s="84" t="s">
        <v>171</v>
      </c>
      <c r="AW7" s="84" t="s">
        <v>171</v>
      </c>
      <c r="AX7" s="84" t="s">
        <v>171</v>
      </c>
      <c r="AY7" s="84" t="s">
        <v>171</v>
      </c>
      <c r="AZ7" s="84" t="s">
        <v>171</v>
      </c>
      <c r="BA7" s="84" t="s">
        <v>171</v>
      </c>
      <c r="BB7" s="84" t="s">
        <v>171</v>
      </c>
      <c r="BC7" s="84" t="s">
        <v>171</v>
      </c>
      <c r="BD7" s="84" t="s">
        <v>171</v>
      </c>
      <c r="BE7" s="84" t="s">
        <v>171</v>
      </c>
      <c r="BF7" s="84" t="s">
        <v>171</v>
      </c>
      <c r="BG7" s="84" t="s">
        <v>171</v>
      </c>
      <c r="BH7" s="84" t="s">
        <v>171</v>
      </c>
      <c r="BI7" s="84" t="s">
        <v>171</v>
      </c>
      <c r="BJ7" s="84" t="s">
        <v>171</v>
      </c>
      <c r="BK7" s="84" t="s">
        <v>171</v>
      </c>
      <c r="BL7" s="84" t="s">
        <v>171</v>
      </c>
      <c r="BM7" s="84" t="s">
        <v>171</v>
      </c>
      <c r="BN7" s="84" t="s">
        <v>171</v>
      </c>
      <c r="BO7" s="84" t="s">
        <v>171</v>
      </c>
      <c r="BP7" s="84" t="s">
        <v>171</v>
      </c>
      <c r="BQ7" s="84" t="s">
        <v>171</v>
      </c>
      <c r="BR7" s="84" t="s">
        <v>171</v>
      </c>
      <c r="BS7" s="84" t="s">
        <v>171</v>
      </c>
      <c r="BT7" s="84" t="s">
        <v>171</v>
      </c>
      <c r="BU7" s="84" t="s">
        <v>171</v>
      </c>
      <c r="BV7" s="84" t="s">
        <v>171</v>
      </c>
      <c r="BW7" s="84" t="s">
        <v>171</v>
      </c>
      <c r="BX7" s="84" t="s">
        <v>171</v>
      </c>
      <c r="BY7" s="84" t="s">
        <v>171</v>
      </c>
      <c r="BZ7" s="84" t="s">
        <v>171</v>
      </c>
      <c r="CA7" s="84" t="s">
        <v>171</v>
      </c>
      <c r="CB7" s="84" t="s">
        <v>171</v>
      </c>
      <c r="CC7" s="84" t="s">
        <v>171</v>
      </c>
    </row>
    <row r="8" spans="1:81" ht="12" customHeight="1">
      <c r="A8" s="80" t="s">
        <v>105</v>
      </c>
      <c r="B8" s="81" t="s">
        <v>106</v>
      </c>
      <c r="C8" s="80" t="s">
        <v>117</v>
      </c>
      <c r="D8" s="85"/>
      <c r="E8" s="85"/>
      <c r="F8" s="85" t="s">
        <v>128</v>
      </c>
      <c r="G8" s="85" t="s">
        <v>128</v>
      </c>
      <c r="H8" s="85"/>
      <c r="I8" s="85" t="s">
        <v>128</v>
      </c>
      <c r="J8" s="85" t="s">
        <v>128</v>
      </c>
      <c r="K8" s="85" t="s">
        <v>128</v>
      </c>
      <c r="L8" s="85"/>
      <c r="M8" s="85"/>
      <c r="N8" s="85"/>
      <c r="O8" s="85" t="s">
        <v>128</v>
      </c>
      <c r="P8" s="85" t="s">
        <v>128</v>
      </c>
      <c r="Q8" s="85"/>
      <c r="R8" s="85" t="s">
        <v>128</v>
      </c>
      <c r="S8" s="85"/>
      <c r="T8" s="85"/>
      <c r="U8" s="86">
        <v>2</v>
      </c>
      <c r="V8" s="87" t="s">
        <v>129</v>
      </c>
      <c r="W8" s="86" t="s">
        <v>139</v>
      </c>
      <c r="X8" s="85" t="s">
        <v>149</v>
      </c>
      <c r="Y8" s="86" t="s">
        <v>156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118</v>
      </c>
      <c r="D9" s="85" t="s">
        <v>128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128</v>
      </c>
      <c r="P9" s="85" t="s">
        <v>128</v>
      </c>
      <c r="Q9" s="85"/>
      <c r="R9" s="85"/>
      <c r="S9" s="85"/>
      <c r="T9" s="85" t="s">
        <v>128</v>
      </c>
      <c r="U9" s="86">
        <v>2</v>
      </c>
      <c r="V9" s="87" t="s">
        <v>130</v>
      </c>
      <c r="W9" s="86" t="s">
        <v>140</v>
      </c>
      <c r="X9" s="85" t="s">
        <v>134</v>
      </c>
      <c r="Y9" s="86" t="s">
        <v>144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119</v>
      </c>
      <c r="D10" s="85" t="s">
        <v>128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 t="s">
        <v>128</v>
      </c>
      <c r="P10" s="85"/>
      <c r="Q10" s="85"/>
      <c r="R10" s="85"/>
      <c r="S10" s="85"/>
      <c r="T10" s="85"/>
      <c r="U10" s="86">
        <v>4</v>
      </c>
      <c r="V10" s="87" t="s">
        <v>131</v>
      </c>
      <c r="W10" s="86" t="s">
        <v>141</v>
      </c>
      <c r="X10" s="85" t="s">
        <v>136</v>
      </c>
      <c r="Y10" s="86" t="s">
        <v>146</v>
      </c>
      <c r="Z10" s="85" t="s">
        <v>163</v>
      </c>
      <c r="AA10" s="86" t="s">
        <v>166</v>
      </c>
      <c r="AB10" s="85" t="s">
        <v>169</v>
      </c>
      <c r="AC10" s="86" t="s">
        <v>170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120</v>
      </c>
      <c r="D11" s="85"/>
      <c r="E11" s="85"/>
      <c r="F11" s="85" t="s">
        <v>128</v>
      </c>
      <c r="G11" s="85" t="s">
        <v>128</v>
      </c>
      <c r="H11" s="85" t="s">
        <v>128</v>
      </c>
      <c r="I11" s="85" t="s">
        <v>128</v>
      </c>
      <c r="J11" s="85" t="s">
        <v>128</v>
      </c>
      <c r="K11" s="85" t="s">
        <v>128</v>
      </c>
      <c r="L11" s="85"/>
      <c r="M11" s="85"/>
      <c r="N11" s="85"/>
      <c r="O11" s="85" t="s">
        <v>128</v>
      </c>
      <c r="P11" s="85" t="s">
        <v>128</v>
      </c>
      <c r="Q11" s="85" t="s">
        <v>128</v>
      </c>
      <c r="R11" s="85" t="s">
        <v>128</v>
      </c>
      <c r="S11" s="85"/>
      <c r="T11" s="85"/>
      <c r="U11" s="86">
        <v>3</v>
      </c>
      <c r="V11" s="87" t="s">
        <v>132</v>
      </c>
      <c r="W11" s="86" t="s">
        <v>142</v>
      </c>
      <c r="X11" s="85" t="s">
        <v>150</v>
      </c>
      <c r="Y11" s="86" t="s">
        <v>157</v>
      </c>
      <c r="Z11" s="85" t="s">
        <v>164</v>
      </c>
      <c r="AA11" s="86" t="s">
        <v>167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121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>
        <v>2</v>
      </c>
      <c r="V12" s="87" t="s">
        <v>133</v>
      </c>
      <c r="W12" s="86" t="s">
        <v>143</v>
      </c>
      <c r="X12" s="85" t="s">
        <v>151</v>
      </c>
      <c r="Y12" s="86" t="s">
        <v>158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122</v>
      </c>
      <c r="D13" s="85"/>
      <c r="E13" s="85"/>
      <c r="F13" s="85" t="s">
        <v>128</v>
      </c>
      <c r="G13" s="85" t="s">
        <v>128</v>
      </c>
      <c r="H13" s="85"/>
      <c r="I13" s="85"/>
      <c r="J13" s="85" t="s">
        <v>128</v>
      </c>
      <c r="K13" s="85" t="s">
        <v>128</v>
      </c>
      <c r="L13" s="85" t="s">
        <v>128</v>
      </c>
      <c r="M13" s="85" t="s">
        <v>128</v>
      </c>
      <c r="N13" s="85"/>
      <c r="O13" s="85"/>
      <c r="P13" s="85"/>
      <c r="Q13" s="85"/>
      <c r="R13" s="85"/>
      <c r="S13" s="85"/>
      <c r="T13" s="85"/>
      <c r="U13" s="86">
        <v>2</v>
      </c>
      <c r="V13" s="87" t="s">
        <v>134</v>
      </c>
      <c r="W13" s="86" t="s">
        <v>144</v>
      </c>
      <c r="X13" s="85" t="s">
        <v>152</v>
      </c>
      <c r="Y13" s="86" t="s">
        <v>159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123</v>
      </c>
      <c r="D14" s="85"/>
      <c r="E14" s="85"/>
      <c r="F14" s="85" t="s">
        <v>128</v>
      </c>
      <c r="G14" s="85" t="s">
        <v>128</v>
      </c>
      <c r="H14" s="85"/>
      <c r="I14" s="85" t="s">
        <v>128</v>
      </c>
      <c r="J14" s="85" t="s">
        <v>128</v>
      </c>
      <c r="K14" s="85" t="s">
        <v>128</v>
      </c>
      <c r="L14" s="85"/>
      <c r="M14" s="85" t="s">
        <v>128</v>
      </c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135</v>
      </c>
      <c r="W14" s="86" t="s">
        <v>145</v>
      </c>
      <c r="X14" s="85" t="s">
        <v>153</v>
      </c>
      <c r="Y14" s="86" t="s">
        <v>160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124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>
        <v>3</v>
      </c>
      <c r="V15" s="87" t="s">
        <v>136</v>
      </c>
      <c r="W15" s="86" t="s">
        <v>146</v>
      </c>
      <c r="X15" s="85" t="s">
        <v>131</v>
      </c>
      <c r="Y15" s="86" t="s">
        <v>141</v>
      </c>
      <c r="Z15" s="85" t="s">
        <v>153</v>
      </c>
      <c r="AA15" s="86" t="s">
        <v>160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125</v>
      </c>
      <c r="D16" s="85"/>
      <c r="E16" s="85"/>
      <c r="F16" s="85" t="s">
        <v>128</v>
      </c>
      <c r="G16" s="85" t="s">
        <v>128</v>
      </c>
      <c r="H16" s="85"/>
      <c r="I16" s="85" t="s">
        <v>128</v>
      </c>
      <c r="J16" s="85"/>
      <c r="K16" s="85" t="s">
        <v>128</v>
      </c>
      <c r="L16" s="85"/>
      <c r="M16" s="85"/>
      <c r="N16" s="85"/>
      <c r="O16" s="85" t="s">
        <v>128</v>
      </c>
      <c r="P16" s="85"/>
      <c r="Q16" s="85" t="s">
        <v>128</v>
      </c>
      <c r="R16" s="85" t="s">
        <v>128</v>
      </c>
      <c r="S16" s="85"/>
      <c r="T16" s="85"/>
      <c r="U16" s="86">
        <v>2</v>
      </c>
      <c r="V16" s="87" t="s">
        <v>137</v>
      </c>
      <c r="W16" s="86" t="s">
        <v>147</v>
      </c>
      <c r="X16" s="85" t="s">
        <v>154</v>
      </c>
      <c r="Y16" s="86" t="s">
        <v>161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126</v>
      </c>
      <c r="D17" s="85"/>
      <c r="E17" s="85"/>
      <c r="F17" s="85" t="s">
        <v>128</v>
      </c>
      <c r="G17" s="85" t="s">
        <v>128</v>
      </c>
      <c r="H17" s="85"/>
      <c r="I17" s="85"/>
      <c r="J17" s="85"/>
      <c r="K17" s="85"/>
      <c r="L17" s="85"/>
      <c r="M17" s="85"/>
      <c r="N17" s="85"/>
      <c r="O17" s="85" t="s">
        <v>128</v>
      </c>
      <c r="P17" s="85" t="s">
        <v>128</v>
      </c>
      <c r="Q17" s="85"/>
      <c r="R17" s="85"/>
      <c r="S17" s="85"/>
      <c r="T17" s="85"/>
      <c r="U17" s="86">
        <v>3</v>
      </c>
      <c r="V17" s="87" t="s">
        <v>138</v>
      </c>
      <c r="W17" s="86" t="s">
        <v>148</v>
      </c>
      <c r="X17" s="85" t="s">
        <v>155</v>
      </c>
      <c r="Y17" s="86" t="s">
        <v>162</v>
      </c>
      <c r="Z17" s="85" t="s">
        <v>165</v>
      </c>
      <c r="AA17" s="86" t="s">
        <v>168</v>
      </c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127</v>
      </c>
      <c r="D18" s="85" t="s">
        <v>128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 t="s">
        <v>128</v>
      </c>
      <c r="P18" s="85" t="s">
        <v>128</v>
      </c>
      <c r="Q18" s="85"/>
      <c r="R18" s="85" t="s">
        <v>128</v>
      </c>
      <c r="S18" s="85" t="s">
        <v>128</v>
      </c>
      <c r="T18" s="85"/>
      <c r="U18" s="86">
        <v>2</v>
      </c>
      <c r="V18" s="87" t="s">
        <v>135</v>
      </c>
      <c r="W18" s="86" t="s">
        <v>145</v>
      </c>
      <c r="X18" s="85" t="s">
        <v>155</v>
      </c>
      <c r="Y18" s="86" t="s">
        <v>162</v>
      </c>
      <c r="Z18" s="85"/>
      <c r="AA18" s="86"/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199</v>
      </c>
      <c r="B7" s="81" t="s">
        <v>196</v>
      </c>
      <c r="C7" s="84" t="s">
        <v>197</v>
      </c>
      <c r="D7" s="88">
        <f aca="true" t="shared" si="0" ref="D7:AD7">SUM(D8:D38)</f>
        <v>743</v>
      </c>
      <c r="E7" s="88">
        <f t="shared" si="0"/>
        <v>368</v>
      </c>
      <c r="F7" s="88">
        <f t="shared" si="0"/>
        <v>261</v>
      </c>
      <c r="G7" s="88">
        <f t="shared" si="0"/>
        <v>107</v>
      </c>
      <c r="H7" s="88">
        <f t="shared" si="0"/>
        <v>375</v>
      </c>
      <c r="I7" s="88">
        <f t="shared" si="0"/>
        <v>118</v>
      </c>
      <c r="J7" s="88">
        <f t="shared" si="0"/>
        <v>228</v>
      </c>
      <c r="K7" s="88">
        <f t="shared" si="0"/>
        <v>27</v>
      </c>
      <c r="L7" s="88">
        <f t="shared" si="0"/>
        <v>2</v>
      </c>
      <c r="M7" s="88">
        <f t="shared" si="0"/>
        <v>145</v>
      </c>
      <c r="N7" s="88">
        <f t="shared" si="0"/>
        <v>106</v>
      </c>
      <c r="O7" s="88">
        <f t="shared" si="0"/>
        <v>74</v>
      </c>
      <c r="P7" s="88">
        <f t="shared" si="0"/>
        <v>32</v>
      </c>
      <c r="Q7" s="88">
        <f t="shared" si="0"/>
        <v>39</v>
      </c>
      <c r="R7" s="88">
        <f t="shared" si="0"/>
        <v>3</v>
      </c>
      <c r="S7" s="88">
        <f t="shared" si="0"/>
        <v>34</v>
      </c>
      <c r="T7" s="88">
        <f t="shared" si="0"/>
        <v>0</v>
      </c>
      <c r="U7" s="88">
        <f t="shared" si="0"/>
        <v>2</v>
      </c>
      <c r="V7" s="88">
        <f t="shared" si="0"/>
        <v>888</v>
      </c>
      <c r="W7" s="88">
        <f t="shared" si="0"/>
        <v>474</v>
      </c>
      <c r="X7" s="88">
        <f t="shared" si="0"/>
        <v>335</v>
      </c>
      <c r="Y7" s="88">
        <f t="shared" si="0"/>
        <v>139</v>
      </c>
      <c r="Z7" s="88">
        <f t="shared" si="0"/>
        <v>414</v>
      </c>
      <c r="AA7" s="88">
        <f t="shared" si="0"/>
        <v>121</v>
      </c>
      <c r="AB7" s="88">
        <f t="shared" si="0"/>
        <v>262</v>
      </c>
      <c r="AC7" s="88">
        <f t="shared" si="0"/>
        <v>27</v>
      </c>
      <c r="AD7" s="88">
        <f t="shared" si="0"/>
        <v>4</v>
      </c>
    </row>
    <row r="8" spans="1:30" ht="13.5" customHeight="1">
      <c r="A8" s="80" t="s">
        <v>105</v>
      </c>
      <c r="B8" s="81" t="s">
        <v>172</v>
      </c>
      <c r="C8" s="80" t="s">
        <v>145</v>
      </c>
      <c r="D8" s="88">
        <f>SUM(E8,+H8)</f>
        <v>276</v>
      </c>
      <c r="E8" s="88">
        <f>SUM(F8:G8)</f>
        <v>120</v>
      </c>
      <c r="F8" s="88">
        <v>64</v>
      </c>
      <c r="G8" s="88">
        <v>56</v>
      </c>
      <c r="H8" s="88">
        <f>SUM(I8:L8)</f>
        <v>156</v>
      </c>
      <c r="I8" s="88">
        <v>66</v>
      </c>
      <c r="J8" s="88">
        <v>78</v>
      </c>
      <c r="K8" s="88">
        <v>12</v>
      </c>
      <c r="L8" s="88">
        <v>0</v>
      </c>
      <c r="M8" s="88">
        <f>SUM(N8,+Q8)</f>
        <v>67</v>
      </c>
      <c r="N8" s="88">
        <f>SUM(O8:P8)</f>
        <v>54</v>
      </c>
      <c r="O8" s="88">
        <v>38</v>
      </c>
      <c r="P8" s="88">
        <v>16</v>
      </c>
      <c r="Q8" s="88">
        <f>SUM(R8:U8)</f>
        <v>13</v>
      </c>
      <c r="R8" s="88">
        <v>0</v>
      </c>
      <c r="S8" s="88">
        <v>11</v>
      </c>
      <c r="T8" s="88">
        <v>0</v>
      </c>
      <c r="U8" s="88">
        <v>2</v>
      </c>
      <c r="V8" s="88">
        <f aca="true" t="shared" si="1" ref="V8:AD8">SUM(D8,+M8)</f>
        <v>343</v>
      </c>
      <c r="W8" s="88">
        <f t="shared" si="1"/>
        <v>174</v>
      </c>
      <c r="X8" s="88">
        <f t="shared" si="1"/>
        <v>102</v>
      </c>
      <c r="Y8" s="88">
        <f t="shared" si="1"/>
        <v>72</v>
      </c>
      <c r="Z8" s="88">
        <f t="shared" si="1"/>
        <v>169</v>
      </c>
      <c r="AA8" s="88">
        <f t="shared" si="1"/>
        <v>66</v>
      </c>
      <c r="AB8" s="88">
        <f t="shared" si="1"/>
        <v>89</v>
      </c>
      <c r="AC8" s="88">
        <f t="shared" si="1"/>
        <v>12</v>
      </c>
      <c r="AD8" s="88">
        <f t="shared" si="1"/>
        <v>2</v>
      </c>
    </row>
    <row r="9" spans="1:30" ht="13.5" customHeight="1">
      <c r="A9" s="80" t="s">
        <v>105</v>
      </c>
      <c r="B9" s="81" t="s">
        <v>173</v>
      </c>
      <c r="C9" s="80" t="s">
        <v>184</v>
      </c>
      <c r="D9" s="88">
        <f aca="true" t="shared" si="2" ref="D9:D38">SUM(E9,+H9)</f>
        <v>155</v>
      </c>
      <c r="E9" s="88">
        <f aca="true" t="shared" si="3" ref="E9:E38">SUM(F9:G9)</f>
        <v>66</v>
      </c>
      <c r="F9" s="88">
        <v>57</v>
      </c>
      <c r="G9" s="88">
        <v>9</v>
      </c>
      <c r="H9" s="88">
        <f aca="true" t="shared" si="4" ref="H9:H38">SUM(I9:L9)</f>
        <v>89</v>
      </c>
      <c r="I9" s="88">
        <v>35</v>
      </c>
      <c r="J9" s="88">
        <v>47</v>
      </c>
      <c r="K9" s="88">
        <v>7</v>
      </c>
      <c r="L9" s="88">
        <v>0</v>
      </c>
      <c r="M9" s="88">
        <f aca="true" t="shared" si="5" ref="M9:M38">SUM(N9,+Q9)</f>
        <v>1</v>
      </c>
      <c r="N9" s="88">
        <f aca="true" t="shared" si="6" ref="N9:N38">SUM(O9:P9)</f>
        <v>1</v>
      </c>
      <c r="O9" s="88">
        <v>1</v>
      </c>
      <c r="P9" s="88">
        <v>0</v>
      </c>
      <c r="Q9" s="88">
        <f aca="true" t="shared" si="7" ref="Q9:Q38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38">SUM(D9,+M9)</f>
        <v>156</v>
      </c>
      <c r="W9" s="88">
        <f aca="true" t="shared" si="9" ref="W9:W38">SUM(E9,+N9)</f>
        <v>67</v>
      </c>
      <c r="X9" s="88">
        <f aca="true" t="shared" si="10" ref="X9:X38">SUM(F9,+O9)</f>
        <v>58</v>
      </c>
      <c r="Y9" s="88">
        <f aca="true" t="shared" si="11" ref="Y9:Y38">SUM(G9,+P9)</f>
        <v>9</v>
      </c>
      <c r="Z9" s="88">
        <f aca="true" t="shared" si="12" ref="Z9:Z38">SUM(H9,+Q9)</f>
        <v>89</v>
      </c>
      <c r="AA9" s="88">
        <f aca="true" t="shared" si="13" ref="AA9:AA38">SUM(I9,+R9)</f>
        <v>35</v>
      </c>
      <c r="AB9" s="88">
        <f aca="true" t="shared" si="14" ref="AB9:AB38">SUM(J9,+S9)</f>
        <v>47</v>
      </c>
      <c r="AC9" s="88">
        <f aca="true" t="shared" si="15" ref="AC9:AC38">SUM(K9,+T9)</f>
        <v>7</v>
      </c>
      <c r="AD9" s="88">
        <f aca="true" t="shared" si="16" ref="AD9:AD38">SUM(L9,+U9)</f>
        <v>0</v>
      </c>
    </row>
    <row r="10" spans="1:30" ht="13.5" customHeight="1">
      <c r="A10" s="80" t="s">
        <v>105</v>
      </c>
      <c r="B10" s="81" t="s">
        <v>130</v>
      </c>
      <c r="C10" s="80" t="s">
        <v>140</v>
      </c>
      <c r="D10" s="88">
        <f t="shared" si="2"/>
        <v>52</v>
      </c>
      <c r="E10" s="88">
        <f t="shared" si="3"/>
        <v>22</v>
      </c>
      <c r="F10" s="88">
        <v>22</v>
      </c>
      <c r="G10" s="88">
        <v>0</v>
      </c>
      <c r="H10" s="88">
        <f t="shared" si="4"/>
        <v>30</v>
      </c>
      <c r="I10" s="88">
        <v>1</v>
      </c>
      <c r="J10" s="88">
        <v>26</v>
      </c>
      <c r="K10" s="88">
        <v>3</v>
      </c>
      <c r="L10" s="88">
        <v>0</v>
      </c>
      <c r="M10" s="88">
        <f t="shared" si="5"/>
        <v>1</v>
      </c>
      <c r="N10" s="88">
        <f t="shared" si="6"/>
        <v>1</v>
      </c>
      <c r="O10" s="88">
        <v>1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53</v>
      </c>
      <c r="W10" s="88">
        <f t="shared" si="9"/>
        <v>23</v>
      </c>
      <c r="X10" s="88">
        <f t="shared" si="10"/>
        <v>23</v>
      </c>
      <c r="Y10" s="88">
        <f t="shared" si="11"/>
        <v>0</v>
      </c>
      <c r="Z10" s="88">
        <f t="shared" si="12"/>
        <v>30</v>
      </c>
      <c r="AA10" s="88">
        <f t="shared" si="13"/>
        <v>1</v>
      </c>
      <c r="AB10" s="88">
        <f t="shared" si="14"/>
        <v>26</v>
      </c>
      <c r="AC10" s="88">
        <f t="shared" si="15"/>
        <v>3</v>
      </c>
      <c r="AD10" s="88">
        <f t="shared" si="16"/>
        <v>0</v>
      </c>
    </row>
    <row r="11" spans="1:30" ht="13.5" customHeight="1">
      <c r="A11" s="80" t="s">
        <v>105</v>
      </c>
      <c r="B11" s="81" t="s">
        <v>174</v>
      </c>
      <c r="C11" s="80" t="s">
        <v>185</v>
      </c>
      <c r="D11" s="88">
        <f t="shared" si="2"/>
        <v>23</v>
      </c>
      <c r="E11" s="88">
        <f t="shared" si="3"/>
        <v>8</v>
      </c>
      <c r="F11" s="88">
        <v>6</v>
      </c>
      <c r="G11" s="88">
        <v>2</v>
      </c>
      <c r="H11" s="88">
        <f t="shared" si="4"/>
        <v>15</v>
      </c>
      <c r="I11" s="88">
        <v>5</v>
      </c>
      <c r="J11" s="88">
        <v>9</v>
      </c>
      <c r="K11" s="88">
        <v>1</v>
      </c>
      <c r="L11" s="88">
        <v>0</v>
      </c>
      <c r="M11" s="88">
        <f t="shared" si="5"/>
        <v>4</v>
      </c>
      <c r="N11" s="88">
        <f t="shared" si="6"/>
        <v>1</v>
      </c>
      <c r="O11" s="88">
        <v>1</v>
      </c>
      <c r="P11" s="88">
        <v>0</v>
      </c>
      <c r="Q11" s="88">
        <f t="shared" si="7"/>
        <v>3</v>
      </c>
      <c r="R11" s="88">
        <v>3</v>
      </c>
      <c r="S11" s="88">
        <v>0</v>
      </c>
      <c r="T11" s="88">
        <v>0</v>
      </c>
      <c r="U11" s="88">
        <v>0</v>
      </c>
      <c r="V11" s="88">
        <f t="shared" si="8"/>
        <v>27</v>
      </c>
      <c r="W11" s="88">
        <f t="shared" si="9"/>
        <v>9</v>
      </c>
      <c r="X11" s="88">
        <f t="shared" si="10"/>
        <v>7</v>
      </c>
      <c r="Y11" s="88">
        <f t="shared" si="11"/>
        <v>2</v>
      </c>
      <c r="Z11" s="88">
        <f t="shared" si="12"/>
        <v>18</v>
      </c>
      <c r="AA11" s="88">
        <f t="shared" si="13"/>
        <v>8</v>
      </c>
      <c r="AB11" s="88">
        <f t="shared" si="14"/>
        <v>9</v>
      </c>
      <c r="AC11" s="88">
        <f t="shared" si="15"/>
        <v>1</v>
      </c>
      <c r="AD11" s="88">
        <f t="shared" si="16"/>
        <v>0</v>
      </c>
    </row>
    <row r="12" spans="1:30" ht="13.5" customHeight="1">
      <c r="A12" s="80" t="s">
        <v>105</v>
      </c>
      <c r="B12" s="81" t="s">
        <v>136</v>
      </c>
      <c r="C12" s="80" t="s">
        <v>146</v>
      </c>
      <c r="D12" s="88">
        <f t="shared" si="2"/>
        <v>4</v>
      </c>
      <c r="E12" s="88">
        <f t="shared" si="3"/>
        <v>4</v>
      </c>
      <c r="F12" s="88">
        <v>4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2</v>
      </c>
      <c r="N12" s="88">
        <f t="shared" si="6"/>
        <v>2</v>
      </c>
      <c r="O12" s="88">
        <v>2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6</v>
      </c>
      <c r="W12" s="88">
        <f t="shared" si="9"/>
        <v>6</v>
      </c>
      <c r="X12" s="88">
        <f t="shared" si="10"/>
        <v>6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129</v>
      </c>
      <c r="C13" s="80" t="s">
        <v>139</v>
      </c>
      <c r="D13" s="88">
        <f t="shared" si="2"/>
        <v>3</v>
      </c>
      <c r="E13" s="88">
        <f t="shared" si="3"/>
        <v>1</v>
      </c>
      <c r="F13" s="88">
        <v>1</v>
      </c>
      <c r="G13" s="88">
        <v>0</v>
      </c>
      <c r="H13" s="88">
        <f t="shared" si="4"/>
        <v>2</v>
      </c>
      <c r="I13" s="88">
        <v>0</v>
      </c>
      <c r="J13" s="88">
        <v>0</v>
      </c>
      <c r="K13" s="88">
        <v>0</v>
      </c>
      <c r="L13" s="88">
        <v>2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4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2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2</v>
      </c>
    </row>
    <row r="14" spans="1:30" ht="13.5" customHeight="1">
      <c r="A14" s="80" t="s">
        <v>105</v>
      </c>
      <c r="B14" s="81" t="s">
        <v>133</v>
      </c>
      <c r="C14" s="80" t="s">
        <v>143</v>
      </c>
      <c r="D14" s="88">
        <f t="shared" si="2"/>
        <v>3</v>
      </c>
      <c r="E14" s="88">
        <f t="shared" si="3"/>
        <v>3</v>
      </c>
      <c r="F14" s="88">
        <v>3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4</v>
      </c>
      <c r="W14" s="88">
        <f t="shared" si="9"/>
        <v>4</v>
      </c>
      <c r="X14" s="88">
        <f t="shared" si="10"/>
        <v>4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150</v>
      </c>
      <c r="C15" s="80" t="s">
        <v>157</v>
      </c>
      <c r="D15" s="88">
        <f t="shared" si="2"/>
        <v>7</v>
      </c>
      <c r="E15" s="88">
        <f t="shared" si="3"/>
        <v>6</v>
      </c>
      <c r="F15" s="88">
        <v>2</v>
      </c>
      <c r="G15" s="88">
        <v>4</v>
      </c>
      <c r="H15" s="88">
        <f t="shared" si="4"/>
        <v>1</v>
      </c>
      <c r="I15" s="88">
        <v>0</v>
      </c>
      <c r="J15" s="88">
        <v>1</v>
      </c>
      <c r="K15" s="88">
        <v>0</v>
      </c>
      <c r="L15" s="88">
        <v>0</v>
      </c>
      <c r="M15" s="88">
        <f t="shared" si="5"/>
        <v>5</v>
      </c>
      <c r="N15" s="88">
        <f t="shared" si="6"/>
        <v>4</v>
      </c>
      <c r="O15" s="88">
        <v>2</v>
      </c>
      <c r="P15" s="88">
        <v>2</v>
      </c>
      <c r="Q15" s="88">
        <f t="shared" si="7"/>
        <v>1</v>
      </c>
      <c r="R15" s="88">
        <v>0</v>
      </c>
      <c r="S15" s="88">
        <v>1</v>
      </c>
      <c r="T15" s="88">
        <v>0</v>
      </c>
      <c r="U15" s="88">
        <v>0</v>
      </c>
      <c r="V15" s="88">
        <f t="shared" si="8"/>
        <v>12</v>
      </c>
      <c r="W15" s="88">
        <f t="shared" si="9"/>
        <v>10</v>
      </c>
      <c r="X15" s="88">
        <f t="shared" si="10"/>
        <v>4</v>
      </c>
      <c r="Y15" s="88">
        <f t="shared" si="11"/>
        <v>6</v>
      </c>
      <c r="Z15" s="88">
        <f t="shared" si="12"/>
        <v>2</v>
      </c>
      <c r="AA15" s="88">
        <f t="shared" si="13"/>
        <v>0</v>
      </c>
      <c r="AB15" s="88">
        <f t="shared" si="14"/>
        <v>2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175</v>
      </c>
      <c r="C16" s="80" t="s">
        <v>186</v>
      </c>
      <c r="D16" s="88">
        <f t="shared" si="2"/>
        <v>5</v>
      </c>
      <c r="E16" s="88">
        <f t="shared" si="3"/>
        <v>5</v>
      </c>
      <c r="F16" s="88">
        <v>3</v>
      </c>
      <c r="G16" s="88">
        <v>2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6</v>
      </c>
      <c r="W16" s="88">
        <f t="shared" si="9"/>
        <v>6</v>
      </c>
      <c r="X16" s="88">
        <f t="shared" si="10"/>
        <v>4</v>
      </c>
      <c r="Y16" s="88">
        <f t="shared" si="11"/>
        <v>2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163</v>
      </c>
      <c r="C17" s="80" t="s">
        <v>166</v>
      </c>
      <c r="D17" s="88">
        <f t="shared" si="2"/>
        <v>22</v>
      </c>
      <c r="E17" s="88">
        <f t="shared" si="3"/>
        <v>4</v>
      </c>
      <c r="F17" s="88">
        <v>4</v>
      </c>
      <c r="G17" s="88">
        <v>0</v>
      </c>
      <c r="H17" s="88">
        <f t="shared" si="4"/>
        <v>18</v>
      </c>
      <c r="I17" s="88">
        <v>2</v>
      </c>
      <c r="J17" s="88">
        <v>15</v>
      </c>
      <c r="K17" s="88">
        <v>1</v>
      </c>
      <c r="L17" s="88">
        <v>0</v>
      </c>
      <c r="M17" s="88">
        <f t="shared" si="5"/>
        <v>8</v>
      </c>
      <c r="N17" s="88">
        <f t="shared" si="6"/>
        <v>3</v>
      </c>
      <c r="O17" s="88">
        <v>3</v>
      </c>
      <c r="P17" s="88">
        <v>0</v>
      </c>
      <c r="Q17" s="88">
        <f t="shared" si="7"/>
        <v>5</v>
      </c>
      <c r="R17" s="88">
        <v>0</v>
      </c>
      <c r="S17" s="88">
        <v>5</v>
      </c>
      <c r="T17" s="88">
        <v>0</v>
      </c>
      <c r="U17" s="88">
        <v>0</v>
      </c>
      <c r="V17" s="88">
        <f t="shared" si="8"/>
        <v>30</v>
      </c>
      <c r="W17" s="88">
        <f t="shared" si="9"/>
        <v>7</v>
      </c>
      <c r="X17" s="88">
        <f t="shared" si="10"/>
        <v>7</v>
      </c>
      <c r="Y17" s="88">
        <f t="shared" si="11"/>
        <v>0</v>
      </c>
      <c r="Z17" s="88">
        <f t="shared" si="12"/>
        <v>23</v>
      </c>
      <c r="AA17" s="88">
        <f t="shared" si="13"/>
        <v>2</v>
      </c>
      <c r="AB17" s="88">
        <f t="shared" si="14"/>
        <v>20</v>
      </c>
      <c r="AC17" s="88">
        <f t="shared" si="15"/>
        <v>1</v>
      </c>
      <c r="AD17" s="88">
        <f t="shared" si="16"/>
        <v>0</v>
      </c>
    </row>
    <row r="18" spans="1:30" ht="13.5" customHeight="1">
      <c r="A18" s="80" t="s">
        <v>105</v>
      </c>
      <c r="B18" s="81" t="s">
        <v>134</v>
      </c>
      <c r="C18" s="80" t="s">
        <v>144</v>
      </c>
      <c r="D18" s="88">
        <f t="shared" si="2"/>
        <v>5</v>
      </c>
      <c r="E18" s="88">
        <f t="shared" si="3"/>
        <v>5</v>
      </c>
      <c r="F18" s="88">
        <v>5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12</v>
      </c>
      <c r="N18" s="88">
        <f t="shared" si="6"/>
        <v>5</v>
      </c>
      <c r="O18" s="88">
        <v>5</v>
      </c>
      <c r="P18" s="88">
        <v>0</v>
      </c>
      <c r="Q18" s="88">
        <f t="shared" si="7"/>
        <v>7</v>
      </c>
      <c r="R18" s="88">
        <v>0</v>
      </c>
      <c r="S18" s="88">
        <v>7</v>
      </c>
      <c r="T18" s="88">
        <v>0</v>
      </c>
      <c r="U18" s="88">
        <v>0</v>
      </c>
      <c r="V18" s="88">
        <f t="shared" si="8"/>
        <v>17</v>
      </c>
      <c r="W18" s="88">
        <f t="shared" si="9"/>
        <v>10</v>
      </c>
      <c r="X18" s="88">
        <f t="shared" si="10"/>
        <v>10</v>
      </c>
      <c r="Y18" s="88">
        <f t="shared" si="11"/>
        <v>0</v>
      </c>
      <c r="Z18" s="88">
        <f t="shared" si="12"/>
        <v>7</v>
      </c>
      <c r="AA18" s="88">
        <f t="shared" si="13"/>
        <v>0</v>
      </c>
      <c r="AB18" s="88">
        <f t="shared" si="14"/>
        <v>7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176</v>
      </c>
      <c r="C19" s="80" t="s">
        <v>187</v>
      </c>
      <c r="D19" s="88">
        <f t="shared" si="2"/>
        <v>8</v>
      </c>
      <c r="E19" s="88">
        <f t="shared" si="3"/>
        <v>6</v>
      </c>
      <c r="F19" s="88">
        <v>5</v>
      </c>
      <c r="G19" s="88">
        <v>1</v>
      </c>
      <c r="H19" s="88">
        <f t="shared" si="4"/>
        <v>2</v>
      </c>
      <c r="I19" s="88">
        <v>0</v>
      </c>
      <c r="J19" s="88">
        <v>2</v>
      </c>
      <c r="K19" s="88">
        <v>0</v>
      </c>
      <c r="L19" s="88">
        <v>0</v>
      </c>
      <c r="M19" s="88">
        <f t="shared" si="5"/>
        <v>3</v>
      </c>
      <c r="N19" s="88">
        <f t="shared" si="6"/>
        <v>3</v>
      </c>
      <c r="O19" s="88">
        <v>1</v>
      </c>
      <c r="P19" s="88">
        <v>2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11</v>
      </c>
      <c r="W19" s="88">
        <f t="shared" si="9"/>
        <v>9</v>
      </c>
      <c r="X19" s="88">
        <f t="shared" si="10"/>
        <v>6</v>
      </c>
      <c r="Y19" s="88">
        <f t="shared" si="11"/>
        <v>3</v>
      </c>
      <c r="Z19" s="88">
        <f t="shared" si="12"/>
        <v>2</v>
      </c>
      <c r="AA19" s="88">
        <f t="shared" si="13"/>
        <v>0</v>
      </c>
      <c r="AB19" s="88">
        <f t="shared" si="14"/>
        <v>2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137</v>
      </c>
      <c r="C20" s="80" t="s">
        <v>147</v>
      </c>
      <c r="D20" s="88">
        <f t="shared" si="2"/>
        <v>5</v>
      </c>
      <c r="E20" s="88">
        <f t="shared" si="3"/>
        <v>5</v>
      </c>
      <c r="F20" s="88">
        <v>5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5</v>
      </c>
      <c r="W20" s="88">
        <f t="shared" si="9"/>
        <v>5</v>
      </c>
      <c r="X20" s="88">
        <f t="shared" si="10"/>
        <v>5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138</v>
      </c>
      <c r="C21" s="80" t="s">
        <v>148</v>
      </c>
      <c r="D21" s="88">
        <f t="shared" si="2"/>
        <v>2</v>
      </c>
      <c r="E21" s="88">
        <f t="shared" si="3"/>
        <v>1</v>
      </c>
      <c r="F21" s="88">
        <v>1</v>
      </c>
      <c r="G21" s="88">
        <v>0</v>
      </c>
      <c r="H21" s="88">
        <f t="shared" si="4"/>
        <v>1</v>
      </c>
      <c r="I21" s="88">
        <v>1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3</v>
      </c>
      <c r="W21" s="88">
        <f t="shared" si="9"/>
        <v>2</v>
      </c>
      <c r="X21" s="88">
        <f t="shared" si="10"/>
        <v>2</v>
      </c>
      <c r="Y21" s="88">
        <f t="shared" si="11"/>
        <v>0</v>
      </c>
      <c r="Z21" s="88">
        <f t="shared" si="12"/>
        <v>1</v>
      </c>
      <c r="AA21" s="88">
        <f t="shared" si="13"/>
        <v>1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154</v>
      </c>
      <c r="C22" s="80" t="s">
        <v>161</v>
      </c>
      <c r="D22" s="88">
        <f t="shared" si="2"/>
        <v>58</v>
      </c>
      <c r="E22" s="88">
        <f t="shared" si="3"/>
        <v>50</v>
      </c>
      <c r="F22" s="88">
        <v>30</v>
      </c>
      <c r="G22" s="88">
        <v>20</v>
      </c>
      <c r="H22" s="88">
        <f t="shared" si="4"/>
        <v>8</v>
      </c>
      <c r="I22" s="88">
        <v>7</v>
      </c>
      <c r="J22" s="88">
        <v>1</v>
      </c>
      <c r="K22" s="88">
        <v>0</v>
      </c>
      <c r="L22" s="88">
        <v>0</v>
      </c>
      <c r="M22" s="88">
        <f t="shared" si="5"/>
        <v>14</v>
      </c>
      <c r="N22" s="88">
        <f t="shared" si="6"/>
        <v>14</v>
      </c>
      <c r="O22" s="88">
        <v>2</v>
      </c>
      <c r="P22" s="88">
        <v>12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72</v>
      </c>
      <c r="W22" s="88">
        <f t="shared" si="9"/>
        <v>64</v>
      </c>
      <c r="X22" s="88">
        <f t="shared" si="10"/>
        <v>32</v>
      </c>
      <c r="Y22" s="88">
        <f t="shared" si="11"/>
        <v>32</v>
      </c>
      <c r="Z22" s="88">
        <f t="shared" si="12"/>
        <v>8</v>
      </c>
      <c r="AA22" s="88">
        <f t="shared" si="13"/>
        <v>7</v>
      </c>
      <c r="AB22" s="88">
        <f t="shared" si="14"/>
        <v>1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155</v>
      </c>
      <c r="C23" s="80" t="s">
        <v>162</v>
      </c>
      <c r="D23" s="88">
        <f t="shared" si="2"/>
        <v>7</v>
      </c>
      <c r="E23" s="88">
        <f t="shared" si="3"/>
        <v>7</v>
      </c>
      <c r="F23" s="88">
        <v>1</v>
      </c>
      <c r="G23" s="88">
        <v>6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7</v>
      </c>
      <c r="W23" s="88">
        <f t="shared" si="9"/>
        <v>7</v>
      </c>
      <c r="X23" s="88">
        <f t="shared" si="10"/>
        <v>1</v>
      </c>
      <c r="Y23" s="88">
        <f t="shared" si="11"/>
        <v>6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177</v>
      </c>
      <c r="C24" s="80" t="s">
        <v>188</v>
      </c>
      <c r="D24" s="88">
        <f t="shared" si="2"/>
        <v>26</v>
      </c>
      <c r="E24" s="88">
        <f t="shared" si="3"/>
        <v>10</v>
      </c>
      <c r="F24" s="88">
        <v>9</v>
      </c>
      <c r="G24" s="88">
        <v>1</v>
      </c>
      <c r="H24" s="88">
        <f t="shared" si="4"/>
        <v>16</v>
      </c>
      <c r="I24" s="88">
        <v>0</v>
      </c>
      <c r="J24" s="88">
        <v>15</v>
      </c>
      <c r="K24" s="88">
        <v>1</v>
      </c>
      <c r="L24" s="88">
        <v>0</v>
      </c>
      <c r="M24" s="88">
        <f t="shared" si="5"/>
        <v>14</v>
      </c>
      <c r="N24" s="88">
        <f t="shared" si="6"/>
        <v>6</v>
      </c>
      <c r="O24" s="88">
        <v>6</v>
      </c>
      <c r="P24" s="88">
        <v>0</v>
      </c>
      <c r="Q24" s="88">
        <f t="shared" si="7"/>
        <v>8</v>
      </c>
      <c r="R24" s="88">
        <v>0</v>
      </c>
      <c r="S24" s="88">
        <v>8</v>
      </c>
      <c r="T24" s="88">
        <v>0</v>
      </c>
      <c r="U24" s="88">
        <v>0</v>
      </c>
      <c r="V24" s="88">
        <f t="shared" si="8"/>
        <v>40</v>
      </c>
      <c r="W24" s="88">
        <f t="shared" si="9"/>
        <v>16</v>
      </c>
      <c r="X24" s="88">
        <f t="shared" si="10"/>
        <v>15</v>
      </c>
      <c r="Y24" s="88">
        <f t="shared" si="11"/>
        <v>1</v>
      </c>
      <c r="Z24" s="88">
        <f t="shared" si="12"/>
        <v>24</v>
      </c>
      <c r="AA24" s="88">
        <f t="shared" si="13"/>
        <v>0</v>
      </c>
      <c r="AB24" s="88">
        <f t="shared" si="14"/>
        <v>23</v>
      </c>
      <c r="AC24" s="88">
        <f t="shared" si="15"/>
        <v>1</v>
      </c>
      <c r="AD24" s="88">
        <f t="shared" si="16"/>
        <v>0</v>
      </c>
    </row>
    <row r="25" spans="1:30" ht="13.5" customHeight="1">
      <c r="A25" s="80" t="s">
        <v>105</v>
      </c>
      <c r="B25" s="81" t="s">
        <v>178</v>
      </c>
      <c r="C25" s="80" t="s">
        <v>189</v>
      </c>
      <c r="D25" s="88">
        <f t="shared" si="2"/>
        <v>25</v>
      </c>
      <c r="E25" s="88">
        <f t="shared" si="3"/>
        <v>8</v>
      </c>
      <c r="F25" s="88">
        <v>3</v>
      </c>
      <c r="G25" s="88">
        <v>5</v>
      </c>
      <c r="H25" s="88">
        <f t="shared" si="4"/>
        <v>17</v>
      </c>
      <c r="I25" s="88">
        <v>0</v>
      </c>
      <c r="J25" s="88">
        <v>17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26</v>
      </c>
      <c r="W25" s="88">
        <f t="shared" si="9"/>
        <v>9</v>
      </c>
      <c r="X25" s="88">
        <f t="shared" si="10"/>
        <v>4</v>
      </c>
      <c r="Y25" s="88">
        <f t="shared" si="11"/>
        <v>5</v>
      </c>
      <c r="Z25" s="88">
        <f t="shared" si="12"/>
        <v>17</v>
      </c>
      <c r="AA25" s="88">
        <f t="shared" si="13"/>
        <v>0</v>
      </c>
      <c r="AB25" s="88">
        <f t="shared" si="14"/>
        <v>17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179</v>
      </c>
      <c r="C26" s="80" t="s">
        <v>190</v>
      </c>
      <c r="D26" s="88">
        <f t="shared" si="2"/>
        <v>37</v>
      </c>
      <c r="E26" s="88">
        <f t="shared" si="3"/>
        <v>18</v>
      </c>
      <c r="F26" s="88">
        <v>18</v>
      </c>
      <c r="G26" s="88">
        <v>0</v>
      </c>
      <c r="H26" s="88">
        <f t="shared" si="4"/>
        <v>19</v>
      </c>
      <c r="I26" s="88">
        <v>0</v>
      </c>
      <c r="J26" s="88">
        <v>17</v>
      </c>
      <c r="K26" s="88">
        <v>2</v>
      </c>
      <c r="L26" s="88">
        <v>0</v>
      </c>
      <c r="M26" s="88">
        <f t="shared" si="5"/>
        <v>6</v>
      </c>
      <c r="N26" s="88">
        <f t="shared" si="6"/>
        <v>4</v>
      </c>
      <c r="O26" s="88">
        <v>4</v>
      </c>
      <c r="P26" s="88">
        <v>0</v>
      </c>
      <c r="Q26" s="88">
        <f t="shared" si="7"/>
        <v>2</v>
      </c>
      <c r="R26" s="88">
        <v>0</v>
      </c>
      <c r="S26" s="88">
        <v>2</v>
      </c>
      <c r="T26" s="88">
        <v>0</v>
      </c>
      <c r="U26" s="88">
        <v>0</v>
      </c>
      <c r="V26" s="88">
        <f t="shared" si="8"/>
        <v>43</v>
      </c>
      <c r="W26" s="88">
        <f t="shared" si="9"/>
        <v>22</v>
      </c>
      <c r="X26" s="88">
        <f t="shared" si="10"/>
        <v>22</v>
      </c>
      <c r="Y26" s="88">
        <f t="shared" si="11"/>
        <v>0</v>
      </c>
      <c r="Z26" s="88">
        <f t="shared" si="12"/>
        <v>21</v>
      </c>
      <c r="AA26" s="88">
        <f t="shared" si="13"/>
        <v>0</v>
      </c>
      <c r="AB26" s="88">
        <f t="shared" si="14"/>
        <v>19</v>
      </c>
      <c r="AC26" s="88">
        <f t="shared" si="15"/>
        <v>2</v>
      </c>
      <c r="AD26" s="88">
        <f t="shared" si="16"/>
        <v>0</v>
      </c>
    </row>
    <row r="27" spans="1:30" ht="13.5" customHeight="1">
      <c r="A27" s="80" t="s">
        <v>105</v>
      </c>
      <c r="B27" s="81" t="s">
        <v>131</v>
      </c>
      <c r="C27" s="80" t="s">
        <v>141</v>
      </c>
      <c r="D27" s="88">
        <f t="shared" si="2"/>
        <v>6</v>
      </c>
      <c r="E27" s="88">
        <f t="shared" si="3"/>
        <v>6</v>
      </c>
      <c r="F27" s="88">
        <v>6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6</v>
      </c>
      <c r="W27" s="88">
        <f t="shared" si="9"/>
        <v>6</v>
      </c>
      <c r="X27" s="88">
        <f t="shared" si="10"/>
        <v>6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153</v>
      </c>
      <c r="C28" s="80" t="s">
        <v>160</v>
      </c>
      <c r="D28" s="88">
        <f t="shared" si="2"/>
        <v>1</v>
      </c>
      <c r="E28" s="88">
        <f t="shared" si="3"/>
        <v>1</v>
      </c>
      <c r="F28" s="88">
        <v>1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0</v>
      </c>
      <c r="N28" s="88">
        <f t="shared" si="6"/>
        <v>0</v>
      </c>
      <c r="O28" s="88">
        <v>0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1</v>
      </c>
      <c r="W28" s="88">
        <f t="shared" si="9"/>
        <v>1</v>
      </c>
      <c r="X28" s="88">
        <f t="shared" si="10"/>
        <v>1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152</v>
      </c>
      <c r="C29" s="80" t="s">
        <v>159</v>
      </c>
      <c r="D29" s="88">
        <f t="shared" si="2"/>
        <v>1</v>
      </c>
      <c r="E29" s="88">
        <f t="shared" si="3"/>
        <v>1</v>
      </c>
      <c r="F29" s="88">
        <v>1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2</v>
      </c>
      <c r="W29" s="88">
        <f t="shared" si="9"/>
        <v>2</v>
      </c>
      <c r="X29" s="88">
        <f t="shared" si="10"/>
        <v>2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151</v>
      </c>
      <c r="C30" s="80" t="s">
        <v>158</v>
      </c>
      <c r="D30" s="88">
        <f t="shared" si="2"/>
        <v>0</v>
      </c>
      <c r="E30" s="88">
        <f t="shared" si="3"/>
        <v>0</v>
      </c>
      <c r="F30" s="88">
        <v>0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0</v>
      </c>
      <c r="N30" s="88">
        <f t="shared" si="6"/>
        <v>0</v>
      </c>
      <c r="O30" s="88">
        <v>0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0</v>
      </c>
      <c r="W30" s="88">
        <f t="shared" si="9"/>
        <v>0</v>
      </c>
      <c r="X30" s="88">
        <f t="shared" si="10"/>
        <v>0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165</v>
      </c>
      <c r="C31" s="80" t="s">
        <v>168</v>
      </c>
      <c r="D31" s="88">
        <f t="shared" si="2"/>
        <v>4</v>
      </c>
      <c r="E31" s="88">
        <f t="shared" si="3"/>
        <v>4</v>
      </c>
      <c r="F31" s="88">
        <v>3</v>
      </c>
      <c r="G31" s="88">
        <v>1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1</v>
      </c>
      <c r="N31" s="88">
        <f t="shared" si="6"/>
        <v>1</v>
      </c>
      <c r="O31" s="88">
        <v>1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5</v>
      </c>
      <c r="W31" s="88">
        <f t="shared" si="9"/>
        <v>5</v>
      </c>
      <c r="X31" s="88">
        <f t="shared" si="10"/>
        <v>4</v>
      </c>
      <c r="Y31" s="88">
        <f t="shared" si="11"/>
        <v>1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180</v>
      </c>
      <c r="C32" s="80" t="s">
        <v>191</v>
      </c>
      <c r="D32" s="88">
        <f t="shared" si="2"/>
        <v>1</v>
      </c>
      <c r="E32" s="88">
        <f t="shared" si="3"/>
        <v>1</v>
      </c>
      <c r="F32" s="88">
        <v>1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2</v>
      </c>
      <c r="W32" s="88">
        <f t="shared" si="9"/>
        <v>2</v>
      </c>
      <c r="X32" s="88">
        <f t="shared" si="10"/>
        <v>2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149</v>
      </c>
      <c r="C33" s="80" t="s">
        <v>156</v>
      </c>
      <c r="D33" s="88">
        <f t="shared" si="2"/>
        <v>3</v>
      </c>
      <c r="E33" s="88">
        <f t="shared" si="3"/>
        <v>3</v>
      </c>
      <c r="F33" s="88">
        <v>3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3</v>
      </c>
      <c r="W33" s="88">
        <f t="shared" si="9"/>
        <v>3</v>
      </c>
      <c r="X33" s="88">
        <f t="shared" si="10"/>
        <v>3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181</v>
      </c>
      <c r="C34" s="80" t="s">
        <v>192</v>
      </c>
      <c r="D34" s="88">
        <f t="shared" si="2"/>
        <v>2</v>
      </c>
      <c r="E34" s="88">
        <f t="shared" si="3"/>
        <v>2</v>
      </c>
      <c r="F34" s="88">
        <v>2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2</v>
      </c>
      <c r="W34" s="88">
        <f t="shared" si="9"/>
        <v>2</v>
      </c>
      <c r="X34" s="88">
        <f t="shared" si="10"/>
        <v>2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132</v>
      </c>
      <c r="C35" s="80" t="s">
        <v>193</v>
      </c>
      <c r="D35" s="88">
        <f t="shared" si="2"/>
        <v>0</v>
      </c>
      <c r="E35" s="88">
        <f t="shared" si="3"/>
        <v>0</v>
      </c>
      <c r="F35" s="88">
        <v>0</v>
      </c>
      <c r="G35" s="88">
        <v>0</v>
      </c>
      <c r="H35" s="88">
        <f t="shared" si="4"/>
        <v>0</v>
      </c>
      <c r="I35" s="88">
        <v>0</v>
      </c>
      <c r="J35" s="88">
        <v>0</v>
      </c>
      <c r="K35" s="88">
        <v>0</v>
      </c>
      <c r="L35" s="88">
        <v>0</v>
      </c>
      <c r="M35" s="88">
        <f t="shared" si="5"/>
        <v>0</v>
      </c>
      <c r="N35" s="88">
        <f t="shared" si="6"/>
        <v>0</v>
      </c>
      <c r="O35" s="88">
        <v>0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0</v>
      </c>
      <c r="W35" s="88">
        <f t="shared" si="9"/>
        <v>0</v>
      </c>
      <c r="X35" s="88">
        <f t="shared" si="10"/>
        <v>0</v>
      </c>
      <c r="Y35" s="88">
        <f t="shared" si="11"/>
        <v>0</v>
      </c>
      <c r="Z35" s="88">
        <f t="shared" si="12"/>
        <v>0</v>
      </c>
      <c r="AA35" s="88">
        <f t="shared" si="13"/>
        <v>0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182</v>
      </c>
      <c r="C36" s="80" t="s">
        <v>194</v>
      </c>
      <c r="D36" s="88">
        <f t="shared" si="2"/>
        <v>0</v>
      </c>
      <c r="E36" s="88">
        <f t="shared" si="3"/>
        <v>0</v>
      </c>
      <c r="F36" s="88">
        <v>0</v>
      </c>
      <c r="G36" s="88">
        <v>0</v>
      </c>
      <c r="H36" s="88">
        <f t="shared" si="4"/>
        <v>0</v>
      </c>
      <c r="I36" s="88">
        <v>0</v>
      </c>
      <c r="J36" s="88">
        <v>0</v>
      </c>
      <c r="K36" s="88">
        <v>0</v>
      </c>
      <c r="L36" s="88">
        <v>0</v>
      </c>
      <c r="M36" s="88">
        <f t="shared" si="5"/>
        <v>0</v>
      </c>
      <c r="N36" s="88">
        <f t="shared" si="6"/>
        <v>0</v>
      </c>
      <c r="O36" s="88">
        <v>0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0</v>
      </c>
      <c r="W36" s="88">
        <f t="shared" si="9"/>
        <v>0</v>
      </c>
      <c r="X36" s="88">
        <f t="shared" si="10"/>
        <v>0</v>
      </c>
      <c r="Y36" s="88">
        <f t="shared" si="11"/>
        <v>0</v>
      </c>
      <c r="Z36" s="88">
        <f t="shared" si="12"/>
        <v>0</v>
      </c>
      <c r="AA36" s="88">
        <f t="shared" si="13"/>
        <v>0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169</v>
      </c>
      <c r="C37" s="80" t="s">
        <v>170</v>
      </c>
      <c r="D37" s="88">
        <f t="shared" si="2"/>
        <v>1</v>
      </c>
      <c r="E37" s="88">
        <f t="shared" si="3"/>
        <v>1</v>
      </c>
      <c r="F37" s="88">
        <v>1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0</v>
      </c>
      <c r="N37" s="88">
        <f t="shared" si="6"/>
        <v>0</v>
      </c>
      <c r="O37" s="88">
        <v>0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1</v>
      </c>
      <c r="W37" s="88">
        <f t="shared" si="9"/>
        <v>1</v>
      </c>
      <c r="X37" s="88">
        <f t="shared" si="10"/>
        <v>1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183</v>
      </c>
      <c r="C38" s="80" t="s">
        <v>195</v>
      </c>
      <c r="D38" s="88">
        <f t="shared" si="2"/>
        <v>1</v>
      </c>
      <c r="E38" s="88">
        <f t="shared" si="3"/>
        <v>0</v>
      </c>
      <c r="F38" s="88">
        <v>0</v>
      </c>
      <c r="G38" s="88">
        <v>0</v>
      </c>
      <c r="H38" s="88">
        <f t="shared" si="4"/>
        <v>1</v>
      </c>
      <c r="I38" s="88">
        <v>1</v>
      </c>
      <c r="J38" s="88">
        <v>0</v>
      </c>
      <c r="K38" s="88">
        <v>0</v>
      </c>
      <c r="L38" s="88">
        <v>0</v>
      </c>
      <c r="M38" s="88">
        <f t="shared" si="5"/>
        <v>0</v>
      </c>
      <c r="N38" s="88">
        <f t="shared" si="6"/>
        <v>0</v>
      </c>
      <c r="O38" s="88">
        <v>0</v>
      </c>
      <c r="P38" s="88">
        <v>0</v>
      </c>
      <c r="Q38" s="88">
        <f t="shared" si="7"/>
        <v>0</v>
      </c>
      <c r="R38" s="88">
        <v>0</v>
      </c>
      <c r="S38" s="88">
        <v>0</v>
      </c>
      <c r="T38" s="88">
        <v>0</v>
      </c>
      <c r="U38" s="88">
        <v>0</v>
      </c>
      <c r="V38" s="88">
        <f t="shared" si="8"/>
        <v>1</v>
      </c>
      <c r="W38" s="88">
        <f t="shared" si="9"/>
        <v>0</v>
      </c>
      <c r="X38" s="88">
        <f t="shared" si="10"/>
        <v>0</v>
      </c>
      <c r="Y38" s="88">
        <f t="shared" si="11"/>
        <v>0</v>
      </c>
      <c r="Z38" s="88">
        <f t="shared" si="12"/>
        <v>1</v>
      </c>
      <c r="AA38" s="88">
        <f t="shared" si="13"/>
        <v>1</v>
      </c>
      <c r="AB38" s="88">
        <f t="shared" si="14"/>
        <v>0</v>
      </c>
      <c r="AC38" s="88">
        <f t="shared" si="15"/>
        <v>0</v>
      </c>
      <c r="AD38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198</v>
      </c>
      <c r="B7" s="81" t="s">
        <v>196</v>
      </c>
      <c r="C7" s="84" t="s">
        <v>197</v>
      </c>
      <c r="D7" s="88">
        <f aca="true" t="shared" si="0" ref="D7:AD7">SUM(D8:D18)</f>
        <v>79</v>
      </c>
      <c r="E7" s="88">
        <f t="shared" si="0"/>
        <v>50</v>
      </c>
      <c r="F7" s="88">
        <f t="shared" si="0"/>
        <v>22</v>
      </c>
      <c r="G7" s="88">
        <f t="shared" si="0"/>
        <v>28</v>
      </c>
      <c r="H7" s="88">
        <f t="shared" si="0"/>
        <v>29</v>
      </c>
      <c r="I7" s="88">
        <f t="shared" si="0"/>
        <v>0</v>
      </c>
      <c r="J7" s="88">
        <f t="shared" si="0"/>
        <v>24</v>
      </c>
      <c r="K7" s="88">
        <f t="shared" si="0"/>
        <v>5</v>
      </c>
      <c r="L7" s="88">
        <f t="shared" si="0"/>
        <v>0</v>
      </c>
      <c r="M7" s="88">
        <f t="shared" si="0"/>
        <v>51</v>
      </c>
      <c r="N7" s="88">
        <f t="shared" si="0"/>
        <v>44</v>
      </c>
      <c r="O7" s="88">
        <f t="shared" si="0"/>
        <v>15</v>
      </c>
      <c r="P7" s="88">
        <f t="shared" si="0"/>
        <v>29</v>
      </c>
      <c r="Q7" s="88">
        <f t="shared" si="0"/>
        <v>7</v>
      </c>
      <c r="R7" s="88">
        <f t="shared" si="0"/>
        <v>0</v>
      </c>
      <c r="S7" s="88">
        <f t="shared" si="0"/>
        <v>6</v>
      </c>
      <c r="T7" s="88">
        <f t="shared" si="0"/>
        <v>0</v>
      </c>
      <c r="U7" s="88">
        <f t="shared" si="0"/>
        <v>1</v>
      </c>
      <c r="V7" s="88">
        <f t="shared" si="0"/>
        <v>130</v>
      </c>
      <c r="W7" s="88">
        <f t="shared" si="0"/>
        <v>94</v>
      </c>
      <c r="X7" s="88">
        <f t="shared" si="0"/>
        <v>37</v>
      </c>
      <c r="Y7" s="88">
        <f t="shared" si="0"/>
        <v>57</v>
      </c>
      <c r="Z7" s="88">
        <f t="shared" si="0"/>
        <v>36</v>
      </c>
      <c r="AA7" s="88">
        <f t="shared" si="0"/>
        <v>0</v>
      </c>
      <c r="AB7" s="88">
        <f t="shared" si="0"/>
        <v>30</v>
      </c>
      <c r="AC7" s="88">
        <f t="shared" si="0"/>
        <v>5</v>
      </c>
      <c r="AD7" s="88">
        <f t="shared" si="0"/>
        <v>1</v>
      </c>
    </row>
    <row r="8" spans="1:30" ht="13.5" customHeight="1">
      <c r="A8" s="80" t="s">
        <v>105</v>
      </c>
      <c r="B8" s="81" t="s">
        <v>106</v>
      </c>
      <c r="C8" s="80" t="s">
        <v>117</v>
      </c>
      <c r="D8" s="88">
        <f>SUM(E8,+H8)</f>
        <v>4</v>
      </c>
      <c r="E8" s="88">
        <f>SUM(F8:G8)</f>
        <v>4</v>
      </c>
      <c r="F8" s="88">
        <v>2</v>
      </c>
      <c r="G8" s="88">
        <v>2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2</v>
      </c>
      <c r="N8" s="88">
        <f>SUM(O8:P8)</f>
        <v>2</v>
      </c>
      <c r="O8" s="88">
        <v>1</v>
      </c>
      <c r="P8" s="88">
        <v>1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6</v>
      </c>
      <c r="W8" s="88">
        <f t="shared" si="1"/>
        <v>6</v>
      </c>
      <c r="X8" s="88">
        <f t="shared" si="1"/>
        <v>3</v>
      </c>
      <c r="Y8" s="88">
        <f t="shared" si="1"/>
        <v>3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118</v>
      </c>
      <c r="D9" s="88">
        <f aca="true" t="shared" si="2" ref="D9:D18">SUM(E9,+H9)</f>
        <v>0</v>
      </c>
      <c r="E9" s="88">
        <f aca="true" t="shared" si="3" ref="E9:E18">SUM(F9:G9)</f>
        <v>0</v>
      </c>
      <c r="F9" s="88">
        <v>0</v>
      </c>
      <c r="G9" s="88">
        <v>0</v>
      </c>
      <c r="H9" s="88">
        <f aca="true" t="shared" si="4" ref="H9:H18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8">SUM(N9,+Q9)</f>
        <v>13</v>
      </c>
      <c r="N9" s="88">
        <f aca="true" t="shared" si="6" ref="N9:N18">SUM(O9:P9)</f>
        <v>12</v>
      </c>
      <c r="O9" s="88">
        <v>3</v>
      </c>
      <c r="P9" s="88">
        <v>9</v>
      </c>
      <c r="Q9" s="88">
        <f aca="true" t="shared" si="7" ref="Q9:Q18">SUM(R9:U9)</f>
        <v>1</v>
      </c>
      <c r="R9" s="88">
        <v>0</v>
      </c>
      <c r="S9" s="88">
        <v>0</v>
      </c>
      <c r="T9" s="88">
        <v>0</v>
      </c>
      <c r="U9" s="88">
        <v>1</v>
      </c>
      <c r="V9" s="88">
        <f aca="true" t="shared" si="8" ref="V9:V18">SUM(D9,+M9)</f>
        <v>13</v>
      </c>
      <c r="W9" s="88">
        <f aca="true" t="shared" si="9" ref="W9:W18">SUM(E9,+N9)</f>
        <v>12</v>
      </c>
      <c r="X9" s="88">
        <f aca="true" t="shared" si="10" ref="X9:X18">SUM(F9,+O9)</f>
        <v>3</v>
      </c>
      <c r="Y9" s="88">
        <f aca="true" t="shared" si="11" ref="Y9:Y18">SUM(G9,+P9)</f>
        <v>9</v>
      </c>
      <c r="Z9" s="88">
        <f aca="true" t="shared" si="12" ref="Z9:Z18">SUM(H9,+Q9)</f>
        <v>1</v>
      </c>
      <c r="AA9" s="88">
        <f aca="true" t="shared" si="13" ref="AA9:AA18">SUM(I9,+R9)</f>
        <v>0</v>
      </c>
      <c r="AB9" s="88">
        <f aca="true" t="shared" si="14" ref="AB9:AB18">SUM(J9,+S9)</f>
        <v>0</v>
      </c>
      <c r="AC9" s="88">
        <f aca="true" t="shared" si="15" ref="AC9:AC18">SUM(K9,+T9)</f>
        <v>0</v>
      </c>
      <c r="AD9" s="88">
        <f aca="true" t="shared" si="16" ref="AD9:AD18">SUM(L9,+U9)</f>
        <v>1</v>
      </c>
    </row>
    <row r="10" spans="1:30" ht="13.5" customHeight="1">
      <c r="A10" s="80" t="s">
        <v>105</v>
      </c>
      <c r="B10" s="81" t="s">
        <v>108</v>
      </c>
      <c r="C10" s="80" t="s">
        <v>119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8</v>
      </c>
      <c r="N10" s="88">
        <f t="shared" si="6"/>
        <v>8</v>
      </c>
      <c r="O10" s="88">
        <v>3</v>
      </c>
      <c r="P10" s="88">
        <v>5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8</v>
      </c>
      <c r="W10" s="88">
        <f t="shared" si="9"/>
        <v>8</v>
      </c>
      <c r="X10" s="88">
        <f t="shared" si="10"/>
        <v>3</v>
      </c>
      <c r="Y10" s="88">
        <f t="shared" si="11"/>
        <v>5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120</v>
      </c>
      <c r="D11" s="88">
        <f t="shared" si="2"/>
        <v>6</v>
      </c>
      <c r="E11" s="88">
        <f t="shared" si="3"/>
        <v>2</v>
      </c>
      <c r="F11" s="88">
        <v>1</v>
      </c>
      <c r="G11" s="88">
        <v>1</v>
      </c>
      <c r="H11" s="88">
        <f t="shared" si="4"/>
        <v>4</v>
      </c>
      <c r="I11" s="88">
        <v>0</v>
      </c>
      <c r="J11" s="88">
        <v>3</v>
      </c>
      <c r="K11" s="88">
        <v>1</v>
      </c>
      <c r="L11" s="88">
        <v>0</v>
      </c>
      <c r="M11" s="88">
        <f t="shared" si="5"/>
        <v>2</v>
      </c>
      <c r="N11" s="88">
        <f t="shared" si="6"/>
        <v>1</v>
      </c>
      <c r="O11" s="88">
        <v>0</v>
      </c>
      <c r="P11" s="88">
        <v>1</v>
      </c>
      <c r="Q11" s="88">
        <f t="shared" si="7"/>
        <v>1</v>
      </c>
      <c r="R11" s="88">
        <v>0</v>
      </c>
      <c r="S11" s="88">
        <v>1</v>
      </c>
      <c r="T11" s="88">
        <v>0</v>
      </c>
      <c r="U11" s="88">
        <v>0</v>
      </c>
      <c r="V11" s="88">
        <f t="shared" si="8"/>
        <v>8</v>
      </c>
      <c r="W11" s="88">
        <f t="shared" si="9"/>
        <v>3</v>
      </c>
      <c r="X11" s="88">
        <f t="shared" si="10"/>
        <v>1</v>
      </c>
      <c r="Y11" s="88">
        <f t="shared" si="11"/>
        <v>2</v>
      </c>
      <c r="Z11" s="88">
        <f t="shared" si="12"/>
        <v>5</v>
      </c>
      <c r="AA11" s="88">
        <f t="shared" si="13"/>
        <v>0</v>
      </c>
      <c r="AB11" s="88">
        <f t="shared" si="14"/>
        <v>4</v>
      </c>
      <c r="AC11" s="88">
        <f t="shared" si="15"/>
        <v>1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121</v>
      </c>
      <c r="D12" s="88">
        <f t="shared" si="2"/>
        <v>4</v>
      </c>
      <c r="E12" s="88">
        <f t="shared" si="3"/>
        <v>2</v>
      </c>
      <c r="F12" s="88">
        <v>1</v>
      </c>
      <c r="G12" s="88">
        <v>1</v>
      </c>
      <c r="H12" s="88">
        <f t="shared" si="4"/>
        <v>2</v>
      </c>
      <c r="I12" s="88">
        <v>0</v>
      </c>
      <c r="J12" s="88">
        <v>1</v>
      </c>
      <c r="K12" s="88">
        <v>1</v>
      </c>
      <c r="L12" s="88">
        <v>0</v>
      </c>
      <c r="M12" s="88">
        <f t="shared" si="5"/>
        <v>1</v>
      </c>
      <c r="N12" s="88">
        <f t="shared" si="6"/>
        <v>1</v>
      </c>
      <c r="O12" s="88">
        <v>1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5</v>
      </c>
      <c r="W12" s="88">
        <f t="shared" si="9"/>
        <v>3</v>
      </c>
      <c r="X12" s="88">
        <f t="shared" si="10"/>
        <v>2</v>
      </c>
      <c r="Y12" s="88">
        <f t="shared" si="11"/>
        <v>1</v>
      </c>
      <c r="Z12" s="88">
        <f t="shared" si="12"/>
        <v>2</v>
      </c>
      <c r="AA12" s="88">
        <f t="shared" si="13"/>
        <v>0</v>
      </c>
      <c r="AB12" s="88">
        <f t="shared" si="14"/>
        <v>1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122</v>
      </c>
      <c r="D13" s="88">
        <f t="shared" si="2"/>
        <v>15</v>
      </c>
      <c r="E13" s="88">
        <f t="shared" si="3"/>
        <v>5</v>
      </c>
      <c r="F13" s="88">
        <v>5</v>
      </c>
      <c r="G13" s="88">
        <v>0</v>
      </c>
      <c r="H13" s="88">
        <f t="shared" si="4"/>
        <v>10</v>
      </c>
      <c r="I13" s="88">
        <v>0</v>
      </c>
      <c r="J13" s="88">
        <v>8</v>
      </c>
      <c r="K13" s="88">
        <v>2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15</v>
      </c>
      <c r="W13" s="88">
        <f t="shared" si="9"/>
        <v>5</v>
      </c>
      <c r="X13" s="88">
        <f t="shared" si="10"/>
        <v>5</v>
      </c>
      <c r="Y13" s="88">
        <f t="shared" si="11"/>
        <v>0</v>
      </c>
      <c r="Z13" s="88">
        <f t="shared" si="12"/>
        <v>10</v>
      </c>
      <c r="AA13" s="88">
        <f t="shared" si="13"/>
        <v>0</v>
      </c>
      <c r="AB13" s="88">
        <f t="shared" si="14"/>
        <v>8</v>
      </c>
      <c r="AC13" s="88">
        <f t="shared" si="15"/>
        <v>2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123</v>
      </c>
      <c r="D14" s="88">
        <f t="shared" si="2"/>
        <v>15</v>
      </c>
      <c r="E14" s="88">
        <f t="shared" si="3"/>
        <v>15</v>
      </c>
      <c r="F14" s="88">
        <v>4</v>
      </c>
      <c r="G14" s="88">
        <v>11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15</v>
      </c>
      <c r="W14" s="88">
        <f t="shared" si="9"/>
        <v>15</v>
      </c>
      <c r="X14" s="88">
        <f t="shared" si="10"/>
        <v>4</v>
      </c>
      <c r="Y14" s="88">
        <f t="shared" si="11"/>
        <v>11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124</v>
      </c>
      <c r="D15" s="88">
        <f t="shared" si="2"/>
        <v>18</v>
      </c>
      <c r="E15" s="88">
        <f t="shared" si="3"/>
        <v>7</v>
      </c>
      <c r="F15" s="88">
        <v>5</v>
      </c>
      <c r="G15" s="88">
        <v>2</v>
      </c>
      <c r="H15" s="88">
        <f t="shared" si="4"/>
        <v>11</v>
      </c>
      <c r="I15" s="88">
        <v>0</v>
      </c>
      <c r="J15" s="88">
        <v>10</v>
      </c>
      <c r="K15" s="88">
        <v>1</v>
      </c>
      <c r="L15" s="88">
        <v>0</v>
      </c>
      <c r="M15" s="88">
        <f t="shared" si="5"/>
        <v>4</v>
      </c>
      <c r="N15" s="88">
        <f t="shared" si="6"/>
        <v>4</v>
      </c>
      <c r="O15" s="88">
        <v>2</v>
      </c>
      <c r="P15" s="88">
        <v>2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22</v>
      </c>
      <c r="W15" s="88">
        <f t="shared" si="9"/>
        <v>11</v>
      </c>
      <c r="X15" s="88">
        <f t="shared" si="10"/>
        <v>7</v>
      </c>
      <c r="Y15" s="88">
        <f t="shared" si="11"/>
        <v>4</v>
      </c>
      <c r="Z15" s="88">
        <f t="shared" si="12"/>
        <v>11</v>
      </c>
      <c r="AA15" s="88">
        <f t="shared" si="13"/>
        <v>0</v>
      </c>
      <c r="AB15" s="88">
        <f t="shared" si="14"/>
        <v>10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125</v>
      </c>
      <c r="D16" s="88">
        <f t="shared" si="2"/>
        <v>6</v>
      </c>
      <c r="E16" s="88">
        <f t="shared" si="3"/>
        <v>4</v>
      </c>
      <c r="F16" s="88">
        <v>1</v>
      </c>
      <c r="G16" s="88">
        <v>3</v>
      </c>
      <c r="H16" s="88">
        <f t="shared" si="4"/>
        <v>2</v>
      </c>
      <c r="I16" s="88">
        <v>0</v>
      </c>
      <c r="J16" s="88">
        <v>2</v>
      </c>
      <c r="K16" s="88">
        <v>0</v>
      </c>
      <c r="L16" s="88">
        <v>0</v>
      </c>
      <c r="M16" s="88">
        <f t="shared" si="5"/>
        <v>7</v>
      </c>
      <c r="N16" s="88">
        <f t="shared" si="6"/>
        <v>3</v>
      </c>
      <c r="O16" s="88">
        <v>2</v>
      </c>
      <c r="P16" s="88">
        <v>1</v>
      </c>
      <c r="Q16" s="88">
        <f t="shared" si="7"/>
        <v>4</v>
      </c>
      <c r="R16" s="88">
        <v>0</v>
      </c>
      <c r="S16" s="88">
        <v>4</v>
      </c>
      <c r="T16" s="88">
        <v>0</v>
      </c>
      <c r="U16" s="88">
        <v>0</v>
      </c>
      <c r="V16" s="88">
        <f t="shared" si="8"/>
        <v>13</v>
      </c>
      <c r="W16" s="88">
        <f t="shared" si="9"/>
        <v>7</v>
      </c>
      <c r="X16" s="88">
        <f t="shared" si="10"/>
        <v>3</v>
      </c>
      <c r="Y16" s="88">
        <f t="shared" si="11"/>
        <v>4</v>
      </c>
      <c r="Z16" s="88">
        <f t="shared" si="12"/>
        <v>6</v>
      </c>
      <c r="AA16" s="88">
        <f t="shared" si="13"/>
        <v>0</v>
      </c>
      <c r="AB16" s="88">
        <f t="shared" si="14"/>
        <v>6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126</v>
      </c>
      <c r="D17" s="88">
        <f t="shared" si="2"/>
        <v>11</v>
      </c>
      <c r="E17" s="88">
        <f t="shared" si="3"/>
        <v>11</v>
      </c>
      <c r="F17" s="88">
        <v>3</v>
      </c>
      <c r="G17" s="88">
        <v>8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6</v>
      </c>
      <c r="N17" s="88">
        <f t="shared" si="6"/>
        <v>5</v>
      </c>
      <c r="O17" s="88">
        <v>2</v>
      </c>
      <c r="P17" s="88">
        <v>3</v>
      </c>
      <c r="Q17" s="88">
        <f t="shared" si="7"/>
        <v>1</v>
      </c>
      <c r="R17" s="88">
        <v>0</v>
      </c>
      <c r="S17" s="88">
        <v>1</v>
      </c>
      <c r="T17" s="88">
        <v>0</v>
      </c>
      <c r="U17" s="88">
        <v>0</v>
      </c>
      <c r="V17" s="88">
        <f t="shared" si="8"/>
        <v>17</v>
      </c>
      <c r="W17" s="88">
        <f t="shared" si="9"/>
        <v>16</v>
      </c>
      <c r="X17" s="88">
        <f t="shared" si="10"/>
        <v>5</v>
      </c>
      <c r="Y17" s="88">
        <f t="shared" si="11"/>
        <v>11</v>
      </c>
      <c r="Z17" s="88">
        <f t="shared" si="12"/>
        <v>1</v>
      </c>
      <c r="AA17" s="88">
        <f t="shared" si="13"/>
        <v>0</v>
      </c>
      <c r="AB17" s="88">
        <f t="shared" si="14"/>
        <v>1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127</v>
      </c>
      <c r="D18" s="88">
        <f t="shared" si="2"/>
        <v>0</v>
      </c>
      <c r="E18" s="88">
        <f t="shared" si="3"/>
        <v>0</v>
      </c>
      <c r="F18" s="88">
        <v>0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8</v>
      </c>
      <c r="N18" s="88">
        <f t="shared" si="6"/>
        <v>8</v>
      </c>
      <c r="O18" s="88">
        <v>1</v>
      </c>
      <c r="P18" s="88">
        <v>7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8</v>
      </c>
      <c r="W18" s="88">
        <f t="shared" si="9"/>
        <v>8</v>
      </c>
      <c r="X18" s="88">
        <f t="shared" si="10"/>
        <v>1</v>
      </c>
      <c r="Y18" s="88">
        <f t="shared" si="11"/>
        <v>7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199</v>
      </c>
      <c r="B7" s="81" t="s">
        <v>196</v>
      </c>
      <c r="C7" s="84" t="s">
        <v>197</v>
      </c>
      <c r="D7" s="88">
        <f aca="true" t="shared" si="0" ref="D7:AY7">SUM(D8:D38)</f>
        <v>33</v>
      </c>
      <c r="E7" s="88">
        <f t="shared" si="0"/>
        <v>64</v>
      </c>
      <c r="F7" s="88">
        <f t="shared" si="0"/>
        <v>3</v>
      </c>
      <c r="G7" s="88">
        <f t="shared" si="0"/>
        <v>6</v>
      </c>
      <c r="H7" s="88">
        <f t="shared" si="0"/>
        <v>8</v>
      </c>
      <c r="I7" s="88">
        <f t="shared" si="0"/>
        <v>21</v>
      </c>
      <c r="J7" s="88">
        <f t="shared" si="0"/>
        <v>0</v>
      </c>
      <c r="K7" s="88">
        <f t="shared" si="0"/>
        <v>0</v>
      </c>
      <c r="L7" s="88">
        <f t="shared" si="0"/>
        <v>1080</v>
      </c>
      <c r="M7" s="88">
        <f t="shared" si="0"/>
        <v>2697</v>
      </c>
      <c r="N7" s="88">
        <f t="shared" si="0"/>
        <v>112</v>
      </c>
      <c r="O7" s="88">
        <f t="shared" si="0"/>
        <v>487</v>
      </c>
      <c r="P7" s="88">
        <f t="shared" si="0"/>
        <v>49</v>
      </c>
      <c r="Q7" s="88">
        <f t="shared" si="0"/>
        <v>376</v>
      </c>
      <c r="R7" s="88">
        <f t="shared" si="0"/>
        <v>0</v>
      </c>
      <c r="S7" s="88">
        <f t="shared" si="0"/>
        <v>0</v>
      </c>
      <c r="T7" s="88">
        <f t="shared" si="0"/>
        <v>2181</v>
      </c>
      <c r="U7" s="88">
        <f t="shared" si="0"/>
        <v>7745</v>
      </c>
      <c r="V7" s="88">
        <f t="shared" si="0"/>
        <v>245</v>
      </c>
      <c r="W7" s="88">
        <f t="shared" si="0"/>
        <v>1258</v>
      </c>
      <c r="X7" s="88">
        <f t="shared" si="0"/>
        <v>25</v>
      </c>
      <c r="Y7" s="88">
        <f t="shared" si="0"/>
        <v>128</v>
      </c>
      <c r="Z7" s="88">
        <f t="shared" si="0"/>
        <v>0</v>
      </c>
      <c r="AA7" s="88">
        <f t="shared" si="0"/>
        <v>0</v>
      </c>
      <c r="AB7" s="88">
        <f t="shared" si="0"/>
        <v>4</v>
      </c>
      <c r="AC7" s="88">
        <f t="shared" si="0"/>
        <v>13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3</v>
      </c>
      <c r="AH7" s="88">
        <f t="shared" si="0"/>
        <v>0</v>
      </c>
      <c r="AI7" s="88">
        <f t="shared" si="0"/>
        <v>0</v>
      </c>
      <c r="AJ7" s="88">
        <f t="shared" si="0"/>
        <v>248</v>
      </c>
      <c r="AK7" s="88">
        <f t="shared" si="0"/>
        <v>839</v>
      </c>
      <c r="AL7" s="88">
        <f t="shared" si="0"/>
        <v>2</v>
      </c>
      <c r="AM7" s="88">
        <f t="shared" si="0"/>
        <v>6</v>
      </c>
      <c r="AN7" s="88">
        <f t="shared" si="0"/>
        <v>28</v>
      </c>
      <c r="AO7" s="88">
        <f t="shared" si="0"/>
        <v>83</v>
      </c>
      <c r="AP7" s="88">
        <f t="shared" si="0"/>
        <v>0</v>
      </c>
      <c r="AQ7" s="88">
        <f t="shared" si="0"/>
        <v>0</v>
      </c>
      <c r="AR7" s="88">
        <f t="shared" si="0"/>
        <v>314</v>
      </c>
      <c r="AS7" s="88">
        <f t="shared" si="0"/>
        <v>996</v>
      </c>
      <c r="AT7" s="88">
        <f t="shared" si="0"/>
        <v>14</v>
      </c>
      <c r="AU7" s="88">
        <f t="shared" si="0"/>
        <v>60</v>
      </c>
      <c r="AV7" s="88">
        <f t="shared" si="0"/>
        <v>34</v>
      </c>
      <c r="AW7" s="88">
        <f t="shared" si="0"/>
        <v>105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172</v>
      </c>
      <c r="C8" s="80" t="s">
        <v>145</v>
      </c>
      <c r="D8" s="88">
        <v>13</v>
      </c>
      <c r="E8" s="88">
        <v>30</v>
      </c>
      <c r="F8" s="88">
        <v>0</v>
      </c>
      <c r="G8" s="88">
        <v>0</v>
      </c>
      <c r="H8" s="88">
        <v>4</v>
      </c>
      <c r="I8" s="88">
        <v>8</v>
      </c>
      <c r="J8" s="88">
        <v>0</v>
      </c>
      <c r="K8" s="88">
        <v>0</v>
      </c>
      <c r="L8" s="88">
        <v>315</v>
      </c>
      <c r="M8" s="88">
        <v>751</v>
      </c>
      <c r="N8" s="88">
        <v>0</v>
      </c>
      <c r="O8" s="88">
        <v>0</v>
      </c>
      <c r="P8" s="88">
        <v>34</v>
      </c>
      <c r="Q8" s="88">
        <v>256</v>
      </c>
      <c r="R8" s="88">
        <v>0</v>
      </c>
      <c r="S8" s="88">
        <v>0</v>
      </c>
      <c r="T8" s="88">
        <v>335</v>
      </c>
      <c r="U8" s="88">
        <v>1203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24</v>
      </c>
      <c r="AK8" s="88">
        <v>75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79</v>
      </c>
      <c r="AS8" s="88">
        <v>250</v>
      </c>
      <c r="AT8" s="88">
        <v>4</v>
      </c>
      <c r="AU8" s="88">
        <v>22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173</v>
      </c>
      <c r="C9" s="80" t="s">
        <v>184</v>
      </c>
      <c r="D9" s="88">
        <v>16</v>
      </c>
      <c r="E9" s="88">
        <v>25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112</v>
      </c>
      <c r="M9" s="88">
        <v>378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239</v>
      </c>
      <c r="U9" s="88">
        <v>742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11</v>
      </c>
      <c r="AK9" s="88">
        <v>37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25</v>
      </c>
      <c r="AS9" s="88">
        <v>82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130</v>
      </c>
      <c r="C10" s="80" t="s">
        <v>140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58</v>
      </c>
      <c r="M10" s="88">
        <v>117</v>
      </c>
      <c r="N10" s="88">
        <v>61</v>
      </c>
      <c r="O10" s="88">
        <v>352</v>
      </c>
      <c r="P10" s="88">
        <v>0</v>
      </c>
      <c r="Q10" s="88">
        <v>0</v>
      </c>
      <c r="R10" s="88">
        <v>0</v>
      </c>
      <c r="S10" s="88">
        <v>0</v>
      </c>
      <c r="T10" s="88">
        <v>19</v>
      </c>
      <c r="U10" s="88">
        <v>42</v>
      </c>
      <c r="V10" s="88">
        <v>97</v>
      </c>
      <c r="W10" s="88">
        <v>717</v>
      </c>
      <c r="X10" s="88">
        <v>1</v>
      </c>
      <c r="Y10" s="88">
        <v>2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17</v>
      </c>
      <c r="AK10" s="88">
        <v>53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9</v>
      </c>
      <c r="AS10" s="88">
        <v>30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174</v>
      </c>
      <c r="C11" s="80" t="s">
        <v>185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36</v>
      </c>
      <c r="M11" s="88">
        <v>72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88</v>
      </c>
      <c r="U11" s="88">
        <v>196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3</v>
      </c>
      <c r="AC11" s="88">
        <v>10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136</v>
      </c>
      <c r="C12" s="80" t="s">
        <v>146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31</v>
      </c>
      <c r="M12" s="88">
        <v>62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73</v>
      </c>
      <c r="U12" s="88">
        <v>164</v>
      </c>
      <c r="V12" s="88">
        <v>58</v>
      </c>
      <c r="W12" s="88">
        <v>130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28</v>
      </c>
      <c r="AK12" s="88">
        <v>83</v>
      </c>
      <c r="AL12" s="88">
        <v>0</v>
      </c>
      <c r="AM12" s="88">
        <v>0</v>
      </c>
      <c r="AN12" s="88">
        <v>28</v>
      </c>
      <c r="AO12" s="88">
        <v>83</v>
      </c>
      <c r="AP12" s="88">
        <v>0</v>
      </c>
      <c r="AQ12" s="88">
        <v>0</v>
      </c>
      <c r="AR12" s="88">
        <v>29</v>
      </c>
      <c r="AS12" s="88">
        <v>86</v>
      </c>
      <c r="AT12" s="88">
        <v>5</v>
      </c>
      <c r="AU12" s="88">
        <v>19</v>
      </c>
      <c r="AV12" s="88">
        <v>34</v>
      </c>
      <c r="AW12" s="88">
        <v>105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129</v>
      </c>
      <c r="C13" s="80" t="s">
        <v>139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11</v>
      </c>
      <c r="M13" s="88">
        <v>30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35</v>
      </c>
      <c r="U13" s="88">
        <v>76</v>
      </c>
      <c r="V13" s="88">
        <v>2</v>
      </c>
      <c r="W13" s="88">
        <v>8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9</v>
      </c>
      <c r="AS13" s="88">
        <v>30</v>
      </c>
      <c r="AT13" s="88">
        <v>1</v>
      </c>
      <c r="AU13" s="88">
        <v>3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133</v>
      </c>
      <c r="C14" s="80" t="s">
        <v>143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7</v>
      </c>
      <c r="M14" s="88">
        <v>17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24</v>
      </c>
      <c r="U14" s="88">
        <v>63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7</v>
      </c>
      <c r="AK14" s="88">
        <v>21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7</v>
      </c>
      <c r="AS14" s="88">
        <v>21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150</v>
      </c>
      <c r="C15" s="80" t="s">
        <v>157</v>
      </c>
      <c r="D15" s="88">
        <v>0</v>
      </c>
      <c r="E15" s="88">
        <v>0</v>
      </c>
      <c r="F15" s="88">
        <v>0</v>
      </c>
      <c r="G15" s="88">
        <v>0</v>
      </c>
      <c r="H15" s="88">
        <v>2</v>
      </c>
      <c r="I15" s="88">
        <v>7</v>
      </c>
      <c r="J15" s="88">
        <v>0</v>
      </c>
      <c r="K15" s="88">
        <v>0</v>
      </c>
      <c r="L15" s="88">
        <v>10</v>
      </c>
      <c r="M15" s="88">
        <v>17</v>
      </c>
      <c r="N15" s="88">
        <v>1</v>
      </c>
      <c r="O15" s="88">
        <v>8</v>
      </c>
      <c r="P15" s="88">
        <v>0</v>
      </c>
      <c r="Q15" s="88">
        <v>0</v>
      </c>
      <c r="R15" s="88">
        <v>0</v>
      </c>
      <c r="S15" s="88">
        <v>0</v>
      </c>
      <c r="T15" s="88">
        <v>31</v>
      </c>
      <c r="U15" s="88">
        <v>59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1</v>
      </c>
      <c r="AC15" s="88">
        <v>3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9</v>
      </c>
      <c r="AK15" s="88">
        <v>25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9</v>
      </c>
      <c r="AS15" s="88">
        <v>25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175</v>
      </c>
      <c r="C16" s="80" t="s">
        <v>186</v>
      </c>
      <c r="D16" s="88">
        <v>0</v>
      </c>
      <c r="E16" s="88">
        <v>0</v>
      </c>
      <c r="F16" s="88">
        <v>0</v>
      </c>
      <c r="G16" s="88">
        <v>0</v>
      </c>
      <c r="H16" s="88">
        <v>1</v>
      </c>
      <c r="I16" s="88">
        <v>4</v>
      </c>
      <c r="J16" s="88">
        <v>0</v>
      </c>
      <c r="K16" s="88">
        <v>0</v>
      </c>
      <c r="L16" s="88">
        <v>15</v>
      </c>
      <c r="M16" s="88">
        <v>42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33</v>
      </c>
      <c r="U16" s="88">
        <v>73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3</v>
      </c>
      <c r="AK16" s="88">
        <v>10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5</v>
      </c>
      <c r="AS16" s="88">
        <v>16</v>
      </c>
      <c r="AT16" s="88">
        <v>4</v>
      </c>
      <c r="AU16" s="88">
        <v>16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163</v>
      </c>
      <c r="C17" s="80" t="s">
        <v>166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43</v>
      </c>
      <c r="M17" s="88">
        <v>103</v>
      </c>
      <c r="N17" s="88">
        <v>7</v>
      </c>
      <c r="O17" s="88">
        <v>11</v>
      </c>
      <c r="P17" s="88">
        <v>0</v>
      </c>
      <c r="Q17" s="88">
        <v>0</v>
      </c>
      <c r="R17" s="88">
        <v>0</v>
      </c>
      <c r="S17" s="88">
        <v>0</v>
      </c>
      <c r="T17" s="88">
        <v>115</v>
      </c>
      <c r="U17" s="88">
        <v>361</v>
      </c>
      <c r="V17" s="88">
        <v>51</v>
      </c>
      <c r="W17" s="88">
        <v>269</v>
      </c>
      <c r="X17" s="88">
        <v>5</v>
      </c>
      <c r="Y17" s="88">
        <v>43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5</v>
      </c>
      <c r="AK17" s="88">
        <v>10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33</v>
      </c>
      <c r="AS17" s="88">
        <v>113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134</v>
      </c>
      <c r="C18" s="80" t="s">
        <v>144</v>
      </c>
      <c r="D18" s="88">
        <v>0</v>
      </c>
      <c r="E18" s="88">
        <v>0</v>
      </c>
      <c r="F18" s="88">
        <v>0</v>
      </c>
      <c r="G18" s="88">
        <v>0</v>
      </c>
      <c r="H18" s="88">
        <v>1</v>
      </c>
      <c r="I18" s="88">
        <v>2</v>
      </c>
      <c r="J18" s="88">
        <v>0</v>
      </c>
      <c r="K18" s="88">
        <v>0</v>
      </c>
      <c r="L18" s="88">
        <v>77</v>
      </c>
      <c r="M18" s="88">
        <v>151</v>
      </c>
      <c r="N18" s="88">
        <v>4</v>
      </c>
      <c r="O18" s="88">
        <v>8</v>
      </c>
      <c r="P18" s="88">
        <v>0</v>
      </c>
      <c r="Q18" s="88">
        <v>0</v>
      </c>
      <c r="R18" s="88">
        <v>0</v>
      </c>
      <c r="S18" s="88">
        <v>0</v>
      </c>
      <c r="T18" s="88">
        <v>246</v>
      </c>
      <c r="U18" s="88">
        <v>876</v>
      </c>
      <c r="V18" s="88">
        <v>4</v>
      </c>
      <c r="W18" s="88">
        <v>8</v>
      </c>
      <c r="X18" s="88">
        <v>16</v>
      </c>
      <c r="Y18" s="88">
        <v>48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1</v>
      </c>
      <c r="AG18" s="88">
        <v>2</v>
      </c>
      <c r="AH18" s="88">
        <v>0</v>
      </c>
      <c r="AI18" s="88">
        <v>0</v>
      </c>
      <c r="AJ18" s="88">
        <v>21</v>
      </c>
      <c r="AK18" s="88">
        <v>61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21</v>
      </c>
      <c r="AS18" s="88">
        <v>61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176</v>
      </c>
      <c r="C19" s="80" t="s">
        <v>187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14</v>
      </c>
      <c r="M19" s="88">
        <v>55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199</v>
      </c>
      <c r="U19" s="88">
        <v>1381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8</v>
      </c>
      <c r="AK19" s="88">
        <v>28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8</v>
      </c>
      <c r="AS19" s="88">
        <v>28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137</v>
      </c>
      <c r="C20" s="80" t="s">
        <v>147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24</v>
      </c>
      <c r="M20" s="88">
        <v>56</v>
      </c>
      <c r="N20" s="88">
        <v>0</v>
      </c>
      <c r="O20" s="88">
        <v>0</v>
      </c>
      <c r="P20" s="88">
        <v>1</v>
      </c>
      <c r="Q20" s="88">
        <v>9</v>
      </c>
      <c r="R20" s="88">
        <v>0</v>
      </c>
      <c r="S20" s="88">
        <v>0</v>
      </c>
      <c r="T20" s="88">
        <v>52</v>
      </c>
      <c r="U20" s="88">
        <v>126</v>
      </c>
      <c r="V20" s="88">
        <v>0</v>
      </c>
      <c r="W20" s="88">
        <v>0</v>
      </c>
      <c r="X20" s="88">
        <v>1</v>
      </c>
      <c r="Y20" s="88">
        <v>9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138</v>
      </c>
      <c r="C21" s="80" t="s">
        <v>148</v>
      </c>
      <c r="D21" s="88">
        <v>1</v>
      </c>
      <c r="E21" s="88">
        <v>1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31</v>
      </c>
      <c r="M21" s="88">
        <v>75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65</v>
      </c>
      <c r="U21" s="88">
        <v>194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11</v>
      </c>
      <c r="AK21" s="88">
        <v>28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154</v>
      </c>
      <c r="C22" s="80" t="s">
        <v>161</v>
      </c>
      <c r="D22" s="88">
        <v>2</v>
      </c>
      <c r="E22" s="88">
        <v>6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80</v>
      </c>
      <c r="M22" s="88">
        <v>208</v>
      </c>
      <c r="N22" s="88">
        <v>27</v>
      </c>
      <c r="O22" s="88">
        <v>74</v>
      </c>
      <c r="P22" s="88">
        <v>0</v>
      </c>
      <c r="Q22" s="88">
        <v>0</v>
      </c>
      <c r="R22" s="88">
        <v>0</v>
      </c>
      <c r="S22" s="88">
        <v>0</v>
      </c>
      <c r="T22" s="88">
        <v>43</v>
      </c>
      <c r="U22" s="88">
        <v>62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39</v>
      </c>
      <c r="AK22" s="88">
        <v>171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155</v>
      </c>
      <c r="C23" s="80" t="s">
        <v>162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17</v>
      </c>
      <c r="M23" s="88">
        <v>41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18</v>
      </c>
      <c r="U23" s="88">
        <v>42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6</v>
      </c>
      <c r="AK23" s="88">
        <v>20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5</v>
      </c>
      <c r="AS23" s="88">
        <v>15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177</v>
      </c>
      <c r="C24" s="80" t="s">
        <v>188</v>
      </c>
      <c r="D24" s="88">
        <v>0</v>
      </c>
      <c r="E24" s="88">
        <v>0</v>
      </c>
      <c r="F24" s="88">
        <v>2</v>
      </c>
      <c r="G24" s="88">
        <v>4</v>
      </c>
      <c r="H24" s="88">
        <v>0</v>
      </c>
      <c r="I24" s="88">
        <v>0</v>
      </c>
      <c r="J24" s="88">
        <v>0</v>
      </c>
      <c r="K24" s="88">
        <v>0</v>
      </c>
      <c r="L24" s="88">
        <v>53</v>
      </c>
      <c r="M24" s="88">
        <v>135</v>
      </c>
      <c r="N24" s="88">
        <v>3</v>
      </c>
      <c r="O24" s="88">
        <v>10</v>
      </c>
      <c r="P24" s="88">
        <v>14</v>
      </c>
      <c r="Q24" s="88">
        <v>111</v>
      </c>
      <c r="R24" s="88">
        <v>0</v>
      </c>
      <c r="S24" s="88">
        <v>0</v>
      </c>
      <c r="T24" s="88">
        <v>63</v>
      </c>
      <c r="U24" s="88">
        <v>162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1</v>
      </c>
      <c r="AG24" s="88">
        <v>1</v>
      </c>
      <c r="AH24" s="88">
        <v>0</v>
      </c>
      <c r="AI24" s="88">
        <v>0</v>
      </c>
      <c r="AJ24" s="88">
        <v>23</v>
      </c>
      <c r="AK24" s="88">
        <v>65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23</v>
      </c>
      <c r="AS24" s="88">
        <v>65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178</v>
      </c>
      <c r="C25" s="80" t="s">
        <v>189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25</v>
      </c>
      <c r="M25" s="88">
        <v>41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100</v>
      </c>
      <c r="U25" s="88">
        <v>423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6</v>
      </c>
      <c r="AK25" s="88">
        <v>26</v>
      </c>
      <c r="AL25" s="88">
        <v>2</v>
      </c>
      <c r="AM25" s="88">
        <v>6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179</v>
      </c>
      <c r="C26" s="80" t="s">
        <v>190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31</v>
      </c>
      <c r="M26" s="88">
        <v>79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49</v>
      </c>
      <c r="U26" s="88">
        <v>252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13</v>
      </c>
      <c r="AK26" s="88">
        <v>78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131</v>
      </c>
      <c r="C27" s="80" t="s">
        <v>141</v>
      </c>
      <c r="D27" s="88">
        <v>0</v>
      </c>
      <c r="E27" s="88">
        <v>0</v>
      </c>
      <c r="F27" s="88">
        <v>1</v>
      </c>
      <c r="G27" s="88">
        <v>2</v>
      </c>
      <c r="H27" s="88">
        <v>0</v>
      </c>
      <c r="I27" s="88">
        <v>0</v>
      </c>
      <c r="J27" s="88">
        <v>0</v>
      </c>
      <c r="K27" s="88">
        <v>0</v>
      </c>
      <c r="L27" s="88">
        <v>21</v>
      </c>
      <c r="M27" s="88">
        <v>55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108</v>
      </c>
      <c r="U27" s="88">
        <v>326</v>
      </c>
      <c r="V27" s="88">
        <v>0</v>
      </c>
      <c r="W27" s="88">
        <v>0</v>
      </c>
      <c r="X27" s="88">
        <v>2</v>
      </c>
      <c r="Y27" s="88">
        <v>26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10</v>
      </c>
      <c r="AS27" s="88">
        <v>29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153</v>
      </c>
      <c r="C28" s="80" t="s">
        <v>160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14</v>
      </c>
      <c r="M28" s="88">
        <v>31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29</v>
      </c>
      <c r="U28" s="88">
        <v>113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4</v>
      </c>
      <c r="AS28" s="88">
        <v>11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152</v>
      </c>
      <c r="C29" s="80" t="s">
        <v>159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8</v>
      </c>
      <c r="M29" s="88">
        <v>19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35</v>
      </c>
      <c r="U29" s="88">
        <v>93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12</v>
      </c>
      <c r="AK29" s="88">
        <v>34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12</v>
      </c>
      <c r="AS29" s="88">
        <v>34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151</v>
      </c>
      <c r="C30" s="80" t="s">
        <v>158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5</v>
      </c>
      <c r="M30" s="88">
        <v>11</v>
      </c>
      <c r="N30" s="88">
        <v>2</v>
      </c>
      <c r="O30" s="88">
        <v>4</v>
      </c>
      <c r="P30" s="88">
        <v>0</v>
      </c>
      <c r="Q30" s="88">
        <v>0</v>
      </c>
      <c r="R30" s="88">
        <v>0</v>
      </c>
      <c r="S30" s="88">
        <v>0</v>
      </c>
      <c r="T30" s="88">
        <v>15</v>
      </c>
      <c r="U30" s="88">
        <v>33</v>
      </c>
      <c r="V30" s="88">
        <v>14</v>
      </c>
      <c r="W30" s="88">
        <v>61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2</v>
      </c>
      <c r="AK30" s="88">
        <v>6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2</v>
      </c>
      <c r="AS30" s="88">
        <v>6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165</v>
      </c>
      <c r="C31" s="80" t="s">
        <v>168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11</v>
      </c>
      <c r="M31" s="88">
        <v>50</v>
      </c>
      <c r="N31" s="88">
        <v>7</v>
      </c>
      <c r="O31" s="88">
        <v>20</v>
      </c>
      <c r="P31" s="88">
        <v>0</v>
      </c>
      <c r="Q31" s="88">
        <v>0</v>
      </c>
      <c r="R31" s="88">
        <v>0</v>
      </c>
      <c r="S31" s="88">
        <v>0</v>
      </c>
      <c r="T31" s="88">
        <v>7</v>
      </c>
      <c r="U31" s="88">
        <v>19</v>
      </c>
      <c r="V31" s="88">
        <v>19</v>
      </c>
      <c r="W31" s="88">
        <v>65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2</v>
      </c>
      <c r="AK31" s="88">
        <v>4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4</v>
      </c>
      <c r="AS31" s="88">
        <v>16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180</v>
      </c>
      <c r="C32" s="80" t="s">
        <v>191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5</v>
      </c>
      <c r="M32" s="88">
        <v>12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1</v>
      </c>
      <c r="AK32" s="88">
        <v>4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149</v>
      </c>
      <c r="C33" s="80" t="s">
        <v>156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2</v>
      </c>
      <c r="M33" s="88">
        <v>6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28</v>
      </c>
      <c r="U33" s="88">
        <v>94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3</v>
      </c>
      <c r="AS33" s="88">
        <v>11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181</v>
      </c>
      <c r="C34" s="80" t="s">
        <v>192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12</v>
      </c>
      <c r="M34" s="88">
        <v>40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67</v>
      </c>
      <c r="U34" s="88">
        <v>387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132</v>
      </c>
      <c r="C35" s="80" t="s">
        <v>193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182</v>
      </c>
      <c r="C36" s="80" t="s">
        <v>194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3</v>
      </c>
      <c r="M36" s="88">
        <v>6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65</v>
      </c>
      <c r="U36" s="88">
        <v>183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10</v>
      </c>
      <c r="AS36" s="88">
        <v>46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169</v>
      </c>
      <c r="C37" s="80" t="s">
        <v>170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9</v>
      </c>
      <c r="M37" s="88">
        <v>37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7</v>
      </c>
      <c r="AS37" s="88">
        <v>21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183</v>
      </c>
      <c r="C38" s="80" t="s">
        <v>195</v>
      </c>
      <c r="D38" s="88">
        <v>1</v>
      </c>
      <c r="E38" s="88">
        <v>2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198</v>
      </c>
      <c r="B7" s="81" t="s">
        <v>196</v>
      </c>
      <c r="C7" s="84" t="s">
        <v>197</v>
      </c>
      <c r="D7" s="88">
        <f aca="true" t="shared" si="0" ref="D7:AY7">SUM(D8:D18)</f>
        <v>0</v>
      </c>
      <c r="E7" s="88">
        <f t="shared" si="0"/>
        <v>0</v>
      </c>
      <c r="F7" s="88">
        <f t="shared" si="0"/>
        <v>1</v>
      </c>
      <c r="G7" s="88">
        <f t="shared" si="0"/>
        <v>8</v>
      </c>
      <c r="H7" s="88">
        <f t="shared" si="0"/>
        <v>5</v>
      </c>
      <c r="I7" s="88">
        <f t="shared" si="0"/>
        <v>15</v>
      </c>
      <c r="J7" s="88">
        <f t="shared" si="0"/>
        <v>0</v>
      </c>
      <c r="K7" s="88">
        <f t="shared" si="0"/>
        <v>0</v>
      </c>
      <c r="L7" s="88">
        <f t="shared" si="0"/>
        <v>4</v>
      </c>
      <c r="M7" s="88">
        <f t="shared" si="0"/>
        <v>11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52</v>
      </c>
      <c r="U7" s="88">
        <f t="shared" si="0"/>
        <v>370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6</v>
      </c>
      <c r="AH7" s="88">
        <f t="shared" si="0"/>
        <v>0</v>
      </c>
      <c r="AI7" s="88">
        <f t="shared" si="0"/>
        <v>0</v>
      </c>
      <c r="AJ7" s="88">
        <f t="shared" si="0"/>
        <v>18</v>
      </c>
      <c r="AK7" s="88">
        <f t="shared" si="0"/>
        <v>70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2</v>
      </c>
      <c r="AS7" s="88">
        <f t="shared" si="0"/>
        <v>8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117</v>
      </c>
      <c r="D8" s="88">
        <v>0</v>
      </c>
      <c r="E8" s="88">
        <v>0</v>
      </c>
      <c r="F8" s="88">
        <v>0</v>
      </c>
      <c r="G8" s="88">
        <v>0</v>
      </c>
      <c r="H8" s="88">
        <v>3</v>
      </c>
      <c r="I8" s="88">
        <v>8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118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4</v>
      </c>
      <c r="M11" s="88">
        <v>11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52</v>
      </c>
      <c r="U11" s="88">
        <v>370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6</v>
      </c>
      <c r="AK11" s="88">
        <v>21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2</v>
      </c>
      <c r="AS11" s="88">
        <v>8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121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122</v>
      </c>
      <c r="D13" s="88">
        <v>0</v>
      </c>
      <c r="E13" s="88">
        <v>0</v>
      </c>
      <c r="F13" s="88">
        <v>0</v>
      </c>
      <c r="G13" s="88">
        <v>0</v>
      </c>
      <c r="H13" s="88">
        <v>2</v>
      </c>
      <c r="I13" s="88">
        <v>7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123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124</v>
      </c>
      <c r="D15" s="88">
        <v>0</v>
      </c>
      <c r="E15" s="88">
        <v>0</v>
      </c>
      <c r="F15" s="88">
        <v>1</v>
      </c>
      <c r="G15" s="88">
        <v>8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2</v>
      </c>
      <c r="AG15" s="88">
        <v>6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125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12</v>
      </c>
      <c r="AK16" s="88">
        <v>49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127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199</v>
      </c>
      <c r="B7" s="81" t="s">
        <v>196</v>
      </c>
      <c r="C7" s="84" t="s">
        <v>197</v>
      </c>
      <c r="D7" s="88">
        <f aca="true" t="shared" si="0" ref="D7:S7">SUM(D8:D38)</f>
        <v>341</v>
      </c>
      <c r="E7" s="88">
        <f t="shared" si="0"/>
        <v>277</v>
      </c>
      <c r="F7" s="88">
        <f t="shared" si="0"/>
        <v>52</v>
      </c>
      <c r="G7" s="88">
        <f t="shared" si="0"/>
        <v>12</v>
      </c>
      <c r="H7" s="88">
        <f t="shared" si="0"/>
        <v>664</v>
      </c>
      <c r="I7" s="88">
        <f t="shared" si="0"/>
        <v>555</v>
      </c>
      <c r="J7" s="88">
        <f t="shared" si="0"/>
        <v>97</v>
      </c>
      <c r="K7" s="88">
        <f t="shared" si="0"/>
        <v>12</v>
      </c>
      <c r="L7" s="88">
        <f t="shared" si="0"/>
        <v>121</v>
      </c>
      <c r="M7" s="88">
        <f t="shared" si="0"/>
        <v>114</v>
      </c>
      <c r="N7" s="88">
        <f t="shared" si="0"/>
        <v>5</v>
      </c>
      <c r="O7" s="88">
        <f t="shared" si="0"/>
        <v>2</v>
      </c>
      <c r="P7" s="88">
        <f t="shared" si="0"/>
        <v>126</v>
      </c>
      <c r="Q7" s="88">
        <f t="shared" si="0"/>
        <v>126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172</v>
      </c>
      <c r="C8" s="80" t="s">
        <v>145</v>
      </c>
      <c r="D8" s="88">
        <f>SUM(E8:G8)</f>
        <v>48</v>
      </c>
      <c r="E8" s="88">
        <v>34</v>
      </c>
      <c r="F8" s="88">
        <v>13</v>
      </c>
      <c r="G8" s="88">
        <v>1</v>
      </c>
      <c r="H8" s="88">
        <f>SUM(I8:K8)</f>
        <v>118</v>
      </c>
      <c r="I8" s="88">
        <v>97</v>
      </c>
      <c r="J8" s="88">
        <v>21</v>
      </c>
      <c r="K8" s="88">
        <v>0</v>
      </c>
      <c r="L8" s="88">
        <f>SUM(M8:O8)</f>
        <v>30</v>
      </c>
      <c r="M8" s="88">
        <v>30</v>
      </c>
      <c r="N8" s="88">
        <v>0</v>
      </c>
      <c r="O8" s="88">
        <v>0</v>
      </c>
      <c r="P8" s="88">
        <f>SUM(Q8:S8)</f>
        <v>32</v>
      </c>
      <c r="Q8" s="88">
        <v>32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173</v>
      </c>
      <c r="C9" s="80" t="s">
        <v>184</v>
      </c>
      <c r="D9" s="88">
        <f aca="true" t="shared" si="1" ref="D9:D38">SUM(E9:G9)</f>
        <v>38</v>
      </c>
      <c r="E9" s="88">
        <v>38</v>
      </c>
      <c r="F9" s="88">
        <v>0</v>
      </c>
      <c r="G9" s="88">
        <v>0</v>
      </c>
      <c r="H9" s="88">
        <f aca="true" t="shared" si="2" ref="H9:H38">SUM(I9:K9)</f>
        <v>97</v>
      </c>
      <c r="I9" s="88">
        <v>82</v>
      </c>
      <c r="J9" s="88">
        <v>15</v>
      </c>
      <c r="K9" s="88">
        <v>0</v>
      </c>
      <c r="L9" s="88">
        <f aca="true" t="shared" si="3" ref="L9:L38">SUM(M9:O9)</f>
        <v>13</v>
      </c>
      <c r="M9" s="88">
        <v>13</v>
      </c>
      <c r="N9" s="88">
        <v>0</v>
      </c>
      <c r="O9" s="88">
        <v>0</v>
      </c>
      <c r="P9" s="88">
        <f aca="true" t="shared" si="4" ref="P9:P38">SUM(Q9:S9)</f>
        <v>15</v>
      </c>
      <c r="Q9" s="88">
        <v>15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130</v>
      </c>
      <c r="C10" s="80" t="s">
        <v>140</v>
      </c>
      <c r="D10" s="88">
        <f t="shared" si="1"/>
        <v>12</v>
      </c>
      <c r="E10" s="88">
        <v>12</v>
      </c>
      <c r="F10" s="88">
        <v>0</v>
      </c>
      <c r="G10" s="88">
        <v>0</v>
      </c>
      <c r="H10" s="88">
        <f t="shared" si="2"/>
        <v>31</v>
      </c>
      <c r="I10" s="88">
        <v>24</v>
      </c>
      <c r="J10" s="88">
        <v>7</v>
      </c>
      <c r="K10" s="88">
        <v>0</v>
      </c>
      <c r="L10" s="88">
        <f t="shared" si="3"/>
        <v>5</v>
      </c>
      <c r="M10" s="88">
        <v>5</v>
      </c>
      <c r="N10" s="88">
        <v>0</v>
      </c>
      <c r="O10" s="88">
        <v>0</v>
      </c>
      <c r="P10" s="88">
        <f t="shared" si="4"/>
        <v>3</v>
      </c>
      <c r="Q10" s="88">
        <v>3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174</v>
      </c>
      <c r="C11" s="80" t="s">
        <v>185</v>
      </c>
      <c r="D11" s="88">
        <f t="shared" si="1"/>
        <v>14</v>
      </c>
      <c r="E11" s="88">
        <v>12</v>
      </c>
      <c r="F11" s="88">
        <v>2</v>
      </c>
      <c r="G11" s="88">
        <v>0</v>
      </c>
      <c r="H11" s="88">
        <f t="shared" si="2"/>
        <v>15</v>
      </c>
      <c r="I11" s="88">
        <v>15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2</v>
      </c>
      <c r="Q11" s="88">
        <v>2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136</v>
      </c>
      <c r="C12" s="80" t="s">
        <v>146</v>
      </c>
      <c r="D12" s="88">
        <f t="shared" si="1"/>
        <v>8</v>
      </c>
      <c r="E12" s="88">
        <v>6</v>
      </c>
      <c r="F12" s="88">
        <v>2</v>
      </c>
      <c r="G12" s="88">
        <v>0</v>
      </c>
      <c r="H12" s="88">
        <f t="shared" si="2"/>
        <v>25</v>
      </c>
      <c r="I12" s="88">
        <v>22</v>
      </c>
      <c r="J12" s="88">
        <v>3</v>
      </c>
      <c r="K12" s="88">
        <v>0</v>
      </c>
      <c r="L12" s="88">
        <f t="shared" si="3"/>
        <v>6</v>
      </c>
      <c r="M12" s="88">
        <v>6</v>
      </c>
      <c r="N12" s="88">
        <v>0</v>
      </c>
      <c r="O12" s="88">
        <v>0</v>
      </c>
      <c r="P12" s="88">
        <f t="shared" si="4"/>
        <v>7</v>
      </c>
      <c r="Q12" s="88">
        <v>7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129</v>
      </c>
      <c r="C13" s="80" t="s">
        <v>139</v>
      </c>
      <c r="D13" s="88">
        <f t="shared" si="1"/>
        <v>4</v>
      </c>
      <c r="E13" s="88">
        <v>4</v>
      </c>
      <c r="F13" s="88">
        <v>0</v>
      </c>
      <c r="G13" s="88">
        <v>0</v>
      </c>
      <c r="H13" s="88">
        <f t="shared" si="2"/>
        <v>9</v>
      </c>
      <c r="I13" s="88">
        <v>9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133</v>
      </c>
      <c r="C14" s="80" t="s">
        <v>143</v>
      </c>
      <c r="D14" s="88">
        <f t="shared" si="1"/>
        <v>4</v>
      </c>
      <c r="E14" s="88">
        <v>4</v>
      </c>
      <c r="F14" s="88">
        <v>0</v>
      </c>
      <c r="G14" s="88">
        <v>0</v>
      </c>
      <c r="H14" s="88">
        <f t="shared" si="2"/>
        <v>10</v>
      </c>
      <c r="I14" s="88">
        <v>6</v>
      </c>
      <c r="J14" s="88">
        <v>4</v>
      </c>
      <c r="K14" s="88">
        <v>0</v>
      </c>
      <c r="L14" s="88">
        <f t="shared" si="3"/>
        <v>4</v>
      </c>
      <c r="M14" s="88">
        <v>4</v>
      </c>
      <c r="N14" s="88">
        <v>0</v>
      </c>
      <c r="O14" s="88">
        <v>0</v>
      </c>
      <c r="P14" s="88">
        <f t="shared" si="4"/>
        <v>4</v>
      </c>
      <c r="Q14" s="88">
        <v>4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150</v>
      </c>
      <c r="C15" s="80" t="s">
        <v>157</v>
      </c>
      <c r="D15" s="88">
        <f t="shared" si="1"/>
        <v>9</v>
      </c>
      <c r="E15" s="88">
        <v>4</v>
      </c>
      <c r="F15" s="88">
        <v>4</v>
      </c>
      <c r="G15" s="88">
        <v>1</v>
      </c>
      <c r="H15" s="88">
        <f t="shared" si="2"/>
        <v>7</v>
      </c>
      <c r="I15" s="88">
        <v>5</v>
      </c>
      <c r="J15" s="88">
        <v>2</v>
      </c>
      <c r="K15" s="88">
        <v>0</v>
      </c>
      <c r="L15" s="88">
        <f t="shared" si="3"/>
        <v>6</v>
      </c>
      <c r="M15" s="88">
        <v>4</v>
      </c>
      <c r="N15" s="88">
        <v>1</v>
      </c>
      <c r="O15" s="88">
        <v>1</v>
      </c>
      <c r="P15" s="88">
        <f t="shared" si="4"/>
        <v>4</v>
      </c>
      <c r="Q15" s="88">
        <v>4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175</v>
      </c>
      <c r="C16" s="80" t="s">
        <v>186</v>
      </c>
      <c r="D16" s="88">
        <f t="shared" si="1"/>
        <v>7</v>
      </c>
      <c r="E16" s="88">
        <v>7</v>
      </c>
      <c r="F16" s="88">
        <v>0</v>
      </c>
      <c r="G16" s="88">
        <v>0</v>
      </c>
      <c r="H16" s="88">
        <f t="shared" si="2"/>
        <v>6</v>
      </c>
      <c r="I16" s="88">
        <v>5</v>
      </c>
      <c r="J16" s="88">
        <v>1</v>
      </c>
      <c r="K16" s="88">
        <v>0</v>
      </c>
      <c r="L16" s="88">
        <f t="shared" si="3"/>
        <v>2</v>
      </c>
      <c r="M16" s="88">
        <v>2</v>
      </c>
      <c r="N16" s="88">
        <v>0</v>
      </c>
      <c r="O16" s="88">
        <v>0</v>
      </c>
      <c r="P16" s="88">
        <f t="shared" si="4"/>
        <v>3</v>
      </c>
      <c r="Q16" s="88">
        <v>3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163</v>
      </c>
      <c r="C17" s="80" t="s">
        <v>166</v>
      </c>
      <c r="D17" s="88">
        <f t="shared" si="1"/>
        <v>7</v>
      </c>
      <c r="E17" s="88">
        <v>7</v>
      </c>
      <c r="F17" s="88">
        <v>0</v>
      </c>
      <c r="G17" s="88">
        <v>0</v>
      </c>
      <c r="H17" s="88">
        <f t="shared" si="2"/>
        <v>36</v>
      </c>
      <c r="I17" s="88">
        <v>27</v>
      </c>
      <c r="J17" s="88">
        <v>9</v>
      </c>
      <c r="K17" s="88">
        <v>0</v>
      </c>
      <c r="L17" s="88">
        <f t="shared" si="3"/>
        <v>2</v>
      </c>
      <c r="M17" s="88">
        <v>2</v>
      </c>
      <c r="N17" s="88">
        <v>0</v>
      </c>
      <c r="O17" s="88">
        <v>0</v>
      </c>
      <c r="P17" s="88">
        <f t="shared" si="4"/>
        <v>4</v>
      </c>
      <c r="Q17" s="88">
        <v>4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134</v>
      </c>
      <c r="C18" s="80" t="s">
        <v>144</v>
      </c>
      <c r="D18" s="88">
        <f t="shared" si="1"/>
        <v>6</v>
      </c>
      <c r="E18" s="88">
        <v>6</v>
      </c>
      <c r="F18" s="88">
        <v>0</v>
      </c>
      <c r="G18" s="88">
        <v>0</v>
      </c>
      <c r="H18" s="88">
        <f t="shared" si="2"/>
        <v>24</v>
      </c>
      <c r="I18" s="88">
        <v>23</v>
      </c>
      <c r="J18" s="88">
        <v>1</v>
      </c>
      <c r="K18" s="88">
        <v>0</v>
      </c>
      <c r="L18" s="88">
        <f t="shared" si="3"/>
        <v>7</v>
      </c>
      <c r="M18" s="88">
        <v>7</v>
      </c>
      <c r="N18" s="88">
        <v>0</v>
      </c>
      <c r="O18" s="88">
        <v>0</v>
      </c>
      <c r="P18" s="88">
        <f t="shared" si="4"/>
        <v>7</v>
      </c>
      <c r="Q18" s="88">
        <v>7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176</v>
      </c>
      <c r="C19" s="80" t="s">
        <v>187</v>
      </c>
      <c r="D19" s="88">
        <f t="shared" si="1"/>
        <v>3</v>
      </c>
      <c r="E19" s="88">
        <v>3</v>
      </c>
      <c r="F19" s="88">
        <v>0</v>
      </c>
      <c r="G19" s="88">
        <v>0</v>
      </c>
      <c r="H19" s="88">
        <f t="shared" si="2"/>
        <v>29</v>
      </c>
      <c r="I19" s="88">
        <v>24</v>
      </c>
      <c r="J19" s="88">
        <v>5</v>
      </c>
      <c r="K19" s="88">
        <v>0</v>
      </c>
      <c r="L19" s="88">
        <f t="shared" si="3"/>
        <v>2</v>
      </c>
      <c r="M19" s="88">
        <v>2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137</v>
      </c>
      <c r="C20" s="80" t="s">
        <v>147</v>
      </c>
      <c r="D20" s="88">
        <f t="shared" si="1"/>
        <v>13</v>
      </c>
      <c r="E20" s="88">
        <v>8</v>
      </c>
      <c r="F20" s="88">
        <v>2</v>
      </c>
      <c r="G20" s="88">
        <v>3</v>
      </c>
      <c r="H20" s="88">
        <f t="shared" si="2"/>
        <v>18</v>
      </c>
      <c r="I20" s="88">
        <v>15</v>
      </c>
      <c r="J20" s="88">
        <v>1</v>
      </c>
      <c r="K20" s="88">
        <v>2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138</v>
      </c>
      <c r="C21" s="80" t="s">
        <v>148</v>
      </c>
      <c r="D21" s="88">
        <f t="shared" si="1"/>
        <v>8</v>
      </c>
      <c r="E21" s="88">
        <v>6</v>
      </c>
      <c r="F21" s="88">
        <v>2</v>
      </c>
      <c r="G21" s="88">
        <v>0</v>
      </c>
      <c r="H21" s="88">
        <f t="shared" si="2"/>
        <v>13</v>
      </c>
      <c r="I21" s="88">
        <v>11</v>
      </c>
      <c r="J21" s="88">
        <v>2</v>
      </c>
      <c r="K21" s="88">
        <v>0</v>
      </c>
      <c r="L21" s="88">
        <f t="shared" si="3"/>
        <v>8</v>
      </c>
      <c r="M21" s="88">
        <v>8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154</v>
      </c>
      <c r="C22" s="80" t="s">
        <v>161</v>
      </c>
      <c r="D22" s="88">
        <f t="shared" si="1"/>
        <v>93</v>
      </c>
      <c r="E22" s="88">
        <v>62</v>
      </c>
      <c r="F22" s="88">
        <v>25</v>
      </c>
      <c r="G22" s="88">
        <v>6</v>
      </c>
      <c r="H22" s="88">
        <f t="shared" si="2"/>
        <v>41</v>
      </c>
      <c r="I22" s="88">
        <v>32</v>
      </c>
      <c r="J22" s="88">
        <v>9</v>
      </c>
      <c r="K22" s="88">
        <v>0</v>
      </c>
      <c r="L22" s="88">
        <f t="shared" si="3"/>
        <v>11</v>
      </c>
      <c r="M22" s="88">
        <v>6</v>
      </c>
      <c r="N22" s="88">
        <v>4</v>
      </c>
      <c r="O22" s="88">
        <v>1</v>
      </c>
      <c r="P22" s="88">
        <f t="shared" si="4"/>
        <v>5</v>
      </c>
      <c r="Q22" s="88">
        <v>5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155</v>
      </c>
      <c r="C23" s="80" t="s">
        <v>162</v>
      </c>
      <c r="D23" s="88">
        <f t="shared" si="1"/>
        <v>9</v>
      </c>
      <c r="E23" s="88">
        <v>7</v>
      </c>
      <c r="F23" s="88">
        <v>2</v>
      </c>
      <c r="G23" s="88">
        <v>0</v>
      </c>
      <c r="H23" s="88">
        <f t="shared" si="2"/>
        <v>14</v>
      </c>
      <c r="I23" s="88">
        <v>9</v>
      </c>
      <c r="J23" s="88">
        <v>0</v>
      </c>
      <c r="K23" s="88">
        <v>5</v>
      </c>
      <c r="L23" s="88">
        <f t="shared" si="3"/>
        <v>5</v>
      </c>
      <c r="M23" s="88">
        <v>5</v>
      </c>
      <c r="N23" s="88">
        <v>0</v>
      </c>
      <c r="O23" s="88">
        <v>0</v>
      </c>
      <c r="P23" s="88">
        <f t="shared" si="4"/>
        <v>5</v>
      </c>
      <c r="Q23" s="88">
        <v>5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177</v>
      </c>
      <c r="C24" s="80" t="s">
        <v>188</v>
      </c>
      <c r="D24" s="88">
        <f t="shared" si="1"/>
        <v>13</v>
      </c>
      <c r="E24" s="88">
        <v>13</v>
      </c>
      <c r="F24" s="88">
        <v>0</v>
      </c>
      <c r="G24" s="88">
        <v>0</v>
      </c>
      <c r="H24" s="88">
        <f t="shared" si="2"/>
        <v>13</v>
      </c>
      <c r="I24" s="88">
        <v>9</v>
      </c>
      <c r="J24" s="88">
        <v>4</v>
      </c>
      <c r="K24" s="88">
        <v>0</v>
      </c>
      <c r="L24" s="88">
        <f t="shared" si="3"/>
        <v>9</v>
      </c>
      <c r="M24" s="88">
        <v>9</v>
      </c>
      <c r="N24" s="88">
        <v>0</v>
      </c>
      <c r="O24" s="88">
        <v>0</v>
      </c>
      <c r="P24" s="88">
        <f t="shared" si="4"/>
        <v>9</v>
      </c>
      <c r="Q24" s="88">
        <v>9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178</v>
      </c>
      <c r="C25" s="80" t="s">
        <v>189</v>
      </c>
      <c r="D25" s="88">
        <f t="shared" si="1"/>
        <v>12</v>
      </c>
      <c r="E25" s="88">
        <v>12</v>
      </c>
      <c r="F25" s="88">
        <v>0</v>
      </c>
      <c r="G25" s="88">
        <v>0</v>
      </c>
      <c r="H25" s="88">
        <f t="shared" si="2"/>
        <v>35</v>
      </c>
      <c r="I25" s="88">
        <v>31</v>
      </c>
      <c r="J25" s="88">
        <v>4</v>
      </c>
      <c r="K25" s="88">
        <v>0</v>
      </c>
      <c r="L25" s="88">
        <f t="shared" si="3"/>
        <v>1</v>
      </c>
      <c r="M25" s="88">
        <v>1</v>
      </c>
      <c r="N25" s="88">
        <v>0</v>
      </c>
      <c r="O25" s="88">
        <v>0</v>
      </c>
      <c r="P25" s="88">
        <f t="shared" si="4"/>
        <v>2</v>
      </c>
      <c r="Q25" s="88">
        <v>2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179</v>
      </c>
      <c r="C26" s="80" t="s">
        <v>190</v>
      </c>
      <c r="D26" s="88">
        <f t="shared" si="1"/>
        <v>7</v>
      </c>
      <c r="E26" s="88">
        <v>7</v>
      </c>
      <c r="F26" s="88">
        <v>0</v>
      </c>
      <c r="G26" s="88">
        <v>0</v>
      </c>
      <c r="H26" s="88">
        <f t="shared" si="2"/>
        <v>15</v>
      </c>
      <c r="I26" s="88">
        <v>15</v>
      </c>
      <c r="J26" s="88">
        <v>0</v>
      </c>
      <c r="K26" s="88">
        <v>0</v>
      </c>
      <c r="L26" s="88">
        <f t="shared" si="3"/>
        <v>3</v>
      </c>
      <c r="M26" s="88">
        <v>3</v>
      </c>
      <c r="N26" s="88">
        <v>0</v>
      </c>
      <c r="O26" s="88">
        <v>0</v>
      </c>
      <c r="P26" s="88">
        <f t="shared" si="4"/>
        <v>3</v>
      </c>
      <c r="Q26" s="88">
        <v>3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131</v>
      </c>
      <c r="C27" s="80" t="s">
        <v>141</v>
      </c>
      <c r="D27" s="88">
        <f t="shared" si="1"/>
        <v>3</v>
      </c>
      <c r="E27" s="88">
        <v>3</v>
      </c>
      <c r="F27" s="88">
        <v>0</v>
      </c>
      <c r="G27" s="88">
        <v>0</v>
      </c>
      <c r="H27" s="88">
        <f t="shared" si="2"/>
        <v>11</v>
      </c>
      <c r="I27" s="88">
        <v>10</v>
      </c>
      <c r="J27" s="88">
        <v>1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3</v>
      </c>
      <c r="Q27" s="88">
        <v>3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153</v>
      </c>
      <c r="C28" s="80" t="s">
        <v>160</v>
      </c>
      <c r="D28" s="88">
        <f t="shared" si="1"/>
        <v>2</v>
      </c>
      <c r="E28" s="88">
        <v>2</v>
      </c>
      <c r="F28" s="88">
        <v>0</v>
      </c>
      <c r="G28" s="88">
        <v>0</v>
      </c>
      <c r="H28" s="88">
        <f t="shared" si="2"/>
        <v>12</v>
      </c>
      <c r="I28" s="88">
        <v>8</v>
      </c>
      <c r="J28" s="88">
        <v>4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2</v>
      </c>
      <c r="Q28" s="88">
        <v>2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152</v>
      </c>
      <c r="C29" s="80" t="s">
        <v>159</v>
      </c>
      <c r="D29" s="88">
        <f t="shared" si="1"/>
        <v>2</v>
      </c>
      <c r="E29" s="88">
        <v>2</v>
      </c>
      <c r="F29" s="88">
        <v>0</v>
      </c>
      <c r="G29" s="88">
        <v>0</v>
      </c>
      <c r="H29" s="88">
        <f t="shared" si="2"/>
        <v>6</v>
      </c>
      <c r="I29" s="88">
        <v>6</v>
      </c>
      <c r="J29" s="88">
        <v>0</v>
      </c>
      <c r="K29" s="88">
        <v>0</v>
      </c>
      <c r="L29" s="88">
        <f t="shared" si="3"/>
        <v>4</v>
      </c>
      <c r="M29" s="88">
        <v>4</v>
      </c>
      <c r="N29" s="88">
        <v>0</v>
      </c>
      <c r="O29" s="88">
        <v>0</v>
      </c>
      <c r="P29" s="88">
        <f t="shared" si="4"/>
        <v>4</v>
      </c>
      <c r="Q29" s="88">
        <v>4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151</v>
      </c>
      <c r="C30" s="80" t="s">
        <v>158</v>
      </c>
      <c r="D30" s="88">
        <f t="shared" si="1"/>
        <v>3</v>
      </c>
      <c r="E30" s="88">
        <v>3</v>
      </c>
      <c r="F30" s="88">
        <v>0</v>
      </c>
      <c r="G30" s="88">
        <v>0</v>
      </c>
      <c r="H30" s="88">
        <f t="shared" si="2"/>
        <v>8</v>
      </c>
      <c r="I30" s="88">
        <v>8</v>
      </c>
      <c r="J30" s="88">
        <v>0</v>
      </c>
      <c r="K30" s="88">
        <v>0</v>
      </c>
      <c r="L30" s="88">
        <f t="shared" si="3"/>
        <v>1</v>
      </c>
      <c r="M30" s="88">
        <v>1</v>
      </c>
      <c r="N30" s="88">
        <v>0</v>
      </c>
      <c r="O30" s="88">
        <v>0</v>
      </c>
      <c r="P30" s="88">
        <f t="shared" si="4"/>
        <v>2</v>
      </c>
      <c r="Q30" s="88">
        <v>2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165</v>
      </c>
      <c r="C31" s="80" t="s">
        <v>168</v>
      </c>
      <c r="D31" s="88">
        <f t="shared" si="1"/>
        <v>5</v>
      </c>
      <c r="E31" s="88">
        <v>5</v>
      </c>
      <c r="F31" s="88">
        <v>0</v>
      </c>
      <c r="G31" s="88">
        <v>0</v>
      </c>
      <c r="H31" s="88">
        <f t="shared" si="2"/>
        <v>15</v>
      </c>
      <c r="I31" s="88">
        <v>11</v>
      </c>
      <c r="J31" s="88">
        <v>0</v>
      </c>
      <c r="K31" s="88">
        <v>4</v>
      </c>
      <c r="L31" s="88">
        <f t="shared" si="3"/>
        <v>1</v>
      </c>
      <c r="M31" s="88">
        <v>1</v>
      </c>
      <c r="N31" s="88">
        <v>0</v>
      </c>
      <c r="O31" s="88">
        <v>0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180</v>
      </c>
      <c r="C32" s="80" t="s">
        <v>191</v>
      </c>
      <c r="D32" s="88">
        <f t="shared" si="1"/>
        <v>3</v>
      </c>
      <c r="E32" s="88">
        <v>3</v>
      </c>
      <c r="F32" s="88">
        <v>0</v>
      </c>
      <c r="G32" s="88">
        <v>0</v>
      </c>
      <c r="H32" s="88">
        <f t="shared" si="2"/>
        <v>11</v>
      </c>
      <c r="I32" s="88">
        <v>10</v>
      </c>
      <c r="J32" s="88">
        <v>0</v>
      </c>
      <c r="K32" s="88">
        <v>1</v>
      </c>
      <c r="L32" s="88">
        <f t="shared" si="3"/>
        <v>1</v>
      </c>
      <c r="M32" s="88">
        <v>1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149</v>
      </c>
      <c r="C33" s="80" t="s">
        <v>156</v>
      </c>
      <c r="D33" s="88">
        <f t="shared" si="1"/>
        <v>2</v>
      </c>
      <c r="E33" s="88">
        <v>2</v>
      </c>
      <c r="F33" s="88">
        <v>0</v>
      </c>
      <c r="G33" s="88">
        <v>0</v>
      </c>
      <c r="H33" s="88">
        <f t="shared" si="2"/>
        <v>6</v>
      </c>
      <c r="I33" s="88">
        <v>6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1</v>
      </c>
      <c r="Q33" s="88">
        <v>1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181</v>
      </c>
      <c r="C34" s="80" t="s">
        <v>192</v>
      </c>
      <c r="D34" s="88">
        <f t="shared" si="1"/>
        <v>2</v>
      </c>
      <c r="E34" s="88">
        <v>2</v>
      </c>
      <c r="F34" s="88">
        <v>0</v>
      </c>
      <c r="G34" s="88">
        <v>0</v>
      </c>
      <c r="H34" s="88">
        <f t="shared" si="2"/>
        <v>20</v>
      </c>
      <c r="I34" s="88">
        <v>20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2</v>
      </c>
      <c r="Q34" s="88">
        <v>2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132</v>
      </c>
      <c r="C35" s="80" t="s">
        <v>193</v>
      </c>
      <c r="D35" s="88">
        <f t="shared" si="1"/>
        <v>0</v>
      </c>
      <c r="E35" s="88">
        <v>0</v>
      </c>
      <c r="F35" s="88">
        <v>0</v>
      </c>
      <c r="G35" s="88">
        <v>0</v>
      </c>
      <c r="H35" s="88">
        <f t="shared" si="2"/>
        <v>0</v>
      </c>
      <c r="I35" s="88">
        <v>0</v>
      </c>
      <c r="J35" s="88">
        <v>0</v>
      </c>
      <c r="K35" s="88">
        <v>0</v>
      </c>
      <c r="L35" s="88">
        <f t="shared" si="3"/>
        <v>0</v>
      </c>
      <c r="M35" s="88">
        <v>0</v>
      </c>
      <c r="N35" s="88">
        <v>0</v>
      </c>
      <c r="O35" s="88">
        <v>0</v>
      </c>
      <c r="P35" s="88">
        <f t="shared" si="4"/>
        <v>0</v>
      </c>
      <c r="Q35" s="88">
        <v>0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182</v>
      </c>
      <c r="C36" s="80" t="s">
        <v>194</v>
      </c>
      <c r="D36" s="88">
        <f t="shared" si="1"/>
        <v>3</v>
      </c>
      <c r="E36" s="88">
        <v>2</v>
      </c>
      <c r="F36" s="88">
        <v>0</v>
      </c>
      <c r="G36" s="88">
        <v>1</v>
      </c>
      <c r="H36" s="88">
        <f t="shared" si="2"/>
        <v>12</v>
      </c>
      <c r="I36" s="88">
        <v>9</v>
      </c>
      <c r="J36" s="88">
        <v>3</v>
      </c>
      <c r="K36" s="88">
        <v>0</v>
      </c>
      <c r="L36" s="88">
        <f t="shared" si="3"/>
        <v>0</v>
      </c>
      <c r="M36" s="88">
        <v>0</v>
      </c>
      <c r="N36" s="88">
        <v>0</v>
      </c>
      <c r="O36" s="88">
        <v>0</v>
      </c>
      <c r="P36" s="88">
        <f t="shared" si="4"/>
        <v>2</v>
      </c>
      <c r="Q36" s="88">
        <v>2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169</v>
      </c>
      <c r="C37" s="80" t="s">
        <v>170</v>
      </c>
      <c r="D37" s="88">
        <f t="shared" si="1"/>
        <v>1</v>
      </c>
      <c r="E37" s="88">
        <v>1</v>
      </c>
      <c r="F37" s="88">
        <v>0</v>
      </c>
      <c r="G37" s="88">
        <v>0</v>
      </c>
      <c r="H37" s="88">
        <f t="shared" si="2"/>
        <v>7</v>
      </c>
      <c r="I37" s="88">
        <v>6</v>
      </c>
      <c r="J37" s="88">
        <v>1</v>
      </c>
      <c r="K37" s="88">
        <v>0</v>
      </c>
      <c r="L37" s="88">
        <f t="shared" si="3"/>
        <v>0</v>
      </c>
      <c r="M37" s="88">
        <v>0</v>
      </c>
      <c r="N37" s="88">
        <v>0</v>
      </c>
      <c r="O37" s="88">
        <v>0</v>
      </c>
      <c r="P37" s="88">
        <f t="shared" si="4"/>
        <v>1</v>
      </c>
      <c r="Q37" s="88">
        <v>1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183</v>
      </c>
      <c r="C38" s="80" t="s">
        <v>195</v>
      </c>
      <c r="D38" s="88">
        <f t="shared" si="1"/>
        <v>0</v>
      </c>
      <c r="E38" s="88">
        <v>0</v>
      </c>
      <c r="F38" s="88">
        <v>0</v>
      </c>
      <c r="G38" s="88">
        <v>0</v>
      </c>
      <c r="H38" s="88">
        <f t="shared" si="2"/>
        <v>0</v>
      </c>
      <c r="I38" s="88">
        <v>0</v>
      </c>
      <c r="J38" s="88">
        <v>0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0</v>
      </c>
      <c r="Q38" s="88">
        <v>0</v>
      </c>
      <c r="R38" s="88">
        <v>0</v>
      </c>
      <c r="S38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198</v>
      </c>
      <c r="B7" s="81" t="s">
        <v>196</v>
      </c>
      <c r="C7" s="84" t="s">
        <v>197</v>
      </c>
      <c r="D7" s="88">
        <f aca="true" t="shared" si="0" ref="D7:S7">SUM(D8:D18)</f>
        <v>1</v>
      </c>
      <c r="E7" s="88">
        <f t="shared" si="0"/>
        <v>1</v>
      </c>
      <c r="F7" s="88">
        <f t="shared" si="0"/>
        <v>0</v>
      </c>
      <c r="G7" s="88">
        <f t="shared" si="0"/>
        <v>0</v>
      </c>
      <c r="H7" s="88">
        <f t="shared" si="0"/>
        <v>17</v>
      </c>
      <c r="I7" s="88">
        <f t="shared" si="0"/>
        <v>15</v>
      </c>
      <c r="J7" s="88">
        <f t="shared" si="0"/>
        <v>2</v>
      </c>
      <c r="K7" s="88">
        <f t="shared" si="0"/>
        <v>0</v>
      </c>
      <c r="L7" s="88">
        <f t="shared" si="0"/>
        <v>5</v>
      </c>
      <c r="M7" s="88">
        <f t="shared" si="0"/>
        <v>5</v>
      </c>
      <c r="N7" s="88">
        <f t="shared" si="0"/>
        <v>0</v>
      </c>
      <c r="O7" s="88">
        <f t="shared" si="0"/>
        <v>0</v>
      </c>
      <c r="P7" s="88">
        <f t="shared" si="0"/>
        <v>5</v>
      </c>
      <c r="Q7" s="88">
        <f t="shared" si="0"/>
        <v>5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117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118</v>
      </c>
      <c r="D9" s="88">
        <f aca="true" t="shared" si="1" ref="D9:D18">SUM(E9:G9)</f>
        <v>0</v>
      </c>
      <c r="E9" s="88">
        <v>0</v>
      </c>
      <c r="F9" s="88">
        <v>0</v>
      </c>
      <c r="G9" s="88">
        <v>0</v>
      </c>
      <c r="H9" s="88">
        <f aca="true" t="shared" si="2" ref="H9:H18">SUM(I9:K9)</f>
        <v>0</v>
      </c>
      <c r="I9" s="88">
        <v>0</v>
      </c>
      <c r="J9" s="88">
        <v>0</v>
      </c>
      <c r="K9" s="88">
        <v>0</v>
      </c>
      <c r="L9" s="88">
        <f aca="true" t="shared" si="3" ref="L9:L18">SUM(M9:O9)</f>
        <v>0</v>
      </c>
      <c r="M9" s="88">
        <v>0</v>
      </c>
      <c r="N9" s="88">
        <v>0</v>
      </c>
      <c r="O9" s="88">
        <v>0</v>
      </c>
      <c r="P9" s="88">
        <f aca="true" t="shared" si="4" ref="P9:P18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119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120</v>
      </c>
      <c r="D11" s="88">
        <f t="shared" si="1"/>
        <v>1</v>
      </c>
      <c r="E11" s="88">
        <v>1</v>
      </c>
      <c r="F11" s="88">
        <v>0</v>
      </c>
      <c r="G11" s="88">
        <v>0</v>
      </c>
      <c r="H11" s="88">
        <f t="shared" si="2"/>
        <v>17</v>
      </c>
      <c r="I11" s="88">
        <v>15</v>
      </c>
      <c r="J11" s="88">
        <v>2</v>
      </c>
      <c r="K11" s="88">
        <v>0</v>
      </c>
      <c r="L11" s="88">
        <f t="shared" si="3"/>
        <v>2</v>
      </c>
      <c r="M11" s="88">
        <v>2</v>
      </c>
      <c r="N11" s="88">
        <v>0</v>
      </c>
      <c r="O11" s="88">
        <v>0</v>
      </c>
      <c r="P11" s="88">
        <f t="shared" si="4"/>
        <v>2</v>
      </c>
      <c r="Q11" s="88">
        <v>2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121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122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123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124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125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3</v>
      </c>
      <c r="M16" s="88">
        <v>3</v>
      </c>
      <c r="N16" s="88">
        <v>0</v>
      </c>
      <c r="O16" s="88">
        <v>0</v>
      </c>
      <c r="P16" s="88">
        <f t="shared" si="4"/>
        <v>3</v>
      </c>
      <c r="Q16" s="88">
        <v>3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126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127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199</v>
      </c>
      <c r="B7" s="81" t="s">
        <v>196</v>
      </c>
      <c r="C7" s="84" t="s">
        <v>197</v>
      </c>
      <c r="D7" s="88">
        <f aca="true" t="shared" si="0" ref="D7:J7">SUM(D8:D38)</f>
        <v>522</v>
      </c>
      <c r="E7" s="88">
        <f t="shared" si="0"/>
        <v>454</v>
      </c>
      <c r="F7" s="88">
        <f t="shared" si="0"/>
        <v>134</v>
      </c>
      <c r="G7" s="88">
        <f t="shared" si="0"/>
        <v>6244</v>
      </c>
      <c r="H7" s="88">
        <f t="shared" si="0"/>
        <v>5719</v>
      </c>
      <c r="I7" s="88">
        <f t="shared" si="0"/>
        <v>1611</v>
      </c>
      <c r="J7" s="88">
        <f t="shared" si="0"/>
        <v>170</v>
      </c>
    </row>
    <row r="8" spans="1:10" ht="13.5" customHeight="1">
      <c r="A8" s="80" t="s">
        <v>105</v>
      </c>
      <c r="B8" s="81" t="s">
        <v>172</v>
      </c>
      <c r="C8" s="80" t="s">
        <v>145</v>
      </c>
      <c r="D8" s="89">
        <v>114</v>
      </c>
      <c r="E8" s="89">
        <v>82</v>
      </c>
      <c r="F8" s="89">
        <v>32</v>
      </c>
      <c r="G8" s="89">
        <v>1486</v>
      </c>
      <c r="H8" s="89">
        <v>1153</v>
      </c>
      <c r="I8" s="89">
        <v>333</v>
      </c>
      <c r="J8" s="89">
        <v>0</v>
      </c>
    </row>
    <row r="9" spans="1:10" ht="13.5" customHeight="1">
      <c r="A9" s="80" t="s">
        <v>105</v>
      </c>
      <c r="B9" s="81" t="s">
        <v>173</v>
      </c>
      <c r="C9" s="80" t="s">
        <v>184</v>
      </c>
      <c r="D9" s="89">
        <v>56</v>
      </c>
      <c r="E9" s="89">
        <v>50</v>
      </c>
      <c r="F9" s="89">
        <v>13</v>
      </c>
      <c r="G9" s="89">
        <v>569</v>
      </c>
      <c r="H9" s="89">
        <v>483</v>
      </c>
      <c r="I9" s="89">
        <v>185</v>
      </c>
      <c r="J9" s="89">
        <v>0</v>
      </c>
    </row>
    <row r="10" spans="1:10" ht="13.5" customHeight="1">
      <c r="A10" s="80" t="s">
        <v>105</v>
      </c>
      <c r="B10" s="81" t="s">
        <v>130</v>
      </c>
      <c r="C10" s="80" t="s">
        <v>140</v>
      </c>
      <c r="D10" s="89">
        <v>43</v>
      </c>
      <c r="E10" s="89">
        <v>38</v>
      </c>
      <c r="F10" s="89">
        <v>8</v>
      </c>
      <c r="G10" s="89">
        <v>487</v>
      </c>
      <c r="H10" s="89">
        <v>394</v>
      </c>
      <c r="I10" s="89">
        <v>93</v>
      </c>
      <c r="J10" s="89">
        <v>0</v>
      </c>
    </row>
    <row r="11" spans="1:10" ht="13.5" customHeight="1">
      <c r="A11" s="80" t="s">
        <v>105</v>
      </c>
      <c r="B11" s="81" t="s">
        <v>174</v>
      </c>
      <c r="C11" s="80" t="s">
        <v>185</v>
      </c>
      <c r="D11" s="89">
        <v>29</v>
      </c>
      <c r="E11" s="89">
        <v>27</v>
      </c>
      <c r="F11" s="89">
        <v>2</v>
      </c>
      <c r="G11" s="89">
        <v>0</v>
      </c>
      <c r="H11" s="89">
        <v>297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136</v>
      </c>
      <c r="C12" s="80" t="s">
        <v>146</v>
      </c>
      <c r="D12" s="89">
        <v>12</v>
      </c>
      <c r="E12" s="89">
        <v>8</v>
      </c>
      <c r="F12" s="89">
        <v>7</v>
      </c>
      <c r="G12" s="89">
        <v>148</v>
      </c>
      <c r="H12" s="89">
        <v>118</v>
      </c>
      <c r="I12" s="89">
        <v>30</v>
      </c>
      <c r="J12" s="89">
        <v>0</v>
      </c>
    </row>
    <row r="13" spans="1:10" ht="13.5" customHeight="1">
      <c r="A13" s="80" t="s">
        <v>105</v>
      </c>
      <c r="B13" s="81" t="s">
        <v>129</v>
      </c>
      <c r="C13" s="80" t="s">
        <v>139</v>
      </c>
      <c r="D13" s="89">
        <v>9</v>
      </c>
      <c r="E13" s="89">
        <v>6</v>
      </c>
      <c r="F13" s="89">
        <v>3</v>
      </c>
      <c r="G13" s="89">
        <v>74</v>
      </c>
      <c r="H13" s="89">
        <v>74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133</v>
      </c>
      <c r="C14" s="80" t="s">
        <v>143</v>
      </c>
      <c r="D14" s="89">
        <v>8</v>
      </c>
      <c r="E14" s="89">
        <v>6</v>
      </c>
      <c r="F14" s="89">
        <v>4</v>
      </c>
      <c r="G14" s="89">
        <v>59</v>
      </c>
      <c r="H14" s="89">
        <v>59</v>
      </c>
      <c r="I14" s="89">
        <v>29</v>
      </c>
      <c r="J14" s="89">
        <v>59</v>
      </c>
    </row>
    <row r="15" spans="1:10" ht="13.5" customHeight="1">
      <c r="A15" s="80" t="s">
        <v>105</v>
      </c>
      <c r="B15" s="81" t="s">
        <v>150</v>
      </c>
      <c r="C15" s="80" t="s">
        <v>157</v>
      </c>
      <c r="D15" s="89">
        <v>10</v>
      </c>
      <c r="E15" s="89">
        <v>5</v>
      </c>
      <c r="F15" s="89">
        <v>6</v>
      </c>
      <c r="G15" s="89">
        <v>302</v>
      </c>
      <c r="H15" s="89">
        <v>211</v>
      </c>
      <c r="I15" s="89">
        <v>85</v>
      </c>
      <c r="J15" s="89">
        <v>7</v>
      </c>
    </row>
    <row r="16" spans="1:10" ht="13.5" customHeight="1">
      <c r="A16" s="80" t="s">
        <v>105</v>
      </c>
      <c r="B16" s="81" t="s">
        <v>175</v>
      </c>
      <c r="C16" s="80" t="s">
        <v>186</v>
      </c>
      <c r="D16" s="89">
        <v>10</v>
      </c>
      <c r="E16" s="89">
        <v>7</v>
      </c>
      <c r="F16" s="89">
        <v>3</v>
      </c>
      <c r="G16" s="89">
        <v>56</v>
      </c>
      <c r="H16" s="89">
        <v>63</v>
      </c>
      <c r="I16" s="89">
        <v>2</v>
      </c>
      <c r="J16" s="89">
        <v>0</v>
      </c>
    </row>
    <row r="17" spans="1:10" ht="13.5" customHeight="1">
      <c r="A17" s="80" t="s">
        <v>105</v>
      </c>
      <c r="B17" s="81" t="s">
        <v>163</v>
      </c>
      <c r="C17" s="80" t="s">
        <v>166</v>
      </c>
      <c r="D17" s="89">
        <v>0</v>
      </c>
      <c r="E17" s="89">
        <v>19</v>
      </c>
      <c r="F17" s="89">
        <v>4</v>
      </c>
      <c r="G17" s="89">
        <v>0</v>
      </c>
      <c r="H17" s="89">
        <v>76</v>
      </c>
      <c r="I17" s="89">
        <v>78</v>
      </c>
      <c r="J17" s="89">
        <v>0</v>
      </c>
    </row>
    <row r="18" spans="1:10" ht="13.5" customHeight="1">
      <c r="A18" s="80" t="s">
        <v>105</v>
      </c>
      <c r="B18" s="81" t="s">
        <v>134</v>
      </c>
      <c r="C18" s="80" t="s">
        <v>144</v>
      </c>
      <c r="D18" s="89">
        <v>14</v>
      </c>
      <c r="E18" s="89">
        <v>11</v>
      </c>
      <c r="F18" s="89">
        <v>6</v>
      </c>
      <c r="G18" s="89">
        <v>151</v>
      </c>
      <c r="H18" s="89">
        <v>151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176</v>
      </c>
      <c r="C19" s="80" t="s">
        <v>187</v>
      </c>
      <c r="D19" s="89">
        <v>33</v>
      </c>
      <c r="E19" s="89">
        <v>31</v>
      </c>
      <c r="F19" s="89">
        <v>2</v>
      </c>
      <c r="G19" s="89">
        <v>1203</v>
      </c>
      <c r="H19" s="89">
        <v>949</v>
      </c>
      <c r="I19" s="89">
        <v>254</v>
      </c>
      <c r="J19" s="89">
        <v>0</v>
      </c>
    </row>
    <row r="20" spans="1:10" ht="13.5" customHeight="1">
      <c r="A20" s="80" t="s">
        <v>105</v>
      </c>
      <c r="B20" s="81" t="s">
        <v>137</v>
      </c>
      <c r="C20" s="80" t="s">
        <v>147</v>
      </c>
      <c r="D20" s="89">
        <v>10</v>
      </c>
      <c r="E20" s="89">
        <v>9</v>
      </c>
      <c r="F20" s="89">
        <v>1</v>
      </c>
      <c r="G20" s="89">
        <v>94</v>
      </c>
      <c r="H20" s="89">
        <v>87</v>
      </c>
      <c r="I20" s="89">
        <v>14</v>
      </c>
      <c r="J20" s="89">
        <v>21</v>
      </c>
    </row>
    <row r="21" spans="1:10" ht="13.5" customHeight="1">
      <c r="A21" s="80" t="s">
        <v>105</v>
      </c>
      <c r="B21" s="81" t="s">
        <v>138</v>
      </c>
      <c r="C21" s="80" t="s">
        <v>148</v>
      </c>
      <c r="D21" s="89">
        <v>17</v>
      </c>
      <c r="E21" s="89">
        <v>9</v>
      </c>
      <c r="F21" s="89">
        <v>8</v>
      </c>
      <c r="G21" s="89">
        <v>133</v>
      </c>
      <c r="H21" s="89">
        <v>125</v>
      </c>
      <c r="I21" s="89">
        <v>8</v>
      </c>
      <c r="J21" s="89">
        <v>0</v>
      </c>
    </row>
    <row r="22" spans="1:10" ht="13.5" customHeight="1">
      <c r="A22" s="80" t="s">
        <v>105</v>
      </c>
      <c r="B22" s="81" t="s">
        <v>154</v>
      </c>
      <c r="C22" s="80" t="s">
        <v>161</v>
      </c>
      <c r="D22" s="89">
        <v>33</v>
      </c>
      <c r="E22" s="89">
        <v>27</v>
      </c>
      <c r="F22" s="89">
        <v>6</v>
      </c>
      <c r="G22" s="89">
        <v>390</v>
      </c>
      <c r="H22" s="89">
        <v>330</v>
      </c>
      <c r="I22" s="89">
        <v>60</v>
      </c>
      <c r="J22" s="89">
        <v>0</v>
      </c>
    </row>
    <row r="23" spans="1:10" ht="13.5" customHeight="1">
      <c r="A23" s="80" t="s">
        <v>105</v>
      </c>
      <c r="B23" s="81" t="s">
        <v>155</v>
      </c>
      <c r="C23" s="80" t="s">
        <v>162</v>
      </c>
      <c r="D23" s="89">
        <v>16</v>
      </c>
      <c r="E23" s="89">
        <v>11</v>
      </c>
      <c r="F23" s="89">
        <v>5</v>
      </c>
      <c r="G23" s="89">
        <v>118</v>
      </c>
      <c r="H23" s="89">
        <v>62</v>
      </c>
      <c r="I23" s="89">
        <v>28</v>
      </c>
      <c r="J23" s="89">
        <v>28</v>
      </c>
    </row>
    <row r="24" spans="1:10" ht="13.5" customHeight="1">
      <c r="A24" s="80" t="s">
        <v>105</v>
      </c>
      <c r="B24" s="81" t="s">
        <v>177</v>
      </c>
      <c r="C24" s="80" t="s">
        <v>188</v>
      </c>
      <c r="D24" s="89">
        <v>23</v>
      </c>
      <c r="E24" s="89">
        <v>19</v>
      </c>
      <c r="F24" s="89">
        <v>9</v>
      </c>
      <c r="G24" s="89">
        <v>238</v>
      </c>
      <c r="H24" s="89">
        <v>273</v>
      </c>
      <c r="I24" s="89">
        <v>43</v>
      </c>
      <c r="J24" s="89">
        <v>0</v>
      </c>
    </row>
    <row r="25" spans="1:10" ht="13.5" customHeight="1">
      <c r="A25" s="80" t="s">
        <v>105</v>
      </c>
      <c r="B25" s="81" t="s">
        <v>178</v>
      </c>
      <c r="C25" s="80" t="s">
        <v>189</v>
      </c>
      <c r="D25" s="89">
        <v>23</v>
      </c>
      <c r="E25" s="89">
        <v>21</v>
      </c>
      <c r="F25" s="89">
        <v>3</v>
      </c>
      <c r="G25" s="89">
        <v>66</v>
      </c>
      <c r="H25" s="89">
        <v>60</v>
      </c>
      <c r="I25" s="89">
        <v>6</v>
      </c>
      <c r="J25" s="89">
        <v>0</v>
      </c>
    </row>
    <row r="26" spans="1:10" ht="13.5" customHeight="1">
      <c r="A26" s="80" t="s">
        <v>105</v>
      </c>
      <c r="B26" s="81" t="s">
        <v>179</v>
      </c>
      <c r="C26" s="80" t="s">
        <v>190</v>
      </c>
      <c r="D26" s="89">
        <v>19</v>
      </c>
      <c r="E26" s="89">
        <v>18</v>
      </c>
      <c r="F26" s="89">
        <v>1</v>
      </c>
      <c r="G26" s="89">
        <v>0</v>
      </c>
      <c r="H26" s="89">
        <v>89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131</v>
      </c>
      <c r="C27" s="80" t="s">
        <v>141</v>
      </c>
      <c r="D27" s="89">
        <v>9</v>
      </c>
      <c r="E27" s="89">
        <v>8</v>
      </c>
      <c r="F27" s="89">
        <v>2</v>
      </c>
      <c r="G27" s="89">
        <v>102</v>
      </c>
      <c r="H27" s="89">
        <v>87</v>
      </c>
      <c r="I27" s="89">
        <v>15</v>
      </c>
      <c r="J27" s="89">
        <v>0</v>
      </c>
    </row>
    <row r="28" spans="1:10" ht="13.5" customHeight="1">
      <c r="A28" s="80" t="s">
        <v>105</v>
      </c>
      <c r="B28" s="81" t="s">
        <v>153</v>
      </c>
      <c r="C28" s="80" t="s">
        <v>160</v>
      </c>
      <c r="D28" s="89">
        <v>12</v>
      </c>
      <c r="E28" s="89">
        <v>10</v>
      </c>
      <c r="F28" s="89">
        <v>2</v>
      </c>
      <c r="G28" s="89">
        <v>67</v>
      </c>
      <c r="H28" s="89">
        <v>57</v>
      </c>
      <c r="I28" s="89">
        <v>20</v>
      </c>
      <c r="J28" s="89">
        <v>0</v>
      </c>
    </row>
    <row r="29" spans="1:10" ht="13.5" customHeight="1">
      <c r="A29" s="80" t="s">
        <v>105</v>
      </c>
      <c r="B29" s="81" t="s">
        <v>152</v>
      </c>
      <c r="C29" s="80" t="s">
        <v>159</v>
      </c>
      <c r="D29" s="89">
        <v>3</v>
      </c>
      <c r="E29" s="89">
        <v>2</v>
      </c>
      <c r="F29" s="89">
        <v>1</v>
      </c>
      <c r="G29" s="89">
        <v>24</v>
      </c>
      <c r="H29" s="89">
        <v>24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151</v>
      </c>
      <c r="C30" s="80" t="s">
        <v>158</v>
      </c>
      <c r="D30" s="89">
        <v>0</v>
      </c>
      <c r="E30" s="89">
        <v>2</v>
      </c>
      <c r="F30" s="89">
        <v>1</v>
      </c>
      <c r="G30" s="89">
        <v>0</v>
      </c>
      <c r="H30" s="89">
        <v>14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165</v>
      </c>
      <c r="C31" s="80" t="s">
        <v>168</v>
      </c>
      <c r="D31" s="89">
        <v>8</v>
      </c>
      <c r="E31" s="89">
        <v>7</v>
      </c>
      <c r="F31" s="89">
        <v>1</v>
      </c>
      <c r="G31" s="89">
        <v>45</v>
      </c>
      <c r="H31" s="89">
        <v>33</v>
      </c>
      <c r="I31" s="89">
        <v>0</v>
      </c>
      <c r="J31" s="89">
        <v>12</v>
      </c>
    </row>
    <row r="32" spans="1:10" ht="13.5" customHeight="1">
      <c r="A32" s="80" t="s">
        <v>105</v>
      </c>
      <c r="B32" s="81" t="s">
        <v>180</v>
      </c>
      <c r="C32" s="80" t="s">
        <v>191</v>
      </c>
      <c r="D32" s="89">
        <v>3</v>
      </c>
      <c r="E32" s="89">
        <v>3</v>
      </c>
      <c r="F32" s="89">
        <v>1</v>
      </c>
      <c r="G32" s="89">
        <v>55</v>
      </c>
      <c r="H32" s="89">
        <v>12</v>
      </c>
      <c r="I32" s="89">
        <v>0</v>
      </c>
      <c r="J32" s="89">
        <v>43</v>
      </c>
    </row>
    <row r="33" spans="1:10" ht="13.5" customHeight="1">
      <c r="A33" s="80" t="s">
        <v>105</v>
      </c>
      <c r="B33" s="81" t="s">
        <v>149</v>
      </c>
      <c r="C33" s="80" t="s">
        <v>156</v>
      </c>
      <c r="D33" s="89">
        <v>0</v>
      </c>
      <c r="E33" s="89">
        <v>2</v>
      </c>
      <c r="F33" s="89">
        <v>1</v>
      </c>
      <c r="G33" s="89">
        <v>0</v>
      </c>
      <c r="H33" s="89">
        <v>4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181</v>
      </c>
      <c r="C34" s="80" t="s">
        <v>192</v>
      </c>
      <c r="D34" s="89">
        <v>0</v>
      </c>
      <c r="E34" s="89">
        <v>8</v>
      </c>
      <c r="F34" s="89">
        <v>0</v>
      </c>
      <c r="G34" s="89">
        <v>0</v>
      </c>
      <c r="H34" s="89">
        <v>65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132</v>
      </c>
      <c r="C35" s="80" t="s">
        <v>193</v>
      </c>
      <c r="D35" s="89">
        <v>8</v>
      </c>
      <c r="E35" s="89">
        <v>6</v>
      </c>
      <c r="F35" s="89">
        <v>2</v>
      </c>
      <c r="G35" s="89">
        <v>47</v>
      </c>
      <c r="H35" s="89">
        <v>39</v>
      </c>
      <c r="I35" s="89">
        <v>8</v>
      </c>
      <c r="J35" s="89">
        <v>0</v>
      </c>
    </row>
    <row r="36" spans="1:10" ht="13.5" customHeight="1">
      <c r="A36" s="80" t="s">
        <v>105</v>
      </c>
      <c r="B36" s="81" t="s">
        <v>182</v>
      </c>
      <c r="C36" s="80" t="s">
        <v>194</v>
      </c>
      <c r="D36" s="89">
        <v>0</v>
      </c>
      <c r="E36" s="89">
        <v>2</v>
      </c>
      <c r="F36" s="89">
        <v>0</v>
      </c>
      <c r="G36" s="89">
        <v>330</v>
      </c>
      <c r="H36" s="89">
        <v>330</v>
      </c>
      <c r="I36" s="89">
        <v>320</v>
      </c>
      <c r="J36" s="89">
        <v>0</v>
      </c>
    </row>
    <row r="37" spans="1:10" ht="13.5" customHeight="1">
      <c r="A37" s="80" t="s">
        <v>105</v>
      </c>
      <c r="B37" s="81" t="s">
        <v>169</v>
      </c>
      <c r="C37" s="80" t="s">
        <v>170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</row>
    <row r="38" spans="1:10" ht="13.5" customHeight="1">
      <c r="A38" s="80" t="s">
        <v>105</v>
      </c>
      <c r="B38" s="81" t="s">
        <v>183</v>
      </c>
      <c r="C38" s="80" t="s">
        <v>195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2010-04-10T01:53:16Z</dcterms:modified>
  <cp:category/>
  <cp:version/>
  <cp:contentType/>
  <cp:contentStatus/>
</cp:coreProperties>
</file>