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<sst xmlns="http://schemas.openxmlformats.org/spreadsheetml/2006/main" count="1122" uniqueCount="182">
  <si>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</si>
  <si>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</si>
  <si>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</si>
  <si>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</si>
  <si>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</si>
  <si>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</si>
  <si>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</si>
  <si>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</si>
  <si>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</si>
  <si>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</si>
  <si>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</si>
  <si>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</si>
  <si>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</si>
  <si>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</si>
  <si>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</si>
  <si>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</si>
  <si>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</si>
  <si>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</si>
  <si>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</si>
  <si>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</si>
  <si>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</si>
  <si>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</si>
  <si>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</si>
  <si>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</si>
  <si>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</si>
  <si>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</si>
  <si>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</si>
  <si>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</si>
  <si>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</si>
  <si>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</si>
  <si>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</si>
  <si>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</si>
  <si>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</si>
  <si>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</si>
  <si>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</si>
  <si>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</si>
  <si>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</si>
  <si>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</si>
  <si>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</si>
  <si>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</si>
  <si>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</si>
  <si>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</si>
  <si>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</si>
  <si>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</si>
  <si>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</si>
  <si>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</si>
  <si>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</si>
  <si>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</si>
  <si>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</si>
  <si>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</si>
  <si>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</si>
  <si>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</si>
  <si>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</si>
  <si>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</si>
  <si>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</si>
  <si>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</si>
  <si>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</si>
  <si>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</si>
  <si>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</si>
  <si>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</si>
  <si>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</si>
  <si>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</si>
  <si>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</si>
  <si>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</si>
  <si>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</si>
  <si>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</si>
  <si>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</si>
  <si>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</si>
  <si>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</si>
  <si>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</si>
  <si>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</si>
  <si>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</si>
  <si>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</si>
  <si>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</si>
  <si>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</si>
  <si>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</si>
  <si>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</si>
  <si>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</si>
  <si>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</si>
  <si>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</si>
  <si>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</si>
  <si>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</si>
  <si>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</si>
  <si>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</si>
  <si>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</si>
  <si>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</si>
  <si>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</si>
  <si>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</si>
  <si>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</si>
  <si>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</si>
  <si>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</si>
  <si>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</si>
  <si>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</si>
  <si>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</si>
  <si>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</si>
  <si>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</si>
  <si>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</si>
  <si>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</si>
  <si>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</si>
  <si>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</si>
  <si>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</si>
  <si>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</si>
  <si>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</si>
  <si>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</si>
  <si>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</si>
  <si>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秋田県</t>
  </si>
  <si>
    <t>05838</t>
  </si>
  <si>
    <t>05839</t>
  </si>
  <si>
    <t>05850</t>
  </si>
  <si>
    <t>05851</t>
  </si>
  <si>
    <t>05854</t>
  </si>
  <si>
    <t>05861</t>
  </si>
  <si>
    <t>05867</t>
  </si>
  <si>
    <t>05874</t>
  </si>
  <si>
    <t>05882</t>
  </si>
  <si>
    <t>05884</t>
  </si>
  <si>
    <t>北秋田市周辺衛生施設組合</t>
  </si>
  <si>
    <t>北秋田市上小阿仁村生活環境施設組合</t>
  </si>
  <si>
    <t>湯沢雄勝広域市町村圏組合</t>
  </si>
  <si>
    <t>大仙美郷環境事業組合</t>
  </si>
  <si>
    <t>本荘由利広域市町村圏組合</t>
  </si>
  <si>
    <t>能代山本広域市町村圏組合</t>
  </si>
  <si>
    <t>鹿角広域行政組合</t>
  </si>
  <si>
    <t>男鹿地区衛生処理一部事務組合</t>
  </si>
  <si>
    <t>八・井衛生処理施設組合</t>
  </si>
  <si>
    <t>八郎湖周辺清掃事務組合</t>
  </si>
  <si>
    <t>○</t>
  </si>
  <si>
    <t>05213</t>
  </si>
  <si>
    <t>05207</t>
  </si>
  <si>
    <t>05212</t>
  </si>
  <si>
    <t>05210</t>
  </si>
  <si>
    <t>05202</t>
  </si>
  <si>
    <t>05209</t>
  </si>
  <si>
    <t>05206</t>
  </si>
  <si>
    <t>05363</t>
  </si>
  <si>
    <t>北秋田市</t>
  </si>
  <si>
    <t>湯沢市</t>
  </si>
  <si>
    <t>大仙市</t>
  </si>
  <si>
    <t>由利本荘市</t>
  </si>
  <si>
    <t>能代市</t>
  </si>
  <si>
    <t>鹿角市</t>
  </si>
  <si>
    <t>男鹿市</t>
  </si>
  <si>
    <t>八郎潟町</t>
  </si>
  <si>
    <t>05327</t>
  </si>
  <si>
    <t>05463</t>
  </si>
  <si>
    <t>05434</t>
  </si>
  <si>
    <t>05214</t>
  </si>
  <si>
    <t>05346</t>
  </si>
  <si>
    <t>05303</t>
  </si>
  <si>
    <t>05211</t>
  </si>
  <si>
    <t>05366</t>
  </si>
  <si>
    <t>05361</t>
  </si>
  <si>
    <t>上小阿仁村</t>
  </si>
  <si>
    <t>羽後町</t>
  </si>
  <si>
    <t>美郷町</t>
  </si>
  <si>
    <t>にかほ市</t>
  </si>
  <si>
    <t>藤里町</t>
  </si>
  <si>
    <t>小坂町</t>
  </si>
  <si>
    <t>潟上市</t>
  </si>
  <si>
    <t>井川町</t>
  </si>
  <si>
    <t>五城目町</t>
  </si>
  <si>
    <t>05464</t>
  </si>
  <si>
    <t>05348</t>
  </si>
  <si>
    <t>東成瀬村</t>
  </si>
  <si>
    <t>三種町</t>
  </si>
  <si>
    <t>05349</t>
  </si>
  <si>
    <t>八峰町</t>
  </si>
  <si>
    <t>05368</t>
  </si>
  <si>
    <t>大潟村</t>
  </si>
  <si>
    <t/>
  </si>
  <si>
    <t>05201</t>
  </si>
  <si>
    <t>05203</t>
  </si>
  <si>
    <t>05204</t>
  </si>
  <si>
    <t>05215</t>
  </si>
  <si>
    <t>秋田市</t>
  </si>
  <si>
    <t>横手市</t>
  </si>
  <si>
    <t>大館市</t>
  </si>
  <si>
    <t>仙北市</t>
  </si>
  <si>
    <t>05000</t>
  </si>
  <si>
    <t>合計</t>
  </si>
  <si>
    <t>秋田県</t>
  </si>
  <si>
    <t>秋田県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</si>
</sst>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180</v>
      </c>
      <c r="B7" s="81" t="s">
        <v>178</v>
      </c>
      <c r="C7" s="80" t="s">
        <v>179</v>
      </c>
      <c r="D7" s="82">
        <f aca="true" t="shared" si="0" ref="D7:T7">COUNTIF(D8:D17,"○")</f>
        <v>4</v>
      </c>
      <c r="E7" s="82">
        <f t="shared" si="0"/>
        <v>2</v>
      </c>
      <c r="F7" s="82">
        <f t="shared" si="0"/>
        <v>4</v>
      </c>
      <c r="G7" s="82">
        <f t="shared" si="0"/>
        <v>2</v>
      </c>
      <c r="H7" s="82">
        <f t="shared" si="0"/>
        <v>1</v>
      </c>
      <c r="I7" s="82">
        <f t="shared" si="0"/>
        <v>3</v>
      </c>
      <c r="J7" s="82">
        <f t="shared" si="0"/>
        <v>2</v>
      </c>
      <c r="K7" s="82">
        <f t="shared" si="0"/>
        <v>2</v>
      </c>
      <c r="L7" s="82">
        <f t="shared" si="0"/>
        <v>0</v>
      </c>
      <c r="M7" s="82">
        <f t="shared" si="0"/>
        <v>2</v>
      </c>
      <c r="N7" s="82">
        <f t="shared" si="0"/>
        <v>0</v>
      </c>
      <c r="O7" s="82">
        <f t="shared" si="0"/>
        <v>7</v>
      </c>
      <c r="P7" s="82">
        <f t="shared" si="0"/>
        <v>3</v>
      </c>
      <c r="Q7" s="82">
        <f t="shared" si="0"/>
        <v>1</v>
      </c>
      <c r="R7" s="82">
        <f t="shared" si="0"/>
        <v>4</v>
      </c>
      <c r="S7" s="82">
        <f t="shared" si="0"/>
        <v>0</v>
      </c>
      <c r="T7" s="82">
        <f t="shared" si="0"/>
        <v>0</v>
      </c>
      <c r="U7" s="83">
        <f>SUM(U8:U17)</f>
        <v>28</v>
      </c>
      <c r="V7" s="84" t="s">
        <v>169</v>
      </c>
      <c r="W7" s="84" t="s">
        <v>169</v>
      </c>
      <c r="X7" s="84" t="s">
        <v>169</v>
      </c>
      <c r="Y7" s="84" t="s">
        <v>169</v>
      </c>
      <c r="Z7" s="84" t="s">
        <v>169</v>
      </c>
      <c r="AA7" s="84" t="s">
        <v>169</v>
      </c>
      <c r="AB7" s="84" t="s">
        <v>169</v>
      </c>
      <c r="AC7" s="84" t="s">
        <v>169</v>
      </c>
      <c r="AD7" s="84" t="s">
        <v>169</v>
      </c>
      <c r="AE7" s="84" t="s">
        <v>169</v>
      </c>
      <c r="AF7" s="84" t="s">
        <v>169</v>
      </c>
      <c r="AG7" s="84" t="s">
        <v>169</v>
      </c>
      <c r="AH7" s="84" t="s">
        <v>169</v>
      </c>
      <c r="AI7" s="84" t="s">
        <v>169</v>
      </c>
      <c r="AJ7" s="84" t="s">
        <v>169</v>
      </c>
      <c r="AK7" s="84" t="s">
        <v>169</v>
      </c>
      <c r="AL7" s="84" t="s">
        <v>169</v>
      </c>
      <c r="AM7" s="84" t="s">
        <v>169</v>
      </c>
      <c r="AN7" s="84" t="s">
        <v>169</v>
      </c>
      <c r="AO7" s="84" t="s">
        <v>169</v>
      </c>
      <c r="AP7" s="84" t="s">
        <v>169</v>
      </c>
      <c r="AQ7" s="84" t="s">
        <v>169</v>
      </c>
      <c r="AR7" s="84" t="s">
        <v>169</v>
      </c>
      <c r="AS7" s="84" t="s">
        <v>169</v>
      </c>
      <c r="AT7" s="84" t="s">
        <v>169</v>
      </c>
      <c r="AU7" s="84" t="s">
        <v>169</v>
      </c>
      <c r="AV7" s="84" t="s">
        <v>169</v>
      </c>
      <c r="AW7" s="84" t="s">
        <v>169</v>
      </c>
      <c r="AX7" s="84" t="s">
        <v>169</v>
      </c>
      <c r="AY7" s="84" t="s">
        <v>169</v>
      </c>
      <c r="AZ7" s="84" t="s">
        <v>169</v>
      </c>
      <c r="BA7" s="84" t="s">
        <v>169</v>
      </c>
      <c r="BB7" s="84" t="s">
        <v>169</v>
      </c>
      <c r="BC7" s="84" t="s">
        <v>169</v>
      </c>
      <c r="BD7" s="84" t="s">
        <v>169</v>
      </c>
      <c r="BE7" s="84" t="s">
        <v>169</v>
      </c>
      <c r="BF7" s="84" t="s">
        <v>169</v>
      </c>
      <c r="BG7" s="84" t="s">
        <v>169</v>
      </c>
      <c r="BH7" s="84" t="s">
        <v>169</v>
      </c>
      <c r="BI7" s="84" t="s">
        <v>169</v>
      </c>
      <c r="BJ7" s="84" t="s">
        <v>169</v>
      </c>
      <c r="BK7" s="84" t="s">
        <v>169</v>
      </c>
      <c r="BL7" s="84" t="s">
        <v>169</v>
      </c>
      <c r="BM7" s="84" t="s">
        <v>169</v>
      </c>
      <c r="BN7" s="84" t="s">
        <v>169</v>
      </c>
      <c r="BO7" s="84" t="s">
        <v>169</v>
      </c>
      <c r="BP7" s="84" t="s">
        <v>169</v>
      </c>
      <c r="BQ7" s="84" t="s">
        <v>169</v>
      </c>
      <c r="BR7" s="84" t="s">
        <v>169</v>
      </c>
      <c r="BS7" s="84" t="s">
        <v>169</v>
      </c>
      <c r="BT7" s="84" t="s">
        <v>169</v>
      </c>
      <c r="BU7" s="84" t="s">
        <v>169</v>
      </c>
      <c r="BV7" s="84" t="s">
        <v>169</v>
      </c>
      <c r="BW7" s="84" t="s">
        <v>169</v>
      </c>
      <c r="BX7" s="84" t="s">
        <v>169</v>
      </c>
      <c r="BY7" s="84" t="s">
        <v>169</v>
      </c>
      <c r="BZ7" s="84" t="s">
        <v>169</v>
      </c>
      <c r="CA7" s="84" t="s">
        <v>169</v>
      </c>
      <c r="CB7" s="84" t="s">
        <v>169</v>
      </c>
      <c r="CC7" s="84" t="s">
        <v>169</v>
      </c>
    </row>
    <row r="8" spans="1:81" ht="12" customHeight="1">
      <c r="A8" s="80" t="s">
        <v>105</v>
      </c>
      <c r="B8" s="81" t="s">
        <v>106</v>
      </c>
      <c r="C8" s="80" t="s">
        <v>116</v>
      </c>
      <c r="D8" s="85" t="s">
        <v>126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 t="s">
        <v>126</v>
      </c>
      <c r="P8" s="85"/>
      <c r="Q8" s="85"/>
      <c r="R8" s="85"/>
      <c r="S8" s="85"/>
      <c r="T8" s="85"/>
      <c r="U8" s="86">
        <v>4</v>
      </c>
      <c r="V8" s="87" t="s">
        <v>127</v>
      </c>
      <c r="W8" s="86" t="s">
        <v>135</v>
      </c>
      <c r="X8" s="85" t="s">
        <v>131</v>
      </c>
      <c r="Y8" s="86" t="s">
        <v>139</v>
      </c>
      <c r="Z8" s="85" t="s">
        <v>147</v>
      </c>
      <c r="AA8" s="86" t="s">
        <v>156</v>
      </c>
      <c r="AB8" s="85" t="s">
        <v>143</v>
      </c>
      <c r="AC8" s="86" t="s">
        <v>152</v>
      </c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117</v>
      </c>
      <c r="D9" s="85"/>
      <c r="E9" s="85" t="s">
        <v>126</v>
      </c>
      <c r="F9" s="85"/>
      <c r="G9" s="85" t="s">
        <v>126</v>
      </c>
      <c r="H9" s="85"/>
      <c r="I9" s="85"/>
      <c r="J9" s="85"/>
      <c r="K9" s="85"/>
      <c r="L9" s="85"/>
      <c r="M9" s="85" t="s">
        <v>126</v>
      </c>
      <c r="N9" s="85"/>
      <c r="O9" s="85"/>
      <c r="P9" s="85"/>
      <c r="Q9" s="85"/>
      <c r="R9" s="85"/>
      <c r="S9" s="85"/>
      <c r="T9" s="85"/>
      <c r="U9" s="86">
        <v>2</v>
      </c>
      <c r="V9" s="87" t="s">
        <v>127</v>
      </c>
      <c r="W9" s="86" t="s">
        <v>135</v>
      </c>
      <c r="X9" s="85" t="s">
        <v>143</v>
      </c>
      <c r="Y9" s="86" t="s">
        <v>152</v>
      </c>
      <c r="Z9" s="85"/>
      <c r="AA9" s="86"/>
      <c r="AB9" s="85"/>
      <c r="AC9" s="86"/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118</v>
      </c>
      <c r="D10" s="85"/>
      <c r="E10" s="85"/>
      <c r="F10" s="85" t="s">
        <v>126</v>
      </c>
      <c r="G10" s="85" t="s">
        <v>126</v>
      </c>
      <c r="H10" s="85"/>
      <c r="I10" s="85" t="s">
        <v>126</v>
      </c>
      <c r="J10" s="85" t="s">
        <v>126</v>
      </c>
      <c r="K10" s="85" t="s">
        <v>126</v>
      </c>
      <c r="L10" s="85"/>
      <c r="M10" s="85"/>
      <c r="N10" s="85"/>
      <c r="O10" s="85" t="s">
        <v>126</v>
      </c>
      <c r="P10" s="85" t="s">
        <v>126</v>
      </c>
      <c r="Q10" s="85"/>
      <c r="R10" s="85" t="s">
        <v>126</v>
      </c>
      <c r="S10" s="85"/>
      <c r="T10" s="85"/>
      <c r="U10" s="86">
        <v>3</v>
      </c>
      <c r="V10" s="87" t="s">
        <v>128</v>
      </c>
      <c r="W10" s="86" t="s">
        <v>136</v>
      </c>
      <c r="X10" s="85" t="s">
        <v>144</v>
      </c>
      <c r="Y10" s="86" t="s">
        <v>153</v>
      </c>
      <c r="Z10" s="85" t="s">
        <v>161</v>
      </c>
      <c r="AA10" s="86" t="s">
        <v>163</v>
      </c>
      <c r="AB10" s="85"/>
      <c r="AC10" s="86"/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119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6">
        <v>2</v>
      </c>
      <c r="V11" s="87" t="s">
        <v>129</v>
      </c>
      <c r="W11" s="86" t="s">
        <v>137</v>
      </c>
      <c r="X11" s="85" t="s">
        <v>145</v>
      </c>
      <c r="Y11" s="86" t="s">
        <v>154</v>
      </c>
      <c r="Z11" s="85"/>
      <c r="AA11" s="86"/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120</v>
      </c>
      <c r="D12" s="85" t="s">
        <v>126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 t="s">
        <v>126</v>
      </c>
      <c r="P12" s="85" t="s">
        <v>126</v>
      </c>
      <c r="Q12" s="85"/>
      <c r="R12" s="85" t="s">
        <v>126</v>
      </c>
      <c r="S12" s="85"/>
      <c r="T12" s="85"/>
      <c r="U12" s="86">
        <v>2</v>
      </c>
      <c r="V12" s="87" t="s">
        <v>130</v>
      </c>
      <c r="W12" s="86" t="s">
        <v>138</v>
      </c>
      <c r="X12" s="85" t="s">
        <v>146</v>
      </c>
      <c r="Y12" s="86" t="s">
        <v>155</v>
      </c>
      <c r="Z12" s="85"/>
      <c r="AA12" s="86"/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121</v>
      </c>
      <c r="D13" s="85"/>
      <c r="E13" s="85"/>
      <c r="F13" s="85" t="s">
        <v>126</v>
      </c>
      <c r="G13" s="85"/>
      <c r="H13" s="85"/>
      <c r="I13" s="85" t="s">
        <v>126</v>
      </c>
      <c r="J13" s="85"/>
      <c r="K13" s="85" t="s">
        <v>126</v>
      </c>
      <c r="L13" s="85"/>
      <c r="M13" s="85"/>
      <c r="N13" s="85"/>
      <c r="O13" s="85" t="s">
        <v>126</v>
      </c>
      <c r="P13" s="85" t="s">
        <v>126</v>
      </c>
      <c r="Q13" s="85"/>
      <c r="R13" s="85" t="s">
        <v>126</v>
      </c>
      <c r="S13" s="85"/>
      <c r="T13" s="85"/>
      <c r="U13" s="86">
        <v>4</v>
      </c>
      <c r="V13" s="87" t="s">
        <v>131</v>
      </c>
      <c r="W13" s="86" t="s">
        <v>139</v>
      </c>
      <c r="X13" s="85" t="s">
        <v>147</v>
      </c>
      <c r="Y13" s="86" t="s">
        <v>156</v>
      </c>
      <c r="Z13" s="85" t="s">
        <v>162</v>
      </c>
      <c r="AA13" s="86" t="s">
        <v>164</v>
      </c>
      <c r="AB13" s="85" t="s">
        <v>165</v>
      </c>
      <c r="AC13" s="86" t="s">
        <v>166</v>
      </c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122</v>
      </c>
      <c r="D14" s="85"/>
      <c r="E14" s="85" t="s">
        <v>126</v>
      </c>
      <c r="F14" s="85" t="s">
        <v>126</v>
      </c>
      <c r="G14" s="85"/>
      <c r="H14" s="85" t="s">
        <v>126</v>
      </c>
      <c r="I14" s="85" t="s">
        <v>126</v>
      </c>
      <c r="J14" s="85" t="s">
        <v>126</v>
      </c>
      <c r="K14" s="85"/>
      <c r="L14" s="85"/>
      <c r="M14" s="85"/>
      <c r="N14" s="85"/>
      <c r="O14" s="85" t="s">
        <v>126</v>
      </c>
      <c r="P14" s="85"/>
      <c r="Q14" s="85" t="s">
        <v>126</v>
      </c>
      <c r="R14" s="85" t="s">
        <v>126</v>
      </c>
      <c r="S14" s="85"/>
      <c r="T14" s="85"/>
      <c r="U14" s="86">
        <v>2</v>
      </c>
      <c r="V14" s="87" t="s">
        <v>132</v>
      </c>
      <c r="W14" s="86" t="s">
        <v>140</v>
      </c>
      <c r="X14" s="85" t="s">
        <v>148</v>
      </c>
      <c r="Y14" s="86" t="s">
        <v>157</v>
      </c>
      <c r="Z14" s="85"/>
      <c r="AA14" s="86"/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123</v>
      </c>
      <c r="D15" s="85" t="s">
        <v>126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 t="s">
        <v>126</v>
      </c>
      <c r="P15" s="85"/>
      <c r="Q15" s="85"/>
      <c r="R15" s="85"/>
      <c r="S15" s="85"/>
      <c r="T15" s="85"/>
      <c r="U15" s="86">
        <v>2</v>
      </c>
      <c r="V15" s="87" t="s">
        <v>133</v>
      </c>
      <c r="W15" s="86" t="s">
        <v>141</v>
      </c>
      <c r="X15" s="85" t="s">
        <v>149</v>
      </c>
      <c r="Y15" s="86" t="s">
        <v>158</v>
      </c>
      <c r="Z15" s="85"/>
      <c r="AA15" s="86"/>
      <c r="AB15" s="85"/>
      <c r="AC15" s="86"/>
      <c r="AD15" s="85"/>
      <c r="AE15" s="86"/>
      <c r="AF15" s="85"/>
      <c r="AG15" s="86"/>
      <c r="AH15" s="85"/>
      <c r="AI15" s="86"/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  <row r="16" spans="1:81" ht="12" customHeight="1">
      <c r="A16" s="80" t="s">
        <v>105</v>
      </c>
      <c r="B16" s="81" t="s">
        <v>114</v>
      </c>
      <c r="C16" s="80" t="s">
        <v>124</v>
      </c>
      <c r="D16" s="85" t="s">
        <v>126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 t="s">
        <v>126</v>
      </c>
      <c r="P16" s="85"/>
      <c r="Q16" s="85"/>
      <c r="R16" s="85"/>
      <c r="S16" s="85"/>
      <c r="T16" s="85"/>
      <c r="U16" s="86">
        <v>2</v>
      </c>
      <c r="V16" s="87" t="s">
        <v>134</v>
      </c>
      <c r="W16" s="86" t="s">
        <v>142</v>
      </c>
      <c r="X16" s="85" t="s">
        <v>150</v>
      </c>
      <c r="Y16" s="86" t="s">
        <v>159</v>
      </c>
      <c r="Z16" s="85"/>
      <c r="AA16" s="86"/>
      <c r="AB16" s="85"/>
      <c r="AC16" s="86"/>
      <c r="AD16" s="85"/>
      <c r="AE16" s="86"/>
      <c r="AF16" s="85"/>
      <c r="AG16" s="86"/>
      <c r="AH16" s="85"/>
      <c r="AI16" s="86"/>
      <c r="AJ16" s="85"/>
      <c r="AK16" s="86"/>
      <c r="AL16" s="85"/>
      <c r="AM16" s="86"/>
      <c r="AN16" s="85"/>
      <c r="AO16" s="86"/>
      <c r="AP16" s="85"/>
      <c r="AQ16" s="86"/>
      <c r="AR16" s="85"/>
      <c r="AS16" s="86"/>
      <c r="AT16" s="85"/>
      <c r="AU16" s="86"/>
      <c r="AV16" s="85"/>
      <c r="AW16" s="86"/>
      <c r="AX16" s="85"/>
      <c r="AY16" s="86"/>
      <c r="AZ16" s="85"/>
      <c r="BA16" s="86"/>
      <c r="BB16" s="85"/>
      <c r="BC16" s="86"/>
      <c r="BD16" s="85"/>
      <c r="BE16" s="86"/>
      <c r="BF16" s="85"/>
      <c r="BG16" s="86"/>
      <c r="BH16" s="85"/>
      <c r="BI16" s="86"/>
      <c r="BJ16" s="85"/>
      <c r="BK16" s="86"/>
      <c r="BL16" s="85"/>
      <c r="BM16" s="86"/>
      <c r="BN16" s="85"/>
      <c r="BO16" s="86"/>
      <c r="BP16" s="85"/>
      <c r="BQ16" s="86"/>
      <c r="BR16" s="85"/>
      <c r="BS16" s="86"/>
      <c r="BT16" s="85"/>
      <c r="BU16" s="86"/>
      <c r="BV16" s="85"/>
      <c r="BW16" s="86"/>
      <c r="BX16" s="85"/>
      <c r="BY16" s="86"/>
      <c r="BZ16" s="85"/>
      <c r="CA16" s="86"/>
      <c r="CB16" s="85"/>
      <c r="CC16" s="86"/>
    </row>
    <row r="17" spans="1:81" ht="12" customHeight="1">
      <c r="A17" s="80" t="s">
        <v>105</v>
      </c>
      <c r="B17" s="81" t="s">
        <v>115</v>
      </c>
      <c r="C17" s="80" t="s">
        <v>125</v>
      </c>
      <c r="D17" s="85"/>
      <c r="E17" s="85"/>
      <c r="F17" s="85" t="s">
        <v>126</v>
      </c>
      <c r="G17" s="85"/>
      <c r="H17" s="85"/>
      <c r="I17" s="85"/>
      <c r="J17" s="85"/>
      <c r="K17" s="85"/>
      <c r="L17" s="85"/>
      <c r="M17" s="85" t="s">
        <v>126</v>
      </c>
      <c r="N17" s="85"/>
      <c r="O17" s="85"/>
      <c r="P17" s="85"/>
      <c r="Q17" s="85"/>
      <c r="R17" s="85"/>
      <c r="S17" s="85"/>
      <c r="T17" s="85"/>
      <c r="U17" s="86">
        <v>5</v>
      </c>
      <c r="V17" s="87" t="s">
        <v>133</v>
      </c>
      <c r="W17" s="86" t="s">
        <v>141</v>
      </c>
      <c r="X17" s="85" t="s">
        <v>151</v>
      </c>
      <c r="Y17" s="86" t="s">
        <v>160</v>
      </c>
      <c r="Z17" s="85" t="s">
        <v>134</v>
      </c>
      <c r="AA17" s="86" t="s">
        <v>142</v>
      </c>
      <c r="AB17" s="85" t="s">
        <v>150</v>
      </c>
      <c r="AC17" s="86" t="s">
        <v>159</v>
      </c>
      <c r="AD17" s="85" t="s">
        <v>167</v>
      </c>
      <c r="AE17" s="86" t="s">
        <v>168</v>
      </c>
      <c r="AF17" s="85"/>
      <c r="AG17" s="86"/>
      <c r="AH17" s="85"/>
      <c r="AI17" s="86"/>
      <c r="AJ17" s="85"/>
      <c r="AK17" s="86"/>
      <c r="AL17" s="85"/>
      <c r="AM17" s="86"/>
      <c r="AN17" s="85"/>
      <c r="AO17" s="86"/>
      <c r="AP17" s="85"/>
      <c r="AQ17" s="86"/>
      <c r="AR17" s="85"/>
      <c r="AS17" s="86"/>
      <c r="AT17" s="85"/>
      <c r="AU17" s="86"/>
      <c r="AV17" s="85"/>
      <c r="AW17" s="86"/>
      <c r="AX17" s="85"/>
      <c r="AY17" s="86"/>
      <c r="AZ17" s="85"/>
      <c r="BA17" s="86"/>
      <c r="BB17" s="85"/>
      <c r="BC17" s="86"/>
      <c r="BD17" s="85"/>
      <c r="BE17" s="86"/>
      <c r="BF17" s="85"/>
      <c r="BG17" s="86"/>
      <c r="BH17" s="85"/>
      <c r="BI17" s="86"/>
      <c r="BJ17" s="85"/>
      <c r="BK17" s="86"/>
      <c r="BL17" s="85"/>
      <c r="BM17" s="86"/>
      <c r="BN17" s="85"/>
      <c r="BO17" s="86"/>
      <c r="BP17" s="85"/>
      <c r="BQ17" s="86"/>
      <c r="BR17" s="85"/>
      <c r="BS17" s="86"/>
      <c r="BT17" s="85"/>
      <c r="BU17" s="86"/>
      <c r="BV17" s="85"/>
      <c r="BW17" s="86"/>
      <c r="BX17" s="85"/>
      <c r="BY17" s="86"/>
      <c r="BZ17" s="85"/>
      <c r="CA17" s="86"/>
      <c r="CB17" s="85"/>
      <c r="CC17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181</v>
      </c>
      <c r="B7" s="81" t="s">
        <v>178</v>
      </c>
      <c r="C7" s="84" t="s">
        <v>179</v>
      </c>
      <c r="D7" s="88">
        <f aca="true" t="shared" si="0" ref="D7:AD7">SUM(D8:D32)</f>
        <v>386</v>
      </c>
      <c r="E7" s="88">
        <f t="shared" si="0"/>
        <v>188</v>
      </c>
      <c r="F7" s="88">
        <f t="shared" si="0"/>
        <v>119</v>
      </c>
      <c r="G7" s="88">
        <f t="shared" si="0"/>
        <v>69</v>
      </c>
      <c r="H7" s="88">
        <f t="shared" si="0"/>
        <v>198</v>
      </c>
      <c r="I7" s="88">
        <f t="shared" si="0"/>
        <v>41</v>
      </c>
      <c r="J7" s="88">
        <f t="shared" si="0"/>
        <v>116</v>
      </c>
      <c r="K7" s="88">
        <f t="shared" si="0"/>
        <v>15</v>
      </c>
      <c r="L7" s="88">
        <f t="shared" si="0"/>
        <v>26</v>
      </c>
      <c r="M7" s="88">
        <f t="shared" si="0"/>
        <v>76</v>
      </c>
      <c r="N7" s="88">
        <f t="shared" si="0"/>
        <v>55</v>
      </c>
      <c r="O7" s="88">
        <f t="shared" si="0"/>
        <v>21</v>
      </c>
      <c r="P7" s="88">
        <f t="shared" si="0"/>
        <v>34</v>
      </c>
      <c r="Q7" s="88">
        <f t="shared" si="0"/>
        <v>21</v>
      </c>
      <c r="R7" s="88">
        <f t="shared" si="0"/>
        <v>0</v>
      </c>
      <c r="S7" s="88">
        <f t="shared" si="0"/>
        <v>18</v>
      </c>
      <c r="T7" s="88">
        <f t="shared" si="0"/>
        <v>0</v>
      </c>
      <c r="U7" s="88">
        <f t="shared" si="0"/>
        <v>3</v>
      </c>
      <c r="V7" s="88">
        <f t="shared" si="0"/>
        <v>462</v>
      </c>
      <c r="W7" s="88">
        <f t="shared" si="0"/>
        <v>243</v>
      </c>
      <c r="X7" s="88">
        <f t="shared" si="0"/>
        <v>140</v>
      </c>
      <c r="Y7" s="88">
        <f t="shared" si="0"/>
        <v>103</v>
      </c>
      <c r="Z7" s="88">
        <f t="shared" si="0"/>
        <v>219</v>
      </c>
      <c r="AA7" s="88">
        <f t="shared" si="0"/>
        <v>41</v>
      </c>
      <c r="AB7" s="88">
        <f t="shared" si="0"/>
        <v>134</v>
      </c>
      <c r="AC7" s="88">
        <f t="shared" si="0"/>
        <v>15</v>
      </c>
      <c r="AD7" s="88">
        <f t="shared" si="0"/>
        <v>29</v>
      </c>
    </row>
    <row r="8" spans="1:30" ht="13.5" customHeight="1">
      <c r="A8" s="80" t="s">
        <v>105</v>
      </c>
      <c r="B8" s="81" t="s">
        <v>170</v>
      </c>
      <c r="C8" s="80" t="s">
        <v>174</v>
      </c>
      <c r="D8" s="88">
        <f>SUM(E8,+H8)</f>
        <v>153</v>
      </c>
      <c r="E8" s="88">
        <f>SUM(F8:G8)</f>
        <v>62</v>
      </c>
      <c r="F8" s="88">
        <v>19</v>
      </c>
      <c r="G8" s="88">
        <v>43</v>
      </c>
      <c r="H8" s="88">
        <f>SUM(I8:L8)</f>
        <v>91</v>
      </c>
      <c r="I8" s="88">
        <v>38</v>
      </c>
      <c r="J8" s="88">
        <v>37</v>
      </c>
      <c r="K8" s="88">
        <v>4</v>
      </c>
      <c r="L8" s="88">
        <v>12</v>
      </c>
      <c r="M8" s="88">
        <f>SUM(N8,+Q8)</f>
        <v>26</v>
      </c>
      <c r="N8" s="88">
        <f>SUM(O8:P8)</f>
        <v>17</v>
      </c>
      <c r="O8" s="88">
        <v>3</v>
      </c>
      <c r="P8" s="88">
        <v>14</v>
      </c>
      <c r="Q8" s="88">
        <f>SUM(R8:U8)</f>
        <v>9</v>
      </c>
      <c r="R8" s="88">
        <v>0</v>
      </c>
      <c r="S8" s="88">
        <v>6</v>
      </c>
      <c r="T8" s="88">
        <v>0</v>
      </c>
      <c r="U8" s="88">
        <v>3</v>
      </c>
      <c r="V8" s="88">
        <f aca="true" t="shared" si="1" ref="V8:AD8">SUM(D8,+M8)</f>
        <v>179</v>
      </c>
      <c r="W8" s="88">
        <f t="shared" si="1"/>
        <v>79</v>
      </c>
      <c r="X8" s="88">
        <f t="shared" si="1"/>
        <v>22</v>
      </c>
      <c r="Y8" s="88">
        <f t="shared" si="1"/>
        <v>57</v>
      </c>
      <c r="Z8" s="88">
        <f t="shared" si="1"/>
        <v>100</v>
      </c>
      <c r="AA8" s="88">
        <f t="shared" si="1"/>
        <v>38</v>
      </c>
      <c r="AB8" s="88">
        <f t="shared" si="1"/>
        <v>43</v>
      </c>
      <c r="AC8" s="88">
        <f t="shared" si="1"/>
        <v>4</v>
      </c>
      <c r="AD8" s="88">
        <f t="shared" si="1"/>
        <v>15</v>
      </c>
    </row>
    <row r="9" spans="1:30" ht="13.5" customHeight="1">
      <c r="A9" s="80" t="s">
        <v>105</v>
      </c>
      <c r="B9" s="81" t="s">
        <v>131</v>
      </c>
      <c r="C9" s="80" t="s">
        <v>139</v>
      </c>
      <c r="D9" s="88">
        <f aca="true" t="shared" si="2" ref="D9:D32">SUM(E9,+H9)</f>
        <v>8</v>
      </c>
      <c r="E9" s="88">
        <f aca="true" t="shared" si="3" ref="E9:E32">SUM(F9:G9)</f>
        <v>4</v>
      </c>
      <c r="F9" s="88">
        <v>4</v>
      </c>
      <c r="G9" s="88">
        <v>0</v>
      </c>
      <c r="H9" s="88">
        <f aca="true" t="shared" si="4" ref="H9:H32">SUM(I9:L9)</f>
        <v>4</v>
      </c>
      <c r="I9" s="88">
        <v>3</v>
      </c>
      <c r="J9" s="88">
        <v>0</v>
      </c>
      <c r="K9" s="88">
        <v>1</v>
      </c>
      <c r="L9" s="88">
        <v>0</v>
      </c>
      <c r="M9" s="88">
        <f aca="true" t="shared" si="5" ref="M9:M32">SUM(N9,+Q9)</f>
        <v>0</v>
      </c>
      <c r="N9" s="88">
        <f aca="true" t="shared" si="6" ref="N9:N32">SUM(O9:P9)</f>
        <v>0</v>
      </c>
      <c r="O9" s="88">
        <v>0</v>
      </c>
      <c r="P9" s="88">
        <v>0</v>
      </c>
      <c r="Q9" s="88">
        <f aca="true" t="shared" si="7" ref="Q9:Q32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32">SUM(D9,+M9)</f>
        <v>8</v>
      </c>
      <c r="W9" s="88">
        <f aca="true" t="shared" si="9" ref="W9:W32">SUM(E9,+N9)</f>
        <v>4</v>
      </c>
      <c r="X9" s="88">
        <f aca="true" t="shared" si="10" ref="X9:X32">SUM(F9,+O9)</f>
        <v>4</v>
      </c>
      <c r="Y9" s="88">
        <f aca="true" t="shared" si="11" ref="Y9:Y32">SUM(G9,+P9)</f>
        <v>0</v>
      </c>
      <c r="Z9" s="88">
        <f aca="true" t="shared" si="12" ref="Z9:Z32">SUM(H9,+Q9)</f>
        <v>4</v>
      </c>
      <c r="AA9" s="88">
        <f aca="true" t="shared" si="13" ref="AA9:AA32">SUM(I9,+R9)</f>
        <v>3</v>
      </c>
      <c r="AB9" s="88">
        <f aca="true" t="shared" si="14" ref="AB9:AB32">SUM(J9,+S9)</f>
        <v>0</v>
      </c>
      <c r="AC9" s="88">
        <f aca="true" t="shared" si="15" ref="AC9:AC32">SUM(K9,+T9)</f>
        <v>1</v>
      </c>
      <c r="AD9" s="88">
        <f aca="true" t="shared" si="16" ref="AD9:AD32">SUM(L9,+U9)</f>
        <v>0</v>
      </c>
    </row>
    <row r="10" spans="1:30" ht="13.5" customHeight="1">
      <c r="A10" s="80" t="s">
        <v>105</v>
      </c>
      <c r="B10" s="81" t="s">
        <v>171</v>
      </c>
      <c r="C10" s="80" t="s">
        <v>175</v>
      </c>
      <c r="D10" s="88">
        <f t="shared" si="2"/>
        <v>72</v>
      </c>
      <c r="E10" s="88">
        <f t="shared" si="3"/>
        <v>12</v>
      </c>
      <c r="F10" s="88">
        <v>12</v>
      </c>
      <c r="G10" s="88">
        <v>0</v>
      </c>
      <c r="H10" s="88">
        <f t="shared" si="4"/>
        <v>60</v>
      </c>
      <c r="I10" s="88">
        <v>0</v>
      </c>
      <c r="J10" s="88">
        <v>46</v>
      </c>
      <c r="K10" s="88">
        <v>3</v>
      </c>
      <c r="L10" s="88">
        <v>11</v>
      </c>
      <c r="M10" s="88">
        <f t="shared" si="5"/>
        <v>11</v>
      </c>
      <c r="N10" s="88">
        <f t="shared" si="6"/>
        <v>6</v>
      </c>
      <c r="O10" s="88">
        <v>4</v>
      </c>
      <c r="P10" s="88">
        <v>2</v>
      </c>
      <c r="Q10" s="88">
        <f t="shared" si="7"/>
        <v>5</v>
      </c>
      <c r="R10" s="88">
        <v>0</v>
      </c>
      <c r="S10" s="88">
        <v>5</v>
      </c>
      <c r="T10" s="88">
        <v>0</v>
      </c>
      <c r="U10" s="88">
        <v>0</v>
      </c>
      <c r="V10" s="88">
        <f t="shared" si="8"/>
        <v>83</v>
      </c>
      <c r="W10" s="88">
        <f t="shared" si="9"/>
        <v>18</v>
      </c>
      <c r="X10" s="88">
        <f t="shared" si="10"/>
        <v>16</v>
      </c>
      <c r="Y10" s="88">
        <f t="shared" si="11"/>
        <v>2</v>
      </c>
      <c r="Z10" s="88">
        <f t="shared" si="12"/>
        <v>65</v>
      </c>
      <c r="AA10" s="88">
        <f t="shared" si="13"/>
        <v>0</v>
      </c>
      <c r="AB10" s="88">
        <f t="shared" si="14"/>
        <v>51</v>
      </c>
      <c r="AC10" s="88">
        <f t="shared" si="15"/>
        <v>3</v>
      </c>
      <c r="AD10" s="88">
        <f t="shared" si="16"/>
        <v>11</v>
      </c>
    </row>
    <row r="11" spans="1:30" ht="13.5" customHeight="1">
      <c r="A11" s="80" t="s">
        <v>105</v>
      </c>
      <c r="B11" s="81" t="s">
        <v>172</v>
      </c>
      <c r="C11" s="80" t="s">
        <v>176</v>
      </c>
      <c r="D11" s="88">
        <f t="shared" si="2"/>
        <v>6</v>
      </c>
      <c r="E11" s="88">
        <f t="shared" si="3"/>
        <v>6</v>
      </c>
      <c r="F11" s="88">
        <v>6</v>
      </c>
      <c r="G11" s="88">
        <v>0</v>
      </c>
      <c r="H11" s="88">
        <f t="shared" si="4"/>
        <v>0</v>
      </c>
      <c r="I11" s="88">
        <v>0</v>
      </c>
      <c r="J11" s="88">
        <v>0</v>
      </c>
      <c r="K11" s="88">
        <v>0</v>
      </c>
      <c r="L11" s="88">
        <v>0</v>
      </c>
      <c r="M11" s="88">
        <f t="shared" si="5"/>
        <v>11</v>
      </c>
      <c r="N11" s="88">
        <f t="shared" si="6"/>
        <v>11</v>
      </c>
      <c r="O11" s="88">
        <v>4</v>
      </c>
      <c r="P11" s="88">
        <v>7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17</v>
      </c>
      <c r="W11" s="88">
        <f t="shared" si="9"/>
        <v>17</v>
      </c>
      <c r="X11" s="88">
        <f t="shared" si="10"/>
        <v>10</v>
      </c>
      <c r="Y11" s="88">
        <f t="shared" si="11"/>
        <v>7</v>
      </c>
      <c r="Z11" s="88">
        <f t="shared" si="12"/>
        <v>0</v>
      </c>
      <c r="AA11" s="88">
        <f t="shared" si="13"/>
        <v>0</v>
      </c>
      <c r="AB11" s="88">
        <f t="shared" si="14"/>
        <v>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133</v>
      </c>
      <c r="C12" s="80" t="s">
        <v>141</v>
      </c>
      <c r="D12" s="88">
        <f t="shared" si="2"/>
        <v>2</v>
      </c>
      <c r="E12" s="88">
        <f t="shared" si="3"/>
        <v>2</v>
      </c>
      <c r="F12" s="88">
        <v>2</v>
      </c>
      <c r="G12" s="88">
        <v>0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2</v>
      </c>
      <c r="W12" s="88">
        <f t="shared" si="9"/>
        <v>2</v>
      </c>
      <c r="X12" s="88">
        <f t="shared" si="10"/>
        <v>2</v>
      </c>
      <c r="Y12" s="88">
        <f t="shared" si="11"/>
        <v>0</v>
      </c>
      <c r="Z12" s="88">
        <f t="shared" si="12"/>
        <v>0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128</v>
      </c>
      <c r="C13" s="80" t="s">
        <v>136</v>
      </c>
      <c r="D13" s="88">
        <f t="shared" si="2"/>
        <v>3</v>
      </c>
      <c r="E13" s="88">
        <f t="shared" si="3"/>
        <v>3</v>
      </c>
      <c r="F13" s="88">
        <v>3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0</v>
      </c>
      <c r="N13" s="88">
        <f t="shared" si="6"/>
        <v>0</v>
      </c>
      <c r="O13" s="88">
        <v>0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3</v>
      </c>
      <c r="W13" s="88">
        <f t="shared" si="9"/>
        <v>3</v>
      </c>
      <c r="X13" s="88">
        <f t="shared" si="10"/>
        <v>3</v>
      </c>
      <c r="Y13" s="88">
        <f t="shared" si="11"/>
        <v>0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132</v>
      </c>
      <c r="C14" s="80" t="s">
        <v>140</v>
      </c>
      <c r="D14" s="88">
        <f t="shared" si="2"/>
        <v>4</v>
      </c>
      <c r="E14" s="88">
        <f t="shared" si="3"/>
        <v>4</v>
      </c>
      <c r="F14" s="88">
        <v>4</v>
      </c>
      <c r="G14" s="88">
        <v>0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0</v>
      </c>
      <c r="N14" s="88">
        <f t="shared" si="6"/>
        <v>0</v>
      </c>
      <c r="O14" s="88">
        <v>0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4</v>
      </c>
      <c r="W14" s="88">
        <f t="shared" si="9"/>
        <v>4</v>
      </c>
      <c r="X14" s="88">
        <f t="shared" si="10"/>
        <v>4</v>
      </c>
      <c r="Y14" s="88">
        <f t="shared" si="11"/>
        <v>0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130</v>
      </c>
      <c r="C15" s="80" t="s">
        <v>138</v>
      </c>
      <c r="D15" s="88">
        <f t="shared" si="2"/>
        <v>44</v>
      </c>
      <c r="E15" s="88">
        <f t="shared" si="3"/>
        <v>27</v>
      </c>
      <c r="F15" s="88">
        <v>15</v>
      </c>
      <c r="G15" s="88">
        <v>12</v>
      </c>
      <c r="H15" s="88">
        <f t="shared" si="4"/>
        <v>17</v>
      </c>
      <c r="I15" s="88">
        <v>0</v>
      </c>
      <c r="J15" s="88">
        <v>15</v>
      </c>
      <c r="K15" s="88">
        <v>0</v>
      </c>
      <c r="L15" s="88">
        <v>2</v>
      </c>
      <c r="M15" s="88">
        <f t="shared" si="5"/>
        <v>11</v>
      </c>
      <c r="N15" s="88">
        <f t="shared" si="6"/>
        <v>11</v>
      </c>
      <c r="O15" s="88">
        <v>2</v>
      </c>
      <c r="P15" s="88">
        <v>9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55</v>
      </c>
      <c r="W15" s="88">
        <f t="shared" si="9"/>
        <v>38</v>
      </c>
      <c r="X15" s="88">
        <f t="shared" si="10"/>
        <v>17</v>
      </c>
      <c r="Y15" s="88">
        <f t="shared" si="11"/>
        <v>21</v>
      </c>
      <c r="Z15" s="88">
        <f t="shared" si="12"/>
        <v>17</v>
      </c>
      <c r="AA15" s="88">
        <f t="shared" si="13"/>
        <v>0</v>
      </c>
      <c r="AB15" s="88">
        <f t="shared" si="14"/>
        <v>15</v>
      </c>
      <c r="AC15" s="88">
        <f t="shared" si="15"/>
        <v>0</v>
      </c>
      <c r="AD15" s="88">
        <f t="shared" si="16"/>
        <v>2</v>
      </c>
    </row>
    <row r="16" spans="1:30" ht="13.5" customHeight="1">
      <c r="A16" s="80" t="s">
        <v>105</v>
      </c>
      <c r="B16" s="81" t="s">
        <v>149</v>
      </c>
      <c r="C16" s="80" t="s">
        <v>158</v>
      </c>
      <c r="D16" s="88">
        <f t="shared" si="2"/>
        <v>15</v>
      </c>
      <c r="E16" s="88">
        <f t="shared" si="3"/>
        <v>14</v>
      </c>
      <c r="F16" s="88">
        <v>5</v>
      </c>
      <c r="G16" s="88">
        <v>9</v>
      </c>
      <c r="H16" s="88">
        <f t="shared" si="4"/>
        <v>1</v>
      </c>
      <c r="I16" s="88">
        <v>0</v>
      </c>
      <c r="J16" s="88">
        <v>0</v>
      </c>
      <c r="K16" s="88">
        <v>0</v>
      </c>
      <c r="L16" s="88">
        <v>1</v>
      </c>
      <c r="M16" s="88">
        <f t="shared" si="5"/>
        <v>1</v>
      </c>
      <c r="N16" s="88">
        <f t="shared" si="6"/>
        <v>1</v>
      </c>
      <c r="O16" s="88">
        <v>1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16</v>
      </c>
      <c r="W16" s="88">
        <f t="shared" si="9"/>
        <v>15</v>
      </c>
      <c r="X16" s="88">
        <f t="shared" si="10"/>
        <v>6</v>
      </c>
      <c r="Y16" s="88">
        <f t="shared" si="11"/>
        <v>9</v>
      </c>
      <c r="Z16" s="88">
        <f t="shared" si="12"/>
        <v>1</v>
      </c>
      <c r="AA16" s="88">
        <f t="shared" si="13"/>
        <v>0</v>
      </c>
      <c r="AB16" s="88">
        <f t="shared" si="14"/>
        <v>0</v>
      </c>
      <c r="AC16" s="88">
        <f t="shared" si="15"/>
        <v>0</v>
      </c>
      <c r="AD16" s="88">
        <f t="shared" si="16"/>
        <v>1</v>
      </c>
    </row>
    <row r="17" spans="1:30" ht="13.5" customHeight="1">
      <c r="A17" s="80" t="s">
        <v>105</v>
      </c>
      <c r="B17" s="81" t="s">
        <v>129</v>
      </c>
      <c r="C17" s="80" t="s">
        <v>137</v>
      </c>
      <c r="D17" s="88">
        <f t="shared" si="2"/>
        <v>14</v>
      </c>
      <c r="E17" s="88">
        <f t="shared" si="3"/>
        <v>14</v>
      </c>
      <c r="F17" s="88">
        <v>14</v>
      </c>
      <c r="G17" s="88">
        <v>0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2</v>
      </c>
      <c r="N17" s="88">
        <f t="shared" si="6"/>
        <v>2</v>
      </c>
      <c r="O17" s="88">
        <v>2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16</v>
      </c>
      <c r="W17" s="88">
        <f t="shared" si="9"/>
        <v>16</v>
      </c>
      <c r="X17" s="88">
        <f t="shared" si="10"/>
        <v>16</v>
      </c>
      <c r="Y17" s="88">
        <f t="shared" si="11"/>
        <v>0</v>
      </c>
      <c r="Z17" s="88">
        <f t="shared" si="12"/>
        <v>0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127</v>
      </c>
      <c r="C18" s="80" t="s">
        <v>135</v>
      </c>
      <c r="D18" s="88">
        <f t="shared" si="2"/>
        <v>16</v>
      </c>
      <c r="E18" s="88">
        <f t="shared" si="3"/>
        <v>10</v>
      </c>
      <c r="F18" s="88">
        <v>7</v>
      </c>
      <c r="G18" s="88">
        <v>3</v>
      </c>
      <c r="H18" s="88">
        <f t="shared" si="4"/>
        <v>6</v>
      </c>
      <c r="I18" s="88">
        <v>0</v>
      </c>
      <c r="J18" s="88">
        <v>4</v>
      </c>
      <c r="K18" s="88">
        <v>2</v>
      </c>
      <c r="L18" s="88">
        <v>0</v>
      </c>
      <c r="M18" s="88">
        <f t="shared" si="5"/>
        <v>1</v>
      </c>
      <c r="N18" s="88">
        <f t="shared" si="6"/>
        <v>1</v>
      </c>
      <c r="O18" s="88">
        <v>1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17</v>
      </c>
      <c r="W18" s="88">
        <f t="shared" si="9"/>
        <v>11</v>
      </c>
      <c r="X18" s="88">
        <f t="shared" si="10"/>
        <v>8</v>
      </c>
      <c r="Y18" s="88">
        <f t="shared" si="11"/>
        <v>3</v>
      </c>
      <c r="Z18" s="88">
        <f t="shared" si="12"/>
        <v>6</v>
      </c>
      <c r="AA18" s="88">
        <f t="shared" si="13"/>
        <v>0</v>
      </c>
      <c r="AB18" s="88">
        <f t="shared" si="14"/>
        <v>4</v>
      </c>
      <c r="AC18" s="88">
        <f t="shared" si="15"/>
        <v>2</v>
      </c>
      <c r="AD18" s="88">
        <f t="shared" si="16"/>
        <v>0</v>
      </c>
    </row>
    <row r="19" spans="1:30" ht="13.5" customHeight="1">
      <c r="A19" s="80" t="s">
        <v>105</v>
      </c>
      <c r="B19" s="81" t="s">
        <v>146</v>
      </c>
      <c r="C19" s="80" t="s">
        <v>155</v>
      </c>
      <c r="D19" s="88">
        <f t="shared" si="2"/>
        <v>9</v>
      </c>
      <c r="E19" s="88">
        <f t="shared" si="3"/>
        <v>5</v>
      </c>
      <c r="F19" s="88">
        <v>3</v>
      </c>
      <c r="G19" s="88">
        <v>2</v>
      </c>
      <c r="H19" s="88">
        <f t="shared" si="4"/>
        <v>4</v>
      </c>
      <c r="I19" s="88">
        <v>0</v>
      </c>
      <c r="J19" s="88">
        <v>4</v>
      </c>
      <c r="K19" s="88">
        <v>0</v>
      </c>
      <c r="L19" s="88">
        <v>0</v>
      </c>
      <c r="M19" s="88">
        <f t="shared" si="5"/>
        <v>0</v>
      </c>
      <c r="N19" s="88">
        <f t="shared" si="6"/>
        <v>0</v>
      </c>
      <c r="O19" s="88">
        <v>0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9</v>
      </c>
      <c r="W19" s="88">
        <f t="shared" si="9"/>
        <v>5</v>
      </c>
      <c r="X19" s="88">
        <f t="shared" si="10"/>
        <v>3</v>
      </c>
      <c r="Y19" s="88">
        <f t="shared" si="11"/>
        <v>2</v>
      </c>
      <c r="Z19" s="88">
        <f t="shared" si="12"/>
        <v>4</v>
      </c>
      <c r="AA19" s="88">
        <f t="shared" si="13"/>
        <v>0</v>
      </c>
      <c r="AB19" s="88">
        <f t="shared" si="14"/>
        <v>4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173</v>
      </c>
      <c r="C20" s="80" t="s">
        <v>177</v>
      </c>
      <c r="D20" s="88">
        <f t="shared" si="2"/>
        <v>18</v>
      </c>
      <c r="E20" s="88">
        <f t="shared" si="3"/>
        <v>5</v>
      </c>
      <c r="F20" s="88">
        <v>5</v>
      </c>
      <c r="G20" s="88">
        <v>0</v>
      </c>
      <c r="H20" s="88">
        <f t="shared" si="4"/>
        <v>13</v>
      </c>
      <c r="I20" s="88">
        <v>0</v>
      </c>
      <c r="J20" s="88">
        <v>9</v>
      </c>
      <c r="K20" s="88">
        <v>4</v>
      </c>
      <c r="L20" s="88">
        <v>0</v>
      </c>
      <c r="M20" s="88">
        <f t="shared" si="5"/>
        <v>8</v>
      </c>
      <c r="N20" s="88">
        <f t="shared" si="6"/>
        <v>2</v>
      </c>
      <c r="O20" s="88">
        <v>2</v>
      </c>
      <c r="P20" s="88">
        <v>0</v>
      </c>
      <c r="Q20" s="88">
        <f t="shared" si="7"/>
        <v>6</v>
      </c>
      <c r="R20" s="88">
        <v>0</v>
      </c>
      <c r="S20" s="88">
        <v>6</v>
      </c>
      <c r="T20" s="88">
        <v>0</v>
      </c>
      <c r="U20" s="88">
        <v>0</v>
      </c>
      <c r="V20" s="88">
        <f t="shared" si="8"/>
        <v>26</v>
      </c>
      <c r="W20" s="88">
        <f t="shared" si="9"/>
        <v>7</v>
      </c>
      <c r="X20" s="88">
        <f t="shared" si="10"/>
        <v>7</v>
      </c>
      <c r="Y20" s="88">
        <f t="shared" si="11"/>
        <v>0</v>
      </c>
      <c r="Z20" s="88">
        <f t="shared" si="12"/>
        <v>19</v>
      </c>
      <c r="AA20" s="88">
        <f t="shared" si="13"/>
        <v>0</v>
      </c>
      <c r="AB20" s="88">
        <f t="shared" si="14"/>
        <v>15</v>
      </c>
      <c r="AC20" s="88">
        <f t="shared" si="15"/>
        <v>4</v>
      </c>
      <c r="AD20" s="88">
        <f t="shared" si="16"/>
        <v>0</v>
      </c>
    </row>
    <row r="21" spans="1:30" ht="13.5" customHeight="1">
      <c r="A21" s="80" t="s">
        <v>105</v>
      </c>
      <c r="B21" s="81" t="s">
        <v>148</v>
      </c>
      <c r="C21" s="80" t="s">
        <v>157</v>
      </c>
      <c r="D21" s="88">
        <f t="shared" si="2"/>
        <v>1</v>
      </c>
      <c r="E21" s="88">
        <f t="shared" si="3"/>
        <v>1</v>
      </c>
      <c r="F21" s="88">
        <v>1</v>
      </c>
      <c r="G21" s="88">
        <v>0</v>
      </c>
      <c r="H21" s="88">
        <f t="shared" si="4"/>
        <v>0</v>
      </c>
      <c r="I21" s="88">
        <v>0</v>
      </c>
      <c r="J21" s="88">
        <v>0</v>
      </c>
      <c r="K21" s="88">
        <v>0</v>
      </c>
      <c r="L21" s="88">
        <v>0</v>
      </c>
      <c r="M21" s="88">
        <f t="shared" si="5"/>
        <v>0</v>
      </c>
      <c r="N21" s="88">
        <f t="shared" si="6"/>
        <v>0</v>
      </c>
      <c r="O21" s="88">
        <v>0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1</v>
      </c>
      <c r="W21" s="88">
        <f t="shared" si="9"/>
        <v>1</v>
      </c>
      <c r="X21" s="88">
        <f t="shared" si="10"/>
        <v>1</v>
      </c>
      <c r="Y21" s="88">
        <f t="shared" si="11"/>
        <v>0</v>
      </c>
      <c r="Z21" s="88">
        <f t="shared" si="12"/>
        <v>0</v>
      </c>
      <c r="AA21" s="88">
        <f t="shared" si="13"/>
        <v>0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143</v>
      </c>
      <c r="C22" s="80" t="s">
        <v>152</v>
      </c>
      <c r="D22" s="88">
        <f t="shared" si="2"/>
        <v>1</v>
      </c>
      <c r="E22" s="88">
        <f t="shared" si="3"/>
        <v>1</v>
      </c>
      <c r="F22" s="88">
        <v>1</v>
      </c>
      <c r="G22" s="88">
        <v>0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0</v>
      </c>
      <c r="N22" s="88">
        <f t="shared" si="6"/>
        <v>0</v>
      </c>
      <c r="O22" s="88">
        <v>0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1</v>
      </c>
      <c r="W22" s="88">
        <f t="shared" si="9"/>
        <v>1</v>
      </c>
      <c r="X22" s="88">
        <f t="shared" si="10"/>
        <v>1</v>
      </c>
      <c r="Y22" s="88">
        <f t="shared" si="11"/>
        <v>0</v>
      </c>
      <c r="Z22" s="88">
        <f t="shared" si="12"/>
        <v>0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147</v>
      </c>
      <c r="C23" s="80" t="s">
        <v>156</v>
      </c>
      <c r="D23" s="88">
        <f t="shared" si="2"/>
        <v>1</v>
      </c>
      <c r="E23" s="88">
        <f t="shared" si="3"/>
        <v>1</v>
      </c>
      <c r="F23" s="88">
        <v>1</v>
      </c>
      <c r="G23" s="88">
        <v>0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0</v>
      </c>
      <c r="N23" s="88">
        <f t="shared" si="6"/>
        <v>0</v>
      </c>
      <c r="O23" s="88">
        <v>0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1</v>
      </c>
      <c r="W23" s="88">
        <f t="shared" si="9"/>
        <v>1</v>
      </c>
      <c r="X23" s="88">
        <f t="shared" si="10"/>
        <v>1</v>
      </c>
      <c r="Y23" s="88">
        <f t="shared" si="11"/>
        <v>0</v>
      </c>
      <c r="Z23" s="88">
        <f t="shared" si="12"/>
        <v>0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162</v>
      </c>
      <c r="C24" s="80" t="s">
        <v>164</v>
      </c>
      <c r="D24" s="88">
        <f t="shared" si="2"/>
        <v>4</v>
      </c>
      <c r="E24" s="88">
        <f t="shared" si="3"/>
        <v>4</v>
      </c>
      <c r="F24" s="88">
        <v>4</v>
      </c>
      <c r="G24" s="88">
        <v>0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2</v>
      </c>
      <c r="N24" s="88">
        <f t="shared" si="6"/>
        <v>2</v>
      </c>
      <c r="O24" s="88">
        <v>2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6</v>
      </c>
      <c r="W24" s="88">
        <f t="shared" si="9"/>
        <v>6</v>
      </c>
      <c r="X24" s="88">
        <f t="shared" si="10"/>
        <v>6</v>
      </c>
      <c r="Y24" s="88">
        <f t="shared" si="11"/>
        <v>0</v>
      </c>
      <c r="Z24" s="88">
        <f t="shared" si="12"/>
        <v>0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165</v>
      </c>
      <c r="C25" s="80" t="s">
        <v>166</v>
      </c>
      <c r="D25" s="88">
        <f t="shared" si="2"/>
        <v>2</v>
      </c>
      <c r="E25" s="88">
        <f t="shared" si="3"/>
        <v>2</v>
      </c>
      <c r="F25" s="88">
        <v>2</v>
      </c>
      <c r="G25" s="88">
        <v>0</v>
      </c>
      <c r="H25" s="88">
        <f t="shared" si="4"/>
        <v>0</v>
      </c>
      <c r="I25" s="88">
        <v>0</v>
      </c>
      <c r="J25" s="88">
        <v>0</v>
      </c>
      <c r="K25" s="88">
        <v>0</v>
      </c>
      <c r="L25" s="88">
        <v>0</v>
      </c>
      <c r="M25" s="88">
        <f t="shared" si="5"/>
        <v>0</v>
      </c>
      <c r="N25" s="88">
        <f t="shared" si="6"/>
        <v>0</v>
      </c>
      <c r="O25" s="88">
        <v>0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2</v>
      </c>
      <c r="W25" s="88">
        <f t="shared" si="9"/>
        <v>2</v>
      </c>
      <c r="X25" s="88">
        <f t="shared" si="10"/>
        <v>2</v>
      </c>
      <c r="Y25" s="88">
        <f t="shared" si="11"/>
        <v>0</v>
      </c>
      <c r="Z25" s="88">
        <f t="shared" si="12"/>
        <v>0</v>
      </c>
      <c r="AA25" s="88">
        <f t="shared" si="13"/>
        <v>0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151</v>
      </c>
      <c r="C26" s="80" t="s">
        <v>160</v>
      </c>
      <c r="D26" s="88">
        <f t="shared" si="2"/>
        <v>1</v>
      </c>
      <c r="E26" s="88">
        <f t="shared" si="3"/>
        <v>1</v>
      </c>
      <c r="F26" s="88">
        <v>1</v>
      </c>
      <c r="G26" s="88">
        <v>0</v>
      </c>
      <c r="H26" s="88">
        <f t="shared" si="4"/>
        <v>0</v>
      </c>
      <c r="I26" s="88">
        <v>0</v>
      </c>
      <c r="J26" s="88">
        <v>0</v>
      </c>
      <c r="K26" s="88">
        <v>0</v>
      </c>
      <c r="L26" s="88">
        <v>0</v>
      </c>
      <c r="M26" s="88">
        <f t="shared" si="5"/>
        <v>3</v>
      </c>
      <c r="N26" s="88">
        <f t="shared" si="6"/>
        <v>2</v>
      </c>
      <c r="O26" s="88">
        <v>0</v>
      </c>
      <c r="P26" s="88">
        <v>2</v>
      </c>
      <c r="Q26" s="88">
        <f t="shared" si="7"/>
        <v>1</v>
      </c>
      <c r="R26" s="88">
        <v>0</v>
      </c>
      <c r="S26" s="88">
        <v>1</v>
      </c>
      <c r="T26" s="88">
        <v>0</v>
      </c>
      <c r="U26" s="88">
        <v>0</v>
      </c>
      <c r="V26" s="88">
        <f t="shared" si="8"/>
        <v>4</v>
      </c>
      <c r="W26" s="88">
        <f t="shared" si="9"/>
        <v>3</v>
      </c>
      <c r="X26" s="88">
        <f t="shared" si="10"/>
        <v>1</v>
      </c>
      <c r="Y26" s="88">
        <f t="shared" si="11"/>
        <v>2</v>
      </c>
      <c r="Z26" s="88">
        <f t="shared" si="12"/>
        <v>1</v>
      </c>
      <c r="AA26" s="88">
        <f t="shared" si="13"/>
        <v>0</v>
      </c>
      <c r="AB26" s="88">
        <f t="shared" si="14"/>
        <v>1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134</v>
      </c>
      <c r="C27" s="80" t="s">
        <v>142</v>
      </c>
      <c r="D27" s="88">
        <f t="shared" si="2"/>
        <v>3</v>
      </c>
      <c r="E27" s="88">
        <f t="shared" si="3"/>
        <v>1</v>
      </c>
      <c r="F27" s="88">
        <v>1</v>
      </c>
      <c r="G27" s="88">
        <v>0</v>
      </c>
      <c r="H27" s="88">
        <f t="shared" si="4"/>
        <v>2</v>
      </c>
      <c r="I27" s="88">
        <v>0</v>
      </c>
      <c r="J27" s="88">
        <v>1</v>
      </c>
      <c r="K27" s="88">
        <v>1</v>
      </c>
      <c r="L27" s="88">
        <v>0</v>
      </c>
      <c r="M27" s="88">
        <f t="shared" si="5"/>
        <v>0</v>
      </c>
      <c r="N27" s="88">
        <f t="shared" si="6"/>
        <v>0</v>
      </c>
      <c r="O27" s="88">
        <v>0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3</v>
      </c>
      <c r="W27" s="88">
        <f t="shared" si="9"/>
        <v>1</v>
      </c>
      <c r="X27" s="88">
        <f t="shared" si="10"/>
        <v>1</v>
      </c>
      <c r="Y27" s="88">
        <f t="shared" si="11"/>
        <v>0</v>
      </c>
      <c r="Z27" s="88">
        <f t="shared" si="12"/>
        <v>2</v>
      </c>
      <c r="AA27" s="88">
        <f t="shared" si="13"/>
        <v>0</v>
      </c>
      <c r="AB27" s="88">
        <f t="shared" si="14"/>
        <v>1</v>
      </c>
      <c r="AC27" s="88">
        <f t="shared" si="15"/>
        <v>1</v>
      </c>
      <c r="AD27" s="88">
        <f t="shared" si="16"/>
        <v>0</v>
      </c>
    </row>
    <row r="28" spans="1:30" ht="13.5" customHeight="1">
      <c r="A28" s="80" t="s">
        <v>105</v>
      </c>
      <c r="B28" s="81" t="s">
        <v>150</v>
      </c>
      <c r="C28" s="80" t="s">
        <v>159</v>
      </c>
      <c r="D28" s="88">
        <f t="shared" si="2"/>
        <v>1</v>
      </c>
      <c r="E28" s="88">
        <f t="shared" si="3"/>
        <v>1</v>
      </c>
      <c r="F28" s="88">
        <v>1</v>
      </c>
      <c r="G28" s="88">
        <v>0</v>
      </c>
      <c r="H28" s="88">
        <f t="shared" si="4"/>
        <v>0</v>
      </c>
      <c r="I28" s="88">
        <v>0</v>
      </c>
      <c r="J28" s="88">
        <v>0</v>
      </c>
      <c r="K28" s="88">
        <v>0</v>
      </c>
      <c r="L28" s="88">
        <v>0</v>
      </c>
      <c r="M28" s="88">
        <f t="shared" si="5"/>
        <v>0</v>
      </c>
      <c r="N28" s="88">
        <f t="shared" si="6"/>
        <v>0</v>
      </c>
      <c r="O28" s="88">
        <v>0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1</v>
      </c>
      <c r="W28" s="88">
        <f t="shared" si="9"/>
        <v>1</v>
      </c>
      <c r="X28" s="88">
        <f t="shared" si="10"/>
        <v>1</v>
      </c>
      <c r="Y28" s="88">
        <f t="shared" si="11"/>
        <v>0</v>
      </c>
      <c r="Z28" s="88">
        <f t="shared" si="12"/>
        <v>0</v>
      </c>
      <c r="AA28" s="88">
        <f t="shared" si="13"/>
        <v>0</v>
      </c>
      <c r="AB28" s="88">
        <f t="shared" si="14"/>
        <v>0</v>
      </c>
      <c r="AC28" s="88">
        <f t="shared" si="15"/>
        <v>0</v>
      </c>
      <c r="AD28" s="88">
        <f t="shared" si="16"/>
        <v>0</v>
      </c>
    </row>
    <row r="29" spans="1:30" ht="13.5" customHeight="1">
      <c r="A29" s="80" t="s">
        <v>105</v>
      </c>
      <c r="B29" s="81" t="s">
        <v>167</v>
      </c>
      <c r="C29" s="80" t="s">
        <v>168</v>
      </c>
      <c r="D29" s="88">
        <f t="shared" si="2"/>
        <v>1</v>
      </c>
      <c r="E29" s="88">
        <f t="shared" si="3"/>
        <v>1</v>
      </c>
      <c r="F29" s="88">
        <v>1</v>
      </c>
      <c r="G29" s="88">
        <v>0</v>
      </c>
      <c r="H29" s="88">
        <f t="shared" si="4"/>
        <v>0</v>
      </c>
      <c r="I29" s="88">
        <v>0</v>
      </c>
      <c r="J29" s="88">
        <v>0</v>
      </c>
      <c r="K29" s="88">
        <v>0</v>
      </c>
      <c r="L29" s="88">
        <v>0</v>
      </c>
      <c r="M29" s="88">
        <f t="shared" si="5"/>
        <v>0</v>
      </c>
      <c r="N29" s="88">
        <f t="shared" si="6"/>
        <v>0</v>
      </c>
      <c r="O29" s="88">
        <v>0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1</v>
      </c>
      <c r="W29" s="88">
        <f t="shared" si="9"/>
        <v>1</v>
      </c>
      <c r="X29" s="88">
        <f t="shared" si="10"/>
        <v>1</v>
      </c>
      <c r="Y29" s="88">
        <f t="shared" si="11"/>
        <v>0</v>
      </c>
      <c r="Z29" s="88">
        <f t="shared" si="12"/>
        <v>0</v>
      </c>
      <c r="AA29" s="88">
        <f t="shared" si="13"/>
        <v>0</v>
      </c>
      <c r="AB29" s="88">
        <f t="shared" si="14"/>
        <v>0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145</v>
      </c>
      <c r="C30" s="80" t="s">
        <v>154</v>
      </c>
      <c r="D30" s="88">
        <f t="shared" si="2"/>
        <v>3</v>
      </c>
      <c r="E30" s="88">
        <f t="shared" si="3"/>
        <v>3</v>
      </c>
      <c r="F30" s="88">
        <v>3</v>
      </c>
      <c r="G30" s="88">
        <v>0</v>
      </c>
      <c r="H30" s="88">
        <f t="shared" si="4"/>
        <v>0</v>
      </c>
      <c r="I30" s="88">
        <v>0</v>
      </c>
      <c r="J30" s="88">
        <v>0</v>
      </c>
      <c r="K30" s="88">
        <v>0</v>
      </c>
      <c r="L30" s="88">
        <v>0</v>
      </c>
      <c r="M30" s="88">
        <f t="shared" si="5"/>
        <v>0</v>
      </c>
      <c r="N30" s="88">
        <f t="shared" si="6"/>
        <v>0</v>
      </c>
      <c r="O30" s="88">
        <v>0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3</v>
      </c>
      <c r="W30" s="88">
        <f t="shared" si="9"/>
        <v>3</v>
      </c>
      <c r="X30" s="88">
        <f t="shared" si="10"/>
        <v>3</v>
      </c>
      <c r="Y30" s="88">
        <f t="shared" si="11"/>
        <v>0</v>
      </c>
      <c r="Z30" s="88">
        <f t="shared" si="12"/>
        <v>0</v>
      </c>
      <c r="AA30" s="88">
        <f t="shared" si="13"/>
        <v>0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  <row r="31" spans="1:30" ht="13.5" customHeight="1">
      <c r="A31" s="80" t="s">
        <v>105</v>
      </c>
      <c r="B31" s="81" t="s">
        <v>144</v>
      </c>
      <c r="C31" s="80" t="s">
        <v>153</v>
      </c>
      <c r="D31" s="88">
        <f t="shared" si="2"/>
        <v>3</v>
      </c>
      <c r="E31" s="88">
        <f t="shared" si="3"/>
        <v>3</v>
      </c>
      <c r="F31" s="88">
        <v>3</v>
      </c>
      <c r="G31" s="88">
        <v>0</v>
      </c>
      <c r="H31" s="88">
        <f t="shared" si="4"/>
        <v>0</v>
      </c>
      <c r="I31" s="88">
        <v>0</v>
      </c>
      <c r="J31" s="88">
        <v>0</v>
      </c>
      <c r="K31" s="88">
        <v>0</v>
      </c>
      <c r="L31" s="88">
        <v>0</v>
      </c>
      <c r="M31" s="88">
        <f t="shared" si="5"/>
        <v>0</v>
      </c>
      <c r="N31" s="88">
        <f t="shared" si="6"/>
        <v>0</v>
      </c>
      <c r="O31" s="88">
        <v>0</v>
      </c>
      <c r="P31" s="88">
        <v>0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3</v>
      </c>
      <c r="W31" s="88">
        <f t="shared" si="9"/>
        <v>3</v>
      </c>
      <c r="X31" s="88">
        <f t="shared" si="10"/>
        <v>3</v>
      </c>
      <c r="Y31" s="88">
        <f t="shared" si="11"/>
        <v>0</v>
      </c>
      <c r="Z31" s="88">
        <f t="shared" si="12"/>
        <v>0</v>
      </c>
      <c r="AA31" s="88">
        <f t="shared" si="13"/>
        <v>0</v>
      </c>
      <c r="AB31" s="88">
        <f t="shared" si="14"/>
        <v>0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161</v>
      </c>
      <c r="C32" s="80" t="s">
        <v>163</v>
      </c>
      <c r="D32" s="88">
        <f t="shared" si="2"/>
        <v>1</v>
      </c>
      <c r="E32" s="88">
        <f t="shared" si="3"/>
        <v>1</v>
      </c>
      <c r="F32" s="88">
        <v>1</v>
      </c>
      <c r="G32" s="88">
        <v>0</v>
      </c>
      <c r="H32" s="88">
        <f t="shared" si="4"/>
        <v>0</v>
      </c>
      <c r="I32" s="88">
        <v>0</v>
      </c>
      <c r="J32" s="88">
        <v>0</v>
      </c>
      <c r="K32" s="88">
        <v>0</v>
      </c>
      <c r="L32" s="88">
        <v>0</v>
      </c>
      <c r="M32" s="88">
        <f t="shared" si="5"/>
        <v>0</v>
      </c>
      <c r="N32" s="88">
        <f t="shared" si="6"/>
        <v>0</v>
      </c>
      <c r="O32" s="88">
        <v>0</v>
      </c>
      <c r="P32" s="88">
        <v>0</v>
      </c>
      <c r="Q32" s="88">
        <f t="shared" si="7"/>
        <v>0</v>
      </c>
      <c r="R32" s="88">
        <v>0</v>
      </c>
      <c r="S32" s="88">
        <v>0</v>
      </c>
      <c r="T32" s="88">
        <v>0</v>
      </c>
      <c r="U32" s="88">
        <v>0</v>
      </c>
      <c r="V32" s="88">
        <f t="shared" si="8"/>
        <v>1</v>
      </c>
      <c r="W32" s="88">
        <f t="shared" si="9"/>
        <v>1</v>
      </c>
      <c r="X32" s="88">
        <f t="shared" si="10"/>
        <v>1</v>
      </c>
      <c r="Y32" s="88">
        <f t="shared" si="11"/>
        <v>0</v>
      </c>
      <c r="Z32" s="88">
        <f t="shared" si="12"/>
        <v>0</v>
      </c>
      <c r="AA32" s="88">
        <f t="shared" si="13"/>
        <v>0</v>
      </c>
      <c r="AB32" s="88">
        <f t="shared" si="14"/>
        <v>0</v>
      </c>
      <c r="AC32" s="88">
        <f t="shared" si="15"/>
        <v>0</v>
      </c>
      <c r="AD32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180</v>
      </c>
      <c r="B7" s="81" t="s">
        <v>178</v>
      </c>
      <c r="C7" s="84" t="s">
        <v>179</v>
      </c>
      <c r="D7" s="88">
        <f aca="true" t="shared" si="0" ref="D7:AD7">SUM(D8:D17)</f>
        <v>65</v>
      </c>
      <c r="E7" s="88">
        <f t="shared" si="0"/>
        <v>46</v>
      </c>
      <c r="F7" s="88">
        <f t="shared" si="0"/>
        <v>14</v>
      </c>
      <c r="G7" s="88">
        <f t="shared" si="0"/>
        <v>32</v>
      </c>
      <c r="H7" s="88">
        <f t="shared" si="0"/>
        <v>19</v>
      </c>
      <c r="I7" s="88">
        <f t="shared" si="0"/>
        <v>12</v>
      </c>
      <c r="J7" s="88">
        <f t="shared" si="0"/>
        <v>6</v>
      </c>
      <c r="K7" s="88">
        <f t="shared" si="0"/>
        <v>0</v>
      </c>
      <c r="L7" s="88">
        <f t="shared" si="0"/>
        <v>1</v>
      </c>
      <c r="M7" s="88">
        <f t="shared" si="0"/>
        <v>56</v>
      </c>
      <c r="N7" s="88">
        <f t="shared" si="0"/>
        <v>53</v>
      </c>
      <c r="O7" s="88">
        <f t="shared" si="0"/>
        <v>12</v>
      </c>
      <c r="P7" s="88">
        <f t="shared" si="0"/>
        <v>41</v>
      </c>
      <c r="Q7" s="88">
        <f t="shared" si="0"/>
        <v>3</v>
      </c>
      <c r="R7" s="88">
        <f t="shared" si="0"/>
        <v>0</v>
      </c>
      <c r="S7" s="88">
        <f t="shared" si="0"/>
        <v>2</v>
      </c>
      <c r="T7" s="88">
        <f t="shared" si="0"/>
        <v>0</v>
      </c>
      <c r="U7" s="88">
        <f t="shared" si="0"/>
        <v>1</v>
      </c>
      <c r="V7" s="88">
        <f t="shared" si="0"/>
        <v>121</v>
      </c>
      <c r="W7" s="88">
        <f t="shared" si="0"/>
        <v>99</v>
      </c>
      <c r="X7" s="88">
        <f t="shared" si="0"/>
        <v>26</v>
      </c>
      <c r="Y7" s="88">
        <f t="shared" si="0"/>
        <v>73</v>
      </c>
      <c r="Z7" s="88">
        <f t="shared" si="0"/>
        <v>22</v>
      </c>
      <c r="AA7" s="88">
        <f t="shared" si="0"/>
        <v>12</v>
      </c>
      <c r="AB7" s="88">
        <f t="shared" si="0"/>
        <v>8</v>
      </c>
      <c r="AC7" s="88">
        <f t="shared" si="0"/>
        <v>0</v>
      </c>
      <c r="AD7" s="88">
        <f t="shared" si="0"/>
        <v>2</v>
      </c>
    </row>
    <row r="8" spans="1:30" ht="13.5" customHeight="1">
      <c r="A8" s="80" t="s">
        <v>105</v>
      </c>
      <c r="B8" s="81" t="s">
        <v>106</v>
      </c>
      <c r="C8" s="80" t="s">
        <v>116</v>
      </c>
      <c r="D8" s="88">
        <f>SUM(E8,+H8)</f>
        <v>0</v>
      </c>
      <c r="E8" s="88">
        <f>SUM(F8:G8)</f>
        <v>0</v>
      </c>
      <c r="F8" s="88">
        <v>0</v>
      </c>
      <c r="G8" s="88">
        <v>0</v>
      </c>
      <c r="H8" s="88">
        <f>SUM(I8:L8)</f>
        <v>0</v>
      </c>
      <c r="I8" s="88">
        <v>0</v>
      </c>
      <c r="J8" s="88">
        <v>0</v>
      </c>
      <c r="K8" s="88">
        <v>0</v>
      </c>
      <c r="L8" s="88">
        <v>0</v>
      </c>
      <c r="M8" s="88">
        <f>SUM(N8,+Q8)</f>
        <v>9</v>
      </c>
      <c r="N8" s="88">
        <f>SUM(O8:P8)</f>
        <v>9</v>
      </c>
      <c r="O8" s="88">
        <v>3</v>
      </c>
      <c r="P8" s="88">
        <v>6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9</v>
      </c>
      <c r="W8" s="88">
        <f t="shared" si="1"/>
        <v>9</v>
      </c>
      <c r="X8" s="88">
        <f t="shared" si="1"/>
        <v>3</v>
      </c>
      <c r="Y8" s="88">
        <f t="shared" si="1"/>
        <v>6</v>
      </c>
      <c r="Z8" s="88">
        <f t="shared" si="1"/>
        <v>0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117</v>
      </c>
      <c r="D9" s="88">
        <f aca="true" t="shared" si="2" ref="D9:D17">SUM(E9,+H9)</f>
        <v>15</v>
      </c>
      <c r="E9" s="88">
        <f aca="true" t="shared" si="3" ref="E9:E17">SUM(F9:G9)</f>
        <v>3</v>
      </c>
      <c r="F9" s="88">
        <v>3</v>
      </c>
      <c r="G9" s="88">
        <v>0</v>
      </c>
      <c r="H9" s="88">
        <f aca="true" t="shared" si="4" ref="H9:H17">SUM(I9:L9)</f>
        <v>12</v>
      </c>
      <c r="I9" s="88">
        <v>12</v>
      </c>
      <c r="J9" s="88">
        <v>0</v>
      </c>
      <c r="K9" s="88">
        <v>0</v>
      </c>
      <c r="L9" s="88">
        <v>0</v>
      </c>
      <c r="M9" s="88">
        <f aca="true" t="shared" si="5" ref="M9:M17">SUM(N9,+Q9)</f>
        <v>0</v>
      </c>
      <c r="N9" s="88">
        <f aca="true" t="shared" si="6" ref="N9:N17">SUM(O9:P9)</f>
        <v>0</v>
      </c>
      <c r="O9" s="88">
        <v>0</v>
      </c>
      <c r="P9" s="88">
        <v>0</v>
      </c>
      <c r="Q9" s="88">
        <f aca="true" t="shared" si="7" ref="Q9:Q17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17">SUM(D9,+M9)</f>
        <v>15</v>
      </c>
      <c r="W9" s="88">
        <f aca="true" t="shared" si="9" ref="W9:W17">SUM(E9,+N9)</f>
        <v>3</v>
      </c>
      <c r="X9" s="88">
        <f aca="true" t="shared" si="10" ref="X9:X17">SUM(F9,+O9)</f>
        <v>3</v>
      </c>
      <c r="Y9" s="88">
        <f aca="true" t="shared" si="11" ref="Y9:Y17">SUM(G9,+P9)</f>
        <v>0</v>
      </c>
      <c r="Z9" s="88">
        <f aca="true" t="shared" si="12" ref="Z9:Z17">SUM(H9,+Q9)</f>
        <v>12</v>
      </c>
      <c r="AA9" s="88">
        <f aca="true" t="shared" si="13" ref="AA9:AA17">SUM(I9,+R9)</f>
        <v>12</v>
      </c>
      <c r="AB9" s="88">
        <f aca="true" t="shared" si="14" ref="AB9:AB17">SUM(J9,+S9)</f>
        <v>0</v>
      </c>
      <c r="AC9" s="88">
        <f aca="true" t="shared" si="15" ref="AC9:AC17">SUM(K9,+T9)</f>
        <v>0</v>
      </c>
      <c r="AD9" s="88">
        <f aca="true" t="shared" si="16" ref="AD9:AD17">SUM(L9,+U9)</f>
        <v>0</v>
      </c>
    </row>
    <row r="10" spans="1:30" ht="13.5" customHeight="1">
      <c r="A10" s="80" t="s">
        <v>105</v>
      </c>
      <c r="B10" s="81" t="s">
        <v>108</v>
      </c>
      <c r="C10" s="80" t="s">
        <v>118</v>
      </c>
      <c r="D10" s="88">
        <f t="shared" si="2"/>
        <v>17</v>
      </c>
      <c r="E10" s="88">
        <f t="shared" si="3"/>
        <v>16</v>
      </c>
      <c r="F10" s="88">
        <v>2</v>
      </c>
      <c r="G10" s="88">
        <v>14</v>
      </c>
      <c r="H10" s="88">
        <f t="shared" si="4"/>
        <v>1</v>
      </c>
      <c r="I10" s="88">
        <v>0</v>
      </c>
      <c r="J10" s="88">
        <v>0</v>
      </c>
      <c r="K10" s="88">
        <v>0</v>
      </c>
      <c r="L10" s="88">
        <v>1</v>
      </c>
      <c r="M10" s="88">
        <f t="shared" si="5"/>
        <v>11</v>
      </c>
      <c r="N10" s="88">
        <f t="shared" si="6"/>
        <v>10</v>
      </c>
      <c r="O10" s="88">
        <v>1</v>
      </c>
      <c r="P10" s="88">
        <v>9</v>
      </c>
      <c r="Q10" s="88">
        <f t="shared" si="7"/>
        <v>1</v>
      </c>
      <c r="R10" s="88">
        <v>0</v>
      </c>
      <c r="S10" s="88">
        <v>0</v>
      </c>
      <c r="T10" s="88">
        <v>0</v>
      </c>
      <c r="U10" s="88">
        <v>1</v>
      </c>
      <c r="V10" s="88">
        <f t="shared" si="8"/>
        <v>28</v>
      </c>
      <c r="W10" s="88">
        <f t="shared" si="9"/>
        <v>26</v>
      </c>
      <c r="X10" s="88">
        <f t="shared" si="10"/>
        <v>3</v>
      </c>
      <c r="Y10" s="88">
        <f t="shared" si="11"/>
        <v>23</v>
      </c>
      <c r="Z10" s="88">
        <f t="shared" si="12"/>
        <v>2</v>
      </c>
      <c r="AA10" s="88">
        <f t="shared" si="13"/>
        <v>0</v>
      </c>
      <c r="AB10" s="88">
        <f t="shared" si="14"/>
        <v>0</v>
      </c>
      <c r="AC10" s="88">
        <f t="shared" si="15"/>
        <v>0</v>
      </c>
      <c r="AD10" s="88">
        <f t="shared" si="16"/>
        <v>2</v>
      </c>
    </row>
    <row r="11" spans="1:30" ht="13.5" customHeight="1">
      <c r="A11" s="80" t="s">
        <v>105</v>
      </c>
      <c r="B11" s="81" t="s">
        <v>109</v>
      </c>
      <c r="C11" s="80" t="s">
        <v>119</v>
      </c>
      <c r="D11" s="88">
        <f t="shared" si="2"/>
        <v>13</v>
      </c>
      <c r="E11" s="88">
        <f t="shared" si="3"/>
        <v>13</v>
      </c>
      <c r="F11" s="88">
        <v>2</v>
      </c>
      <c r="G11" s="88">
        <v>11</v>
      </c>
      <c r="H11" s="88">
        <f t="shared" si="4"/>
        <v>0</v>
      </c>
      <c r="I11" s="88">
        <v>0</v>
      </c>
      <c r="J11" s="88">
        <v>0</v>
      </c>
      <c r="K11" s="88">
        <v>0</v>
      </c>
      <c r="L11" s="88">
        <v>0</v>
      </c>
      <c r="M11" s="88">
        <f t="shared" si="5"/>
        <v>3</v>
      </c>
      <c r="N11" s="88">
        <f t="shared" si="6"/>
        <v>3</v>
      </c>
      <c r="O11" s="88">
        <v>2</v>
      </c>
      <c r="P11" s="88">
        <v>1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16</v>
      </c>
      <c r="W11" s="88">
        <f t="shared" si="9"/>
        <v>16</v>
      </c>
      <c r="X11" s="88">
        <f t="shared" si="10"/>
        <v>4</v>
      </c>
      <c r="Y11" s="88">
        <f t="shared" si="11"/>
        <v>12</v>
      </c>
      <c r="Z11" s="88">
        <f t="shared" si="12"/>
        <v>0</v>
      </c>
      <c r="AA11" s="88">
        <f t="shared" si="13"/>
        <v>0</v>
      </c>
      <c r="AB11" s="88">
        <f t="shared" si="14"/>
        <v>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120</v>
      </c>
      <c r="D12" s="88">
        <f t="shared" si="2"/>
        <v>0</v>
      </c>
      <c r="E12" s="88">
        <f t="shared" si="3"/>
        <v>0</v>
      </c>
      <c r="F12" s="88">
        <v>0</v>
      </c>
      <c r="G12" s="88">
        <v>0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11</v>
      </c>
      <c r="N12" s="88">
        <f t="shared" si="6"/>
        <v>11</v>
      </c>
      <c r="O12" s="88">
        <v>2</v>
      </c>
      <c r="P12" s="88">
        <v>9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11</v>
      </c>
      <c r="W12" s="88">
        <f t="shared" si="9"/>
        <v>11</v>
      </c>
      <c r="X12" s="88">
        <f t="shared" si="10"/>
        <v>2</v>
      </c>
      <c r="Y12" s="88">
        <f t="shared" si="11"/>
        <v>9</v>
      </c>
      <c r="Z12" s="88">
        <f t="shared" si="12"/>
        <v>0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121</v>
      </c>
      <c r="D13" s="88">
        <f t="shared" si="2"/>
        <v>8</v>
      </c>
      <c r="E13" s="88">
        <f t="shared" si="3"/>
        <v>2</v>
      </c>
      <c r="F13" s="88">
        <v>2</v>
      </c>
      <c r="G13" s="88">
        <v>0</v>
      </c>
      <c r="H13" s="88">
        <f t="shared" si="4"/>
        <v>6</v>
      </c>
      <c r="I13" s="88">
        <v>0</v>
      </c>
      <c r="J13" s="88">
        <v>6</v>
      </c>
      <c r="K13" s="88">
        <v>0</v>
      </c>
      <c r="L13" s="88">
        <v>0</v>
      </c>
      <c r="M13" s="88">
        <f t="shared" si="5"/>
        <v>3</v>
      </c>
      <c r="N13" s="88">
        <f t="shared" si="6"/>
        <v>1</v>
      </c>
      <c r="O13" s="88">
        <v>1</v>
      </c>
      <c r="P13" s="88">
        <v>0</v>
      </c>
      <c r="Q13" s="88">
        <f t="shared" si="7"/>
        <v>2</v>
      </c>
      <c r="R13" s="88">
        <v>0</v>
      </c>
      <c r="S13" s="88">
        <v>2</v>
      </c>
      <c r="T13" s="88">
        <v>0</v>
      </c>
      <c r="U13" s="88">
        <v>0</v>
      </c>
      <c r="V13" s="88">
        <f t="shared" si="8"/>
        <v>11</v>
      </c>
      <c r="W13" s="88">
        <f t="shared" si="9"/>
        <v>3</v>
      </c>
      <c r="X13" s="88">
        <f t="shared" si="10"/>
        <v>3</v>
      </c>
      <c r="Y13" s="88">
        <f t="shared" si="11"/>
        <v>0</v>
      </c>
      <c r="Z13" s="88">
        <f t="shared" si="12"/>
        <v>8</v>
      </c>
      <c r="AA13" s="88">
        <f t="shared" si="13"/>
        <v>0</v>
      </c>
      <c r="AB13" s="88">
        <f t="shared" si="14"/>
        <v>8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122</v>
      </c>
      <c r="D14" s="88">
        <f t="shared" si="2"/>
        <v>7</v>
      </c>
      <c r="E14" s="88">
        <f t="shared" si="3"/>
        <v>7</v>
      </c>
      <c r="F14" s="88">
        <v>2</v>
      </c>
      <c r="G14" s="88">
        <v>5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6</v>
      </c>
      <c r="N14" s="88">
        <f t="shared" si="6"/>
        <v>6</v>
      </c>
      <c r="O14" s="88">
        <v>1</v>
      </c>
      <c r="P14" s="88">
        <v>5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13</v>
      </c>
      <c r="W14" s="88">
        <f t="shared" si="9"/>
        <v>13</v>
      </c>
      <c r="X14" s="88">
        <f t="shared" si="10"/>
        <v>3</v>
      </c>
      <c r="Y14" s="88">
        <f t="shared" si="11"/>
        <v>10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113</v>
      </c>
      <c r="C15" s="80" t="s">
        <v>123</v>
      </c>
      <c r="D15" s="88">
        <f t="shared" si="2"/>
        <v>0</v>
      </c>
      <c r="E15" s="88">
        <f t="shared" si="3"/>
        <v>0</v>
      </c>
      <c r="F15" s="88">
        <v>0</v>
      </c>
      <c r="G15" s="88">
        <v>0</v>
      </c>
      <c r="H15" s="88">
        <f t="shared" si="4"/>
        <v>0</v>
      </c>
      <c r="I15" s="88">
        <v>0</v>
      </c>
      <c r="J15" s="88">
        <v>0</v>
      </c>
      <c r="K15" s="88">
        <v>0</v>
      </c>
      <c r="L15" s="88">
        <v>0</v>
      </c>
      <c r="M15" s="88">
        <f t="shared" si="5"/>
        <v>11</v>
      </c>
      <c r="N15" s="88">
        <f t="shared" si="6"/>
        <v>11</v>
      </c>
      <c r="O15" s="88">
        <v>1</v>
      </c>
      <c r="P15" s="88">
        <v>10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11</v>
      </c>
      <c r="W15" s="88">
        <f t="shared" si="9"/>
        <v>11</v>
      </c>
      <c r="X15" s="88">
        <f t="shared" si="10"/>
        <v>1</v>
      </c>
      <c r="Y15" s="88">
        <f t="shared" si="11"/>
        <v>10</v>
      </c>
      <c r="Z15" s="88">
        <f t="shared" si="12"/>
        <v>0</v>
      </c>
      <c r="AA15" s="88">
        <f t="shared" si="13"/>
        <v>0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114</v>
      </c>
      <c r="C16" s="80" t="s">
        <v>124</v>
      </c>
      <c r="D16" s="88">
        <f t="shared" si="2"/>
        <v>0</v>
      </c>
      <c r="E16" s="88">
        <f t="shared" si="3"/>
        <v>0</v>
      </c>
      <c r="F16" s="88">
        <v>0</v>
      </c>
      <c r="G16" s="88">
        <v>0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2</v>
      </c>
      <c r="N16" s="88">
        <f t="shared" si="6"/>
        <v>2</v>
      </c>
      <c r="O16" s="88">
        <v>1</v>
      </c>
      <c r="P16" s="88">
        <v>1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2</v>
      </c>
      <c r="W16" s="88">
        <f t="shared" si="9"/>
        <v>2</v>
      </c>
      <c r="X16" s="88">
        <f t="shared" si="10"/>
        <v>1</v>
      </c>
      <c r="Y16" s="88">
        <f t="shared" si="11"/>
        <v>1</v>
      </c>
      <c r="Z16" s="88">
        <f t="shared" si="12"/>
        <v>0</v>
      </c>
      <c r="AA16" s="88">
        <f t="shared" si="13"/>
        <v>0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115</v>
      </c>
      <c r="C17" s="80" t="s">
        <v>125</v>
      </c>
      <c r="D17" s="88">
        <f t="shared" si="2"/>
        <v>5</v>
      </c>
      <c r="E17" s="88">
        <f t="shared" si="3"/>
        <v>5</v>
      </c>
      <c r="F17" s="88">
        <v>3</v>
      </c>
      <c r="G17" s="88">
        <v>2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0</v>
      </c>
      <c r="N17" s="88">
        <f t="shared" si="6"/>
        <v>0</v>
      </c>
      <c r="O17" s="88">
        <v>0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5</v>
      </c>
      <c r="W17" s="88">
        <f t="shared" si="9"/>
        <v>5</v>
      </c>
      <c r="X17" s="88">
        <f t="shared" si="10"/>
        <v>3</v>
      </c>
      <c r="Y17" s="88">
        <f t="shared" si="11"/>
        <v>2</v>
      </c>
      <c r="Z17" s="88">
        <f t="shared" si="12"/>
        <v>0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181</v>
      </c>
      <c r="B7" s="81" t="s">
        <v>178</v>
      </c>
      <c r="C7" s="84" t="s">
        <v>179</v>
      </c>
      <c r="D7" s="88">
        <f aca="true" t="shared" si="0" ref="D7:AY7">SUM(D8:D32)</f>
        <v>22</v>
      </c>
      <c r="E7" s="88">
        <f t="shared" si="0"/>
        <v>49</v>
      </c>
      <c r="F7" s="88">
        <f t="shared" si="0"/>
        <v>2</v>
      </c>
      <c r="G7" s="88">
        <f t="shared" si="0"/>
        <v>6</v>
      </c>
      <c r="H7" s="88">
        <f t="shared" si="0"/>
        <v>9</v>
      </c>
      <c r="I7" s="88">
        <f t="shared" si="0"/>
        <v>24</v>
      </c>
      <c r="J7" s="88">
        <f t="shared" si="0"/>
        <v>0</v>
      </c>
      <c r="K7" s="88">
        <f t="shared" si="0"/>
        <v>0</v>
      </c>
      <c r="L7" s="88">
        <f t="shared" si="0"/>
        <v>397</v>
      </c>
      <c r="M7" s="88">
        <f t="shared" si="0"/>
        <v>950</v>
      </c>
      <c r="N7" s="88">
        <f t="shared" si="0"/>
        <v>9</v>
      </c>
      <c r="O7" s="88">
        <f t="shared" si="0"/>
        <v>26</v>
      </c>
      <c r="P7" s="88">
        <f t="shared" si="0"/>
        <v>0</v>
      </c>
      <c r="Q7" s="88">
        <f t="shared" si="0"/>
        <v>0</v>
      </c>
      <c r="R7" s="88">
        <f t="shared" si="0"/>
        <v>0</v>
      </c>
      <c r="S7" s="88">
        <f t="shared" si="0"/>
        <v>0</v>
      </c>
      <c r="T7" s="88">
        <f t="shared" si="0"/>
        <v>1071</v>
      </c>
      <c r="U7" s="88">
        <f t="shared" si="0"/>
        <v>3213</v>
      </c>
      <c r="V7" s="88">
        <f t="shared" si="0"/>
        <v>15</v>
      </c>
      <c r="W7" s="88">
        <f t="shared" si="0"/>
        <v>38</v>
      </c>
      <c r="X7" s="88">
        <f t="shared" si="0"/>
        <v>9</v>
      </c>
      <c r="Y7" s="88">
        <f t="shared" si="0"/>
        <v>60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370</v>
      </c>
      <c r="AS7" s="88">
        <f t="shared" si="0"/>
        <v>1296</v>
      </c>
      <c r="AT7" s="88">
        <f t="shared" si="0"/>
        <v>3</v>
      </c>
      <c r="AU7" s="88">
        <f t="shared" si="0"/>
        <v>9</v>
      </c>
      <c r="AV7" s="88">
        <f t="shared" si="0"/>
        <v>16</v>
      </c>
      <c r="AW7" s="88">
        <f t="shared" si="0"/>
        <v>69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170</v>
      </c>
      <c r="C8" s="80" t="s">
        <v>174</v>
      </c>
      <c r="D8" s="88">
        <v>8</v>
      </c>
      <c r="E8" s="88">
        <v>18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63</v>
      </c>
      <c r="M8" s="88">
        <v>144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117</v>
      </c>
      <c r="U8" s="88">
        <v>300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38</v>
      </c>
      <c r="AS8" s="88">
        <v>151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131</v>
      </c>
      <c r="C9" s="80" t="s">
        <v>139</v>
      </c>
      <c r="D9" s="88">
        <v>1</v>
      </c>
      <c r="E9" s="88">
        <v>2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16</v>
      </c>
      <c r="M9" s="88">
        <v>35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73</v>
      </c>
      <c r="U9" s="88">
        <v>241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31</v>
      </c>
      <c r="AS9" s="88">
        <v>105</v>
      </c>
      <c r="AT9" s="88">
        <v>0</v>
      </c>
      <c r="AU9" s="88">
        <v>0</v>
      </c>
      <c r="AV9" s="88">
        <v>1</v>
      </c>
      <c r="AW9" s="88">
        <v>7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171</v>
      </c>
      <c r="C10" s="80" t="s">
        <v>175</v>
      </c>
      <c r="D10" s="88">
        <v>0</v>
      </c>
      <c r="E10" s="88">
        <v>0</v>
      </c>
      <c r="F10" s="88">
        <v>1</v>
      </c>
      <c r="G10" s="88">
        <v>4</v>
      </c>
      <c r="H10" s="88">
        <v>6</v>
      </c>
      <c r="I10" s="88">
        <v>14</v>
      </c>
      <c r="J10" s="88">
        <v>0</v>
      </c>
      <c r="K10" s="88">
        <v>0</v>
      </c>
      <c r="L10" s="88">
        <v>64</v>
      </c>
      <c r="M10" s="88">
        <v>162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66</v>
      </c>
      <c r="U10" s="88">
        <v>212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33</v>
      </c>
      <c r="AS10" s="88">
        <v>113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172</v>
      </c>
      <c r="C11" s="80" t="s">
        <v>176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26</v>
      </c>
      <c r="M11" s="88">
        <v>57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160</v>
      </c>
      <c r="U11" s="88">
        <v>646</v>
      </c>
      <c r="V11" s="88">
        <v>0</v>
      </c>
      <c r="W11" s="88">
        <v>0</v>
      </c>
      <c r="X11" s="88">
        <v>7</v>
      </c>
      <c r="Y11" s="88">
        <v>54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20</v>
      </c>
      <c r="AS11" s="88">
        <v>65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133</v>
      </c>
      <c r="C12" s="80" t="s">
        <v>141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16</v>
      </c>
      <c r="M12" s="88">
        <v>42</v>
      </c>
      <c r="N12" s="88">
        <v>4</v>
      </c>
      <c r="O12" s="88">
        <v>8</v>
      </c>
      <c r="P12" s="88">
        <v>0</v>
      </c>
      <c r="Q12" s="88">
        <v>0</v>
      </c>
      <c r="R12" s="88">
        <v>0</v>
      </c>
      <c r="S12" s="88">
        <v>0</v>
      </c>
      <c r="T12" s="88">
        <v>1</v>
      </c>
      <c r="U12" s="88">
        <v>1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13</v>
      </c>
      <c r="AS12" s="88">
        <v>44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128</v>
      </c>
      <c r="C13" s="80" t="s">
        <v>136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30</v>
      </c>
      <c r="M13" s="88">
        <v>66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27</v>
      </c>
      <c r="U13" s="88">
        <v>80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28</v>
      </c>
      <c r="AS13" s="88">
        <v>105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132</v>
      </c>
      <c r="C14" s="80" t="s">
        <v>140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130</v>
      </c>
      <c r="C15" s="80" t="s">
        <v>138</v>
      </c>
      <c r="D15" s="88">
        <v>1</v>
      </c>
      <c r="E15" s="88">
        <v>2</v>
      </c>
      <c r="F15" s="88">
        <v>0</v>
      </c>
      <c r="G15" s="88">
        <v>0</v>
      </c>
      <c r="H15" s="88">
        <v>3</v>
      </c>
      <c r="I15" s="88">
        <v>10</v>
      </c>
      <c r="J15" s="88">
        <v>0</v>
      </c>
      <c r="K15" s="88">
        <v>0</v>
      </c>
      <c r="L15" s="88">
        <v>40</v>
      </c>
      <c r="M15" s="88">
        <v>96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64</v>
      </c>
      <c r="U15" s="88">
        <v>109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35</v>
      </c>
      <c r="AS15" s="88">
        <v>117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149</v>
      </c>
      <c r="C16" s="80" t="s">
        <v>158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12</v>
      </c>
      <c r="M16" s="88">
        <v>43</v>
      </c>
      <c r="N16" s="88">
        <v>2</v>
      </c>
      <c r="O16" s="88">
        <v>6</v>
      </c>
      <c r="P16" s="88">
        <v>0</v>
      </c>
      <c r="Q16" s="88">
        <v>0</v>
      </c>
      <c r="R16" s="88">
        <v>0</v>
      </c>
      <c r="S16" s="88">
        <v>0</v>
      </c>
      <c r="T16" s="88">
        <v>36</v>
      </c>
      <c r="U16" s="88">
        <v>99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7</v>
      </c>
      <c r="AS16" s="88">
        <v>23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129</v>
      </c>
      <c r="C17" s="80" t="s">
        <v>137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32</v>
      </c>
      <c r="M17" s="88">
        <v>71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127</v>
      </c>
      <c r="U17" s="88">
        <v>322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38</v>
      </c>
      <c r="AS17" s="88">
        <v>125</v>
      </c>
      <c r="AT17" s="88">
        <v>1</v>
      </c>
      <c r="AU17" s="88">
        <v>3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127</v>
      </c>
      <c r="C18" s="80" t="s">
        <v>135</v>
      </c>
      <c r="D18" s="88">
        <v>9</v>
      </c>
      <c r="E18" s="88">
        <v>21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7</v>
      </c>
      <c r="M18" s="88">
        <v>14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136</v>
      </c>
      <c r="U18" s="88">
        <v>450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16</v>
      </c>
      <c r="AS18" s="88">
        <v>51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146</v>
      </c>
      <c r="C19" s="80" t="s">
        <v>155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8</v>
      </c>
      <c r="M19" s="88">
        <v>18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24</v>
      </c>
      <c r="U19" s="88">
        <v>99</v>
      </c>
      <c r="V19" s="88">
        <v>15</v>
      </c>
      <c r="W19" s="88">
        <v>38</v>
      </c>
      <c r="X19" s="88">
        <v>2</v>
      </c>
      <c r="Y19" s="88">
        <v>6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23</v>
      </c>
      <c r="AS19" s="88">
        <v>94</v>
      </c>
      <c r="AT19" s="88">
        <v>0</v>
      </c>
      <c r="AU19" s="88">
        <v>0</v>
      </c>
      <c r="AV19" s="88">
        <v>14</v>
      </c>
      <c r="AW19" s="88">
        <v>52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173</v>
      </c>
      <c r="C20" s="80" t="s">
        <v>177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16</v>
      </c>
      <c r="M20" s="88">
        <v>34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55</v>
      </c>
      <c r="U20" s="88">
        <v>130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15</v>
      </c>
      <c r="AS20" s="88">
        <v>45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148</v>
      </c>
      <c r="C21" s="80" t="s">
        <v>157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2</v>
      </c>
      <c r="M21" s="88">
        <v>1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143</v>
      </c>
      <c r="C22" s="80" t="s">
        <v>152</v>
      </c>
      <c r="D22" s="88">
        <v>3</v>
      </c>
      <c r="E22" s="88">
        <v>6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52</v>
      </c>
      <c r="U22" s="88">
        <v>170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2</v>
      </c>
      <c r="AS22" s="88">
        <v>5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147</v>
      </c>
      <c r="C23" s="80" t="s">
        <v>156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15</v>
      </c>
      <c r="U23" s="88">
        <v>40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6</v>
      </c>
      <c r="AS23" s="88">
        <v>21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162</v>
      </c>
      <c r="C24" s="80" t="s">
        <v>164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14</v>
      </c>
      <c r="M24" s="88">
        <v>31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22</v>
      </c>
      <c r="U24" s="88">
        <v>50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8</v>
      </c>
      <c r="AS24" s="88">
        <v>27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165</v>
      </c>
      <c r="C25" s="80" t="s">
        <v>166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14</v>
      </c>
      <c r="M25" s="88">
        <v>37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29</v>
      </c>
      <c r="U25" s="88">
        <v>83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19</v>
      </c>
      <c r="AS25" s="88">
        <v>79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151</v>
      </c>
      <c r="C26" s="80" t="s">
        <v>160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8</v>
      </c>
      <c r="M26" s="88">
        <v>21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19</v>
      </c>
      <c r="U26" s="88">
        <v>46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4</v>
      </c>
      <c r="AS26" s="88">
        <v>13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134</v>
      </c>
      <c r="C27" s="80" t="s">
        <v>142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4</v>
      </c>
      <c r="M27" s="88">
        <v>10</v>
      </c>
      <c r="N27" s="88">
        <v>1</v>
      </c>
      <c r="O27" s="88">
        <v>4</v>
      </c>
      <c r="P27" s="88">
        <v>0</v>
      </c>
      <c r="Q27" s="88">
        <v>0</v>
      </c>
      <c r="R27" s="88">
        <v>0</v>
      </c>
      <c r="S27" s="88">
        <v>0</v>
      </c>
      <c r="T27" s="88">
        <v>1</v>
      </c>
      <c r="U27" s="88">
        <v>3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2</v>
      </c>
      <c r="AS27" s="88">
        <v>6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150</v>
      </c>
      <c r="C28" s="80" t="s">
        <v>159</v>
      </c>
      <c r="D28" s="88">
        <v>0</v>
      </c>
      <c r="E28" s="88">
        <v>0</v>
      </c>
      <c r="F28" s="88">
        <v>1</v>
      </c>
      <c r="G28" s="88">
        <v>2</v>
      </c>
      <c r="H28" s="88">
        <v>0</v>
      </c>
      <c r="I28" s="88">
        <v>0</v>
      </c>
      <c r="J28" s="88">
        <v>0</v>
      </c>
      <c r="K28" s="88">
        <v>0</v>
      </c>
      <c r="L28" s="88">
        <v>3</v>
      </c>
      <c r="M28" s="88">
        <v>12</v>
      </c>
      <c r="N28" s="88">
        <v>1</v>
      </c>
      <c r="O28" s="88">
        <v>4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2</v>
      </c>
      <c r="AS28" s="88">
        <v>5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167</v>
      </c>
      <c r="C29" s="80" t="s">
        <v>168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2</v>
      </c>
      <c r="M29" s="88">
        <v>6</v>
      </c>
      <c r="N29" s="88">
        <v>1</v>
      </c>
      <c r="O29" s="88">
        <v>4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6</v>
      </c>
      <c r="AS29" s="88">
        <v>20</v>
      </c>
      <c r="AT29" s="88">
        <v>2</v>
      </c>
      <c r="AU29" s="88">
        <v>6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145</v>
      </c>
      <c r="C30" s="80" t="s">
        <v>154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12</v>
      </c>
      <c r="M30" s="88">
        <v>28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4</v>
      </c>
      <c r="U30" s="88">
        <v>12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7</v>
      </c>
      <c r="AS30" s="88">
        <v>25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144</v>
      </c>
      <c r="C31" s="80" t="s">
        <v>153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5</v>
      </c>
      <c r="M31" s="88">
        <v>12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37</v>
      </c>
      <c r="U31" s="88">
        <v>98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6</v>
      </c>
      <c r="AS31" s="88">
        <v>19</v>
      </c>
      <c r="AT31" s="88">
        <v>0</v>
      </c>
      <c r="AU31" s="88">
        <v>0</v>
      </c>
      <c r="AV31" s="88">
        <v>1</v>
      </c>
      <c r="AW31" s="88">
        <v>10</v>
      </c>
      <c r="AX31" s="88">
        <v>0</v>
      </c>
      <c r="AY31" s="88">
        <v>0</v>
      </c>
    </row>
    <row r="32" spans="1:51" ht="13.5" customHeight="1">
      <c r="A32" s="80" t="s">
        <v>105</v>
      </c>
      <c r="B32" s="81" t="s">
        <v>161</v>
      </c>
      <c r="C32" s="80" t="s">
        <v>163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3</v>
      </c>
      <c r="M32" s="88">
        <v>10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6</v>
      </c>
      <c r="U32" s="88">
        <v>22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11</v>
      </c>
      <c r="AS32" s="88">
        <v>38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180</v>
      </c>
      <c r="B7" s="81" t="s">
        <v>178</v>
      </c>
      <c r="C7" s="84" t="s">
        <v>179</v>
      </c>
      <c r="D7" s="88">
        <f aca="true" t="shared" si="0" ref="D7:AY7">SUM(D8:D17)</f>
        <v>0</v>
      </c>
      <c r="E7" s="88">
        <f t="shared" si="0"/>
        <v>0</v>
      </c>
      <c r="F7" s="88">
        <f t="shared" si="0"/>
        <v>1</v>
      </c>
      <c r="G7" s="88">
        <f t="shared" si="0"/>
        <v>2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8</v>
      </c>
      <c r="M7" s="88">
        <f t="shared" si="0"/>
        <v>18</v>
      </c>
      <c r="N7" s="88">
        <f t="shared" si="0"/>
        <v>6</v>
      </c>
      <c r="O7" s="88">
        <f t="shared" si="0"/>
        <v>18</v>
      </c>
      <c r="P7" s="88">
        <f t="shared" si="0"/>
        <v>1</v>
      </c>
      <c r="Q7" s="88">
        <f t="shared" si="0"/>
        <v>4</v>
      </c>
      <c r="R7" s="88">
        <f t="shared" si="0"/>
        <v>0</v>
      </c>
      <c r="S7" s="88">
        <f t="shared" si="0"/>
        <v>0</v>
      </c>
      <c r="T7" s="88">
        <f t="shared" si="0"/>
        <v>16</v>
      </c>
      <c r="U7" s="88">
        <f t="shared" si="0"/>
        <v>40</v>
      </c>
      <c r="V7" s="88">
        <f t="shared" si="0"/>
        <v>17</v>
      </c>
      <c r="W7" s="88">
        <f t="shared" si="0"/>
        <v>71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1</v>
      </c>
      <c r="AG7" s="88">
        <f t="shared" si="0"/>
        <v>3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12</v>
      </c>
      <c r="AS7" s="88">
        <f t="shared" si="0"/>
        <v>43</v>
      </c>
      <c r="AT7" s="88">
        <f t="shared" si="0"/>
        <v>3</v>
      </c>
      <c r="AU7" s="88">
        <f t="shared" si="0"/>
        <v>6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116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117</v>
      </c>
      <c r="D9" s="88">
        <v>0</v>
      </c>
      <c r="E9" s="88">
        <v>0</v>
      </c>
      <c r="F9" s="88">
        <v>1</v>
      </c>
      <c r="G9" s="88">
        <v>2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118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119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120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121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3</v>
      </c>
      <c r="O13" s="88">
        <v>12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122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8</v>
      </c>
      <c r="M14" s="88">
        <v>18</v>
      </c>
      <c r="N14" s="88">
        <v>3</v>
      </c>
      <c r="O14" s="88">
        <v>6</v>
      </c>
      <c r="P14" s="88">
        <v>0</v>
      </c>
      <c r="Q14" s="88">
        <v>0</v>
      </c>
      <c r="R14" s="88">
        <v>0</v>
      </c>
      <c r="S14" s="88">
        <v>0</v>
      </c>
      <c r="T14" s="88">
        <v>16</v>
      </c>
      <c r="U14" s="88">
        <v>40</v>
      </c>
      <c r="V14" s="88">
        <v>17</v>
      </c>
      <c r="W14" s="88">
        <v>71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11</v>
      </c>
      <c r="AS14" s="88">
        <v>40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123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2" customHeight="1">
      <c r="A16" s="80" t="s">
        <v>105</v>
      </c>
      <c r="B16" s="81" t="s">
        <v>114</v>
      </c>
      <c r="C16" s="80" t="s">
        <v>124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1</v>
      </c>
      <c r="AG16" s="88">
        <v>3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1</v>
      </c>
      <c r="AS16" s="88">
        <v>3</v>
      </c>
      <c r="AT16" s="88">
        <v>3</v>
      </c>
      <c r="AU16" s="88">
        <v>6</v>
      </c>
      <c r="AV16" s="88">
        <v>0</v>
      </c>
      <c r="AW16" s="88">
        <v>0</v>
      </c>
      <c r="AX16" s="88">
        <v>0</v>
      </c>
      <c r="AY16" s="88">
        <v>0</v>
      </c>
    </row>
    <row r="17" spans="1:51" ht="12" customHeight="1">
      <c r="A17" s="80" t="s">
        <v>105</v>
      </c>
      <c r="B17" s="81" t="s">
        <v>115</v>
      </c>
      <c r="C17" s="80" t="s">
        <v>125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1</v>
      </c>
      <c r="Q17" s="88">
        <v>4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181</v>
      </c>
      <c r="B7" s="81" t="s">
        <v>178</v>
      </c>
      <c r="C7" s="84" t="s">
        <v>179</v>
      </c>
      <c r="D7" s="88">
        <f aca="true" t="shared" si="0" ref="D7:S7">SUM(D8:D32)</f>
        <v>144</v>
      </c>
      <c r="E7" s="88">
        <f t="shared" si="0"/>
        <v>114</v>
      </c>
      <c r="F7" s="88">
        <f t="shared" si="0"/>
        <v>6</v>
      </c>
      <c r="G7" s="88">
        <f t="shared" si="0"/>
        <v>24</v>
      </c>
      <c r="H7" s="88">
        <f t="shared" si="0"/>
        <v>323</v>
      </c>
      <c r="I7" s="88">
        <f t="shared" si="0"/>
        <v>302</v>
      </c>
      <c r="J7" s="88">
        <f t="shared" si="0"/>
        <v>20</v>
      </c>
      <c r="K7" s="88">
        <f t="shared" si="0"/>
        <v>1</v>
      </c>
      <c r="L7" s="88">
        <f t="shared" si="0"/>
        <v>2</v>
      </c>
      <c r="M7" s="88">
        <f t="shared" si="0"/>
        <v>2</v>
      </c>
      <c r="N7" s="88">
        <f t="shared" si="0"/>
        <v>0</v>
      </c>
      <c r="O7" s="88">
        <f t="shared" si="0"/>
        <v>0</v>
      </c>
      <c r="P7" s="88">
        <f t="shared" si="0"/>
        <v>97</v>
      </c>
      <c r="Q7" s="88">
        <f t="shared" si="0"/>
        <v>97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170</v>
      </c>
      <c r="C8" s="80" t="s">
        <v>174</v>
      </c>
      <c r="D8" s="88">
        <f>SUM(E8:G8)</f>
        <v>9</v>
      </c>
      <c r="E8" s="88">
        <v>8</v>
      </c>
      <c r="F8" s="88">
        <v>1</v>
      </c>
      <c r="G8" s="88">
        <v>0</v>
      </c>
      <c r="H8" s="88">
        <f>SUM(I8:K8)</f>
        <v>23</v>
      </c>
      <c r="I8" s="88">
        <v>23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6</v>
      </c>
      <c r="Q8" s="88">
        <v>6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131</v>
      </c>
      <c r="C9" s="80" t="s">
        <v>139</v>
      </c>
      <c r="D9" s="88">
        <f aca="true" t="shared" si="1" ref="D9:D32">SUM(E9:G9)</f>
        <v>2</v>
      </c>
      <c r="E9" s="88">
        <v>2</v>
      </c>
      <c r="F9" s="88">
        <v>0</v>
      </c>
      <c r="G9" s="88">
        <v>0</v>
      </c>
      <c r="H9" s="88">
        <f aca="true" t="shared" si="2" ref="H9:H32">SUM(I9:K9)</f>
        <v>26</v>
      </c>
      <c r="I9" s="88">
        <v>24</v>
      </c>
      <c r="J9" s="88">
        <v>2</v>
      </c>
      <c r="K9" s="88">
        <v>0</v>
      </c>
      <c r="L9" s="88">
        <f aca="true" t="shared" si="3" ref="L9:L32">SUM(M9:O9)</f>
        <v>0</v>
      </c>
      <c r="M9" s="88">
        <v>0</v>
      </c>
      <c r="N9" s="88">
        <v>0</v>
      </c>
      <c r="O9" s="88">
        <v>0</v>
      </c>
      <c r="P9" s="88">
        <f aca="true" t="shared" si="4" ref="P9:P32">SUM(Q9:S9)</f>
        <v>3</v>
      </c>
      <c r="Q9" s="88">
        <v>3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171</v>
      </c>
      <c r="C10" s="80" t="s">
        <v>175</v>
      </c>
      <c r="D10" s="88">
        <f t="shared" si="1"/>
        <v>16</v>
      </c>
      <c r="E10" s="88">
        <v>16</v>
      </c>
      <c r="F10" s="88">
        <v>0</v>
      </c>
      <c r="G10" s="88">
        <v>0</v>
      </c>
      <c r="H10" s="88">
        <f t="shared" si="2"/>
        <v>33</v>
      </c>
      <c r="I10" s="88">
        <v>31</v>
      </c>
      <c r="J10" s="88">
        <v>2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9</v>
      </c>
      <c r="Q10" s="88">
        <v>9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172</v>
      </c>
      <c r="C11" s="80" t="s">
        <v>176</v>
      </c>
      <c r="D11" s="88">
        <f t="shared" si="1"/>
        <v>6</v>
      </c>
      <c r="E11" s="88">
        <v>4</v>
      </c>
      <c r="F11" s="88">
        <v>1</v>
      </c>
      <c r="G11" s="88">
        <v>1</v>
      </c>
      <c r="H11" s="88">
        <f t="shared" si="2"/>
        <v>38</v>
      </c>
      <c r="I11" s="88">
        <v>29</v>
      </c>
      <c r="J11" s="88">
        <v>8</v>
      </c>
      <c r="K11" s="88">
        <v>1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4</v>
      </c>
      <c r="Q11" s="88">
        <v>4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133</v>
      </c>
      <c r="C12" s="80" t="s">
        <v>141</v>
      </c>
      <c r="D12" s="88">
        <f t="shared" si="1"/>
        <v>4</v>
      </c>
      <c r="E12" s="88">
        <v>4</v>
      </c>
      <c r="F12" s="88">
        <v>0</v>
      </c>
      <c r="G12" s="88">
        <v>0</v>
      </c>
      <c r="H12" s="88">
        <f t="shared" si="2"/>
        <v>6</v>
      </c>
      <c r="I12" s="88">
        <v>6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4</v>
      </c>
      <c r="Q12" s="88">
        <v>4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128</v>
      </c>
      <c r="C13" s="80" t="s">
        <v>136</v>
      </c>
      <c r="D13" s="88">
        <f t="shared" si="1"/>
        <v>4</v>
      </c>
      <c r="E13" s="88">
        <v>4</v>
      </c>
      <c r="F13" s="88">
        <v>0</v>
      </c>
      <c r="G13" s="88">
        <v>0</v>
      </c>
      <c r="H13" s="88">
        <f t="shared" si="2"/>
        <v>16</v>
      </c>
      <c r="I13" s="88">
        <v>11</v>
      </c>
      <c r="J13" s="88">
        <v>5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7</v>
      </c>
      <c r="Q13" s="88">
        <v>7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132</v>
      </c>
      <c r="C14" s="80" t="s">
        <v>140</v>
      </c>
      <c r="D14" s="88">
        <f t="shared" si="1"/>
        <v>1</v>
      </c>
      <c r="E14" s="88">
        <v>0</v>
      </c>
      <c r="F14" s="88">
        <v>0</v>
      </c>
      <c r="G14" s="88">
        <v>1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130</v>
      </c>
      <c r="C15" s="80" t="s">
        <v>138</v>
      </c>
      <c r="D15" s="88">
        <f t="shared" si="1"/>
        <v>36</v>
      </c>
      <c r="E15" s="88">
        <v>14</v>
      </c>
      <c r="F15" s="88">
        <v>2</v>
      </c>
      <c r="G15" s="88">
        <v>20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149</v>
      </c>
      <c r="C16" s="80" t="s">
        <v>158</v>
      </c>
      <c r="D16" s="88">
        <f t="shared" si="1"/>
        <v>7</v>
      </c>
      <c r="E16" s="88">
        <v>7</v>
      </c>
      <c r="F16" s="88">
        <v>0</v>
      </c>
      <c r="G16" s="88">
        <v>0</v>
      </c>
      <c r="H16" s="88">
        <f t="shared" si="2"/>
        <v>16</v>
      </c>
      <c r="I16" s="88">
        <v>15</v>
      </c>
      <c r="J16" s="88">
        <v>1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7</v>
      </c>
      <c r="Q16" s="88">
        <v>7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129</v>
      </c>
      <c r="C17" s="80" t="s">
        <v>137</v>
      </c>
      <c r="D17" s="88">
        <f t="shared" si="1"/>
        <v>17</v>
      </c>
      <c r="E17" s="88">
        <v>17</v>
      </c>
      <c r="F17" s="88">
        <v>0</v>
      </c>
      <c r="G17" s="88">
        <v>0</v>
      </c>
      <c r="H17" s="88">
        <f t="shared" si="2"/>
        <v>28</v>
      </c>
      <c r="I17" s="88">
        <v>28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13</v>
      </c>
      <c r="Q17" s="88">
        <v>13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127</v>
      </c>
      <c r="C18" s="80" t="s">
        <v>135</v>
      </c>
      <c r="D18" s="88">
        <f t="shared" si="1"/>
        <v>3</v>
      </c>
      <c r="E18" s="88">
        <v>3</v>
      </c>
      <c r="F18" s="88">
        <v>0</v>
      </c>
      <c r="G18" s="88">
        <v>0</v>
      </c>
      <c r="H18" s="88">
        <f t="shared" si="2"/>
        <v>26</v>
      </c>
      <c r="I18" s="88">
        <v>26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3</v>
      </c>
      <c r="Q18" s="88">
        <v>3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146</v>
      </c>
      <c r="C19" s="80" t="s">
        <v>155</v>
      </c>
      <c r="D19" s="88">
        <f t="shared" si="1"/>
        <v>2</v>
      </c>
      <c r="E19" s="88">
        <v>2</v>
      </c>
      <c r="F19" s="88">
        <v>0</v>
      </c>
      <c r="G19" s="88">
        <v>0</v>
      </c>
      <c r="H19" s="88">
        <f t="shared" si="2"/>
        <v>17</v>
      </c>
      <c r="I19" s="88">
        <v>16</v>
      </c>
      <c r="J19" s="88">
        <v>1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5</v>
      </c>
      <c r="Q19" s="88">
        <v>5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173</v>
      </c>
      <c r="C20" s="80" t="s">
        <v>177</v>
      </c>
      <c r="D20" s="88">
        <f t="shared" si="1"/>
        <v>8</v>
      </c>
      <c r="E20" s="88">
        <v>8</v>
      </c>
      <c r="F20" s="88">
        <v>0</v>
      </c>
      <c r="G20" s="88">
        <v>0</v>
      </c>
      <c r="H20" s="88">
        <f t="shared" si="2"/>
        <v>18</v>
      </c>
      <c r="I20" s="88">
        <v>18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7</v>
      </c>
      <c r="Q20" s="88">
        <v>7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148</v>
      </c>
      <c r="C21" s="80" t="s">
        <v>157</v>
      </c>
      <c r="D21" s="88">
        <f t="shared" si="1"/>
        <v>2</v>
      </c>
      <c r="E21" s="88">
        <v>1</v>
      </c>
      <c r="F21" s="88">
        <v>1</v>
      </c>
      <c r="G21" s="88">
        <v>0</v>
      </c>
      <c r="H21" s="88">
        <f t="shared" si="2"/>
        <v>0</v>
      </c>
      <c r="I21" s="88">
        <v>0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0</v>
      </c>
      <c r="Q21" s="88">
        <v>0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143</v>
      </c>
      <c r="C22" s="80" t="s">
        <v>152</v>
      </c>
      <c r="D22" s="88">
        <f t="shared" si="1"/>
        <v>0</v>
      </c>
      <c r="E22" s="88">
        <v>0</v>
      </c>
      <c r="F22" s="88">
        <v>0</v>
      </c>
      <c r="G22" s="88">
        <v>0</v>
      </c>
      <c r="H22" s="88">
        <f t="shared" si="2"/>
        <v>8</v>
      </c>
      <c r="I22" s="88">
        <v>8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1</v>
      </c>
      <c r="Q22" s="88">
        <v>1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147</v>
      </c>
      <c r="C23" s="80" t="s">
        <v>156</v>
      </c>
      <c r="D23" s="88">
        <f t="shared" si="1"/>
        <v>0</v>
      </c>
      <c r="E23" s="88">
        <v>0</v>
      </c>
      <c r="F23" s="88">
        <v>0</v>
      </c>
      <c r="G23" s="88">
        <v>0</v>
      </c>
      <c r="H23" s="88">
        <f t="shared" si="2"/>
        <v>5</v>
      </c>
      <c r="I23" s="88">
        <v>5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1</v>
      </c>
      <c r="Q23" s="88">
        <v>1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162</v>
      </c>
      <c r="C24" s="80" t="s">
        <v>164</v>
      </c>
      <c r="D24" s="88">
        <f t="shared" si="1"/>
        <v>7</v>
      </c>
      <c r="E24" s="88">
        <v>7</v>
      </c>
      <c r="F24" s="88">
        <v>0</v>
      </c>
      <c r="G24" s="88">
        <v>0</v>
      </c>
      <c r="H24" s="88">
        <f t="shared" si="2"/>
        <v>23</v>
      </c>
      <c r="I24" s="88">
        <v>22</v>
      </c>
      <c r="J24" s="88">
        <v>1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5</v>
      </c>
      <c r="Q24" s="88">
        <v>5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165</v>
      </c>
      <c r="C25" s="80" t="s">
        <v>166</v>
      </c>
      <c r="D25" s="88">
        <f t="shared" si="1"/>
        <v>0</v>
      </c>
      <c r="E25" s="88">
        <v>0</v>
      </c>
      <c r="F25" s="88">
        <v>0</v>
      </c>
      <c r="G25" s="88">
        <v>0</v>
      </c>
      <c r="H25" s="88">
        <f t="shared" si="2"/>
        <v>4</v>
      </c>
      <c r="I25" s="88">
        <v>4</v>
      </c>
      <c r="J25" s="88">
        <v>0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6</v>
      </c>
      <c r="Q25" s="88">
        <v>6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151</v>
      </c>
      <c r="C26" s="80" t="s">
        <v>160</v>
      </c>
      <c r="D26" s="88">
        <f t="shared" si="1"/>
        <v>4</v>
      </c>
      <c r="E26" s="88">
        <v>2</v>
      </c>
      <c r="F26" s="88">
        <v>0</v>
      </c>
      <c r="G26" s="88">
        <v>2</v>
      </c>
      <c r="H26" s="88">
        <f t="shared" si="2"/>
        <v>2</v>
      </c>
      <c r="I26" s="88">
        <v>2</v>
      </c>
      <c r="J26" s="88">
        <v>0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2</v>
      </c>
      <c r="Q26" s="88">
        <v>2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134</v>
      </c>
      <c r="C27" s="80" t="s">
        <v>142</v>
      </c>
      <c r="D27" s="88">
        <f t="shared" si="1"/>
        <v>3</v>
      </c>
      <c r="E27" s="88">
        <v>2</v>
      </c>
      <c r="F27" s="88">
        <v>1</v>
      </c>
      <c r="G27" s="88">
        <v>0</v>
      </c>
      <c r="H27" s="88">
        <f t="shared" si="2"/>
        <v>1</v>
      </c>
      <c r="I27" s="88">
        <v>1</v>
      </c>
      <c r="J27" s="88">
        <v>0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2</v>
      </c>
      <c r="Q27" s="88">
        <v>2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150</v>
      </c>
      <c r="C28" s="80" t="s">
        <v>159</v>
      </c>
      <c r="D28" s="88">
        <f t="shared" si="1"/>
        <v>3</v>
      </c>
      <c r="E28" s="88">
        <v>3</v>
      </c>
      <c r="F28" s="88">
        <v>0</v>
      </c>
      <c r="G28" s="88">
        <v>0</v>
      </c>
      <c r="H28" s="88">
        <f t="shared" si="2"/>
        <v>3</v>
      </c>
      <c r="I28" s="88">
        <v>3</v>
      </c>
      <c r="J28" s="88">
        <v>0</v>
      </c>
      <c r="K28" s="88">
        <v>0</v>
      </c>
      <c r="L28" s="88">
        <f t="shared" si="3"/>
        <v>2</v>
      </c>
      <c r="M28" s="88">
        <v>2</v>
      </c>
      <c r="N28" s="88">
        <v>0</v>
      </c>
      <c r="O28" s="88">
        <v>0</v>
      </c>
      <c r="P28" s="88">
        <f t="shared" si="4"/>
        <v>2</v>
      </c>
      <c r="Q28" s="88">
        <v>2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167</v>
      </c>
      <c r="C29" s="80" t="s">
        <v>168</v>
      </c>
      <c r="D29" s="88">
        <f t="shared" si="1"/>
        <v>1</v>
      </c>
      <c r="E29" s="88">
        <v>1</v>
      </c>
      <c r="F29" s="88">
        <v>0</v>
      </c>
      <c r="G29" s="88">
        <v>0</v>
      </c>
      <c r="H29" s="88">
        <f t="shared" si="2"/>
        <v>3</v>
      </c>
      <c r="I29" s="88">
        <v>3</v>
      </c>
      <c r="J29" s="88">
        <v>0</v>
      </c>
      <c r="K29" s="88">
        <v>0</v>
      </c>
      <c r="L29" s="88">
        <f t="shared" si="3"/>
        <v>0</v>
      </c>
      <c r="M29" s="88">
        <v>0</v>
      </c>
      <c r="N29" s="88">
        <v>0</v>
      </c>
      <c r="O29" s="88">
        <v>0</v>
      </c>
      <c r="P29" s="88">
        <f t="shared" si="4"/>
        <v>2</v>
      </c>
      <c r="Q29" s="88">
        <v>2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145</v>
      </c>
      <c r="C30" s="80" t="s">
        <v>154</v>
      </c>
      <c r="D30" s="88">
        <f t="shared" si="1"/>
        <v>4</v>
      </c>
      <c r="E30" s="88">
        <v>4</v>
      </c>
      <c r="F30" s="88">
        <v>0</v>
      </c>
      <c r="G30" s="88">
        <v>0</v>
      </c>
      <c r="H30" s="88">
        <f t="shared" si="2"/>
        <v>13</v>
      </c>
      <c r="I30" s="88">
        <v>13</v>
      </c>
      <c r="J30" s="88">
        <v>0</v>
      </c>
      <c r="K30" s="88">
        <v>0</v>
      </c>
      <c r="L30" s="88">
        <f t="shared" si="3"/>
        <v>0</v>
      </c>
      <c r="M30" s="88">
        <v>0</v>
      </c>
      <c r="N30" s="88">
        <v>0</v>
      </c>
      <c r="O30" s="88">
        <v>0</v>
      </c>
      <c r="P30" s="88">
        <f t="shared" si="4"/>
        <v>5</v>
      </c>
      <c r="Q30" s="88">
        <v>5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144</v>
      </c>
      <c r="C31" s="80" t="s">
        <v>153</v>
      </c>
      <c r="D31" s="88">
        <f t="shared" si="1"/>
        <v>2</v>
      </c>
      <c r="E31" s="88">
        <v>2</v>
      </c>
      <c r="F31" s="88">
        <v>0</v>
      </c>
      <c r="G31" s="88">
        <v>0</v>
      </c>
      <c r="H31" s="88">
        <f t="shared" si="2"/>
        <v>12</v>
      </c>
      <c r="I31" s="88">
        <v>12</v>
      </c>
      <c r="J31" s="88">
        <v>0</v>
      </c>
      <c r="K31" s="88">
        <v>0</v>
      </c>
      <c r="L31" s="88">
        <f t="shared" si="3"/>
        <v>0</v>
      </c>
      <c r="M31" s="88">
        <v>0</v>
      </c>
      <c r="N31" s="88">
        <v>0</v>
      </c>
      <c r="O31" s="88">
        <v>0</v>
      </c>
      <c r="P31" s="88">
        <f t="shared" si="4"/>
        <v>1</v>
      </c>
      <c r="Q31" s="88">
        <v>1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161</v>
      </c>
      <c r="C32" s="80" t="s">
        <v>163</v>
      </c>
      <c r="D32" s="88">
        <f t="shared" si="1"/>
        <v>3</v>
      </c>
      <c r="E32" s="88">
        <v>3</v>
      </c>
      <c r="F32" s="88">
        <v>0</v>
      </c>
      <c r="G32" s="88">
        <v>0</v>
      </c>
      <c r="H32" s="88">
        <f t="shared" si="2"/>
        <v>2</v>
      </c>
      <c r="I32" s="88">
        <v>2</v>
      </c>
      <c r="J32" s="88">
        <v>0</v>
      </c>
      <c r="K32" s="88">
        <v>0</v>
      </c>
      <c r="L32" s="88">
        <f t="shared" si="3"/>
        <v>0</v>
      </c>
      <c r="M32" s="88">
        <v>0</v>
      </c>
      <c r="N32" s="88">
        <v>0</v>
      </c>
      <c r="O32" s="88">
        <v>0</v>
      </c>
      <c r="P32" s="88">
        <f t="shared" si="4"/>
        <v>2</v>
      </c>
      <c r="Q32" s="88">
        <v>2</v>
      </c>
      <c r="R32" s="88">
        <v>0</v>
      </c>
      <c r="S32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180</v>
      </c>
      <c r="B7" s="81" t="s">
        <v>178</v>
      </c>
      <c r="C7" s="84" t="s">
        <v>179</v>
      </c>
      <c r="D7" s="88">
        <f aca="true" t="shared" si="0" ref="D7:S7">SUM(D8:D17)</f>
        <v>11</v>
      </c>
      <c r="E7" s="88">
        <f t="shared" si="0"/>
        <v>3</v>
      </c>
      <c r="F7" s="88">
        <f t="shared" si="0"/>
        <v>7</v>
      </c>
      <c r="G7" s="88">
        <f t="shared" si="0"/>
        <v>1</v>
      </c>
      <c r="H7" s="88">
        <f t="shared" si="0"/>
        <v>11</v>
      </c>
      <c r="I7" s="88">
        <f t="shared" si="0"/>
        <v>6</v>
      </c>
      <c r="J7" s="88">
        <f t="shared" si="0"/>
        <v>4</v>
      </c>
      <c r="K7" s="88">
        <f t="shared" si="0"/>
        <v>1</v>
      </c>
      <c r="L7" s="88">
        <f t="shared" si="0"/>
        <v>2</v>
      </c>
      <c r="M7" s="88">
        <f t="shared" si="0"/>
        <v>0</v>
      </c>
      <c r="N7" s="88">
        <f t="shared" si="0"/>
        <v>2</v>
      </c>
      <c r="O7" s="88">
        <f t="shared" si="0"/>
        <v>0</v>
      </c>
      <c r="P7" s="88">
        <f t="shared" si="0"/>
        <v>1</v>
      </c>
      <c r="Q7" s="88">
        <f t="shared" si="0"/>
        <v>1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116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117</v>
      </c>
      <c r="D9" s="88">
        <f aca="true" t="shared" si="1" ref="D9:D17">SUM(E9:G9)</f>
        <v>0</v>
      </c>
      <c r="E9" s="88">
        <v>0</v>
      </c>
      <c r="F9" s="88">
        <v>0</v>
      </c>
      <c r="G9" s="88">
        <v>0</v>
      </c>
      <c r="H9" s="88">
        <f aca="true" t="shared" si="2" ref="H9:H17">SUM(I9:K9)</f>
        <v>0</v>
      </c>
      <c r="I9" s="88">
        <v>0</v>
      </c>
      <c r="J9" s="88">
        <v>0</v>
      </c>
      <c r="K9" s="88">
        <v>0</v>
      </c>
      <c r="L9" s="88">
        <f aca="true" t="shared" si="3" ref="L9:L17">SUM(M9:O9)</f>
        <v>0</v>
      </c>
      <c r="M9" s="88">
        <v>0</v>
      </c>
      <c r="N9" s="88">
        <v>0</v>
      </c>
      <c r="O9" s="88">
        <v>0</v>
      </c>
      <c r="P9" s="88">
        <f aca="true" t="shared" si="4" ref="P9:P17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118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119</v>
      </c>
      <c r="D11" s="88">
        <f t="shared" si="1"/>
        <v>0</v>
      </c>
      <c r="E11" s="88">
        <v>0</v>
      </c>
      <c r="F11" s="88">
        <v>0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120</v>
      </c>
      <c r="D12" s="88">
        <f t="shared" si="1"/>
        <v>0</v>
      </c>
      <c r="E12" s="88">
        <v>0</v>
      </c>
      <c r="F12" s="88">
        <v>0</v>
      </c>
      <c r="G12" s="88">
        <v>0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121</v>
      </c>
      <c r="D13" s="88">
        <f t="shared" si="1"/>
        <v>4</v>
      </c>
      <c r="E13" s="88">
        <v>0</v>
      </c>
      <c r="F13" s="88">
        <v>4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2</v>
      </c>
      <c r="M13" s="88">
        <v>0</v>
      </c>
      <c r="N13" s="88">
        <v>2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122</v>
      </c>
      <c r="D14" s="88">
        <f t="shared" si="1"/>
        <v>7</v>
      </c>
      <c r="E14" s="88">
        <v>3</v>
      </c>
      <c r="F14" s="88">
        <v>3</v>
      </c>
      <c r="G14" s="88">
        <v>1</v>
      </c>
      <c r="H14" s="88">
        <f t="shared" si="2"/>
        <v>11</v>
      </c>
      <c r="I14" s="88">
        <v>6</v>
      </c>
      <c r="J14" s="88">
        <v>4</v>
      </c>
      <c r="K14" s="88">
        <v>1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1</v>
      </c>
      <c r="Q14" s="88">
        <v>1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123</v>
      </c>
      <c r="D15" s="88">
        <f t="shared" si="1"/>
        <v>0</v>
      </c>
      <c r="E15" s="88">
        <v>0</v>
      </c>
      <c r="F15" s="88">
        <v>0</v>
      </c>
      <c r="G15" s="88">
        <v>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114</v>
      </c>
      <c r="C16" s="80" t="s">
        <v>124</v>
      </c>
      <c r="D16" s="88">
        <f t="shared" si="1"/>
        <v>0</v>
      </c>
      <c r="E16" s="88">
        <v>0</v>
      </c>
      <c r="F16" s="88">
        <v>0</v>
      </c>
      <c r="G16" s="88">
        <v>0</v>
      </c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115</v>
      </c>
      <c r="C17" s="80" t="s">
        <v>125</v>
      </c>
      <c r="D17" s="88">
        <f t="shared" si="1"/>
        <v>0</v>
      </c>
      <c r="E17" s="88">
        <v>0</v>
      </c>
      <c r="F17" s="88">
        <v>0</v>
      </c>
      <c r="G17" s="88">
        <v>0</v>
      </c>
      <c r="H17" s="88">
        <f t="shared" si="2"/>
        <v>0</v>
      </c>
      <c r="I17" s="88">
        <v>0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0</v>
      </c>
      <c r="Q17" s="88">
        <v>0</v>
      </c>
      <c r="R17" s="88">
        <v>0</v>
      </c>
      <c r="S17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181</v>
      </c>
      <c r="B7" s="81" t="s">
        <v>178</v>
      </c>
      <c r="C7" s="84" t="s">
        <v>179</v>
      </c>
      <c r="D7" s="88">
        <f aca="true" t="shared" si="0" ref="D7:J7">SUM(D8:D32)</f>
        <v>303</v>
      </c>
      <c r="E7" s="88">
        <f t="shared" si="0"/>
        <v>245</v>
      </c>
      <c r="F7" s="88">
        <f t="shared" si="0"/>
        <v>80</v>
      </c>
      <c r="G7" s="88">
        <f t="shared" si="0"/>
        <v>2345</v>
      </c>
      <c r="H7" s="88">
        <f t="shared" si="0"/>
        <v>2111</v>
      </c>
      <c r="I7" s="88">
        <f t="shared" si="0"/>
        <v>252</v>
      </c>
      <c r="J7" s="88">
        <f t="shared" si="0"/>
        <v>28</v>
      </c>
    </row>
    <row r="8" spans="1:10" ht="13.5" customHeight="1">
      <c r="A8" s="80" t="s">
        <v>105</v>
      </c>
      <c r="B8" s="81" t="s">
        <v>170</v>
      </c>
      <c r="C8" s="80" t="s">
        <v>174</v>
      </c>
      <c r="D8" s="89">
        <v>29</v>
      </c>
      <c r="E8" s="89">
        <v>23</v>
      </c>
      <c r="F8" s="89">
        <v>6</v>
      </c>
      <c r="G8" s="89">
        <v>303</v>
      </c>
      <c r="H8" s="89">
        <v>303</v>
      </c>
      <c r="I8" s="89">
        <v>0</v>
      </c>
      <c r="J8" s="89">
        <v>0</v>
      </c>
    </row>
    <row r="9" spans="1:10" ht="13.5" customHeight="1">
      <c r="A9" s="80" t="s">
        <v>105</v>
      </c>
      <c r="B9" s="81" t="s">
        <v>131</v>
      </c>
      <c r="C9" s="80" t="s">
        <v>139</v>
      </c>
      <c r="D9" s="89">
        <v>16</v>
      </c>
      <c r="E9" s="89">
        <v>16</v>
      </c>
      <c r="F9" s="89">
        <v>2</v>
      </c>
      <c r="G9" s="89">
        <v>188</v>
      </c>
      <c r="H9" s="89">
        <v>172</v>
      </c>
      <c r="I9" s="89">
        <v>16</v>
      </c>
      <c r="J9" s="89">
        <v>0</v>
      </c>
    </row>
    <row r="10" spans="1:10" ht="13.5" customHeight="1">
      <c r="A10" s="80" t="s">
        <v>105</v>
      </c>
      <c r="B10" s="81" t="s">
        <v>171</v>
      </c>
      <c r="C10" s="80" t="s">
        <v>175</v>
      </c>
      <c r="D10" s="89">
        <v>34</v>
      </c>
      <c r="E10" s="89">
        <v>31</v>
      </c>
      <c r="F10" s="89">
        <v>9</v>
      </c>
      <c r="G10" s="89">
        <v>221</v>
      </c>
      <c r="H10" s="89">
        <v>221</v>
      </c>
      <c r="I10" s="89">
        <v>30</v>
      </c>
      <c r="J10" s="89">
        <v>0</v>
      </c>
    </row>
    <row r="11" spans="1:10" ht="13.5" customHeight="1">
      <c r="A11" s="80" t="s">
        <v>105</v>
      </c>
      <c r="B11" s="81" t="s">
        <v>172</v>
      </c>
      <c r="C11" s="80" t="s">
        <v>176</v>
      </c>
      <c r="D11" s="89">
        <v>22</v>
      </c>
      <c r="E11" s="89">
        <v>22</v>
      </c>
      <c r="F11" s="89">
        <v>4</v>
      </c>
      <c r="G11" s="89">
        <v>344</v>
      </c>
      <c r="H11" s="89">
        <v>231</v>
      </c>
      <c r="I11" s="89">
        <v>108</v>
      </c>
      <c r="J11" s="89">
        <v>5</v>
      </c>
    </row>
    <row r="12" spans="1:10" ht="13.5" customHeight="1">
      <c r="A12" s="80" t="s">
        <v>105</v>
      </c>
      <c r="B12" s="81" t="s">
        <v>133</v>
      </c>
      <c r="C12" s="80" t="s">
        <v>141</v>
      </c>
      <c r="D12" s="89">
        <v>8</v>
      </c>
      <c r="E12" s="89">
        <v>6</v>
      </c>
      <c r="F12" s="89">
        <v>4</v>
      </c>
      <c r="G12" s="89">
        <v>57</v>
      </c>
      <c r="H12" s="89">
        <v>55</v>
      </c>
      <c r="I12" s="89">
        <v>0</v>
      </c>
      <c r="J12" s="89">
        <v>2</v>
      </c>
    </row>
    <row r="13" spans="1:10" ht="13.5" customHeight="1">
      <c r="A13" s="80" t="s">
        <v>105</v>
      </c>
      <c r="B13" s="81" t="s">
        <v>128</v>
      </c>
      <c r="C13" s="80" t="s">
        <v>136</v>
      </c>
      <c r="D13" s="89">
        <v>19</v>
      </c>
      <c r="E13" s="89">
        <v>12</v>
      </c>
      <c r="F13" s="89">
        <v>7</v>
      </c>
      <c r="G13" s="89">
        <v>170</v>
      </c>
      <c r="H13" s="89">
        <v>138</v>
      </c>
      <c r="I13" s="89">
        <v>32</v>
      </c>
      <c r="J13" s="89">
        <v>0</v>
      </c>
    </row>
    <row r="14" spans="1:10" ht="13.5" customHeight="1">
      <c r="A14" s="80" t="s">
        <v>105</v>
      </c>
      <c r="B14" s="81" t="s">
        <v>132</v>
      </c>
      <c r="C14" s="80" t="s">
        <v>140</v>
      </c>
      <c r="D14" s="89">
        <v>6</v>
      </c>
      <c r="E14" s="89">
        <v>5</v>
      </c>
      <c r="F14" s="89">
        <v>1</v>
      </c>
      <c r="G14" s="89">
        <v>89</v>
      </c>
      <c r="H14" s="89">
        <v>78</v>
      </c>
      <c r="I14" s="89">
        <v>10</v>
      </c>
      <c r="J14" s="89">
        <v>1</v>
      </c>
    </row>
    <row r="15" spans="1:10" ht="13.5" customHeight="1">
      <c r="A15" s="80" t="s">
        <v>105</v>
      </c>
      <c r="B15" s="81" t="s">
        <v>130</v>
      </c>
      <c r="C15" s="80" t="s">
        <v>138</v>
      </c>
      <c r="D15" s="89">
        <v>30</v>
      </c>
      <c r="E15" s="89">
        <v>23</v>
      </c>
      <c r="F15" s="89">
        <v>10</v>
      </c>
      <c r="G15" s="89">
        <v>239</v>
      </c>
      <c r="H15" s="89">
        <v>223</v>
      </c>
      <c r="I15" s="89">
        <v>9</v>
      </c>
      <c r="J15" s="89">
        <v>7</v>
      </c>
    </row>
    <row r="16" spans="1:10" ht="13.5" customHeight="1">
      <c r="A16" s="80" t="s">
        <v>105</v>
      </c>
      <c r="B16" s="81" t="s">
        <v>149</v>
      </c>
      <c r="C16" s="80" t="s">
        <v>158</v>
      </c>
      <c r="D16" s="89">
        <v>21</v>
      </c>
      <c r="E16" s="89">
        <v>14</v>
      </c>
      <c r="F16" s="89">
        <v>7</v>
      </c>
      <c r="G16" s="89">
        <v>41</v>
      </c>
      <c r="H16" s="89">
        <v>41</v>
      </c>
      <c r="I16" s="89">
        <v>0</v>
      </c>
      <c r="J16" s="89">
        <v>0</v>
      </c>
    </row>
    <row r="17" spans="1:10" ht="13.5" customHeight="1">
      <c r="A17" s="80" t="s">
        <v>105</v>
      </c>
      <c r="B17" s="81" t="s">
        <v>129</v>
      </c>
      <c r="C17" s="80" t="s">
        <v>137</v>
      </c>
      <c r="D17" s="89">
        <v>33</v>
      </c>
      <c r="E17" s="89">
        <v>27</v>
      </c>
      <c r="F17" s="89">
        <v>11</v>
      </c>
      <c r="G17" s="89">
        <v>204</v>
      </c>
      <c r="H17" s="89">
        <v>204</v>
      </c>
      <c r="I17" s="89">
        <v>0</v>
      </c>
      <c r="J17" s="89">
        <v>0</v>
      </c>
    </row>
    <row r="18" spans="1:10" ht="13.5" customHeight="1">
      <c r="A18" s="80" t="s">
        <v>105</v>
      </c>
      <c r="B18" s="81" t="s">
        <v>127</v>
      </c>
      <c r="C18" s="80" t="s">
        <v>135</v>
      </c>
      <c r="D18" s="89">
        <v>29</v>
      </c>
      <c r="E18" s="89">
        <v>26</v>
      </c>
      <c r="F18" s="89">
        <v>3</v>
      </c>
      <c r="G18" s="89">
        <v>191</v>
      </c>
      <c r="H18" s="89">
        <v>191</v>
      </c>
      <c r="I18" s="89">
        <v>0</v>
      </c>
      <c r="J18" s="89">
        <v>0</v>
      </c>
    </row>
    <row r="19" spans="1:10" ht="13.5" customHeight="1">
      <c r="A19" s="80" t="s">
        <v>105</v>
      </c>
      <c r="B19" s="81" t="s">
        <v>146</v>
      </c>
      <c r="C19" s="80" t="s">
        <v>155</v>
      </c>
      <c r="D19" s="89">
        <v>12</v>
      </c>
      <c r="E19" s="89">
        <v>9</v>
      </c>
      <c r="F19" s="89">
        <v>3</v>
      </c>
      <c r="G19" s="89">
        <v>69</v>
      </c>
      <c r="H19" s="89">
        <v>69</v>
      </c>
      <c r="I19" s="89">
        <v>12</v>
      </c>
      <c r="J19" s="89">
        <v>0</v>
      </c>
    </row>
    <row r="20" spans="1:10" ht="13.5" customHeight="1">
      <c r="A20" s="80" t="s">
        <v>105</v>
      </c>
      <c r="B20" s="81" t="s">
        <v>173</v>
      </c>
      <c r="C20" s="80" t="s">
        <v>177</v>
      </c>
      <c r="D20" s="89">
        <v>1</v>
      </c>
      <c r="E20" s="89">
        <v>1</v>
      </c>
      <c r="F20" s="89">
        <v>0</v>
      </c>
      <c r="G20" s="89">
        <v>8</v>
      </c>
      <c r="H20" s="89">
        <v>6</v>
      </c>
      <c r="I20" s="89">
        <v>2</v>
      </c>
      <c r="J20" s="89">
        <v>0</v>
      </c>
    </row>
    <row r="21" spans="1:10" ht="13.5" customHeight="1">
      <c r="A21" s="80" t="s">
        <v>105</v>
      </c>
      <c r="B21" s="81" t="s">
        <v>148</v>
      </c>
      <c r="C21" s="80" t="s">
        <v>157</v>
      </c>
      <c r="D21" s="89">
        <v>4</v>
      </c>
      <c r="E21" s="89">
        <v>4</v>
      </c>
      <c r="F21" s="89">
        <v>0</v>
      </c>
      <c r="G21" s="89">
        <v>32</v>
      </c>
      <c r="H21" s="89">
        <v>1</v>
      </c>
      <c r="I21" s="89">
        <v>21</v>
      </c>
      <c r="J21" s="89">
        <v>10</v>
      </c>
    </row>
    <row r="22" spans="1:10" ht="13.5" customHeight="1">
      <c r="A22" s="80" t="s">
        <v>105</v>
      </c>
      <c r="B22" s="81" t="s">
        <v>143</v>
      </c>
      <c r="C22" s="80" t="s">
        <v>152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</row>
    <row r="23" spans="1:10" ht="13.5" customHeight="1">
      <c r="A23" s="80" t="s">
        <v>105</v>
      </c>
      <c r="B23" s="81" t="s">
        <v>147</v>
      </c>
      <c r="C23" s="80" t="s">
        <v>156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162</v>
      </c>
      <c r="C24" s="80" t="s">
        <v>164</v>
      </c>
      <c r="D24" s="89">
        <v>1</v>
      </c>
      <c r="E24" s="89">
        <v>1</v>
      </c>
      <c r="F24" s="89">
        <v>0</v>
      </c>
      <c r="G24" s="89">
        <v>38</v>
      </c>
      <c r="H24" s="89">
        <v>38</v>
      </c>
      <c r="I24" s="89">
        <v>4</v>
      </c>
      <c r="J24" s="89">
        <v>0</v>
      </c>
    </row>
    <row r="25" spans="1:10" ht="13.5" customHeight="1">
      <c r="A25" s="80" t="s">
        <v>105</v>
      </c>
      <c r="B25" s="81" t="s">
        <v>165</v>
      </c>
      <c r="C25" s="80" t="s">
        <v>166</v>
      </c>
      <c r="D25" s="89">
        <v>9</v>
      </c>
      <c r="E25" s="89">
        <v>6</v>
      </c>
      <c r="F25" s="89">
        <v>3</v>
      </c>
      <c r="G25" s="89">
        <v>30</v>
      </c>
      <c r="H25" s="89">
        <v>22</v>
      </c>
      <c r="I25" s="89">
        <v>8</v>
      </c>
      <c r="J25" s="89">
        <v>0</v>
      </c>
    </row>
    <row r="26" spans="1:10" ht="13.5" customHeight="1">
      <c r="A26" s="80" t="s">
        <v>105</v>
      </c>
      <c r="B26" s="81" t="s">
        <v>151</v>
      </c>
      <c r="C26" s="80" t="s">
        <v>160</v>
      </c>
      <c r="D26" s="89">
        <v>4</v>
      </c>
      <c r="E26" s="89">
        <v>2</v>
      </c>
      <c r="F26" s="89">
        <v>2</v>
      </c>
      <c r="G26" s="89">
        <v>21</v>
      </c>
      <c r="H26" s="89">
        <v>18</v>
      </c>
      <c r="I26" s="89">
        <v>0</v>
      </c>
      <c r="J26" s="89">
        <v>3</v>
      </c>
    </row>
    <row r="27" spans="1:10" ht="13.5" customHeight="1">
      <c r="A27" s="80" t="s">
        <v>105</v>
      </c>
      <c r="B27" s="81" t="s">
        <v>134</v>
      </c>
      <c r="C27" s="80" t="s">
        <v>142</v>
      </c>
      <c r="D27" s="89">
        <v>5</v>
      </c>
      <c r="E27" s="89">
        <v>3</v>
      </c>
      <c r="F27" s="89">
        <v>2</v>
      </c>
      <c r="G27" s="89">
        <v>7</v>
      </c>
      <c r="H27" s="89">
        <v>7</v>
      </c>
      <c r="I27" s="89">
        <v>0</v>
      </c>
      <c r="J27" s="89">
        <v>0</v>
      </c>
    </row>
    <row r="28" spans="1:10" ht="13.5" customHeight="1">
      <c r="A28" s="80" t="s">
        <v>105</v>
      </c>
      <c r="B28" s="81" t="s">
        <v>150</v>
      </c>
      <c r="C28" s="80" t="s">
        <v>159</v>
      </c>
      <c r="D28" s="89">
        <v>5</v>
      </c>
      <c r="E28" s="89">
        <v>3</v>
      </c>
      <c r="F28" s="89">
        <v>2</v>
      </c>
      <c r="G28" s="89">
        <v>15</v>
      </c>
      <c r="H28" s="89">
        <v>15</v>
      </c>
      <c r="I28" s="89">
        <v>0</v>
      </c>
      <c r="J28" s="89">
        <v>0</v>
      </c>
    </row>
    <row r="29" spans="1:10" ht="13.5" customHeight="1">
      <c r="A29" s="80" t="s">
        <v>105</v>
      </c>
      <c r="B29" s="81" t="s">
        <v>167</v>
      </c>
      <c r="C29" s="80" t="s">
        <v>168</v>
      </c>
      <c r="D29" s="89">
        <v>2</v>
      </c>
      <c r="E29" s="89">
        <v>2</v>
      </c>
      <c r="F29" s="89">
        <v>0</v>
      </c>
      <c r="G29" s="89">
        <v>6</v>
      </c>
      <c r="H29" s="89">
        <v>6</v>
      </c>
      <c r="I29" s="89">
        <v>0</v>
      </c>
      <c r="J29" s="89">
        <v>0</v>
      </c>
    </row>
    <row r="30" spans="1:10" ht="13.5" customHeight="1">
      <c r="A30" s="80" t="s">
        <v>105</v>
      </c>
      <c r="B30" s="81" t="s">
        <v>145</v>
      </c>
      <c r="C30" s="80" t="s">
        <v>154</v>
      </c>
      <c r="D30" s="89">
        <v>7</v>
      </c>
      <c r="E30" s="89">
        <v>5</v>
      </c>
      <c r="F30" s="89">
        <v>2</v>
      </c>
      <c r="G30" s="89">
        <v>33</v>
      </c>
      <c r="H30" s="89">
        <v>33</v>
      </c>
      <c r="I30" s="89">
        <v>0</v>
      </c>
      <c r="J30" s="89">
        <v>0</v>
      </c>
    </row>
    <row r="31" spans="1:10" ht="13.5" customHeight="1">
      <c r="A31" s="80" t="s">
        <v>105</v>
      </c>
      <c r="B31" s="81" t="s">
        <v>144</v>
      </c>
      <c r="C31" s="80" t="s">
        <v>153</v>
      </c>
      <c r="D31" s="89">
        <v>3</v>
      </c>
      <c r="E31" s="89">
        <v>2</v>
      </c>
      <c r="F31" s="89">
        <v>1</v>
      </c>
      <c r="G31" s="89">
        <v>25</v>
      </c>
      <c r="H31" s="89">
        <v>25</v>
      </c>
      <c r="I31" s="89">
        <v>0</v>
      </c>
      <c r="J31" s="89">
        <v>0</v>
      </c>
    </row>
    <row r="32" spans="1:10" ht="13.5" customHeight="1">
      <c r="A32" s="80" t="s">
        <v>105</v>
      </c>
      <c r="B32" s="81" t="s">
        <v>161</v>
      </c>
      <c r="C32" s="80" t="s">
        <v>163</v>
      </c>
      <c r="D32" s="89">
        <v>3</v>
      </c>
      <c r="E32" s="89">
        <v>2</v>
      </c>
      <c r="F32" s="89">
        <v>1</v>
      </c>
      <c r="G32" s="89">
        <v>14</v>
      </c>
      <c r="H32" s="89">
        <v>14</v>
      </c>
      <c r="I32" s="89">
        <v>0</v>
      </c>
      <c r="J32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2010-04-10T01:38:36Z</dcterms:modified>
  <cp:category/>
  <cp:version/>
  <cp:contentType/>
  <cp:contentStatus/>
</cp:coreProperties>
</file>