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<sst xmlns="http://schemas.openxmlformats.org/spreadsheetml/2006/main" count="1243" uniqueCount="205">
  <si>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</si>
  <si>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</si>
  <si>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</si>
  <si>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</si>
  <si>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</si>
  <si>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</si>
  <si>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</si>
  <si>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</si>
  <si>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</si>
  <si>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</si>
  <si>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</si>
  <si>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</si>
  <si>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</si>
  <si>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</si>
  <si>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</si>
  <si>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</si>
  <si>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</si>
  <si>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</si>
  <si>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</si>
  <si>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</si>
  <si>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</si>
  <si>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</si>
  <si>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</si>
  <si>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</si>
  <si>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</si>
  <si>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</si>
  <si>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</si>
  <si>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</si>
  <si>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</si>
  <si>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</si>
  <si>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</si>
  <si>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</si>
  <si>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</si>
  <si>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</si>
  <si>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</si>
  <si>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</si>
  <si>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</si>
  <si>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</si>
  <si>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</si>
  <si>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</si>
  <si>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</si>
  <si>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</si>
  <si>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</si>
  <si>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</si>
  <si>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</si>
  <si>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</si>
  <si>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</si>
  <si>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</si>
  <si>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</si>
  <si>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</si>
  <si>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</si>
  <si>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</si>
  <si>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</si>
  <si>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</si>
  <si>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</si>
  <si>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</si>
  <si>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</si>
  <si>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</si>
  <si>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</si>
  <si>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</si>
  <si>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</si>
  <si>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</si>
  <si>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</si>
  <si>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</si>
  <si>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</si>
  <si>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</si>
  <si>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</si>
  <si>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</si>
  <si>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</si>
  <si>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</si>
  <si>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</si>
  <si>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</si>
  <si>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</si>
  <si>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</si>
  <si>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</si>
  <si>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</si>
  <si>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</si>
  <si>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</si>
  <si>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</si>
  <si>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</si>
  <si>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</si>
  <si>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</si>
  <si>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</si>
  <si>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</si>
  <si>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</si>
  <si>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</si>
  <si>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</si>
  <si>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</si>
  <si>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</si>
  <si>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</si>
  <si>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</si>
  <si>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</si>
  <si>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</si>
  <si>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</si>
  <si>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</si>
  <si>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</si>
  <si>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</si>
  <si>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</si>
  <si>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</si>
  <si>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</si>
  <si>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</si>
  <si>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</si>
  <si>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</si>
  <si>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</si>
  <si>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</si>
  <si>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宮城県</t>
  </si>
  <si>
    <t>04867</t>
  </si>
  <si>
    <t>04869</t>
  </si>
  <si>
    <t>04872</t>
  </si>
  <si>
    <t>04880</t>
  </si>
  <si>
    <t>04928</t>
  </si>
  <si>
    <t>04932</t>
  </si>
  <si>
    <t>04936</t>
  </si>
  <si>
    <t>04966</t>
  </si>
  <si>
    <t>黒川地域行政事務組合</t>
  </si>
  <si>
    <t>亘理名取共立衛生処理組合</t>
  </si>
  <si>
    <t>宮城東部衛生処理組合</t>
  </si>
  <si>
    <t>気仙沼地方衛生処理組合</t>
  </si>
  <si>
    <t>石巻広域行政組合</t>
  </si>
  <si>
    <t>仙南地域広域行政事務組合</t>
  </si>
  <si>
    <t>大崎地域広域行政事務組合</t>
  </si>
  <si>
    <t>塩釜地区環境組合</t>
  </si>
  <si>
    <t>○</t>
  </si>
  <si>
    <t>4421</t>
  </si>
  <si>
    <t>04207</t>
  </si>
  <si>
    <t>04209</t>
  </si>
  <si>
    <t>04205</t>
  </si>
  <si>
    <t>04202</t>
  </si>
  <si>
    <t>04206</t>
  </si>
  <si>
    <t>04215</t>
  </si>
  <si>
    <t>04203</t>
  </si>
  <si>
    <t>大和町</t>
  </si>
  <si>
    <t>名取市</t>
  </si>
  <si>
    <t>多賀城市</t>
  </si>
  <si>
    <t>気仙沼市</t>
  </si>
  <si>
    <t>石巻市</t>
  </si>
  <si>
    <t>白石市</t>
  </si>
  <si>
    <t>大崎市</t>
  </si>
  <si>
    <t>塩竈市</t>
  </si>
  <si>
    <t>4422</t>
  </si>
  <si>
    <t>04211</t>
  </si>
  <si>
    <t>04404</t>
  </si>
  <si>
    <t>04603</t>
  </si>
  <si>
    <t>04214</t>
  </si>
  <si>
    <t>04208</t>
  </si>
  <si>
    <t>04444</t>
  </si>
  <si>
    <t>大郷町</t>
  </si>
  <si>
    <t>岩沼市</t>
  </si>
  <si>
    <t>七ヶ浜町</t>
  </si>
  <si>
    <t>本吉町</t>
  </si>
  <si>
    <t>東松島市</t>
  </si>
  <si>
    <t>角田市</t>
  </si>
  <si>
    <t>色麻町</t>
  </si>
  <si>
    <t>4423</t>
  </si>
  <si>
    <t>04361</t>
  </si>
  <si>
    <t>04406</t>
  </si>
  <si>
    <t>04581</t>
  </si>
  <si>
    <t>04301</t>
  </si>
  <si>
    <t>04445</t>
  </si>
  <si>
    <t>04401</t>
  </si>
  <si>
    <t>富谷朝</t>
  </si>
  <si>
    <t>亘理町</t>
  </si>
  <si>
    <t>利府町</t>
  </si>
  <si>
    <t>女川町</t>
  </si>
  <si>
    <t>蔵王町</t>
  </si>
  <si>
    <t>加美町</t>
  </si>
  <si>
    <t>松島町</t>
  </si>
  <si>
    <t>4424</t>
  </si>
  <si>
    <t>04362</t>
  </si>
  <si>
    <t>04302</t>
  </si>
  <si>
    <t>04501</t>
  </si>
  <si>
    <t>大衡村</t>
  </si>
  <si>
    <t>山元町</t>
  </si>
  <si>
    <t>七ヶ宿町</t>
  </si>
  <si>
    <t>涌谷町</t>
  </si>
  <si>
    <t>04321</t>
  </si>
  <si>
    <t>04505</t>
  </si>
  <si>
    <t>大河原町</t>
  </si>
  <si>
    <t>美里町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</si>
  <si>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</si>
  <si>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</si>
  <si>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</si>
  <si>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</si>
  <si>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</si>
  <si>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</si>
  <si>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</si>
  <si>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</si>
  <si>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/>
  </si>
  <si>
    <t>04100</t>
  </si>
  <si>
    <t>04212</t>
  </si>
  <si>
    <t>04213</t>
  </si>
  <si>
    <t>04421</t>
  </si>
  <si>
    <t>04422</t>
  </si>
  <si>
    <t>04423</t>
  </si>
  <si>
    <t>04424</t>
  </si>
  <si>
    <t>仙台市</t>
  </si>
  <si>
    <t>登米市</t>
  </si>
  <si>
    <t>栗原市</t>
  </si>
  <si>
    <t>富谷町</t>
  </si>
  <si>
    <t>04606</t>
  </si>
  <si>
    <t>南三陸町</t>
  </si>
  <si>
    <t>合計</t>
  </si>
  <si>
    <t>宮城県</t>
  </si>
  <si>
    <t>04000</t>
  </si>
  <si>
    <t>宮城県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</si>
</sst>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202</v>
      </c>
      <c r="B7" s="81" t="s">
        <v>203</v>
      </c>
      <c r="C7" s="80" t="s">
        <v>201</v>
      </c>
      <c r="D7" s="82">
        <f aca="true" t="shared" si="0" ref="D7:T7">COUNTIF(D8:D15,"○")</f>
        <v>1</v>
      </c>
      <c r="E7" s="82">
        <f t="shared" si="0"/>
        <v>1</v>
      </c>
      <c r="F7" s="82">
        <f t="shared" si="0"/>
        <v>5</v>
      </c>
      <c r="G7" s="82">
        <f t="shared" si="0"/>
        <v>3</v>
      </c>
      <c r="H7" s="82">
        <f t="shared" si="0"/>
        <v>1</v>
      </c>
      <c r="I7" s="82">
        <f t="shared" si="0"/>
        <v>3</v>
      </c>
      <c r="J7" s="82">
        <f t="shared" si="0"/>
        <v>4</v>
      </c>
      <c r="K7" s="82">
        <f t="shared" si="0"/>
        <v>2</v>
      </c>
      <c r="L7" s="82">
        <f t="shared" si="0"/>
        <v>0</v>
      </c>
      <c r="M7" s="82">
        <f t="shared" si="0"/>
        <v>0</v>
      </c>
      <c r="N7" s="82">
        <f t="shared" si="0"/>
        <v>2</v>
      </c>
      <c r="O7" s="82">
        <f t="shared" si="0"/>
        <v>5</v>
      </c>
      <c r="P7" s="82">
        <f t="shared" si="0"/>
        <v>3</v>
      </c>
      <c r="Q7" s="82">
        <f t="shared" si="0"/>
        <v>3</v>
      </c>
      <c r="R7" s="82">
        <f t="shared" si="0"/>
        <v>2</v>
      </c>
      <c r="S7" s="82">
        <f t="shared" si="0"/>
        <v>1</v>
      </c>
      <c r="T7" s="82">
        <f t="shared" si="0"/>
        <v>2</v>
      </c>
      <c r="U7" s="83">
        <f>SUM(U8:U15)</f>
        <v>36</v>
      </c>
      <c r="V7" s="84" t="s">
        <v>187</v>
      </c>
      <c r="W7" s="84" t="s">
        <v>187</v>
      </c>
      <c r="X7" s="84" t="s">
        <v>187</v>
      </c>
      <c r="Y7" s="84" t="s">
        <v>187</v>
      </c>
      <c r="Z7" s="84" t="s">
        <v>187</v>
      </c>
      <c r="AA7" s="84" t="s">
        <v>187</v>
      </c>
      <c r="AB7" s="84" t="s">
        <v>187</v>
      </c>
      <c r="AC7" s="84" t="s">
        <v>187</v>
      </c>
      <c r="AD7" s="84" t="s">
        <v>187</v>
      </c>
      <c r="AE7" s="84" t="s">
        <v>187</v>
      </c>
      <c r="AF7" s="84" t="s">
        <v>187</v>
      </c>
      <c r="AG7" s="84" t="s">
        <v>187</v>
      </c>
      <c r="AH7" s="84" t="s">
        <v>187</v>
      </c>
      <c r="AI7" s="84" t="s">
        <v>187</v>
      </c>
      <c r="AJ7" s="84" t="s">
        <v>187</v>
      </c>
      <c r="AK7" s="84" t="s">
        <v>187</v>
      </c>
      <c r="AL7" s="84" t="s">
        <v>187</v>
      </c>
      <c r="AM7" s="84" t="s">
        <v>187</v>
      </c>
      <c r="AN7" s="84" t="s">
        <v>187</v>
      </c>
      <c r="AO7" s="84" t="s">
        <v>187</v>
      </c>
      <c r="AP7" s="84" t="s">
        <v>187</v>
      </c>
      <c r="AQ7" s="84" t="s">
        <v>187</v>
      </c>
      <c r="AR7" s="84" t="s">
        <v>187</v>
      </c>
      <c r="AS7" s="84" t="s">
        <v>187</v>
      </c>
      <c r="AT7" s="84" t="s">
        <v>187</v>
      </c>
      <c r="AU7" s="84" t="s">
        <v>187</v>
      </c>
      <c r="AV7" s="84" t="s">
        <v>187</v>
      </c>
      <c r="AW7" s="84" t="s">
        <v>187</v>
      </c>
      <c r="AX7" s="84" t="s">
        <v>187</v>
      </c>
      <c r="AY7" s="84" t="s">
        <v>187</v>
      </c>
      <c r="AZ7" s="84" t="s">
        <v>187</v>
      </c>
      <c r="BA7" s="84" t="s">
        <v>187</v>
      </c>
      <c r="BB7" s="84" t="s">
        <v>187</v>
      </c>
      <c r="BC7" s="84" t="s">
        <v>187</v>
      </c>
      <c r="BD7" s="84" t="s">
        <v>187</v>
      </c>
      <c r="BE7" s="84" t="s">
        <v>187</v>
      </c>
      <c r="BF7" s="84" t="s">
        <v>187</v>
      </c>
      <c r="BG7" s="84" t="s">
        <v>187</v>
      </c>
      <c r="BH7" s="84" t="s">
        <v>187</v>
      </c>
      <c r="BI7" s="84" t="s">
        <v>187</v>
      </c>
      <c r="BJ7" s="84" t="s">
        <v>187</v>
      </c>
      <c r="BK7" s="84" t="s">
        <v>187</v>
      </c>
      <c r="BL7" s="84" t="s">
        <v>187</v>
      </c>
      <c r="BM7" s="84" t="s">
        <v>187</v>
      </c>
      <c r="BN7" s="84" t="s">
        <v>187</v>
      </c>
      <c r="BO7" s="84" t="s">
        <v>187</v>
      </c>
      <c r="BP7" s="84" t="s">
        <v>187</v>
      </c>
      <c r="BQ7" s="84" t="s">
        <v>187</v>
      </c>
      <c r="BR7" s="84" t="s">
        <v>187</v>
      </c>
      <c r="BS7" s="84" t="s">
        <v>187</v>
      </c>
      <c r="BT7" s="84" t="s">
        <v>187</v>
      </c>
      <c r="BU7" s="84" t="s">
        <v>187</v>
      </c>
      <c r="BV7" s="84" t="s">
        <v>187</v>
      </c>
      <c r="BW7" s="84" t="s">
        <v>187</v>
      </c>
      <c r="BX7" s="84" t="s">
        <v>187</v>
      </c>
      <c r="BY7" s="84" t="s">
        <v>187</v>
      </c>
      <c r="BZ7" s="84" t="s">
        <v>187</v>
      </c>
      <c r="CA7" s="84" t="s">
        <v>187</v>
      </c>
      <c r="CB7" s="84" t="s">
        <v>187</v>
      </c>
      <c r="CC7" s="84" t="s">
        <v>187</v>
      </c>
    </row>
    <row r="8" spans="1:81" ht="12" customHeight="1">
      <c r="A8" s="80" t="s">
        <v>105</v>
      </c>
      <c r="B8" s="81" t="s">
        <v>106</v>
      </c>
      <c r="C8" s="80" t="s">
        <v>114</v>
      </c>
      <c r="D8" s="85"/>
      <c r="E8" s="85"/>
      <c r="F8" s="85" t="s">
        <v>122</v>
      </c>
      <c r="G8" s="85" t="s">
        <v>122</v>
      </c>
      <c r="H8" s="85"/>
      <c r="I8" s="85" t="s">
        <v>122</v>
      </c>
      <c r="J8" s="85" t="s">
        <v>122</v>
      </c>
      <c r="K8" s="85" t="s">
        <v>122</v>
      </c>
      <c r="L8" s="85"/>
      <c r="M8" s="85"/>
      <c r="N8" s="85"/>
      <c r="O8" s="85" t="s">
        <v>122</v>
      </c>
      <c r="P8" s="85"/>
      <c r="Q8" s="85" t="s">
        <v>122</v>
      </c>
      <c r="R8" s="85" t="s">
        <v>122</v>
      </c>
      <c r="S8" s="85"/>
      <c r="T8" s="85" t="s">
        <v>122</v>
      </c>
      <c r="U8" s="86">
        <v>4</v>
      </c>
      <c r="V8" s="87" t="s">
        <v>123</v>
      </c>
      <c r="W8" s="86" t="s">
        <v>131</v>
      </c>
      <c r="X8" s="85" t="s">
        <v>139</v>
      </c>
      <c r="Y8" s="86" t="s">
        <v>146</v>
      </c>
      <c r="Z8" s="85" t="s">
        <v>153</v>
      </c>
      <c r="AA8" s="86" t="s">
        <v>160</v>
      </c>
      <c r="AB8" s="85" t="s">
        <v>167</v>
      </c>
      <c r="AC8" s="86" t="s">
        <v>171</v>
      </c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115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>
        <v>4</v>
      </c>
      <c r="V9" s="87" t="s">
        <v>124</v>
      </c>
      <c r="W9" s="86" t="s">
        <v>132</v>
      </c>
      <c r="X9" s="85" t="s">
        <v>140</v>
      </c>
      <c r="Y9" s="86" t="s">
        <v>147</v>
      </c>
      <c r="Z9" s="85" t="s">
        <v>154</v>
      </c>
      <c r="AA9" s="86" t="s">
        <v>161</v>
      </c>
      <c r="AB9" s="85" t="s">
        <v>168</v>
      </c>
      <c r="AC9" s="86" t="s">
        <v>172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116</v>
      </c>
      <c r="D10" s="85"/>
      <c r="E10" s="85"/>
      <c r="F10" s="85" t="s">
        <v>122</v>
      </c>
      <c r="G10" s="85" t="s">
        <v>122</v>
      </c>
      <c r="H10" s="85"/>
      <c r="I10" s="85" t="s">
        <v>122</v>
      </c>
      <c r="J10" s="85" t="s">
        <v>122</v>
      </c>
      <c r="K10" s="85" t="s">
        <v>122</v>
      </c>
      <c r="L10" s="85"/>
      <c r="M10" s="85"/>
      <c r="N10" s="85"/>
      <c r="O10" s="85"/>
      <c r="P10" s="85"/>
      <c r="Q10" s="85"/>
      <c r="R10" s="85"/>
      <c r="S10" s="85"/>
      <c r="T10" s="85"/>
      <c r="U10" s="86">
        <v>4</v>
      </c>
      <c r="V10" s="87" t="s">
        <v>125</v>
      </c>
      <c r="W10" s="86" t="s">
        <v>133</v>
      </c>
      <c r="X10" s="85" t="s">
        <v>141</v>
      </c>
      <c r="Y10" s="86" t="s">
        <v>148</v>
      </c>
      <c r="Z10" s="85" t="s">
        <v>155</v>
      </c>
      <c r="AA10" s="86" t="s">
        <v>162</v>
      </c>
      <c r="AB10" s="85" t="s">
        <v>159</v>
      </c>
      <c r="AC10" s="86" t="s">
        <v>166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117</v>
      </c>
      <c r="D11" s="85"/>
      <c r="E11" s="85"/>
      <c r="F11" s="85" t="s">
        <v>122</v>
      </c>
      <c r="G11" s="85"/>
      <c r="H11" s="85"/>
      <c r="I11" s="85"/>
      <c r="J11" s="85" t="s">
        <v>122</v>
      </c>
      <c r="K11" s="85"/>
      <c r="L11" s="85"/>
      <c r="M11" s="85"/>
      <c r="N11" s="85" t="s">
        <v>122</v>
      </c>
      <c r="O11" s="85" t="s">
        <v>122</v>
      </c>
      <c r="P11" s="85" t="s">
        <v>122</v>
      </c>
      <c r="Q11" s="85" t="s">
        <v>122</v>
      </c>
      <c r="R11" s="85"/>
      <c r="S11" s="85" t="s">
        <v>122</v>
      </c>
      <c r="T11" s="85"/>
      <c r="U11" s="86">
        <v>2</v>
      </c>
      <c r="V11" s="87" t="s">
        <v>126</v>
      </c>
      <c r="W11" s="86" t="s">
        <v>134</v>
      </c>
      <c r="X11" s="85" t="s">
        <v>142</v>
      </c>
      <c r="Y11" s="86" t="s">
        <v>149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118</v>
      </c>
      <c r="D12" s="85"/>
      <c r="E12" s="85"/>
      <c r="F12" s="85" t="s">
        <v>122</v>
      </c>
      <c r="G12" s="85"/>
      <c r="H12" s="85"/>
      <c r="I12" s="85"/>
      <c r="J12" s="85"/>
      <c r="K12" s="85"/>
      <c r="L12" s="85"/>
      <c r="M12" s="85"/>
      <c r="N12" s="85"/>
      <c r="O12" s="85" t="s">
        <v>122</v>
      </c>
      <c r="P12" s="85" t="s">
        <v>122</v>
      </c>
      <c r="Q12" s="85"/>
      <c r="R12" s="85"/>
      <c r="S12" s="85"/>
      <c r="T12" s="85"/>
      <c r="U12" s="86">
        <v>3</v>
      </c>
      <c r="V12" s="87" t="s">
        <v>127</v>
      </c>
      <c r="W12" s="86" t="s">
        <v>135</v>
      </c>
      <c r="X12" s="85" t="s">
        <v>143</v>
      </c>
      <c r="Y12" s="86" t="s">
        <v>150</v>
      </c>
      <c r="Z12" s="85" t="s">
        <v>156</v>
      </c>
      <c r="AA12" s="86" t="s">
        <v>163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>
        <v>9</v>
      </c>
      <c r="V13" s="87" t="s">
        <v>128</v>
      </c>
      <c r="W13" s="86" t="s">
        <v>136</v>
      </c>
      <c r="X13" s="85" t="s">
        <v>144</v>
      </c>
      <c r="Y13" s="86" t="s">
        <v>151</v>
      </c>
      <c r="Z13" s="85" t="s">
        <v>157</v>
      </c>
      <c r="AA13" s="86" t="s">
        <v>164</v>
      </c>
      <c r="AB13" s="85" t="s">
        <v>169</v>
      </c>
      <c r="AC13" s="86" t="s">
        <v>173</v>
      </c>
      <c r="AD13" s="85" t="s">
        <v>175</v>
      </c>
      <c r="AE13" s="86" t="s">
        <v>177</v>
      </c>
      <c r="AF13" s="85" t="s">
        <v>179</v>
      </c>
      <c r="AG13" s="86" t="s">
        <v>180</v>
      </c>
      <c r="AH13" s="85" t="s">
        <v>181</v>
      </c>
      <c r="AI13" s="86" t="s">
        <v>182</v>
      </c>
      <c r="AJ13" s="85" t="s">
        <v>183</v>
      </c>
      <c r="AK13" s="86" t="s">
        <v>184</v>
      </c>
      <c r="AL13" s="85" t="s">
        <v>185</v>
      </c>
      <c r="AM13" s="86" t="s">
        <v>186</v>
      </c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120</v>
      </c>
      <c r="D14" s="85"/>
      <c r="E14" s="85" t="s">
        <v>122</v>
      </c>
      <c r="F14" s="85" t="s">
        <v>122</v>
      </c>
      <c r="G14" s="85" t="s">
        <v>122</v>
      </c>
      <c r="H14" s="85" t="s">
        <v>122</v>
      </c>
      <c r="I14" s="85" t="s">
        <v>122</v>
      </c>
      <c r="J14" s="85" t="s">
        <v>122</v>
      </c>
      <c r="K14" s="85"/>
      <c r="L14" s="85"/>
      <c r="M14" s="85"/>
      <c r="N14" s="85" t="s">
        <v>122</v>
      </c>
      <c r="O14" s="85" t="s">
        <v>122</v>
      </c>
      <c r="P14" s="85" t="s">
        <v>122</v>
      </c>
      <c r="Q14" s="85" t="s">
        <v>122</v>
      </c>
      <c r="R14" s="85" t="s">
        <v>122</v>
      </c>
      <c r="S14" s="85"/>
      <c r="T14" s="85" t="s">
        <v>122</v>
      </c>
      <c r="U14" s="86">
        <v>5</v>
      </c>
      <c r="V14" s="87" t="s">
        <v>129</v>
      </c>
      <c r="W14" s="86" t="s">
        <v>137</v>
      </c>
      <c r="X14" s="85" t="s">
        <v>145</v>
      </c>
      <c r="Y14" s="86" t="s">
        <v>152</v>
      </c>
      <c r="Z14" s="85" t="s">
        <v>158</v>
      </c>
      <c r="AA14" s="86" t="s">
        <v>165</v>
      </c>
      <c r="AB14" s="85" t="s">
        <v>170</v>
      </c>
      <c r="AC14" s="86" t="s">
        <v>174</v>
      </c>
      <c r="AD14" s="85" t="s">
        <v>176</v>
      </c>
      <c r="AE14" s="86" t="s">
        <v>178</v>
      </c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121</v>
      </c>
      <c r="D15" s="85" t="s">
        <v>122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 t="s">
        <v>122</v>
      </c>
      <c r="P15" s="85"/>
      <c r="Q15" s="85"/>
      <c r="R15" s="85"/>
      <c r="S15" s="85"/>
      <c r="T15" s="85"/>
      <c r="U15" s="86">
        <v>5</v>
      </c>
      <c r="V15" s="87" t="s">
        <v>130</v>
      </c>
      <c r="W15" s="86" t="s">
        <v>138</v>
      </c>
      <c r="X15" s="85" t="s">
        <v>125</v>
      </c>
      <c r="Y15" s="86" t="s">
        <v>133</v>
      </c>
      <c r="Z15" s="85" t="s">
        <v>159</v>
      </c>
      <c r="AA15" s="86" t="s">
        <v>166</v>
      </c>
      <c r="AB15" s="85" t="s">
        <v>141</v>
      </c>
      <c r="AC15" s="86" t="s">
        <v>148</v>
      </c>
      <c r="AD15" s="85" t="s">
        <v>155</v>
      </c>
      <c r="AE15" s="86" t="s">
        <v>162</v>
      </c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204</v>
      </c>
      <c r="B7" s="81" t="s">
        <v>203</v>
      </c>
      <c r="C7" s="84" t="s">
        <v>201</v>
      </c>
      <c r="D7" s="88">
        <f aca="true" t="shared" si="0" ref="D7:AD7">SUM(D8:D43)</f>
        <v>444</v>
      </c>
      <c r="E7" s="88">
        <f t="shared" si="0"/>
        <v>248</v>
      </c>
      <c r="F7" s="88">
        <f t="shared" si="0"/>
        <v>168</v>
      </c>
      <c r="G7" s="88">
        <f t="shared" si="0"/>
        <v>80</v>
      </c>
      <c r="H7" s="88">
        <f t="shared" si="0"/>
        <v>196</v>
      </c>
      <c r="I7" s="88">
        <f t="shared" si="0"/>
        <v>114</v>
      </c>
      <c r="J7" s="88">
        <f t="shared" si="0"/>
        <v>57</v>
      </c>
      <c r="K7" s="88">
        <f t="shared" si="0"/>
        <v>22</v>
      </c>
      <c r="L7" s="88">
        <f t="shared" si="0"/>
        <v>3</v>
      </c>
      <c r="M7" s="88">
        <f t="shared" si="0"/>
        <v>49</v>
      </c>
      <c r="N7" s="88">
        <f t="shared" si="0"/>
        <v>43</v>
      </c>
      <c r="O7" s="88">
        <f t="shared" si="0"/>
        <v>38</v>
      </c>
      <c r="P7" s="88">
        <f t="shared" si="0"/>
        <v>5</v>
      </c>
      <c r="Q7" s="88">
        <f t="shared" si="0"/>
        <v>6</v>
      </c>
      <c r="R7" s="88">
        <f t="shared" si="0"/>
        <v>0</v>
      </c>
      <c r="S7" s="88">
        <f t="shared" si="0"/>
        <v>6</v>
      </c>
      <c r="T7" s="88">
        <f t="shared" si="0"/>
        <v>0</v>
      </c>
      <c r="U7" s="88">
        <f t="shared" si="0"/>
        <v>0</v>
      </c>
      <c r="V7" s="88">
        <f t="shared" si="0"/>
        <v>493</v>
      </c>
      <c r="W7" s="88">
        <f t="shared" si="0"/>
        <v>291</v>
      </c>
      <c r="X7" s="88">
        <f t="shared" si="0"/>
        <v>206</v>
      </c>
      <c r="Y7" s="88">
        <f t="shared" si="0"/>
        <v>85</v>
      </c>
      <c r="Z7" s="88">
        <f t="shared" si="0"/>
        <v>202</v>
      </c>
      <c r="AA7" s="88">
        <f t="shared" si="0"/>
        <v>114</v>
      </c>
      <c r="AB7" s="88">
        <f t="shared" si="0"/>
        <v>63</v>
      </c>
      <c r="AC7" s="88">
        <f t="shared" si="0"/>
        <v>22</v>
      </c>
      <c r="AD7" s="88">
        <f t="shared" si="0"/>
        <v>3</v>
      </c>
    </row>
    <row r="8" spans="1:30" ht="13.5" customHeight="1">
      <c r="A8" s="80" t="s">
        <v>105</v>
      </c>
      <c r="B8" s="81" t="s">
        <v>188</v>
      </c>
      <c r="C8" s="80" t="s">
        <v>195</v>
      </c>
      <c r="D8" s="88">
        <f>SUM(E8,+H8)</f>
        <v>257</v>
      </c>
      <c r="E8" s="88">
        <f>SUM(F8:G8)</f>
        <v>122</v>
      </c>
      <c r="F8" s="88">
        <v>54</v>
      </c>
      <c r="G8" s="88">
        <v>68</v>
      </c>
      <c r="H8" s="88">
        <f>SUM(I8:L8)</f>
        <v>135</v>
      </c>
      <c r="I8" s="88">
        <v>90</v>
      </c>
      <c r="J8" s="88">
        <v>37</v>
      </c>
      <c r="K8" s="88">
        <v>8</v>
      </c>
      <c r="L8" s="88">
        <v>0</v>
      </c>
      <c r="M8" s="88">
        <f>SUM(N8,+Q8)</f>
        <v>10</v>
      </c>
      <c r="N8" s="88">
        <f>SUM(O8:P8)</f>
        <v>5</v>
      </c>
      <c r="O8" s="88">
        <v>5</v>
      </c>
      <c r="P8" s="88">
        <v>0</v>
      </c>
      <c r="Q8" s="88">
        <f>SUM(R8:U8)</f>
        <v>5</v>
      </c>
      <c r="R8" s="88">
        <v>0</v>
      </c>
      <c r="S8" s="88">
        <v>5</v>
      </c>
      <c r="T8" s="88">
        <v>0</v>
      </c>
      <c r="U8" s="88">
        <v>0</v>
      </c>
      <c r="V8" s="88">
        <f aca="true" t="shared" si="1" ref="V8:AD8">SUM(D8,+M8)</f>
        <v>267</v>
      </c>
      <c r="W8" s="88">
        <f t="shared" si="1"/>
        <v>127</v>
      </c>
      <c r="X8" s="88">
        <f t="shared" si="1"/>
        <v>59</v>
      </c>
      <c r="Y8" s="88">
        <f t="shared" si="1"/>
        <v>68</v>
      </c>
      <c r="Z8" s="88">
        <f t="shared" si="1"/>
        <v>140</v>
      </c>
      <c r="AA8" s="88">
        <f t="shared" si="1"/>
        <v>90</v>
      </c>
      <c r="AB8" s="88">
        <f t="shared" si="1"/>
        <v>42</v>
      </c>
      <c r="AC8" s="88">
        <f t="shared" si="1"/>
        <v>8</v>
      </c>
      <c r="AD8" s="88">
        <f t="shared" si="1"/>
        <v>0</v>
      </c>
    </row>
    <row r="9" spans="1:30" ht="13.5" customHeight="1">
      <c r="A9" s="80" t="s">
        <v>105</v>
      </c>
      <c r="B9" s="81" t="s">
        <v>127</v>
      </c>
      <c r="C9" s="80" t="s">
        <v>135</v>
      </c>
      <c r="D9" s="88">
        <f aca="true" t="shared" si="2" ref="D9:D42">SUM(E9,+H9)</f>
        <v>37</v>
      </c>
      <c r="E9" s="88">
        <f aca="true" t="shared" si="3" ref="E9:E42">SUM(F9:G9)</f>
        <v>16</v>
      </c>
      <c r="F9" s="88">
        <v>16</v>
      </c>
      <c r="G9" s="88">
        <v>0</v>
      </c>
      <c r="H9" s="88">
        <f aca="true" t="shared" si="4" ref="H9:H42">SUM(I9:L9)</f>
        <v>21</v>
      </c>
      <c r="I9" s="88">
        <v>8</v>
      </c>
      <c r="J9" s="88">
        <v>4</v>
      </c>
      <c r="K9" s="88">
        <v>9</v>
      </c>
      <c r="L9" s="88">
        <v>0</v>
      </c>
      <c r="M9" s="88">
        <f aca="true" t="shared" si="5" ref="M9:M42">SUM(N9,+Q9)</f>
        <v>0</v>
      </c>
      <c r="N9" s="88">
        <f aca="true" t="shared" si="6" ref="N9:N42">SUM(O9:P9)</f>
        <v>0</v>
      </c>
      <c r="O9" s="88">
        <v>0</v>
      </c>
      <c r="P9" s="88">
        <v>0</v>
      </c>
      <c r="Q9" s="88">
        <f aca="true" t="shared" si="7" ref="Q9:Q42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42">SUM(D9,+M9)</f>
        <v>37</v>
      </c>
      <c r="W9" s="88">
        <f aca="true" t="shared" si="9" ref="W9:W42">SUM(E9,+N9)</f>
        <v>16</v>
      </c>
      <c r="X9" s="88">
        <f aca="true" t="shared" si="10" ref="X9:X42">SUM(F9,+O9)</f>
        <v>16</v>
      </c>
      <c r="Y9" s="88">
        <f aca="true" t="shared" si="11" ref="Y9:Y42">SUM(G9,+P9)</f>
        <v>0</v>
      </c>
      <c r="Z9" s="88">
        <f aca="true" t="shared" si="12" ref="Z9:Z42">SUM(H9,+Q9)</f>
        <v>21</v>
      </c>
      <c r="AA9" s="88">
        <f aca="true" t="shared" si="13" ref="AA9:AA42">SUM(I9,+R9)</f>
        <v>8</v>
      </c>
      <c r="AB9" s="88">
        <f aca="true" t="shared" si="14" ref="AB9:AB42">SUM(J9,+S9)</f>
        <v>4</v>
      </c>
      <c r="AC9" s="88">
        <f aca="true" t="shared" si="15" ref="AC9:AC42">SUM(K9,+T9)</f>
        <v>9</v>
      </c>
      <c r="AD9" s="88">
        <f aca="true" t="shared" si="16" ref="AD9:AD42">SUM(L9,+U9)</f>
        <v>0</v>
      </c>
    </row>
    <row r="10" spans="1:30" ht="13.5" customHeight="1">
      <c r="A10" s="80" t="s">
        <v>105</v>
      </c>
      <c r="B10" s="81" t="s">
        <v>130</v>
      </c>
      <c r="C10" s="80" t="s">
        <v>138</v>
      </c>
      <c r="D10" s="88">
        <f t="shared" si="2"/>
        <v>22</v>
      </c>
      <c r="E10" s="88">
        <f t="shared" si="3"/>
        <v>10</v>
      </c>
      <c r="F10" s="88">
        <v>10</v>
      </c>
      <c r="G10" s="88">
        <v>0</v>
      </c>
      <c r="H10" s="88">
        <f t="shared" si="4"/>
        <v>12</v>
      </c>
      <c r="I10" s="88">
        <v>2</v>
      </c>
      <c r="J10" s="88">
        <v>10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22</v>
      </c>
      <c r="W10" s="88">
        <f t="shared" si="9"/>
        <v>10</v>
      </c>
      <c r="X10" s="88">
        <f t="shared" si="10"/>
        <v>10</v>
      </c>
      <c r="Y10" s="88">
        <f t="shared" si="11"/>
        <v>0</v>
      </c>
      <c r="Z10" s="88">
        <f t="shared" si="12"/>
        <v>12</v>
      </c>
      <c r="AA10" s="88">
        <f t="shared" si="13"/>
        <v>2</v>
      </c>
      <c r="AB10" s="88">
        <f t="shared" si="14"/>
        <v>10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126</v>
      </c>
      <c r="C11" s="80" t="s">
        <v>134</v>
      </c>
      <c r="D11" s="88">
        <f t="shared" si="2"/>
        <v>24</v>
      </c>
      <c r="E11" s="88">
        <f t="shared" si="3"/>
        <v>8</v>
      </c>
      <c r="F11" s="88">
        <v>8</v>
      </c>
      <c r="G11" s="88">
        <v>0</v>
      </c>
      <c r="H11" s="88">
        <f t="shared" si="4"/>
        <v>16</v>
      </c>
      <c r="I11" s="88">
        <v>13</v>
      </c>
      <c r="J11" s="88">
        <v>0</v>
      </c>
      <c r="K11" s="88">
        <v>3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24</v>
      </c>
      <c r="W11" s="88">
        <f t="shared" si="9"/>
        <v>8</v>
      </c>
      <c r="X11" s="88">
        <f t="shared" si="10"/>
        <v>8</v>
      </c>
      <c r="Y11" s="88">
        <f t="shared" si="11"/>
        <v>0</v>
      </c>
      <c r="Z11" s="88">
        <f t="shared" si="12"/>
        <v>16</v>
      </c>
      <c r="AA11" s="88">
        <f t="shared" si="13"/>
        <v>13</v>
      </c>
      <c r="AB11" s="88">
        <f t="shared" si="14"/>
        <v>0</v>
      </c>
      <c r="AC11" s="88">
        <f t="shared" si="15"/>
        <v>3</v>
      </c>
      <c r="AD11" s="88">
        <f t="shared" si="16"/>
        <v>0</v>
      </c>
    </row>
    <row r="12" spans="1:30" ht="13.5" customHeight="1">
      <c r="A12" s="80" t="s">
        <v>105</v>
      </c>
      <c r="B12" s="81" t="s">
        <v>128</v>
      </c>
      <c r="C12" s="80" t="s">
        <v>136</v>
      </c>
      <c r="D12" s="88">
        <f t="shared" si="2"/>
        <v>3</v>
      </c>
      <c r="E12" s="88">
        <f t="shared" si="3"/>
        <v>3</v>
      </c>
      <c r="F12" s="88">
        <v>3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4</v>
      </c>
      <c r="W12" s="88">
        <f t="shared" si="9"/>
        <v>4</v>
      </c>
      <c r="X12" s="88">
        <f t="shared" si="10"/>
        <v>4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124</v>
      </c>
      <c r="C13" s="80" t="s">
        <v>132</v>
      </c>
      <c r="D13" s="88">
        <f t="shared" si="2"/>
        <v>2</v>
      </c>
      <c r="E13" s="88">
        <f t="shared" si="3"/>
        <v>2</v>
      </c>
      <c r="F13" s="88">
        <v>2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2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/>
      <c r="B14" s="81" t="s">
        <v>144</v>
      </c>
      <c r="C14" s="80" t="s">
        <v>151</v>
      </c>
      <c r="D14" s="88">
        <f t="shared" si="2"/>
        <v>3</v>
      </c>
      <c r="E14" s="88">
        <f t="shared" si="3"/>
        <v>3</v>
      </c>
      <c r="F14" s="88">
        <v>3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3</v>
      </c>
      <c r="N14" s="88">
        <f t="shared" si="6"/>
        <v>3</v>
      </c>
      <c r="O14" s="88">
        <v>3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6</v>
      </c>
      <c r="W14" s="88">
        <f t="shared" si="9"/>
        <v>6</v>
      </c>
      <c r="X14" s="88">
        <f t="shared" si="10"/>
        <v>6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125</v>
      </c>
      <c r="C15" s="80" t="s">
        <v>133</v>
      </c>
      <c r="D15" s="88">
        <f t="shared" si="2"/>
        <v>3</v>
      </c>
      <c r="E15" s="88">
        <f t="shared" si="3"/>
        <v>3</v>
      </c>
      <c r="F15" s="88">
        <v>3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3</v>
      </c>
      <c r="W15" s="88">
        <f t="shared" si="9"/>
        <v>3</v>
      </c>
      <c r="X15" s="88">
        <f t="shared" si="10"/>
        <v>3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140</v>
      </c>
      <c r="C16" s="80" t="s">
        <v>147</v>
      </c>
      <c r="D16" s="88">
        <f t="shared" si="2"/>
        <v>1</v>
      </c>
      <c r="E16" s="88">
        <f t="shared" si="3"/>
        <v>1</v>
      </c>
      <c r="F16" s="88">
        <v>1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</v>
      </c>
      <c r="W16" s="88">
        <f t="shared" si="9"/>
        <v>1</v>
      </c>
      <c r="X16" s="88">
        <f t="shared" si="10"/>
        <v>1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189</v>
      </c>
      <c r="C17" s="80" t="s">
        <v>196</v>
      </c>
      <c r="D17" s="88">
        <f t="shared" si="2"/>
        <v>15</v>
      </c>
      <c r="E17" s="88">
        <f t="shared" si="3"/>
        <v>15</v>
      </c>
      <c r="F17" s="88">
        <v>5</v>
      </c>
      <c r="G17" s="88">
        <v>10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10</v>
      </c>
      <c r="N17" s="88">
        <f t="shared" si="6"/>
        <v>10</v>
      </c>
      <c r="O17" s="88">
        <v>6</v>
      </c>
      <c r="P17" s="88">
        <v>4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25</v>
      </c>
      <c r="W17" s="88">
        <f t="shared" si="9"/>
        <v>25</v>
      </c>
      <c r="X17" s="88">
        <f t="shared" si="10"/>
        <v>11</v>
      </c>
      <c r="Y17" s="88">
        <f t="shared" si="11"/>
        <v>14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190</v>
      </c>
      <c r="C18" s="80" t="s">
        <v>197</v>
      </c>
      <c r="D18" s="88">
        <f t="shared" si="2"/>
        <v>8</v>
      </c>
      <c r="E18" s="88">
        <f t="shared" si="3"/>
        <v>7</v>
      </c>
      <c r="F18" s="88">
        <v>6</v>
      </c>
      <c r="G18" s="88">
        <v>1</v>
      </c>
      <c r="H18" s="88">
        <f t="shared" si="4"/>
        <v>1</v>
      </c>
      <c r="I18" s="88">
        <v>0</v>
      </c>
      <c r="J18" s="88">
        <v>1</v>
      </c>
      <c r="K18" s="88">
        <v>0</v>
      </c>
      <c r="L18" s="88">
        <v>0</v>
      </c>
      <c r="M18" s="88">
        <f t="shared" si="5"/>
        <v>6</v>
      </c>
      <c r="N18" s="88">
        <f t="shared" si="6"/>
        <v>5</v>
      </c>
      <c r="O18" s="88">
        <v>5</v>
      </c>
      <c r="P18" s="88">
        <v>0</v>
      </c>
      <c r="Q18" s="88">
        <f t="shared" si="7"/>
        <v>1</v>
      </c>
      <c r="R18" s="88">
        <v>0</v>
      </c>
      <c r="S18" s="88">
        <v>1</v>
      </c>
      <c r="T18" s="88">
        <v>0</v>
      </c>
      <c r="U18" s="88">
        <v>0</v>
      </c>
      <c r="V18" s="88">
        <f t="shared" si="8"/>
        <v>14</v>
      </c>
      <c r="W18" s="88">
        <f t="shared" si="9"/>
        <v>12</v>
      </c>
      <c r="X18" s="88">
        <f t="shared" si="10"/>
        <v>11</v>
      </c>
      <c r="Y18" s="88">
        <f t="shared" si="11"/>
        <v>1</v>
      </c>
      <c r="Z18" s="88">
        <f t="shared" si="12"/>
        <v>2</v>
      </c>
      <c r="AA18" s="88">
        <f t="shared" si="13"/>
        <v>0</v>
      </c>
      <c r="AB18" s="88">
        <f t="shared" si="14"/>
        <v>2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143</v>
      </c>
      <c r="C19" s="80" t="s">
        <v>150</v>
      </c>
      <c r="D19" s="88">
        <f t="shared" si="2"/>
        <v>5</v>
      </c>
      <c r="E19" s="88">
        <f t="shared" si="3"/>
        <v>4</v>
      </c>
      <c r="F19" s="88">
        <v>4</v>
      </c>
      <c r="G19" s="88">
        <v>0</v>
      </c>
      <c r="H19" s="88">
        <f t="shared" si="4"/>
        <v>1</v>
      </c>
      <c r="I19" s="88">
        <v>0</v>
      </c>
      <c r="J19" s="88">
        <v>0</v>
      </c>
      <c r="K19" s="88">
        <v>1</v>
      </c>
      <c r="L19" s="88">
        <v>0</v>
      </c>
      <c r="M19" s="88">
        <f t="shared" si="5"/>
        <v>4</v>
      </c>
      <c r="N19" s="88">
        <f t="shared" si="6"/>
        <v>4</v>
      </c>
      <c r="O19" s="88">
        <v>4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9</v>
      </c>
      <c r="W19" s="88">
        <f t="shared" si="9"/>
        <v>8</v>
      </c>
      <c r="X19" s="88">
        <f t="shared" si="10"/>
        <v>8</v>
      </c>
      <c r="Y19" s="88">
        <f t="shared" si="11"/>
        <v>0</v>
      </c>
      <c r="Z19" s="88">
        <f t="shared" si="12"/>
        <v>1</v>
      </c>
      <c r="AA19" s="88">
        <f t="shared" si="13"/>
        <v>0</v>
      </c>
      <c r="AB19" s="88">
        <f t="shared" si="14"/>
        <v>0</v>
      </c>
      <c r="AC19" s="88">
        <f t="shared" si="15"/>
        <v>1</v>
      </c>
      <c r="AD19" s="88">
        <f t="shared" si="16"/>
        <v>0</v>
      </c>
    </row>
    <row r="20" spans="1:30" ht="13.5" customHeight="1">
      <c r="A20" s="80" t="s">
        <v>105</v>
      </c>
      <c r="B20" s="81" t="s">
        <v>129</v>
      </c>
      <c r="C20" s="80" t="s">
        <v>137</v>
      </c>
      <c r="D20" s="88">
        <f t="shared" si="2"/>
        <v>15</v>
      </c>
      <c r="E20" s="88">
        <f t="shared" si="3"/>
        <v>15</v>
      </c>
      <c r="F20" s="88">
        <v>15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2</v>
      </c>
      <c r="N20" s="88">
        <f t="shared" si="6"/>
        <v>2</v>
      </c>
      <c r="O20" s="88">
        <v>2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17</v>
      </c>
      <c r="W20" s="88">
        <f t="shared" si="9"/>
        <v>17</v>
      </c>
      <c r="X20" s="88">
        <f t="shared" si="10"/>
        <v>17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157</v>
      </c>
      <c r="C21" s="80" t="s">
        <v>164</v>
      </c>
      <c r="D21" s="88">
        <f t="shared" si="2"/>
        <v>3</v>
      </c>
      <c r="E21" s="88">
        <f t="shared" si="3"/>
        <v>3</v>
      </c>
      <c r="F21" s="88">
        <v>3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3</v>
      </c>
      <c r="W21" s="88">
        <f t="shared" si="9"/>
        <v>3</v>
      </c>
      <c r="X21" s="88">
        <f t="shared" si="10"/>
        <v>3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169</v>
      </c>
      <c r="C22" s="80" t="s">
        <v>173</v>
      </c>
      <c r="D22" s="88">
        <f t="shared" si="2"/>
        <v>0</v>
      </c>
      <c r="E22" s="88">
        <f t="shared" si="3"/>
        <v>0</v>
      </c>
      <c r="F22" s="88">
        <v>0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0</v>
      </c>
      <c r="W22" s="88">
        <f t="shared" si="9"/>
        <v>0</v>
      </c>
      <c r="X22" s="88">
        <f t="shared" si="10"/>
        <v>0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175</v>
      </c>
      <c r="C23" s="80" t="s">
        <v>177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179</v>
      </c>
      <c r="C24" s="80" t="s">
        <v>180</v>
      </c>
      <c r="D24" s="88">
        <f t="shared" si="2"/>
        <v>2</v>
      </c>
      <c r="E24" s="88">
        <f t="shared" si="3"/>
        <v>2</v>
      </c>
      <c r="F24" s="88">
        <v>2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3</v>
      </c>
      <c r="W24" s="88">
        <f t="shared" si="9"/>
        <v>3</v>
      </c>
      <c r="X24" s="88">
        <f t="shared" si="10"/>
        <v>3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181</v>
      </c>
      <c r="C25" s="80" t="s">
        <v>182</v>
      </c>
      <c r="D25" s="88">
        <f t="shared" si="2"/>
        <v>4</v>
      </c>
      <c r="E25" s="88">
        <f t="shared" si="3"/>
        <v>3</v>
      </c>
      <c r="F25" s="88">
        <v>3</v>
      </c>
      <c r="G25" s="88">
        <v>0</v>
      </c>
      <c r="H25" s="88">
        <f t="shared" si="4"/>
        <v>1</v>
      </c>
      <c r="I25" s="88">
        <v>1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5</v>
      </c>
      <c r="W25" s="88">
        <f t="shared" si="9"/>
        <v>4</v>
      </c>
      <c r="X25" s="88">
        <f t="shared" si="10"/>
        <v>4</v>
      </c>
      <c r="Y25" s="88">
        <f t="shared" si="11"/>
        <v>0</v>
      </c>
      <c r="Z25" s="88">
        <f t="shared" si="12"/>
        <v>1</v>
      </c>
      <c r="AA25" s="88">
        <f t="shared" si="13"/>
        <v>1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183</v>
      </c>
      <c r="C26" s="80" t="s">
        <v>184</v>
      </c>
      <c r="D26" s="88">
        <f t="shared" si="2"/>
        <v>0</v>
      </c>
      <c r="E26" s="88">
        <f t="shared" si="3"/>
        <v>0</v>
      </c>
      <c r="F26" s="88">
        <v>0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0</v>
      </c>
      <c r="W26" s="88">
        <f t="shared" si="9"/>
        <v>0</v>
      </c>
      <c r="X26" s="88">
        <f t="shared" si="10"/>
        <v>0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185</v>
      </c>
      <c r="C27" s="80" t="s">
        <v>186</v>
      </c>
      <c r="D27" s="88">
        <f t="shared" si="2"/>
        <v>2</v>
      </c>
      <c r="E27" s="88">
        <f t="shared" si="3"/>
        <v>2</v>
      </c>
      <c r="F27" s="88">
        <v>2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</v>
      </c>
      <c r="W27" s="88">
        <f t="shared" si="9"/>
        <v>3</v>
      </c>
      <c r="X27" s="88">
        <f t="shared" si="10"/>
        <v>3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154</v>
      </c>
      <c r="C28" s="80" t="s">
        <v>161</v>
      </c>
      <c r="D28" s="88">
        <f t="shared" si="2"/>
        <v>4</v>
      </c>
      <c r="E28" s="88">
        <f t="shared" si="3"/>
        <v>4</v>
      </c>
      <c r="F28" s="88">
        <v>4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5</v>
      </c>
      <c r="W28" s="88">
        <f t="shared" si="9"/>
        <v>5</v>
      </c>
      <c r="X28" s="88">
        <f t="shared" si="10"/>
        <v>5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168</v>
      </c>
      <c r="C29" s="80" t="s">
        <v>172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2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159</v>
      </c>
      <c r="C30" s="80" t="s">
        <v>166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1</v>
      </c>
      <c r="W30" s="88">
        <f t="shared" si="9"/>
        <v>1</v>
      </c>
      <c r="X30" s="88">
        <f t="shared" si="10"/>
        <v>1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141</v>
      </c>
      <c r="C31" s="80" t="s">
        <v>148</v>
      </c>
      <c r="D31" s="88">
        <f t="shared" si="2"/>
        <v>3</v>
      </c>
      <c r="E31" s="88">
        <f t="shared" si="3"/>
        <v>3</v>
      </c>
      <c r="F31" s="88">
        <v>3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2</v>
      </c>
      <c r="N31" s="88">
        <f t="shared" si="6"/>
        <v>2</v>
      </c>
      <c r="O31" s="88">
        <v>2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5</v>
      </c>
      <c r="W31" s="88">
        <f t="shared" si="9"/>
        <v>5</v>
      </c>
      <c r="X31" s="88">
        <f t="shared" si="10"/>
        <v>5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155</v>
      </c>
      <c r="C32" s="80" t="s">
        <v>162</v>
      </c>
      <c r="D32" s="88">
        <f t="shared" si="2"/>
        <v>3</v>
      </c>
      <c r="E32" s="88">
        <f t="shared" si="3"/>
        <v>3</v>
      </c>
      <c r="F32" s="88">
        <v>3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4</v>
      </c>
      <c r="W32" s="88">
        <f t="shared" si="9"/>
        <v>4</v>
      </c>
      <c r="X32" s="88">
        <f t="shared" si="10"/>
        <v>4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191</v>
      </c>
      <c r="C33" s="80" t="s">
        <v>131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</v>
      </c>
      <c r="W33" s="88">
        <f t="shared" si="9"/>
        <v>1</v>
      </c>
      <c r="X33" s="88">
        <f t="shared" si="10"/>
        <v>1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192</v>
      </c>
      <c r="C34" s="80" t="s">
        <v>146</v>
      </c>
      <c r="D34" s="88">
        <f t="shared" si="2"/>
        <v>2</v>
      </c>
      <c r="E34" s="88">
        <f t="shared" si="3"/>
        <v>2</v>
      </c>
      <c r="F34" s="88">
        <v>2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2</v>
      </c>
      <c r="W34" s="88">
        <f t="shared" si="9"/>
        <v>2</v>
      </c>
      <c r="X34" s="88">
        <f t="shared" si="10"/>
        <v>2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193</v>
      </c>
      <c r="C35" s="80" t="s">
        <v>198</v>
      </c>
      <c r="D35" s="88">
        <f t="shared" si="2"/>
        <v>10</v>
      </c>
      <c r="E35" s="88">
        <f t="shared" si="3"/>
        <v>5</v>
      </c>
      <c r="F35" s="88">
        <v>5</v>
      </c>
      <c r="G35" s="88">
        <v>0</v>
      </c>
      <c r="H35" s="88">
        <f t="shared" si="4"/>
        <v>5</v>
      </c>
      <c r="I35" s="88">
        <v>0</v>
      </c>
      <c r="J35" s="88">
        <v>5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10</v>
      </c>
      <c r="W35" s="88">
        <f t="shared" si="9"/>
        <v>5</v>
      </c>
      <c r="X35" s="88">
        <f t="shared" si="10"/>
        <v>5</v>
      </c>
      <c r="Y35" s="88">
        <f t="shared" si="11"/>
        <v>0</v>
      </c>
      <c r="Z35" s="88">
        <f t="shared" si="12"/>
        <v>5</v>
      </c>
      <c r="AA35" s="88">
        <f t="shared" si="13"/>
        <v>0</v>
      </c>
      <c r="AB35" s="88">
        <f t="shared" si="14"/>
        <v>5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194</v>
      </c>
      <c r="C36" s="80" t="s">
        <v>171</v>
      </c>
      <c r="D36" s="88">
        <f t="shared" si="2"/>
        <v>1</v>
      </c>
      <c r="E36" s="88">
        <f t="shared" si="3"/>
        <v>1</v>
      </c>
      <c r="F36" s="88">
        <v>1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0</v>
      </c>
      <c r="N36" s="88">
        <f t="shared" si="6"/>
        <v>0</v>
      </c>
      <c r="O36" s="88">
        <v>0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1</v>
      </c>
      <c r="W36" s="88">
        <f t="shared" si="9"/>
        <v>1</v>
      </c>
      <c r="X36" s="88">
        <f t="shared" si="10"/>
        <v>1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145</v>
      </c>
      <c r="C37" s="80" t="s">
        <v>152</v>
      </c>
      <c r="D37" s="88">
        <f t="shared" si="2"/>
        <v>1</v>
      </c>
      <c r="E37" s="88">
        <f t="shared" si="3"/>
        <v>1</v>
      </c>
      <c r="F37" s="88">
        <v>1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0</v>
      </c>
      <c r="N37" s="88">
        <f t="shared" si="6"/>
        <v>0</v>
      </c>
      <c r="O37" s="88">
        <v>0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1</v>
      </c>
      <c r="W37" s="88">
        <f t="shared" si="9"/>
        <v>1</v>
      </c>
      <c r="X37" s="88">
        <f t="shared" si="10"/>
        <v>1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158</v>
      </c>
      <c r="C38" s="80" t="s">
        <v>165</v>
      </c>
      <c r="D38" s="88">
        <f t="shared" si="2"/>
        <v>1</v>
      </c>
      <c r="E38" s="88">
        <f t="shared" si="3"/>
        <v>0</v>
      </c>
      <c r="F38" s="88">
        <v>0</v>
      </c>
      <c r="G38" s="88">
        <v>0</v>
      </c>
      <c r="H38" s="88">
        <f t="shared" si="4"/>
        <v>1</v>
      </c>
      <c r="I38" s="88">
        <v>0</v>
      </c>
      <c r="J38" s="88">
        <v>0</v>
      </c>
      <c r="K38" s="88">
        <v>0</v>
      </c>
      <c r="L38" s="88">
        <v>1</v>
      </c>
      <c r="M38" s="88">
        <f t="shared" si="5"/>
        <v>0</v>
      </c>
      <c r="N38" s="88">
        <f t="shared" si="6"/>
        <v>0</v>
      </c>
      <c r="O38" s="88">
        <v>0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1</v>
      </c>
      <c r="W38" s="88">
        <f t="shared" si="9"/>
        <v>0</v>
      </c>
      <c r="X38" s="88">
        <f t="shared" si="10"/>
        <v>0</v>
      </c>
      <c r="Y38" s="88">
        <f t="shared" si="11"/>
        <v>0</v>
      </c>
      <c r="Z38" s="88">
        <f t="shared" si="12"/>
        <v>1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1</v>
      </c>
    </row>
    <row r="39" spans="1:30" ht="13.5" customHeight="1">
      <c r="A39" s="80" t="s">
        <v>105</v>
      </c>
      <c r="B39" s="81" t="s">
        <v>170</v>
      </c>
      <c r="C39" s="80" t="s">
        <v>174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0</v>
      </c>
      <c r="N39" s="88">
        <f t="shared" si="6"/>
        <v>0</v>
      </c>
      <c r="O39" s="88">
        <v>0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1</v>
      </c>
      <c r="W39" s="88">
        <f t="shared" si="9"/>
        <v>1</v>
      </c>
      <c r="X39" s="88">
        <f t="shared" si="10"/>
        <v>1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176</v>
      </c>
      <c r="C40" s="80" t="s">
        <v>178</v>
      </c>
      <c r="D40" s="88">
        <f t="shared" si="2"/>
        <v>2</v>
      </c>
      <c r="E40" s="88">
        <f t="shared" si="3"/>
        <v>2</v>
      </c>
      <c r="F40" s="88">
        <v>2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0</v>
      </c>
      <c r="N40" s="88">
        <f t="shared" si="6"/>
        <v>0</v>
      </c>
      <c r="O40" s="88">
        <v>0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2</v>
      </c>
      <c r="W40" s="88">
        <f t="shared" si="9"/>
        <v>2</v>
      </c>
      <c r="X40" s="88">
        <f t="shared" si="10"/>
        <v>2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156</v>
      </c>
      <c r="C41" s="80" t="s">
        <v>163</v>
      </c>
      <c r="D41" s="88">
        <f t="shared" si="2"/>
        <v>3</v>
      </c>
      <c r="E41" s="88">
        <f t="shared" si="3"/>
        <v>2</v>
      </c>
      <c r="F41" s="88">
        <v>1</v>
      </c>
      <c r="G41" s="88">
        <v>1</v>
      </c>
      <c r="H41" s="88">
        <f t="shared" si="4"/>
        <v>1</v>
      </c>
      <c r="I41" s="88">
        <v>0</v>
      </c>
      <c r="J41" s="88">
        <v>0</v>
      </c>
      <c r="K41" s="88">
        <v>0</v>
      </c>
      <c r="L41" s="88">
        <v>1</v>
      </c>
      <c r="M41" s="88">
        <f t="shared" si="5"/>
        <v>4</v>
      </c>
      <c r="N41" s="88">
        <f t="shared" si="6"/>
        <v>4</v>
      </c>
      <c r="O41" s="88">
        <v>3</v>
      </c>
      <c r="P41" s="88">
        <v>1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7</v>
      </c>
      <c r="W41" s="88">
        <f t="shared" si="9"/>
        <v>6</v>
      </c>
      <c r="X41" s="88">
        <f t="shared" si="10"/>
        <v>4</v>
      </c>
      <c r="Y41" s="88">
        <f t="shared" si="11"/>
        <v>2</v>
      </c>
      <c r="Z41" s="88">
        <f t="shared" si="12"/>
        <v>1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1</v>
      </c>
    </row>
    <row r="42" spans="1:30" ht="13.5" customHeight="1">
      <c r="A42" s="80" t="s">
        <v>105</v>
      </c>
      <c r="B42" s="81" t="s">
        <v>142</v>
      </c>
      <c r="C42" s="80" t="s">
        <v>149</v>
      </c>
      <c r="D42" s="88">
        <f t="shared" si="2"/>
        <v>3</v>
      </c>
      <c r="E42" s="88">
        <f t="shared" si="3"/>
        <v>1</v>
      </c>
      <c r="F42" s="88">
        <v>1</v>
      </c>
      <c r="G42" s="88">
        <v>0</v>
      </c>
      <c r="H42" s="88">
        <f t="shared" si="4"/>
        <v>2</v>
      </c>
      <c r="I42" s="88">
        <v>0</v>
      </c>
      <c r="J42" s="88">
        <v>0</v>
      </c>
      <c r="K42" s="88">
        <v>1</v>
      </c>
      <c r="L42" s="88">
        <v>1</v>
      </c>
      <c r="M42" s="88">
        <f t="shared" si="5"/>
        <v>0</v>
      </c>
      <c r="N42" s="88">
        <f t="shared" si="6"/>
        <v>0</v>
      </c>
      <c r="O42" s="88">
        <v>0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3</v>
      </c>
      <c r="W42" s="88">
        <f t="shared" si="9"/>
        <v>1</v>
      </c>
      <c r="X42" s="88">
        <f t="shared" si="10"/>
        <v>1</v>
      </c>
      <c r="Y42" s="88">
        <f t="shared" si="11"/>
        <v>0</v>
      </c>
      <c r="Z42" s="88">
        <f t="shared" si="12"/>
        <v>2</v>
      </c>
      <c r="AA42" s="88">
        <f t="shared" si="13"/>
        <v>0</v>
      </c>
      <c r="AB42" s="88">
        <f t="shared" si="14"/>
        <v>0</v>
      </c>
      <c r="AC42" s="88">
        <f t="shared" si="15"/>
        <v>1</v>
      </c>
      <c r="AD42" s="88">
        <f t="shared" si="16"/>
        <v>1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202</v>
      </c>
      <c r="B7" s="81" t="s">
        <v>203</v>
      </c>
      <c r="C7" s="84" t="s">
        <v>201</v>
      </c>
      <c r="D7" s="88">
        <f aca="true" t="shared" si="0" ref="D7:AD7">SUM(D8:D15)</f>
        <v>193</v>
      </c>
      <c r="E7" s="88">
        <f t="shared" si="0"/>
        <v>116</v>
      </c>
      <c r="F7" s="88">
        <f t="shared" si="0"/>
        <v>53</v>
      </c>
      <c r="G7" s="88">
        <f t="shared" si="0"/>
        <v>63</v>
      </c>
      <c r="H7" s="88">
        <f t="shared" si="0"/>
        <v>77</v>
      </c>
      <c r="I7" s="88">
        <f t="shared" si="0"/>
        <v>0</v>
      </c>
      <c r="J7" s="88">
        <f t="shared" si="0"/>
        <v>71</v>
      </c>
      <c r="K7" s="88">
        <f t="shared" si="0"/>
        <v>3</v>
      </c>
      <c r="L7" s="88">
        <f t="shared" si="0"/>
        <v>3</v>
      </c>
      <c r="M7" s="88">
        <f t="shared" si="0"/>
        <v>88</v>
      </c>
      <c r="N7" s="88">
        <f t="shared" si="0"/>
        <v>67</v>
      </c>
      <c r="O7" s="88">
        <f t="shared" si="0"/>
        <v>28</v>
      </c>
      <c r="P7" s="88">
        <f t="shared" si="0"/>
        <v>39</v>
      </c>
      <c r="Q7" s="88">
        <f t="shared" si="0"/>
        <v>21</v>
      </c>
      <c r="R7" s="88">
        <f t="shared" si="0"/>
        <v>0</v>
      </c>
      <c r="S7" s="88">
        <f t="shared" si="0"/>
        <v>20</v>
      </c>
      <c r="T7" s="88">
        <f t="shared" si="0"/>
        <v>0</v>
      </c>
      <c r="U7" s="88">
        <f t="shared" si="0"/>
        <v>1</v>
      </c>
      <c r="V7" s="88">
        <f t="shared" si="0"/>
        <v>281</v>
      </c>
      <c r="W7" s="88">
        <f t="shared" si="0"/>
        <v>183</v>
      </c>
      <c r="X7" s="88">
        <f t="shared" si="0"/>
        <v>81</v>
      </c>
      <c r="Y7" s="88">
        <f t="shared" si="0"/>
        <v>102</v>
      </c>
      <c r="Z7" s="88">
        <f t="shared" si="0"/>
        <v>98</v>
      </c>
      <c r="AA7" s="88">
        <f t="shared" si="0"/>
        <v>0</v>
      </c>
      <c r="AB7" s="88">
        <f t="shared" si="0"/>
        <v>91</v>
      </c>
      <c r="AC7" s="88">
        <f t="shared" si="0"/>
        <v>3</v>
      </c>
      <c r="AD7" s="88">
        <f t="shared" si="0"/>
        <v>4</v>
      </c>
    </row>
    <row r="8" spans="1:30" ht="13.5" customHeight="1">
      <c r="A8" s="80" t="s">
        <v>105</v>
      </c>
      <c r="B8" s="81" t="s">
        <v>106</v>
      </c>
      <c r="C8" s="80" t="s">
        <v>114</v>
      </c>
      <c r="D8" s="88">
        <f>SUM(E8,+H8)</f>
        <v>14</v>
      </c>
      <c r="E8" s="88">
        <f>SUM(F8:G8)</f>
        <v>5</v>
      </c>
      <c r="F8" s="88">
        <v>3</v>
      </c>
      <c r="G8" s="88">
        <v>2</v>
      </c>
      <c r="H8" s="88">
        <f>SUM(I8:L8)</f>
        <v>9</v>
      </c>
      <c r="I8" s="88">
        <v>0</v>
      </c>
      <c r="J8" s="88">
        <v>8</v>
      </c>
      <c r="K8" s="88">
        <v>1</v>
      </c>
      <c r="L8" s="88">
        <v>0</v>
      </c>
      <c r="M8" s="88">
        <f>SUM(N8,+Q8)</f>
        <v>5</v>
      </c>
      <c r="N8" s="88">
        <f>SUM(O8:P8)</f>
        <v>3</v>
      </c>
      <c r="O8" s="88">
        <v>2</v>
      </c>
      <c r="P8" s="88">
        <v>1</v>
      </c>
      <c r="Q8" s="88">
        <f>SUM(R8:U8)</f>
        <v>2</v>
      </c>
      <c r="R8" s="88">
        <v>0</v>
      </c>
      <c r="S8" s="88">
        <v>2</v>
      </c>
      <c r="T8" s="88">
        <v>0</v>
      </c>
      <c r="U8" s="88">
        <v>0</v>
      </c>
      <c r="V8" s="88">
        <f aca="true" t="shared" si="1" ref="V8:AD8">SUM(D8,+M8)</f>
        <v>19</v>
      </c>
      <c r="W8" s="88">
        <f t="shared" si="1"/>
        <v>8</v>
      </c>
      <c r="X8" s="88">
        <f t="shared" si="1"/>
        <v>5</v>
      </c>
      <c r="Y8" s="88">
        <f t="shared" si="1"/>
        <v>3</v>
      </c>
      <c r="Z8" s="88">
        <f t="shared" si="1"/>
        <v>11</v>
      </c>
      <c r="AA8" s="88">
        <f t="shared" si="1"/>
        <v>0</v>
      </c>
      <c r="AB8" s="88">
        <f t="shared" si="1"/>
        <v>10</v>
      </c>
      <c r="AC8" s="88">
        <f t="shared" si="1"/>
        <v>1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115</v>
      </c>
      <c r="D9" s="88">
        <f aca="true" t="shared" si="2" ref="D9:D15">SUM(E9,+H9)</f>
        <v>19</v>
      </c>
      <c r="E9" s="88">
        <f aca="true" t="shared" si="3" ref="E9:E15">SUM(F9:G9)</f>
        <v>18</v>
      </c>
      <c r="F9" s="88">
        <v>18</v>
      </c>
      <c r="G9" s="88">
        <v>0</v>
      </c>
      <c r="H9" s="88">
        <f aca="true" t="shared" si="4" ref="H9:H15">SUM(I9:L9)</f>
        <v>1</v>
      </c>
      <c r="I9" s="88">
        <v>0</v>
      </c>
      <c r="J9" s="88">
        <v>0</v>
      </c>
      <c r="K9" s="88">
        <v>1</v>
      </c>
      <c r="L9" s="88">
        <v>0</v>
      </c>
      <c r="M9" s="88">
        <f aca="true" t="shared" si="5" ref="M9:M15">SUM(N9,+Q9)</f>
        <v>4</v>
      </c>
      <c r="N9" s="88">
        <f aca="true" t="shared" si="6" ref="N9:N15">SUM(O9:P9)</f>
        <v>4</v>
      </c>
      <c r="O9" s="88">
        <v>4</v>
      </c>
      <c r="P9" s="88">
        <v>0</v>
      </c>
      <c r="Q9" s="88">
        <f aca="true" t="shared" si="7" ref="Q9:Q15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5">SUM(D9,+M9)</f>
        <v>23</v>
      </c>
      <c r="W9" s="88">
        <f aca="true" t="shared" si="9" ref="W9:W15">SUM(E9,+N9)</f>
        <v>22</v>
      </c>
      <c r="X9" s="88">
        <f aca="true" t="shared" si="10" ref="X9:X15">SUM(F9,+O9)</f>
        <v>22</v>
      </c>
      <c r="Y9" s="88">
        <f aca="true" t="shared" si="11" ref="Y9:Y15">SUM(G9,+P9)</f>
        <v>0</v>
      </c>
      <c r="Z9" s="88">
        <f aca="true" t="shared" si="12" ref="Z9:Z15">SUM(H9,+Q9)</f>
        <v>1</v>
      </c>
      <c r="AA9" s="88">
        <f aca="true" t="shared" si="13" ref="AA9:AA15">SUM(I9,+R9)</f>
        <v>0</v>
      </c>
      <c r="AB9" s="88">
        <f aca="true" t="shared" si="14" ref="AB9:AB15">SUM(J9,+S9)</f>
        <v>0</v>
      </c>
      <c r="AC9" s="88">
        <f aca="true" t="shared" si="15" ref="AC9:AC15">SUM(K9,+T9)</f>
        <v>1</v>
      </c>
      <c r="AD9" s="88">
        <f aca="true" t="shared" si="16" ref="AD9:AD15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116</v>
      </c>
      <c r="D10" s="88">
        <f t="shared" si="2"/>
        <v>29</v>
      </c>
      <c r="E10" s="88">
        <f t="shared" si="3"/>
        <v>12</v>
      </c>
      <c r="F10" s="88">
        <v>12</v>
      </c>
      <c r="G10" s="88">
        <v>0</v>
      </c>
      <c r="H10" s="88">
        <f t="shared" si="4"/>
        <v>17</v>
      </c>
      <c r="I10" s="88">
        <v>0</v>
      </c>
      <c r="J10" s="88">
        <v>16</v>
      </c>
      <c r="K10" s="88">
        <v>1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29</v>
      </c>
      <c r="W10" s="88">
        <f t="shared" si="9"/>
        <v>12</v>
      </c>
      <c r="X10" s="88">
        <f t="shared" si="10"/>
        <v>12</v>
      </c>
      <c r="Y10" s="88">
        <f t="shared" si="11"/>
        <v>0</v>
      </c>
      <c r="Z10" s="88">
        <f t="shared" si="12"/>
        <v>17</v>
      </c>
      <c r="AA10" s="88">
        <f t="shared" si="13"/>
        <v>0</v>
      </c>
      <c r="AB10" s="88">
        <f t="shared" si="14"/>
        <v>16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117</v>
      </c>
      <c r="D11" s="88">
        <f t="shared" si="2"/>
        <v>14</v>
      </c>
      <c r="E11" s="88">
        <f t="shared" si="3"/>
        <v>3</v>
      </c>
      <c r="F11" s="88">
        <v>2</v>
      </c>
      <c r="G11" s="88">
        <v>1</v>
      </c>
      <c r="H11" s="88">
        <f t="shared" si="4"/>
        <v>11</v>
      </c>
      <c r="I11" s="88">
        <v>0</v>
      </c>
      <c r="J11" s="88">
        <v>11</v>
      </c>
      <c r="K11" s="88">
        <v>0</v>
      </c>
      <c r="L11" s="88">
        <v>0</v>
      </c>
      <c r="M11" s="88">
        <f t="shared" si="5"/>
        <v>9</v>
      </c>
      <c r="N11" s="88">
        <f t="shared" si="6"/>
        <v>9</v>
      </c>
      <c r="O11" s="88">
        <v>3</v>
      </c>
      <c r="P11" s="88">
        <v>6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23</v>
      </c>
      <c r="W11" s="88">
        <f t="shared" si="9"/>
        <v>12</v>
      </c>
      <c r="X11" s="88">
        <f t="shared" si="10"/>
        <v>5</v>
      </c>
      <c r="Y11" s="88">
        <f t="shared" si="11"/>
        <v>7</v>
      </c>
      <c r="Z11" s="88">
        <f t="shared" si="12"/>
        <v>11</v>
      </c>
      <c r="AA11" s="88">
        <f t="shared" si="13"/>
        <v>0</v>
      </c>
      <c r="AB11" s="88">
        <f t="shared" si="14"/>
        <v>11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118</v>
      </c>
      <c r="D12" s="88">
        <f t="shared" si="2"/>
        <v>12</v>
      </c>
      <c r="E12" s="88">
        <f t="shared" si="3"/>
        <v>7</v>
      </c>
      <c r="F12" s="88">
        <v>3</v>
      </c>
      <c r="G12" s="88">
        <v>4</v>
      </c>
      <c r="H12" s="88">
        <f t="shared" si="4"/>
        <v>5</v>
      </c>
      <c r="I12" s="88">
        <v>0</v>
      </c>
      <c r="J12" s="88">
        <v>5</v>
      </c>
      <c r="K12" s="88">
        <v>0</v>
      </c>
      <c r="L12" s="88">
        <v>0</v>
      </c>
      <c r="M12" s="88">
        <f t="shared" si="5"/>
        <v>18</v>
      </c>
      <c r="N12" s="88">
        <f t="shared" si="6"/>
        <v>14</v>
      </c>
      <c r="O12" s="88">
        <v>3</v>
      </c>
      <c r="P12" s="88">
        <v>11</v>
      </c>
      <c r="Q12" s="88">
        <f t="shared" si="7"/>
        <v>4</v>
      </c>
      <c r="R12" s="88">
        <v>0</v>
      </c>
      <c r="S12" s="88">
        <v>4</v>
      </c>
      <c r="T12" s="88">
        <v>0</v>
      </c>
      <c r="U12" s="88">
        <v>0</v>
      </c>
      <c r="V12" s="88">
        <f t="shared" si="8"/>
        <v>30</v>
      </c>
      <c r="W12" s="88">
        <f t="shared" si="9"/>
        <v>21</v>
      </c>
      <c r="X12" s="88">
        <f t="shared" si="10"/>
        <v>6</v>
      </c>
      <c r="Y12" s="88">
        <f t="shared" si="11"/>
        <v>15</v>
      </c>
      <c r="Z12" s="88">
        <f t="shared" si="12"/>
        <v>9</v>
      </c>
      <c r="AA12" s="88">
        <f t="shared" si="13"/>
        <v>0</v>
      </c>
      <c r="AB12" s="88">
        <f t="shared" si="14"/>
        <v>9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119</v>
      </c>
      <c r="D13" s="88">
        <f t="shared" si="2"/>
        <v>34</v>
      </c>
      <c r="E13" s="88">
        <f t="shared" si="3"/>
        <v>15</v>
      </c>
      <c r="F13" s="88">
        <v>6</v>
      </c>
      <c r="G13" s="88">
        <v>9</v>
      </c>
      <c r="H13" s="88">
        <f t="shared" si="4"/>
        <v>19</v>
      </c>
      <c r="I13" s="88">
        <v>0</v>
      </c>
      <c r="J13" s="88">
        <v>19</v>
      </c>
      <c r="K13" s="88">
        <v>0</v>
      </c>
      <c r="L13" s="88">
        <v>0</v>
      </c>
      <c r="M13" s="88">
        <f t="shared" si="5"/>
        <v>22</v>
      </c>
      <c r="N13" s="88">
        <f t="shared" si="6"/>
        <v>10</v>
      </c>
      <c r="O13" s="88">
        <v>5</v>
      </c>
      <c r="P13" s="88">
        <v>5</v>
      </c>
      <c r="Q13" s="88">
        <f t="shared" si="7"/>
        <v>12</v>
      </c>
      <c r="R13" s="88">
        <v>0</v>
      </c>
      <c r="S13" s="88">
        <v>12</v>
      </c>
      <c r="T13" s="88">
        <v>0</v>
      </c>
      <c r="U13" s="88">
        <v>0</v>
      </c>
      <c r="V13" s="88">
        <f t="shared" si="8"/>
        <v>56</v>
      </c>
      <c r="W13" s="88">
        <f t="shared" si="9"/>
        <v>25</v>
      </c>
      <c r="X13" s="88">
        <f t="shared" si="10"/>
        <v>11</v>
      </c>
      <c r="Y13" s="88">
        <f t="shared" si="11"/>
        <v>14</v>
      </c>
      <c r="Z13" s="88">
        <f t="shared" si="12"/>
        <v>31</v>
      </c>
      <c r="AA13" s="88">
        <f t="shared" si="13"/>
        <v>0</v>
      </c>
      <c r="AB13" s="88">
        <f t="shared" si="14"/>
        <v>31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120</v>
      </c>
      <c r="D14" s="88">
        <f t="shared" si="2"/>
        <v>71</v>
      </c>
      <c r="E14" s="88">
        <f t="shared" si="3"/>
        <v>56</v>
      </c>
      <c r="F14" s="88">
        <v>9</v>
      </c>
      <c r="G14" s="88">
        <v>47</v>
      </c>
      <c r="H14" s="88">
        <f t="shared" si="4"/>
        <v>15</v>
      </c>
      <c r="I14" s="88">
        <v>0</v>
      </c>
      <c r="J14" s="88">
        <v>12</v>
      </c>
      <c r="K14" s="88">
        <v>0</v>
      </c>
      <c r="L14" s="88">
        <v>3</v>
      </c>
      <c r="M14" s="88">
        <f t="shared" si="5"/>
        <v>26</v>
      </c>
      <c r="N14" s="88">
        <f t="shared" si="6"/>
        <v>23</v>
      </c>
      <c r="O14" s="88">
        <v>7</v>
      </c>
      <c r="P14" s="88">
        <v>16</v>
      </c>
      <c r="Q14" s="88">
        <f t="shared" si="7"/>
        <v>3</v>
      </c>
      <c r="R14" s="88">
        <v>0</v>
      </c>
      <c r="S14" s="88">
        <v>2</v>
      </c>
      <c r="T14" s="88">
        <v>0</v>
      </c>
      <c r="U14" s="88">
        <v>1</v>
      </c>
      <c r="V14" s="88">
        <f t="shared" si="8"/>
        <v>97</v>
      </c>
      <c r="W14" s="88">
        <f t="shared" si="9"/>
        <v>79</v>
      </c>
      <c r="X14" s="88">
        <f t="shared" si="10"/>
        <v>16</v>
      </c>
      <c r="Y14" s="88">
        <f t="shared" si="11"/>
        <v>63</v>
      </c>
      <c r="Z14" s="88">
        <f t="shared" si="12"/>
        <v>18</v>
      </c>
      <c r="AA14" s="88">
        <f t="shared" si="13"/>
        <v>0</v>
      </c>
      <c r="AB14" s="88">
        <f t="shared" si="14"/>
        <v>14</v>
      </c>
      <c r="AC14" s="88">
        <f t="shared" si="15"/>
        <v>0</v>
      </c>
      <c r="AD14" s="88">
        <f t="shared" si="16"/>
        <v>4</v>
      </c>
    </row>
    <row r="15" spans="1:30" ht="13.5" customHeight="1">
      <c r="A15" s="80" t="s">
        <v>105</v>
      </c>
      <c r="B15" s="81" t="s">
        <v>113</v>
      </c>
      <c r="C15" s="80" t="s">
        <v>121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4</v>
      </c>
      <c r="N15" s="88">
        <f t="shared" si="6"/>
        <v>4</v>
      </c>
      <c r="O15" s="88">
        <v>4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4</v>
      </c>
      <c r="W15" s="88">
        <f t="shared" si="9"/>
        <v>4</v>
      </c>
      <c r="X15" s="88">
        <f t="shared" si="10"/>
        <v>4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204</v>
      </c>
      <c r="B7" s="81" t="s">
        <v>203</v>
      </c>
      <c r="C7" s="84" t="s">
        <v>201</v>
      </c>
      <c r="D7" s="88">
        <f aca="true" t="shared" si="0" ref="D7:AY7">SUM(D8:D43)</f>
        <v>50</v>
      </c>
      <c r="E7" s="88">
        <f t="shared" si="0"/>
        <v>110</v>
      </c>
      <c r="F7" s="88">
        <f t="shared" si="0"/>
        <v>7</v>
      </c>
      <c r="G7" s="88">
        <f t="shared" si="0"/>
        <v>16</v>
      </c>
      <c r="H7" s="88">
        <f t="shared" si="0"/>
        <v>4</v>
      </c>
      <c r="I7" s="88">
        <f t="shared" si="0"/>
        <v>16</v>
      </c>
      <c r="J7" s="88">
        <f t="shared" si="0"/>
        <v>0</v>
      </c>
      <c r="K7" s="88">
        <f t="shared" si="0"/>
        <v>0</v>
      </c>
      <c r="L7" s="88">
        <f t="shared" si="0"/>
        <v>525</v>
      </c>
      <c r="M7" s="88">
        <f t="shared" si="0"/>
        <v>1354</v>
      </c>
      <c r="N7" s="88">
        <f t="shared" si="0"/>
        <v>31</v>
      </c>
      <c r="O7" s="88">
        <f t="shared" si="0"/>
        <v>86</v>
      </c>
      <c r="P7" s="88">
        <f t="shared" si="0"/>
        <v>21</v>
      </c>
      <c r="Q7" s="88">
        <f t="shared" si="0"/>
        <v>74</v>
      </c>
      <c r="R7" s="88">
        <f t="shared" si="0"/>
        <v>2</v>
      </c>
      <c r="S7" s="88">
        <f t="shared" si="0"/>
        <v>14</v>
      </c>
      <c r="T7" s="88">
        <f t="shared" si="0"/>
        <v>2354</v>
      </c>
      <c r="U7" s="88">
        <f t="shared" si="0"/>
        <v>6160</v>
      </c>
      <c r="V7" s="88">
        <f t="shared" si="0"/>
        <v>441</v>
      </c>
      <c r="W7" s="88">
        <f t="shared" si="0"/>
        <v>1161</v>
      </c>
      <c r="X7" s="88">
        <f t="shared" si="0"/>
        <v>10</v>
      </c>
      <c r="Y7" s="88">
        <f t="shared" si="0"/>
        <v>31</v>
      </c>
      <c r="Z7" s="88">
        <f t="shared" si="0"/>
        <v>2</v>
      </c>
      <c r="AA7" s="88">
        <f t="shared" si="0"/>
        <v>10</v>
      </c>
      <c r="AB7" s="88">
        <f t="shared" si="0"/>
        <v>1</v>
      </c>
      <c r="AC7" s="88">
        <f t="shared" si="0"/>
        <v>2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102</v>
      </c>
      <c r="AK7" s="88">
        <f t="shared" si="0"/>
        <v>302</v>
      </c>
      <c r="AL7" s="88">
        <f t="shared" si="0"/>
        <v>3</v>
      </c>
      <c r="AM7" s="88">
        <f t="shared" si="0"/>
        <v>30</v>
      </c>
      <c r="AN7" s="88">
        <f t="shared" si="0"/>
        <v>13</v>
      </c>
      <c r="AO7" s="88">
        <f t="shared" si="0"/>
        <v>123</v>
      </c>
      <c r="AP7" s="88">
        <f t="shared" si="0"/>
        <v>0</v>
      </c>
      <c r="AQ7" s="88">
        <f t="shared" si="0"/>
        <v>0</v>
      </c>
      <c r="AR7" s="88">
        <f t="shared" si="0"/>
        <v>394</v>
      </c>
      <c r="AS7" s="88">
        <f t="shared" si="0"/>
        <v>1235</v>
      </c>
      <c r="AT7" s="88">
        <f t="shared" si="0"/>
        <v>37</v>
      </c>
      <c r="AU7" s="88">
        <f t="shared" si="0"/>
        <v>221</v>
      </c>
      <c r="AV7" s="88">
        <f t="shared" si="0"/>
        <v>15</v>
      </c>
      <c r="AW7" s="88">
        <f t="shared" si="0"/>
        <v>69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188</v>
      </c>
      <c r="C8" s="80" t="s">
        <v>195</v>
      </c>
      <c r="D8" s="88">
        <v>21</v>
      </c>
      <c r="E8" s="88">
        <v>52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208</v>
      </c>
      <c r="M8" s="88">
        <v>592</v>
      </c>
      <c r="N8" s="88">
        <v>0</v>
      </c>
      <c r="O8" s="88">
        <v>0</v>
      </c>
      <c r="P8" s="88">
        <v>20</v>
      </c>
      <c r="Q8" s="88">
        <v>70</v>
      </c>
      <c r="R8" s="88">
        <v>0</v>
      </c>
      <c r="S8" s="88">
        <v>0</v>
      </c>
      <c r="T8" s="88">
        <v>278</v>
      </c>
      <c r="U8" s="88">
        <v>954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27</v>
      </c>
      <c r="AK8" s="88">
        <v>77</v>
      </c>
      <c r="AL8" s="88">
        <v>0</v>
      </c>
      <c r="AM8" s="88">
        <v>0</v>
      </c>
      <c r="AN8" s="88">
        <v>9</v>
      </c>
      <c r="AO8" s="88">
        <v>89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127</v>
      </c>
      <c r="C9" s="80" t="s">
        <v>135</v>
      </c>
      <c r="D9" s="88">
        <v>14</v>
      </c>
      <c r="E9" s="88">
        <v>25</v>
      </c>
      <c r="F9" s="88">
        <v>0</v>
      </c>
      <c r="G9" s="88">
        <v>0</v>
      </c>
      <c r="H9" s="88">
        <v>4</v>
      </c>
      <c r="I9" s="88">
        <v>16</v>
      </c>
      <c r="J9" s="88">
        <v>0</v>
      </c>
      <c r="K9" s="88">
        <v>0</v>
      </c>
      <c r="L9" s="88">
        <v>48</v>
      </c>
      <c r="M9" s="88">
        <v>112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382</v>
      </c>
      <c r="U9" s="88">
        <v>772</v>
      </c>
      <c r="V9" s="88">
        <v>0</v>
      </c>
      <c r="W9" s="88">
        <v>0</v>
      </c>
      <c r="X9" s="88">
        <v>1</v>
      </c>
      <c r="Y9" s="88">
        <v>2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66</v>
      </c>
      <c r="AS9" s="88">
        <v>168</v>
      </c>
      <c r="AT9" s="88">
        <v>0</v>
      </c>
      <c r="AU9" s="88">
        <v>0</v>
      </c>
      <c r="AV9" s="88">
        <v>4</v>
      </c>
      <c r="AW9" s="88">
        <v>21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130</v>
      </c>
      <c r="C10" s="80" t="s">
        <v>138</v>
      </c>
      <c r="D10" s="88">
        <v>2</v>
      </c>
      <c r="E10" s="88">
        <v>4</v>
      </c>
      <c r="F10" s="88">
        <v>2</v>
      </c>
      <c r="G10" s="88">
        <v>8</v>
      </c>
      <c r="H10" s="88">
        <v>0</v>
      </c>
      <c r="I10" s="88">
        <v>0</v>
      </c>
      <c r="J10" s="88">
        <v>0</v>
      </c>
      <c r="K10" s="88">
        <v>0</v>
      </c>
      <c r="L10" s="88">
        <v>17</v>
      </c>
      <c r="M10" s="88">
        <v>33</v>
      </c>
      <c r="N10" s="88">
        <v>5</v>
      </c>
      <c r="O10" s="88">
        <v>19</v>
      </c>
      <c r="P10" s="88">
        <v>0</v>
      </c>
      <c r="Q10" s="88">
        <v>0</v>
      </c>
      <c r="R10" s="88">
        <v>1</v>
      </c>
      <c r="S10" s="88">
        <v>7</v>
      </c>
      <c r="T10" s="88">
        <v>38</v>
      </c>
      <c r="U10" s="88">
        <v>79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8</v>
      </c>
      <c r="AS10" s="88">
        <v>24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126</v>
      </c>
      <c r="C11" s="80" t="s">
        <v>134</v>
      </c>
      <c r="D11" s="88">
        <v>9</v>
      </c>
      <c r="E11" s="88">
        <v>20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16</v>
      </c>
      <c r="M11" s="88">
        <v>36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146</v>
      </c>
      <c r="U11" s="88">
        <v>402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128</v>
      </c>
      <c r="C12" s="80" t="s">
        <v>136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130</v>
      </c>
      <c r="U12" s="88">
        <v>379</v>
      </c>
      <c r="V12" s="88">
        <v>98</v>
      </c>
      <c r="W12" s="88">
        <v>331</v>
      </c>
      <c r="X12" s="88">
        <v>2</v>
      </c>
      <c r="Y12" s="88">
        <v>7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32</v>
      </c>
      <c r="AS12" s="88">
        <v>103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124</v>
      </c>
      <c r="C13" s="80" t="s">
        <v>132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144</v>
      </c>
      <c r="C14" s="80" t="s">
        <v>151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39</v>
      </c>
      <c r="U14" s="88">
        <v>86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5</v>
      </c>
      <c r="AS14" s="88">
        <v>14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125</v>
      </c>
      <c r="C15" s="80" t="s">
        <v>133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12</v>
      </c>
      <c r="M15" s="88">
        <v>26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35</v>
      </c>
      <c r="U15" s="88">
        <v>81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</v>
      </c>
      <c r="AS15" s="88">
        <v>7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140</v>
      </c>
      <c r="C16" s="80" t="s">
        <v>147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178</v>
      </c>
      <c r="U16" s="88">
        <v>452</v>
      </c>
      <c r="V16" s="88">
        <v>35</v>
      </c>
      <c r="W16" s="88">
        <v>78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38</v>
      </c>
      <c r="AS16" s="88">
        <v>129</v>
      </c>
      <c r="AT16" s="88">
        <v>10</v>
      </c>
      <c r="AU16" s="88">
        <v>70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189</v>
      </c>
      <c r="C17" s="80" t="s">
        <v>196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21</v>
      </c>
      <c r="M17" s="88">
        <v>78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69</v>
      </c>
      <c r="U17" s="88">
        <v>183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20</v>
      </c>
      <c r="AK17" s="88">
        <v>62</v>
      </c>
      <c r="AL17" s="88">
        <v>0</v>
      </c>
      <c r="AM17" s="88">
        <v>0</v>
      </c>
      <c r="AN17" s="88">
        <v>1</v>
      </c>
      <c r="AO17" s="88">
        <v>4</v>
      </c>
      <c r="AP17" s="88">
        <v>0</v>
      </c>
      <c r="AQ17" s="88">
        <v>0</v>
      </c>
      <c r="AR17" s="88">
        <v>10</v>
      </c>
      <c r="AS17" s="88">
        <v>39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190</v>
      </c>
      <c r="C18" s="80" t="s">
        <v>197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50</v>
      </c>
      <c r="M18" s="88">
        <v>113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149</v>
      </c>
      <c r="U18" s="88">
        <v>428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30</v>
      </c>
      <c r="AK18" s="88">
        <v>93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10</v>
      </c>
      <c r="AS18" s="88">
        <v>33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143</v>
      </c>
      <c r="C19" s="80" t="s">
        <v>150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11</v>
      </c>
      <c r="M19" s="88">
        <v>30</v>
      </c>
      <c r="N19" s="88">
        <v>0</v>
      </c>
      <c r="O19" s="88">
        <v>0</v>
      </c>
      <c r="P19" s="88">
        <v>1</v>
      </c>
      <c r="Q19" s="88">
        <v>4</v>
      </c>
      <c r="R19" s="88">
        <v>0</v>
      </c>
      <c r="S19" s="88">
        <v>0</v>
      </c>
      <c r="T19" s="88">
        <v>43</v>
      </c>
      <c r="U19" s="88">
        <v>93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25</v>
      </c>
      <c r="AS19" s="88">
        <v>79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129</v>
      </c>
      <c r="C20" s="80" t="s">
        <v>137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157</v>
      </c>
      <c r="C21" s="80" t="s">
        <v>164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5</v>
      </c>
      <c r="M21" s="88">
        <v>15</v>
      </c>
      <c r="N21" s="88">
        <v>2</v>
      </c>
      <c r="O21" s="88">
        <v>4</v>
      </c>
      <c r="P21" s="88">
        <v>0</v>
      </c>
      <c r="Q21" s="88">
        <v>0</v>
      </c>
      <c r="R21" s="88">
        <v>0</v>
      </c>
      <c r="S21" s="88">
        <v>0</v>
      </c>
      <c r="T21" s="88">
        <v>2</v>
      </c>
      <c r="U21" s="88">
        <v>5</v>
      </c>
      <c r="V21" s="88">
        <v>5</v>
      </c>
      <c r="W21" s="88">
        <v>11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4</v>
      </c>
      <c r="AS21" s="88">
        <v>13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169</v>
      </c>
      <c r="C22" s="80" t="s">
        <v>173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2</v>
      </c>
      <c r="M22" s="88">
        <v>4</v>
      </c>
      <c r="N22" s="88">
        <v>2</v>
      </c>
      <c r="O22" s="88">
        <v>4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175</v>
      </c>
      <c r="C23" s="80" t="s">
        <v>177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7</v>
      </c>
      <c r="M23" s="88">
        <v>15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135</v>
      </c>
      <c r="U23" s="88">
        <v>365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3</v>
      </c>
      <c r="AK23" s="88">
        <v>10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33</v>
      </c>
      <c r="AS23" s="88">
        <v>104</v>
      </c>
      <c r="AT23" s="88">
        <v>3</v>
      </c>
      <c r="AU23" s="88">
        <v>7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179</v>
      </c>
      <c r="C24" s="80" t="s">
        <v>180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9</v>
      </c>
      <c r="M24" s="88">
        <v>26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82</v>
      </c>
      <c r="U24" s="88">
        <v>213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6</v>
      </c>
      <c r="AK24" s="88">
        <v>17</v>
      </c>
      <c r="AL24" s="88">
        <v>3</v>
      </c>
      <c r="AM24" s="88">
        <v>30</v>
      </c>
      <c r="AN24" s="88">
        <v>0</v>
      </c>
      <c r="AO24" s="88">
        <v>0</v>
      </c>
      <c r="AP24" s="88">
        <v>0</v>
      </c>
      <c r="AQ24" s="88">
        <v>0</v>
      </c>
      <c r="AR24" s="88">
        <v>8</v>
      </c>
      <c r="AS24" s="88">
        <v>24</v>
      </c>
      <c r="AT24" s="88">
        <v>3</v>
      </c>
      <c r="AU24" s="88">
        <v>30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181</v>
      </c>
      <c r="C25" s="80" t="s">
        <v>182</v>
      </c>
      <c r="D25" s="88">
        <v>0</v>
      </c>
      <c r="E25" s="88">
        <v>0</v>
      </c>
      <c r="F25" s="88">
        <v>3</v>
      </c>
      <c r="G25" s="88">
        <v>4</v>
      </c>
      <c r="H25" s="88">
        <v>0</v>
      </c>
      <c r="I25" s="88">
        <v>0</v>
      </c>
      <c r="J25" s="88">
        <v>0</v>
      </c>
      <c r="K25" s="88">
        <v>0</v>
      </c>
      <c r="L25" s="88">
        <v>11</v>
      </c>
      <c r="M25" s="88">
        <v>27</v>
      </c>
      <c r="N25" s="88">
        <v>12</v>
      </c>
      <c r="O25" s="88">
        <v>28</v>
      </c>
      <c r="P25" s="88">
        <v>0</v>
      </c>
      <c r="Q25" s="88">
        <v>0</v>
      </c>
      <c r="R25" s="88">
        <v>0</v>
      </c>
      <c r="S25" s="88">
        <v>0</v>
      </c>
      <c r="T25" s="88">
        <v>34</v>
      </c>
      <c r="U25" s="88">
        <v>77</v>
      </c>
      <c r="V25" s="88">
        <v>41</v>
      </c>
      <c r="W25" s="88">
        <v>101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8</v>
      </c>
      <c r="AK25" s="88">
        <v>23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21</v>
      </c>
      <c r="AS25" s="88">
        <v>65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183</v>
      </c>
      <c r="C26" s="80" t="s">
        <v>184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10</v>
      </c>
      <c r="M26" s="88">
        <v>21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44</v>
      </c>
      <c r="U26" s="88">
        <v>115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5</v>
      </c>
      <c r="AK26" s="88">
        <v>15</v>
      </c>
      <c r="AL26" s="88">
        <v>0</v>
      </c>
      <c r="AM26" s="88">
        <v>0</v>
      </c>
      <c r="AN26" s="88">
        <v>3</v>
      </c>
      <c r="AO26" s="88">
        <v>30</v>
      </c>
      <c r="AP26" s="88">
        <v>0</v>
      </c>
      <c r="AQ26" s="88">
        <v>0</v>
      </c>
      <c r="AR26" s="88">
        <v>11</v>
      </c>
      <c r="AS26" s="88">
        <v>35</v>
      </c>
      <c r="AT26" s="88">
        <v>0</v>
      </c>
      <c r="AU26" s="88">
        <v>0</v>
      </c>
      <c r="AV26" s="88">
        <v>3</v>
      </c>
      <c r="AW26" s="88">
        <v>30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185</v>
      </c>
      <c r="C27" s="80" t="s">
        <v>186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17</v>
      </c>
      <c r="M27" s="88">
        <v>38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20</v>
      </c>
      <c r="U27" s="88">
        <v>59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34</v>
      </c>
      <c r="AS27" s="88">
        <v>106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154</v>
      </c>
      <c r="C28" s="80" t="s">
        <v>161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204</v>
      </c>
      <c r="U28" s="88">
        <v>482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67</v>
      </c>
      <c r="AS28" s="88">
        <v>231</v>
      </c>
      <c r="AT28" s="88">
        <v>21</v>
      </c>
      <c r="AU28" s="88">
        <v>114</v>
      </c>
      <c r="AV28" s="88">
        <v>7</v>
      </c>
      <c r="AW28" s="88">
        <v>7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168</v>
      </c>
      <c r="C29" s="80" t="s">
        <v>172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15</v>
      </c>
      <c r="U29" s="88">
        <v>43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2</v>
      </c>
      <c r="AS29" s="88">
        <v>7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159</v>
      </c>
      <c r="C30" s="80" t="s">
        <v>166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11</v>
      </c>
      <c r="M30" s="88">
        <v>26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6</v>
      </c>
      <c r="U30" s="88">
        <v>19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4</v>
      </c>
      <c r="AS30" s="88">
        <v>12</v>
      </c>
      <c r="AT30" s="88">
        <v>0</v>
      </c>
      <c r="AU30" s="88">
        <v>0</v>
      </c>
      <c r="AV30" s="88">
        <v>1</v>
      </c>
      <c r="AW30" s="88">
        <v>11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141</v>
      </c>
      <c r="C31" s="80" t="s">
        <v>148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14</v>
      </c>
      <c r="M31" s="88">
        <v>29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3</v>
      </c>
      <c r="U31" s="88">
        <v>13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2</v>
      </c>
      <c r="AS31" s="88">
        <v>6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155</v>
      </c>
      <c r="C32" s="80" t="s">
        <v>162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7</v>
      </c>
      <c r="M32" s="88">
        <v>17</v>
      </c>
      <c r="N32" s="88">
        <v>6</v>
      </c>
      <c r="O32" s="88">
        <v>13</v>
      </c>
      <c r="P32" s="88">
        <v>0</v>
      </c>
      <c r="Q32" s="88">
        <v>0</v>
      </c>
      <c r="R32" s="88">
        <v>0</v>
      </c>
      <c r="S32" s="88">
        <v>0</v>
      </c>
      <c r="T32" s="88">
        <v>52</v>
      </c>
      <c r="U32" s="88">
        <v>139</v>
      </c>
      <c r="V32" s="88">
        <v>2</v>
      </c>
      <c r="W32" s="88">
        <v>5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3</v>
      </c>
      <c r="AS32" s="88">
        <v>7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191</v>
      </c>
      <c r="C33" s="80" t="s">
        <v>131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9</v>
      </c>
      <c r="M33" s="88">
        <v>20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82</v>
      </c>
      <c r="U33" s="88">
        <v>244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192</v>
      </c>
      <c r="C34" s="80" t="s">
        <v>146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6</v>
      </c>
      <c r="M34" s="88">
        <v>13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7</v>
      </c>
      <c r="U34" s="88">
        <v>18</v>
      </c>
      <c r="V34" s="88">
        <v>18</v>
      </c>
      <c r="W34" s="88">
        <v>41</v>
      </c>
      <c r="X34" s="88">
        <v>7</v>
      </c>
      <c r="Y34" s="88">
        <v>22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193</v>
      </c>
      <c r="C35" s="80" t="s">
        <v>198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20</v>
      </c>
      <c r="M35" s="88">
        <v>48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30</v>
      </c>
      <c r="U35" s="88">
        <v>71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194</v>
      </c>
      <c r="C36" s="80" t="s">
        <v>171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3</v>
      </c>
      <c r="M36" s="88">
        <v>7</v>
      </c>
      <c r="N36" s="88">
        <v>2</v>
      </c>
      <c r="O36" s="88">
        <v>3</v>
      </c>
      <c r="P36" s="88">
        <v>0</v>
      </c>
      <c r="Q36" s="88">
        <v>0</v>
      </c>
      <c r="R36" s="88">
        <v>0</v>
      </c>
      <c r="S36" s="88">
        <v>0</v>
      </c>
      <c r="T36" s="88">
        <v>48</v>
      </c>
      <c r="U36" s="88">
        <v>135</v>
      </c>
      <c r="V36" s="88">
        <v>68</v>
      </c>
      <c r="W36" s="88">
        <v>190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145</v>
      </c>
      <c r="C37" s="80" t="s">
        <v>152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158</v>
      </c>
      <c r="C38" s="80" t="s">
        <v>165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170</v>
      </c>
      <c r="C39" s="80" t="s">
        <v>174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176</v>
      </c>
      <c r="C40" s="80" t="s">
        <v>178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156</v>
      </c>
      <c r="C41" s="80" t="s">
        <v>163</v>
      </c>
      <c r="D41" s="88">
        <v>4</v>
      </c>
      <c r="E41" s="88">
        <v>9</v>
      </c>
      <c r="F41" s="88">
        <v>2</v>
      </c>
      <c r="G41" s="88">
        <v>4</v>
      </c>
      <c r="H41" s="88">
        <v>0</v>
      </c>
      <c r="I41" s="88">
        <v>0</v>
      </c>
      <c r="J41" s="88">
        <v>0</v>
      </c>
      <c r="K41" s="88">
        <v>0</v>
      </c>
      <c r="L41" s="88">
        <v>1</v>
      </c>
      <c r="M41" s="88">
        <v>4</v>
      </c>
      <c r="N41" s="88">
        <v>0</v>
      </c>
      <c r="O41" s="88">
        <v>0</v>
      </c>
      <c r="P41" s="88">
        <v>0</v>
      </c>
      <c r="Q41" s="88">
        <v>0</v>
      </c>
      <c r="R41" s="88">
        <v>1</v>
      </c>
      <c r="S41" s="88">
        <v>7</v>
      </c>
      <c r="T41" s="88">
        <v>8</v>
      </c>
      <c r="U41" s="88">
        <v>19</v>
      </c>
      <c r="V41" s="88">
        <v>174</v>
      </c>
      <c r="W41" s="88">
        <v>404</v>
      </c>
      <c r="X41" s="88">
        <v>0</v>
      </c>
      <c r="Y41" s="88">
        <v>0</v>
      </c>
      <c r="Z41" s="88">
        <v>2</v>
      </c>
      <c r="AA41" s="88">
        <v>10</v>
      </c>
      <c r="AB41" s="88">
        <v>1</v>
      </c>
      <c r="AC41" s="88">
        <v>2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8</v>
      </c>
      <c r="AS41" s="88">
        <v>29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142</v>
      </c>
      <c r="C42" s="80" t="s">
        <v>149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4</v>
      </c>
      <c r="M42" s="88">
        <v>11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86</v>
      </c>
      <c r="U42" s="88">
        <v>212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199</v>
      </c>
      <c r="C43" s="80" t="s">
        <v>200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6</v>
      </c>
      <c r="M43" s="88">
        <v>13</v>
      </c>
      <c r="N43" s="88">
        <v>2</v>
      </c>
      <c r="O43" s="88">
        <v>15</v>
      </c>
      <c r="P43" s="88">
        <v>0</v>
      </c>
      <c r="Q43" s="88">
        <v>0</v>
      </c>
      <c r="R43" s="88">
        <v>0</v>
      </c>
      <c r="S43" s="88">
        <v>0</v>
      </c>
      <c r="T43" s="88">
        <v>9</v>
      </c>
      <c r="U43" s="88">
        <v>22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3</v>
      </c>
      <c r="AK43" s="88">
        <v>5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202</v>
      </c>
      <c r="B7" s="81" t="s">
        <v>203</v>
      </c>
      <c r="C7" s="84" t="s">
        <v>201</v>
      </c>
      <c r="D7" s="88">
        <f aca="true" t="shared" si="0" ref="D7:AY7">SUM(D8:D15)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2</v>
      </c>
      <c r="I7" s="88">
        <f t="shared" si="0"/>
        <v>8</v>
      </c>
      <c r="J7" s="88">
        <f t="shared" si="0"/>
        <v>0</v>
      </c>
      <c r="K7" s="88">
        <f t="shared" si="0"/>
        <v>0</v>
      </c>
      <c r="L7" s="88">
        <f t="shared" si="0"/>
        <v>158</v>
      </c>
      <c r="M7" s="88">
        <f t="shared" si="0"/>
        <v>385</v>
      </c>
      <c r="N7" s="88">
        <f t="shared" si="0"/>
        <v>0</v>
      </c>
      <c r="O7" s="88">
        <f t="shared" si="0"/>
        <v>0</v>
      </c>
      <c r="P7" s="88">
        <f t="shared" si="0"/>
        <v>4</v>
      </c>
      <c r="Q7" s="88">
        <f t="shared" si="0"/>
        <v>19</v>
      </c>
      <c r="R7" s="88">
        <f t="shared" si="0"/>
        <v>0</v>
      </c>
      <c r="S7" s="88">
        <f t="shared" si="0"/>
        <v>0</v>
      </c>
      <c r="T7" s="88">
        <f t="shared" si="0"/>
        <v>298</v>
      </c>
      <c r="U7" s="88">
        <f t="shared" si="0"/>
        <v>706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1</v>
      </c>
      <c r="AC7" s="88">
        <f t="shared" si="0"/>
        <v>2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24</v>
      </c>
      <c r="AK7" s="88">
        <f t="shared" si="0"/>
        <v>69</v>
      </c>
      <c r="AL7" s="88">
        <f t="shared" si="0"/>
        <v>0</v>
      </c>
      <c r="AM7" s="88">
        <f t="shared" si="0"/>
        <v>0</v>
      </c>
      <c r="AN7" s="88">
        <f t="shared" si="0"/>
        <v>1</v>
      </c>
      <c r="AO7" s="88">
        <f t="shared" si="0"/>
        <v>2</v>
      </c>
      <c r="AP7" s="88">
        <f t="shared" si="0"/>
        <v>0</v>
      </c>
      <c r="AQ7" s="88">
        <f t="shared" si="0"/>
        <v>0</v>
      </c>
      <c r="AR7" s="88">
        <f t="shared" si="0"/>
        <v>104</v>
      </c>
      <c r="AS7" s="88">
        <f t="shared" si="0"/>
        <v>304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114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9</v>
      </c>
      <c r="AS8" s="88">
        <v>30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115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50</v>
      </c>
      <c r="M9" s="88">
        <v>112</v>
      </c>
      <c r="N9" s="88">
        <v>0</v>
      </c>
      <c r="O9" s="88">
        <v>0</v>
      </c>
      <c r="P9" s="88">
        <v>3</v>
      </c>
      <c r="Q9" s="88">
        <v>15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9</v>
      </c>
      <c r="AK9" s="88">
        <v>29</v>
      </c>
      <c r="AL9" s="88">
        <v>0</v>
      </c>
      <c r="AM9" s="88">
        <v>0</v>
      </c>
      <c r="AN9" s="88">
        <v>1</v>
      </c>
      <c r="AO9" s="88">
        <v>2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116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117</v>
      </c>
      <c r="D11" s="88">
        <v>0</v>
      </c>
      <c r="E11" s="88">
        <v>0</v>
      </c>
      <c r="F11" s="88">
        <v>0</v>
      </c>
      <c r="G11" s="88">
        <v>0</v>
      </c>
      <c r="H11" s="88">
        <v>1</v>
      </c>
      <c r="I11" s="88">
        <v>4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1</v>
      </c>
      <c r="Q11" s="88">
        <v>4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1</v>
      </c>
      <c r="AC11" s="88">
        <v>2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15</v>
      </c>
      <c r="AK11" s="88">
        <v>40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17</v>
      </c>
      <c r="AS11" s="88">
        <v>64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118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119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108</v>
      </c>
      <c r="M14" s="88">
        <v>273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298</v>
      </c>
      <c r="U14" s="88">
        <v>706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78</v>
      </c>
      <c r="AS14" s="88">
        <v>210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121</v>
      </c>
      <c r="D15" s="88">
        <v>0</v>
      </c>
      <c r="E15" s="88">
        <v>0</v>
      </c>
      <c r="F15" s="88">
        <v>0</v>
      </c>
      <c r="G15" s="88">
        <v>0</v>
      </c>
      <c r="H15" s="88">
        <v>1</v>
      </c>
      <c r="I15" s="88">
        <v>4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204</v>
      </c>
      <c r="B7" s="81" t="s">
        <v>203</v>
      </c>
      <c r="C7" s="84" t="s">
        <v>201</v>
      </c>
      <c r="D7" s="88">
        <f aca="true" t="shared" si="0" ref="D7:S7">SUM(D8:D43)</f>
        <v>133</v>
      </c>
      <c r="E7" s="88">
        <f t="shared" si="0"/>
        <v>99</v>
      </c>
      <c r="F7" s="88">
        <f t="shared" si="0"/>
        <v>29</v>
      </c>
      <c r="G7" s="88">
        <f t="shared" si="0"/>
        <v>5</v>
      </c>
      <c r="H7" s="88">
        <f t="shared" si="0"/>
        <v>740</v>
      </c>
      <c r="I7" s="88">
        <f t="shared" si="0"/>
        <v>700</v>
      </c>
      <c r="J7" s="88">
        <f t="shared" si="0"/>
        <v>38</v>
      </c>
      <c r="K7" s="88">
        <f t="shared" si="0"/>
        <v>2</v>
      </c>
      <c r="L7" s="88">
        <f t="shared" si="0"/>
        <v>33</v>
      </c>
      <c r="M7" s="88">
        <f t="shared" si="0"/>
        <v>29</v>
      </c>
      <c r="N7" s="88">
        <f t="shared" si="0"/>
        <v>3</v>
      </c>
      <c r="O7" s="88">
        <f t="shared" si="0"/>
        <v>1</v>
      </c>
      <c r="P7" s="88">
        <f t="shared" si="0"/>
        <v>200</v>
      </c>
      <c r="Q7" s="88">
        <f t="shared" si="0"/>
        <v>197</v>
      </c>
      <c r="R7" s="88">
        <f t="shared" si="0"/>
        <v>3</v>
      </c>
      <c r="S7" s="88">
        <f t="shared" si="0"/>
        <v>0</v>
      </c>
    </row>
    <row r="8" spans="1:19" ht="13.5" customHeight="1">
      <c r="A8" s="80" t="s">
        <v>105</v>
      </c>
      <c r="B8" s="81" t="s">
        <v>188</v>
      </c>
      <c r="C8" s="80" t="s">
        <v>195</v>
      </c>
      <c r="D8" s="88">
        <f>SUM(E8:G8)</f>
        <v>24</v>
      </c>
      <c r="E8" s="88">
        <v>21</v>
      </c>
      <c r="F8" s="88">
        <v>2</v>
      </c>
      <c r="G8" s="88">
        <v>1</v>
      </c>
      <c r="H8" s="88">
        <f>SUM(I8:K8)</f>
        <v>8</v>
      </c>
      <c r="I8" s="88">
        <v>8</v>
      </c>
      <c r="J8" s="88">
        <v>0</v>
      </c>
      <c r="K8" s="88">
        <v>0</v>
      </c>
      <c r="L8" s="88">
        <f>SUM(M8:O8)</f>
        <v>10</v>
      </c>
      <c r="M8" s="88">
        <v>9</v>
      </c>
      <c r="N8" s="88">
        <v>0</v>
      </c>
      <c r="O8" s="88">
        <v>1</v>
      </c>
      <c r="P8" s="88">
        <f>SUM(Q8:S8)</f>
        <v>8</v>
      </c>
      <c r="Q8" s="88">
        <v>8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127</v>
      </c>
      <c r="C9" s="80" t="s">
        <v>135</v>
      </c>
      <c r="D9" s="88">
        <f aca="true" t="shared" si="1" ref="D9:D43">SUM(E9:G9)</f>
        <v>24</v>
      </c>
      <c r="E9" s="88">
        <v>16</v>
      </c>
      <c r="F9" s="88">
        <v>8</v>
      </c>
      <c r="G9" s="88">
        <v>0</v>
      </c>
      <c r="H9" s="88">
        <f aca="true" t="shared" si="2" ref="H9:H43">SUM(I9:K9)</f>
        <v>74</v>
      </c>
      <c r="I9" s="88">
        <v>65</v>
      </c>
      <c r="J9" s="88">
        <v>9</v>
      </c>
      <c r="K9" s="88">
        <v>0</v>
      </c>
      <c r="L9" s="88">
        <f aca="true" t="shared" si="3" ref="L9:L43">SUM(M9:O9)</f>
        <v>0</v>
      </c>
      <c r="M9" s="88">
        <v>0</v>
      </c>
      <c r="N9" s="88">
        <v>0</v>
      </c>
      <c r="O9" s="88">
        <v>0</v>
      </c>
      <c r="P9" s="88">
        <f aca="true" t="shared" si="4" ref="P9:P43">SUM(Q9:S9)</f>
        <v>17</v>
      </c>
      <c r="Q9" s="88">
        <v>17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130</v>
      </c>
      <c r="C10" s="80" t="s">
        <v>138</v>
      </c>
      <c r="D10" s="88">
        <f t="shared" si="1"/>
        <v>9</v>
      </c>
      <c r="E10" s="88">
        <v>4</v>
      </c>
      <c r="F10" s="88">
        <v>2</v>
      </c>
      <c r="G10" s="88">
        <v>3</v>
      </c>
      <c r="H10" s="88">
        <f t="shared" si="2"/>
        <v>5</v>
      </c>
      <c r="I10" s="88">
        <v>4</v>
      </c>
      <c r="J10" s="88">
        <v>1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2</v>
      </c>
      <c r="Q10" s="88">
        <v>2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126</v>
      </c>
      <c r="C11" s="80" t="s">
        <v>134</v>
      </c>
      <c r="D11" s="88">
        <f t="shared" si="1"/>
        <v>9</v>
      </c>
      <c r="E11" s="88">
        <v>9</v>
      </c>
      <c r="F11" s="88">
        <v>0</v>
      </c>
      <c r="G11" s="88">
        <v>0</v>
      </c>
      <c r="H11" s="88">
        <f t="shared" si="2"/>
        <v>38</v>
      </c>
      <c r="I11" s="88">
        <v>38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128</v>
      </c>
      <c r="C12" s="80" t="s">
        <v>136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29</v>
      </c>
      <c r="I12" s="88">
        <v>28</v>
      </c>
      <c r="J12" s="88">
        <v>1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9</v>
      </c>
      <c r="Q12" s="88">
        <v>9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124</v>
      </c>
      <c r="C13" s="80" t="s">
        <v>132</v>
      </c>
      <c r="D13" s="88">
        <f t="shared" si="1"/>
        <v>2</v>
      </c>
      <c r="E13" s="88">
        <v>1</v>
      </c>
      <c r="F13" s="88">
        <v>1</v>
      </c>
      <c r="G13" s="88">
        <v>0</v>
      </c>
      <c r="H13" s="88">
        <f t="shared" si="2"/>
        <v>15</v>
      </c>
      <c r="I13" s="88">
        <v>15</v>
      </c>
      <c r="J13" s="88">
        <v>0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18</v>
      </c>
      <c r="Q13" s="88">
        <v>18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144</v>
      </c>
      <c r="C14" s="80" t="s">
        <v>151</v>
      </c>
      <c r="D14" s="88">
        <f t="shared" si="1"/>
        <v>1</v>
      </c>
      <c r="E14" s="88">
        <v>1</v>
      </c>
      <c r="F14" s="88">
        <v>0</v>
      </c>
      <c r="G14" s="88">
        <v>0</v>
      </c>
      <c r="H14" s="88">
        <f t="shared" si="2"/>
        <v>54</v>
      </c>
      <c r="I14" s="88">
        <v>54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26</v>
      </c>
      <c r="Q14" s="88">
        <v>26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125</v>
      </c>
      <c r="C15" s="80" t="s">
        <v>133</v>
      </c>
      <c r="D15" s="88">
        <f t="shared" si="1"/>
        <v>1</v>
      </c>
      <c r="E15" s="88">
        <v>1</v>
      </c>
      <c r="F15" s="88">
        <v>0</v>
      </c>
      <c r="G15" s="88">
        <v>0</v>
      </c>
      <c r="H15" s="88">
        <f t="shared" si="2"/>
        <v>3</v>
      </c>
      <c r="I15" s="88">
        <v>3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1</v>
      </c>
      <c r="Q15" s="88">
        <v>1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140</v>
      </c>
      <c r="C16" s="80" t="s">
        <v>147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43</v>
      </c>
      <c r="I16" s="88">
        <v>43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15</v>
      </c>
      <c r="Q16" s="88">
        <v>15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189</v>
      </c>
      <c r="C17" s="80" t="s">
        <v>196</v>
      </c>
      <c r="D17" s="88">
        <f t="shared" si="1"/>
        <v>5</v>
      </c>
      <c r="E17" s="88">
        <v>4</v>
      </c>
      <c r="F17" s="88">
        <v>1</v>
      </c>
      <c r="G17" s="88">
        <v>0</v>
      </c>
      <c r="H17" s="88">
        <f t="shared" si="2"/>
        <v>36</v>
      </c>
      <c r="I17" s="88">
        <v>30</v>
      </c>
      <c r="J17" s="88">
        <v>6</v>
      </c>
      <c r="K17" s="88">
        <v>0</v>
      </c>
      <c r="L17" s="88">
        <f t="shared" si="3"/>
        <v>4</v>
      </c>
      <c r="M17" s="88">
        <v>3</v>
      </c>
      <c r="N17" s="88">
        <v>1</v>
      </c>
      <c r="O17" s="88">
        <v>0</v>
      </c>
      <c r="P17" s="88">
        <f t="shared" si="4"/>
        <v>3</v>
      </c>
      <c r="Q17" s="88">
        <v>3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190</v>
      </c>
      <c r="C18" s="80" t="s">
        <v>197</v>
      </c>
      <c r="D18" s="88">
        <f t="shared" si="1"/>
        <v>21</v>
      </c>
      <c r="E18" s="88">
        <v>13</v>
      </c>
      <c r="F18" s="88">
        <v>8</v>
      </c>
      <c r="G18" s="88">
        <v>0</v>
      </c>
      <c r="H18" s="88">
        <f t="shared" si="2"/>
        <v>60</v>
      </c>
      <c r="I18" s="88">
        <v>55</v>
      </c>
      <c r="J18" s="88">
        <v>5</v>
      </c>
      <c r="K18" s="88">
        <v>0</v>
      </c>
      <c r="L18" s="88">
        <f t="shared" si="3"/>
        <v>5</v>
      </c>
      <c r="M18" s="88">
        <v>3</v>
      </c>
      <c r="N18" s="88">
        <v>2</v>
      </c>
      <c r="O18" s="88">
        <v>0</v>
      </c>
      <c r="P18" s="88">
        <f t="shared" si="4"/>
        <v>5</v>
      </c>
      <c r="Q18" s="88">
        <v>5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143</v>
      </c>
      <c r="C19" s="80" t="s">
        <v>150</v>
      </c>
      <c r="D19" s="88">
        <f t="shared" si="1"/>
        <v>4</v>
      </c>
      <c r="E19" s="88">
        <v>2</v>
      </c>
      <c r="F19" s="88">
        <v>2</v>
      </c>
      <c r="G19" s="88">
        <v>0</v>
      </c>
      <c r="H19" s="88">
        <f t="shared" si="2"/>
        <v>21</v>
      </c>
      <c r="I19" s="88">
        <v>19</v>
      </c>
      <c r="J19" s="88">
        <v>2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8</v>
      </c>
      <c r="Q19" s="88">
        <v>8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129</v>
      </c>
      <c r="C20" s="80" t="s">
        <v>137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157</v>
      </c>
      <c r="C21" s="80" t="s">
        <v>164</v>
      </c>
      <c r="D21" s="88">
        <f t="shared" si="1"/>
        <v>1</v>
      </c>
      <c r="E21" s="88">
        <v>1</v>
      </c>
      <c r="F21" s="88">
        <v>0</v>
      </c>
      <c r="G21" s="88">
        <v>0</v>
      </c>
      <c r="H21" s="88">
        <f t="shared" si="2"/>
        <v>25</v>
      </c>
      <c r="I21" s="88">
        <v>25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169</v>
      </c>
      <c r="C22" s="80" t="s">
        <v>173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18</v>
      </c>
      <c r="I22" s="88">
        <v>18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12</v>
      </c>
      <c r="Q22" s="88">
        <v>12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175</v>
      </c>
      <c r="C23" s="80" t="s">
        <v>177</v>
      </c>
      <c r="D23" s="88">
        <f t="shared" si="1"/>
        <v>1</v>
      </c>
      <c r="E23" s="88">
        <v>1</v>
      </c>
      <c r="F23" s="88">
        <v>0</v>
      </c>
      <c r="G23" s="88">
        <v>0</v>
      </c>
      <c r="H23" s="88">
        <f t="shared" si="2"/>
        <v>31</v>
      </c>
      <c r="I23" s="88">
        <v>31</v>
      </c>
      <c r="J23" s="88">
        <v>0</v>
      </c>
      <c r="K23" s="88">
        <v>0</v>
      </c>
      <c r="L23" s="88">
        <f t="shared" si="3"/>
        <v>3</v>
      </c>
      <c r="M23" s="88">
        <v>3</v>
      </c>
      <c r="N23" s="88">
        <v>0</v>
      </c>
      <c r="O23" s="88">
        <v>0</v>
      </c>
      <c r="P23" s="88">
        <f t="shared" si="4"/>
        <v>11</v>
      </c>
      <c r="Q23" s="88">
        <v>11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179</v>
      </c>
      <c r="C24" s="80" t="s">
        <v>180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15</v>
      </c>
      <c r="I24" s="88">
        <v>13</v>
      </c>
      <c r="J24" s="88">
        <v>2</v>
      </c>
      <c r="K24" s="88">
        <v>0</v>
      </c>
      <c r="L24" s="88">
        <f t="shared" si="3"/>
        <v>2</v>
      </c>
      <c r="M24" s="88">
        <v>2</v>
      </c>
      <c r="N24" s="88">
        <v>0</v>
      </c>
      <c r="O24" s="88">
        <v>0</v>
      </c>
      <c r="P24" s="88">
        <f t="shared" si="4"/>
        <v>4</v>
      </c>
      <c r="Q24" s="88">
        <v>3</v>
      </c>
      <c r="R24" s="88">
        <v>1</v>
      </c>
      <c r="S24" s="88">
        <v>0</v>
      </c>
    </row>
    <row r="25" spans="1:19" ht="13.5" customHeight="1">
      <c r="A25" s="80" t="s">
        <v>105</v>
      </c>
      <c r="B25" s="81" t="s">
        <v>181</v>
      </c>
      <c r="C25" s="80" t="s">
        <v>182</v>
      </c>
      <c r="D25" s="88">
        <f t="shared" si="1"/>
        <v>4</v>
      </c>
      <c r="E25" s="88">
        <v>4</v>
      </c>
      <c r="F25" s="88">
        <v>0</v>
      </c>
      <c r="G25" s="88">
        <v>0</v>
      </c>
      <c r="H25" s="88">
        <f t="shared" si="2"/>
        <v>14</v>
      </c>
      <c r="I25" s="88">
        <v>13</v>
      </c>
      <c r="J25" s="88">
        <v>1</v>
      </c>
      <c r="K25" s="88">
        <v>0</v>
      </c>
      <c r="L25" s="88">
        <f t="shared" si="3"/>
        <v>3</v>
      </c>
      <c r="M25" s="88">
        <v>3</v>
      </c>
      <c r="N25" s="88">
        <v>0</v>
      </c>
      <c r="O25" s="88">
        <v>0</v>
      </c>
      <c r="P25" s="88">
        <f t="shared" si="4"/>
        <v>5</v>
      </c>
      <c r="Q25" s="88">
        <v>5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183</v>
      </c>
      <c r="C26" s="80" t="s">
        <v>184</v>
      </c>
      <c r="D26" s="88">
        <f t="shared" si="1"/>
        <v>2</v>
      </c>
      <c r="E26" s="88">
        <v>2</v>
      </c>
      <c r="F26" s="88">
        <v>0</v>
      </c>
      <c r="G26" s="88">
        <v>0</v>
      </c>
      <c r="H26" s="88">
        <f t="shared" si="2"/>
        <v>9</v>
      </c>
      <c r="I26" s="88">
        <v>8</v>
      </c>
      <c r="J26" s="88">
        <v>1</v>
      </c>
      <c r="K26" s="88">
        <v>0</v>
      </c>
      <c r="L26" s="88">
        <f t="shared" si="3"/>
        <v>2</v>
      </c>
      <c r="M26" s="88">
        <v>2</v>
      </c>
      <c r="N26" s="88">
        <v>0</v>
      </c>
      <c r="O26" s="88">
        <v>0</v>
      </c>
      <c r="P26" s="88">
        <f t="shared" si="4"/>
        <v>6</v>
      </c>
      <c r="Q26" s="88">
        <v>4</v>
      </c>
      <c r="R26" s="88">
        <v>2</v>
      </c>
      <c r="S26" s="88">
        <v>0</v>
      </c>
    </row>
    <row r="27" spans="1:19" ht="13.5" customHeight="1">
      <c r="A27" s="80" t="s">
        <v>105</v>
      </c>
      <c r="B27" s="81" t="s">
        <v>185</v>
      </c>
      <c r="C27" s="80" t="s">
        <v>186</v>
      </c>
      <c r="D27" s="88">
        <f t="shared" si="1"/>
        <v>1</v>
      </c>
      <c r="E27" s="88">
        <v>1</v>
      </c>
      <c r="F27" s="88">
        <v>0</v>
      </c>
      <c r="G27" s="88">
        <v>0</v>
      </c>
      <c r="H27" s="88">
        <f t="shared" si="2"/>
        <v>23</v>
      </c>
      <c r="I27" s="88">
        <v>22</v>
      </c>
      <c r="J27" s="88">
        <v>1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9</v>
      </c>
      <c r="Q27" s="88">
        <v>9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154</v>
      </c>
      <c r="C28" s="80" t="s">
        <v>161</v>
      </c>
      <c r="D28" s="88">
        <f t="shared" si="1"/>
        <v>0</v>
      </c>
      <c r="E28" s="88">
        <v>0</v>
      </c>
      <c r="F28" s="88">
        <v>0</v>
      </c>
      <c r="G28" s="88">
        <v>0</v>
      </c>
      <c r="H28" s="88">
        <f t="shared" si="2"/>
        <v>28</v>
      </c>
      <c r="I28" s="88">
        <v>28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21</v>
      </c>
      <c r="Q28" s="88">
        <v>21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168</v>
      </c>
      <c r="C29" s="80" t="s">
        <v>172</v>
      </c>
      <c r="D29" s="88">
        <f t="shared" si="1"/>
        <v>0</v>
      </c>
      <c r="E29" s="88">
        <v>0</v>
      </c>
      <c r="F29" s="88">
        <v>0</v>
      </c>
      <c r="G29" s="88">
        <v>0</v>
      </c>
      <c r="H29" s="88">
        <f t="shared" si="2"/>
        <v>68</v>
      </c>
      <c r="I29" s="88">
        <v>68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14</v>
      </c>
      <c r="Q29" s="88">
        <v>14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159</v>
      </c>
      <c r="C30" s="80" t="s">
        <v>166</v>
      </c>
      <c r="D30" s="88">
        <f t="shared" si="1"/>
        <v>1</v>
      </c>
      <c r="E30" s="88">
        <v>1</v>
      </c>
      <c r="F30" s="88">
        <v>0</v>
      </c>
      <c r="G30" s="88">
        <v>0</v>
      </c>
      <c r="H30" s="88">
        <f t="shared" si="2"/>
        <v>2</v>
      </c>
      <c r="I30" s="88">
        <v>1</v>
      </c>
      <c r="J30" s="88">
        <v>1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1</v>
      </c>
      <c r="Q30" s="88">
        <v>1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141</v>
      </c>
      <c r="C31" s="80" t="s">
        <v>148</v>
      </c>
      <c r="D31" s="88">
        <f t="shared" si="1"/>
        <v>2</v>
      </c>
      <c r="E31" s="88">
        <v>2</v>
      </c>
      <c r="F31" s="88">
        <v>0</v>
      </c>
      <c r="G31" s="88">
        <v>0</v>
      </c>
      <c r="H31" s="88">
        <f t="shared" si="2"/>
        <v>4</v>
      </c>
      <c r="I31" s="88">
        <v>4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155</v>
      </c>
      <c r="C32" s="80" t="s">
        <v>162</v>
      </c>
      <c r="D32" s="88">
        <f t="shared" si="1"/>
        <v>1</v>
      </c>
      <c r="E32" s="88">
        <v>1</v>
      </c>
      <c r="F32" s="88">
        <v>0</v>
      </c>
      <c r="G32" s="88">
        <v>0</v>
      </c>
      <c r="H32" s="88">
        <f t="shared" si="2"/>
        <v>9</v>
      </c>
      <c r="I32" s="88">
        <v>9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1</v>
      </c>
      <c r="Q32" s="88">
        <v>1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191</v>
      </c>
      <c r="C33" s="80" t="s">
        <v>131</v>
      </c>
      <c r="D33" s="88">
        <f t="shared" si="1"/>
        <v>1</v>
      </c>
      <c r="E33" s="88">
        <v>1</v>
      </c>
      <c r="F33" s="88">
        <v>0</v>
      </c>
      <c r="G33" s="88">
        <v>0</v>
      </c>
      <c r="H33" s="88">
        <f t="shared" si="2"/>
        <v>28</v>
      </c>
      <c r="I33" s="88">
        <v>23</v>
      </c>
      <c r="J33" s="88">
        <v>4</v>
      </c>
      <c r="K33" s="88">
        <v>1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192</v>
      </c>
      <c r="C34" s="80" t="s">
        <v>146</v>
      </c>
      <c r="D34" s="88">
        <f t="shared" si="1"/>
        <v>2</v>
      </c>
      <c r="E34" s="88">
        <v>2</v>
      </c>
      <c r="F34" s="88">
        <v>0</v>
      </c>
      <c r="G34" s="88">
        <v>0</v>
      </c>
      <c r="H34" s="88">
        <f t="shared" si="2"/>
        <v>12</v>
      </c>
      <c r="I34" s="88">
        <v>10</v>
      </c>
      <c r="J34" s="88">
        <v>2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193</v>
      </c>
      <c r="C35" s="80" t="s">
        <v>198</v>
      </c>
      <c r="D35" s="88">
        <f t="shared" si="1"/>
        <v>1</v>
      </c>
      <c r="E35" s="88">
        <v>0</v>
      </c>
      <c r="F35" s="88">
        <v>1</v>
      </c>
      <c r="G35" s="88">
        <v>0</v>
      </c>
      <c r="H35" s="88">
        <f t="shared" si="2"/>
        <v>4</v>
      </c>
      <c r="I35" s="88">
        <v>4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194</v>
      </c>
      <c r="C36" s="80" t="s">
        <v>171</v>
      </c>
      <c r="D36" s="88">
        <f t="shared" si="1"/>
        <v>1</v>
      </c>
      <c r="E36" s="88">
        <v>1</v>
      </c>
      <c r="F36" s="88">
        <v>0</v>
      </c>
      <c r="G36" s="88">
        <v>0</v>
      </c>
      <c r="H36" s="88">
        <f t="shared" si="2"/>
        <v>22</v>
      </c>
      <c r="I36" s="88">
        <v>20</v>
      </c>
      <c r="J36" s="88">
        <v>2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145</v>
      </c>
      <c r="C37" s="80" t="s">
        <v>152</v>
      </c>
      <c r="D37" s="88">
        <f t="shared" si="1"/>
        <v>0</v>
      </c>
      <c r="E37" s="88">
        <v>0</v>
      </c>
      <c r="F37" s="88">
        <v>0</v>
      </c>
      <c r="G37" s="88">
        <v>0</v>
      </c>
      <c r="H37" s="88">
        <f t="shared" si="2"/>
        <v>0</v>
      </c>
      <c r="I37" s="88">
        <v>0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0</v>
      </c>
      <c r="Q37" s="88">
        <v>0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158</v>
      </c>
      <c r="C38" s="80" t="s">
        <v>165</v>
      </c>
      <c r="D38" s="88">
        <f t="shared" si="1"/>
        <v>0</v>
      </c>
      <c r="E38" s="88">
        <v>0</v>
      </c>
      <c r="F38" s="88">
        <v>0</v>
      </c>
      <c r="G38" s="88">
        <v>0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0</v>
      </c>
      <c r="Q38" s="88">
        <v>0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170</v>
      </c>
      <c r="C39" s="80" t="s">
        <v>174</v>
      </c>
      <c r="D39" s="88">
        <f t="shared" si="1"/>
        <v>0</v>
      </c>
      <c r="E39" s="88">
        <v>0</v>
      </c>
      <c r="F39" s="88">
        <v>0</v>
      </c>
      <c r="G39" s="88">
        <v>0</v>
      </c>
      <c r="H39" s="88">
        <f t="shared" si="2"/>
        <v>0</v>
      </c>
      <c r="I39" s="88">
        <v>0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0</v>
      </c>
      <c r="Q39" s="88">
        <v>0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176</v>
      </c>
      <c r="C40" s="80" t="s">
        <v>178</v>
      </c>
      <c r="D40" s="88">
        <f t="shared" si="1"/>
        <v>0</v>
      </c>
      <c r="E40" s="88">
        <v>0</v>
      </c>
      <c r="F40" s="88">
        <v>0</v>
      </c>
      <c r="G40" s="88">
        <v>0</v>
      </c>
      <c r="H40" s="88">
        <f t="shared" si="2"/>
        <v>0</v>
      </c>
      <c r="I40" s="88">
        <v>0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0</v>
      </c>
      <c r="Q40" s="88">
        <v>0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156</v>
      </c>
      <c r="C41" s="80" t="s">
        <v>163</v>
      </c>
      <c r="D41" s="88">
        <f t="shared" si="1"/>
        <v>5</v>
      </c>
      <c r="E41" s="88">
        <v>3</v>
      </c>
      <c r="F41" s="88">
        <v>2</v>
      </c>
      <c r="G41" s="88">
        <v>0</v>
      </c>
      <c r="H41" s="88">
        <f t="shared" si="2"/>
        <v>26</v>
      </c>
      <c r="I41" s="88">
        <v>25</v>
      </c>
      <c r="J41" s="88">
        <v>0</v>
      </c>
      <c r="K41" s="88">
        <v>1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3</v>
      </c>
      <c r="Q41" s="88">
        <v>3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142</v>
      </c>
      <c r="C42" s="80" t="s">
        <v>149</v>
      </c>
      <c r="D42" s="88">
        <f t="shared" si="1"/>
        <v>1</v>
      </c>
      <c r="E42" s="88">
        <v>1</v>
      </c>
      <c r="F42" s="88">
        <v>0</v>
      </c>
      <c r="G42" s="88">
        <v>0</v>
      </c>
      <c r="H42" s="88">
        <f t="shared" si="2"/>
        <v>8</v>
      </c>
      <c r="I42" s="88">
        <v>8</v>
      </c>
      <c r="J42" s="88">
        <v>0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0</v>
      </c>
      <c r="Q42" s="88">
        <v>0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199</v>
      </c>
      <c r="C43" s="80" t="s">
        <v>200</v>
      </c>
      <c r="D43" s="88">
        <f t="shared" si="1"/>
        <v>7</v>
      </c>
      <c r="E43" s="88">
        <v>4</v>
      </c>
      <c r="F43" s="88">
        <v>2</v>
      </c>
      <c r="G43" s="88">
        <v>1</v>
      </c>
      <c r="H43" s="88">
        <f t="shared" si="2"/>
        <v>8</v>
      </c>
      <c r="I43" s="88">
        <v>8</v>
      </c>
      <c r="J43" s="88">
        <v>0</v>
      </c>
      <c r="K43" s="88">
        <v>0</v>
      </c>
      <c r="L43" s="88">
        <f t="shared" si="3"/>
        <v>3</v>
      </c>
      <c r="M43" s="88">
        <v>3</v>
      </c>
      <c r="N43" s="88">
        <v>0</v>
      </c>
      <c r="O43" s="88">
        <v>0</v>
      </c>
      <c r="P43" s="88">
        <f t="shared" si="4"/>
        <v>0</v>
      </c>
      <c r="Q43" s="88">
        <v>0</v>
      </c>
      <c r="R43" s="88">
        <v>0</v>
      </c>
      <c r="S43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202</v>
      </c>
      <c r="B7" s="81" t="s">
        <v>203</v>
      </c>
      <c r="C7" s="84" t="s">
        <v>201</v>
      </c>
      <c r="D7" s="88">
        <f aca="true" t="shared" si="0" ref="D7:S7">SUM(D8:D15)</f>
        <v>43</v>
      </c>
      <c r="E7" s="88">
        <f t="shared" si="0"/>
        <v>23</v>
      </c>
      <c r="F7" s="88">
        <f t="shared" si="0"/>
        <v>11</v>
      </c>
      <c r="G7" s="88">
        <f t="shared" si="0"/>
        <v>9</v>
      </c>
      <c r="H7" s="88">
        <f t="shared" si="0"/>
        <v>117</v>
      </c>
      <c r="I7" s="88">
        <f t="shared" si="0"/>
        <v>111</v>
      </c>
      <c r="J7" s="88">
        <f t="shared" si="0"/>
        <v>6</v>
      </c>
      <c r="K7" s="88">
        <f t="shared" si="0"/>
        <v>0</v>
      </c>
      <c r="L7" s="88">
        <f t="shared" si="0"/>
        <v>3</v>
      </c>
      <c r="M7" s="88">
        <f t="shared" si="0"/>
        <v>2</v>
      </c>
      <c r="N7" s="88">
        <f t="shared" si="0"/>
        <v>1</v>
      </c>
      <c r="O7" s="88">
        <f t="shared" si="0"/>
        <v>0</v>
      </c>
      <c r="P7" s="88">
        <f t="shared" si="0"/>
        <v>23</v>
      </c>
      <c r="Q7" s="88">
        <f t="shared" si="0"/>
        <v>23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114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</v>
      </c>
      <c r="Q8" s="88">
        <v>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115</v>
      </c>
      <c r="D9" s="88">
        <f aca="true" t="shared" si="1" ref="D9:D15">SUM(E9:G9)</f>
        <v>17</v>
      </c>
      <c r="E9" s="88">
        <v>7</v>
      </c>
      <c r="F9" s="88">
        <v>8</v>
      </c>
      <c r="G9" s="88">
        <v>2</v>
      </c>
      <c r="H9" s="88">
        <f aca="true" t="shared" si="2" ref="H9:H15">SUM(I9:K9)</f>
        <v>0</v>
      </c>
      <c r="I9" s="88">
        <v>0</v>
      </c>
      <c r="J9" s="88">
        <v>0</v>
      </c>
      <c r="K9" s="88">
        <v>0</v>
      </c>
      <c r="L9" s="88">
        <f aca="true" t="shared" si="3" ref="L9:L15">SUM(M9:O9)</f>
        <v>2</v>
      </c>
      <c r="M9" s="88">
        <v>1</v>
      </c>
      <c r="N9" s="88">
        <v>1</v>
      </c>
      <c r="O9" s="88">
        <v>0</v>
      </c>
      <c r="P9" s="88">
        <f aca="true" t="shared" si="4" ref="P9:P15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116</v>
      </c>
      <c r="D10" s="88">
        <f t="shared" si="1"/>
        <v>10</v>
      </c>
      <c r="E10" s="88">
        <v>0</v>
      </c>
      <c r="F10" s="88">
        <v>3</v>
      </c>
      <c r="G10" s="88">
        <v>7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117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1</v>
      </c>
      <c r="M11" s="88">
        <v>1</v>
      </c>
      <c r="N11" s="88">
        <v>0</v>
      </c>
      <c r="O11" s="88">
        <v>0</v>
      </c>
      <c r="P11" s="88">
        <f t="shared" si="4"/>
        <v>4</v>
      </c>
      <c r="Q11" s="88">
        <v>4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118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119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120</v>
      </c>
      <c r="D14" s="88">
        <f t="shared" si="1"/>
        <v>16</v>
      </c>
      <c r="E14" s="88">
        <v>16</v>
      </c>
      <c r="F14" s="88">
        <v>0</v>
      </c>
      <c r="G14" s="88">
        <v>0</v>
      </c>
      <c r="H14" s="88">
        <f t="shared" si="2"/>
        <v>117</v>
      </c>
      <c r="I14" s="88">
        <v>111</v>
      </c>
      <c r="J14" s="88">
        <v>6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18</v>
      </c>
      <c r="Q14" s="88">
        <v>18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121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204</v>
      </c>
      <c r="B7" s="81" t="s">
        <v>203</v>
      </c>
      <c r="C7" s="84" t="s">
        <v>201</v>
      </c>
      <c r="D7" s="88">
        <f aca="true" t="shared" si="0" ref="D7:J7">SUM(D8:D43)</f>
        <v>414</v>
      </c>
      <c r="E7" s="88">
        <f t="shared" si="0"/>
        <v>390</v>
      </c>
      <c r="F7" s="88">
        <f t="shared" si="0"/>
        <v>118</v>
      </c>
      <c r="G7" s="88">
        <f t="shared" si="0"/>
        <v>4503</v>
      </c>
      <c r="H7" s="88">
        <f t="shared" si="0"/>
        <v>4169</v>
      </c>
      <c r="I7" s="88">
        <f t="shared" si="0"/>
        <v>699</v>
      </c>
      <c r="J7" s="88">
        <f t="shared" si="0"/>
        <v>50</v>
      </c>
    </row>
    <row r="8" spans="1:10" ht="13.5" customHeight="1">
      <c r="A8" s="80" t="s">
        <v>105</v>
      </c>
      <c r="B8" s="81" t="s">
        <v>188</v>
      </c>
      <c r="C8" s="80" t="s">
        <v>195</v>
      </c>
      <c r="D8" s="89">
        <v>36</v>
      </c>
      <c r="E8" s="89">
        <v>13</v>
      </c>
      <c r="F8" s="89">
        <v>28</v>
      </c>
      <c r="G8" s="89">
        <v>940</v>
      </c>
      <c r="H8" s="89">
        <v>738</v>
      </c>
      <c r="I8" s="89">
        <v>197</v>
      </c>
      <c r="J8" s="89">
        <v>5</v>
      </c>
    </row>
    <row r="9" spans="1:10" ht="13.5" customHeight="1">
      <c r="A9" s="80" t="s">
        <v>105</v>
      </c>
      <c r="B9" s="81" t="s">
        <v>127</v>
      </c>
      <c r="C9" s="80" t="s">
        <v>135</v>
      </c>
      <c r="D9" s="89">
        <v>60</v>
      </c>
      <c r="E9" s="89">
        <v>45</v>
      </c>
      <c r="F9" s="89">
        <v>16</v>
      </c>
      <c r="G9" s="89">
        <v>743</v>
      </c>
      <c r="H9" s="89">
        <v>668</v>
      </c>
      <c r="I9" s="89">
        <v>75</v>
      </c>
      <c r="J9" s="89">
        <v>0</v>
      </c>
    </row>
    <row r="10" spans="1:10" ht="13.5" customHeight="1">
      <c r="A10" s="80" t="s">
        <v>105</v>
      </c>
      <c r="B10" s="81" t="s">
        <v>130</v>
      </c>
      <c r="C10" s="80" t="s">
        <v>138</v>
      </c>
      <c r="D10" s="89">
        <v>6</v>
      </c>
      <c r="E10" s="89">
        <v>6</v>
      </c>
      <c r="F10" s="89">
        <v>2</v>
      </c>
      <c r="G10" s="89">
        <v>143</v>
      </c>
      <c r="H10" s="89">
        <v>107</v>
      </c>
      <c r="I10" s="89">
        <v>33</v>
      </c>
      <c r="J10" s="89">
        <v>3</v>
      </c>
    </row>
    <row r="11" spans="1:10" ht="13.5" customHeight="1">
      <c r="A11" s="80" t="s">
        <v>105</v>
      </c>
      <c r="B11" s="81" t="s">
        <v>126</v>
      </c>
      <c r="C11" s="80" t="s">
        <v>134</v>
      </c>
      <c r="D11" s="89">
        <v>34</v>
      </c>
      <c r="E11" s="89">
        <v>34</v>
      </c>
      <c r="F11" s="89">
        <v>1</v>
      </c>
      <c r="G11" s="89">
        <v>234</v>
      </c>
      <c r="H11" s="89">
        <v>234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128</v>
      </c>
      <c r="C12" s="80" t="s">
        <v>136</v>
      </c>
      <c r="D12" s="89">
        <v>14</v>
      </c>
      <c r="E12" s="89">
        <v>13</v>
      </c>
      <c r="F12" s="89">
        <v>4</v>
      </c>
      <c r="G12" s="89">
        <v>105</v>
      </c>
      <c r="H12" s="89">
        <v>87</v>
      </c>
      <c r="I12" s="89">
        <v>18</v>
      </c>
      <c r="J12" s="89">
        <v>0</v>
      </c>
    </row>
    <row r="13" spans="1:10" ht="13.5" customHeight="1">
      <c r="A13" s="80" t="s">
        <v>105</v>
      </c>
      <c r="B13" s="81" t="s">
        <v>124</v>
      </c>
      <c r="C13" s="80" t="s">
        <v>132</v>
      </c>
      <c r="D13" s="89">
        <v>0</v>
      </c>
      <c r="E13" s="89">
        <v>1</v>
      </c>
      <c r="F13" s="89">
        <v>0</v>
      </c>
      <c r="G13" s="89">
        <v>89</v>
      </c>
      <c r="H13" s="89">
        <v>52</v>
      </c>
      <c r="I13" s="89">
        <v>37</v>
      </c>
      <c r="J13" s="89">
        <v>0</v>
      </c>
    </row>
    <row r="14" spans="1:10" ht="13.5" customHeight="1">
      <c r="A14" s="80" t="s">
        <v>105</v>
      </c>
      <c r="B14" s="81" t="s">
        <v>144</v>
      </c>
      <c r="C14" s="80" t="s">
        <v>151</v>
      </c>
      <c r="D14" s="89">
        <v>8</v>
      </c>
      <c r="E14" s="89">
        <v>8</v>
      </c>
      <c r="F14" s="89">
        <v>1</v>
      </c>
      <c r="G14" s="89">
        <v>0</v>
      </c>
      <c r="H14" s="89">
        <v>57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125</v>
      </c>
      <c r="C15" s="80" t="s">
        <v>133</v>
      </c>
      <c r="D15" s="89">
        <v>3</v>
      </c>
      <c r="E15" s="89">
        <v>2</v>
      </c>
      <c r="F15" s="89">
        <v>1</v>
      </c>
      <c r="G15" s="89">
        <v>0</v>
      </c>
      <c r="H15" s="89">
        <v>48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140</v>
      </c>
      <c r="C16" s="80" t="s">
        <v>147</v>
      </c>
      <c r="D16" s="89">
        <v>0</v>
      </c>
      <c r="E16" s="89">
        <v>13</v>
      </c>
      <c r="F16" s="89">
        <v>4</v>
      </c>
      <c r="G16" s="89">
        <v>0</v>
      </c>
      <c r="H16" s="89">
        <v>78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189</v>
      </c>
      <c r="C17" s="80" t="s">
        <v>196</v>
      </c>
      <c r="D17" s="89">
        <v>30</v>
      </c>
      <c r="E17" s="89">
        <v>30</v>
      </c>
      <c r="F17" s="89">
        <v>3</v>
      </c>
      <c r="G17" s="89">
        <v>191</v>
      </c>
      <c r="H17" s="89">
        <v>138</v>
      </c>
      <c r="I17" s="89">
        <v>53</v>
      </c>
      <c r="J17" s="89">
        <v>0</v>
      </c>
    </row>
    <row r="18" spans="1:10" ht="13.5" customHeight="1">
      <c r="A18" s="80" t="s">
        <v>105</v>
      </c>
      <c r="B18" s="81" t="s">
        <v>190</v>
      </c>
      <c r="C18" s="80" t="s">
        <v>197</v>
      </c>
      <c r="D18" s="89">
        <v>45</v>
      </c>
      <c r="E18" s="89">
        <v>42</v>
      </c>
      <c r="F18" s="89">
        <v>6</v>
      </c>
      <c r="G18" s="89">
        <v>288</v>
      </c>
      <c r="H18" s="89">
        <v>275</v>
      </c>
      <c r="I18" s="89">
        <v>60</v>
      </c>
      <c r="J18" s="89">
        <v>0</v>
      </c>
    </row>
    <row r="19" spans="1:10" ht="13.5" customHeight="1">
      <c r="A19" s="80" t="s">
        <v>105</v>
      </c>
      <c r="B19" s="81" t="s">
        <v>143</v>
      </c>
      <c r="C19" s="80" t="s">
        <v>150</v>
      </c>
      <c r="D19" s="89">
        <v>11</v>
      </c>
      <c r="E19" s="89">
        <v>11</v>
      </c>
      <c r="F19" s="89">
        <v>3</v>
      </c>
      <c r="G19" s="89">
        <v>78</v>
      </c>
      <c r="H19" s="89">
        <v>52</v>
      </c>
      <c r="I19" s="89">
        <v>19</v>
      </c>
      <c r="J19" s="89">
        <v>7</v>
      </c>
    </row>
    <row r="20" spans="1:10" ht="13.5" customHeight="1">
      <c r="A20" s="80" t="s">
        <v>105</v>
      </c>
      <c r="B20" s="81" t="s">
        <v>129</v>
      </c>
      <c r="C20" s="80" t="s">
        <v>137</v>
      </c>
      <c r="D20" s="89">
        <v>52</v>
      </c>
      <c r="E20" s="89">
        <v>45</v>
      </c>
      <c r="F20" s="89">
        <v>11</v>
      </c>
      <c r="G20" s="89">
        <v>390</v>
      </c>
      <c r="H20" s="89">
        <v>376</v>
      </c>
      <c r="I20" s="89">
        <v>36</v>
      </c>
      <c r="J20" s="89">
        <v>0</v>
      </c>
    </row>
    <row r="21" spans="1:10" ht="13.5" customHeight="1">
      <c r="A21" s="80" t="s">
        <v>105</v>
      </c>
      <c r="B21" s="81" t="s">
        <v>157</v>
      </c>
      <c r="C21" s="80" t="s">
        <v>164</v>
      </c>
      <c r="D21" s="89">
        <v>0</v>
      </c>
      <c r="E21" s="89">
        <v>4</v>
      </c>
      <c r="F21" s="89">
        <v>1</v>
      </c>
      <c r="G21" s="89">
        <v>0</v>
      </c>
      <c r="H21" s="89">
        <v>38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169</v>
      </c>
      <c r="C22" s="80" t="s">
        <v>173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175</v>
      </c>
      <c r="C23" s="80" t="s">
        <v>177</v>
      </c>
      <c r="D23" s="89">
        <v>11</v>
      </c>
      <c r="E23" s="89">
        <v>11</v>
      </c>
      <c r="F23" s="89">
        <v>4</v>
      </c>
      <c r="G23" s="89">
        <v>72</v>
      </c>
      <c r="H23" s="89">
        <v>72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179</v>
      </c>
      <c r="C24" s="80" t="s">
        <v>180</v>
      </c>
      <c r="D24" s="89">
        <v>7</v>
      </c>
      <c r="E24" s="89">
        <v>5</v>
      </c>
      <c r="F24" s="89">
        <v>3</v>
      </c>
      <c r="G24" s="89">
        <v>50</v>
      </c>
      <c r="H24" s="89">
        <v>42</v>
      </c>
      <c r="I24" s="89">
        <v>8</v>
      </c>
      <c r="J24" s="89">
        <v>0</v>
      </c>
    </row>
    <row r="25" spans="1:10" ht="13.5" customHeight="1">
      <c r="A25" s="80" t="s">
        <v>105</v>
      </c>
      <c r="B25" s="81" t="s">
        <v>181</v>
      </c>
      <c r="C25" s="80" t="s">
        <v>182</v>
      </c>
      <c r="D25" s="89">
        <v>9</v>
      </c>
      <c r="E25" s="89">
        <v>9</v>
      </c>
      <c r="F25" s="89">
        <v>3</v>
      </c>
      <c r="G25" s="89">
        <v>0</v>
      </c>
      <c r="H25" s="89">
        <v>55</v>
      </c>
      <c r="I25" s="89">
        <v>10</v>
      </c>
      <c r="J25" s="89">
        <v>0</v>
      </c>
    </row>
    <row r="26" spans="1:10" ht="13.5" customHeight="1">
      <c r="A26" s="80" t="s">
        <v>105</v>
      </c>
      <c r="B26" s="81" t="s">
        <v>183</v>
      </c>
      <c r="C26" s="80" t="s">
        <v>184</v>
      </c>
      <c r="D26" s="89">
        <v>6</v>
      </c>
      <c r="E26" s="89">
        <v>5</v>
      </c>
      <c r="F26" s="89">
        <v>2</v>
      </c>
      <c r="G26" s="89">
        <v>25</v>
      </c>
      <c r="H26" s="89">
        <v>22</v>
      </c>
      <c r="I26" s="89">
        <v>3</v>
      </c>
      <c r="J26" s="89">
        <v>0</v>
      </c>
    </row>
    <row r="27" spans="1:10" ht="13.5" customHeight="1">
      <c r="A27" s="80" t="s">
        <v>105</v>
      </c>
      <c r="B27" s="81" t="s">
        <v>185</v>
      </c>
      <c r="C27" s="80" t="s">
        <v>186</v>
      </c>
      <c r="D27" s="89">
        <v>6</v>
      </c>
      <c r="E27" s="89">
        <v>5</v>
      </c>
      <c r="F27" s="89">
        <v>1</v>
      </c>
      <c r="G27" s="89">
        <v>30</v>
      </c>
      <c r="H27" s="89">
        <v>30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154</v>
      </c>
      <c r="C28" s="80" t="s">
        <v>161</v>
      </c>
      <c r="D28" s="89">
        <v>10</v>
      </c>
      <c r="E28" s="89">
        <v>8</v>
      </c>
      <c r="F28" s="89">
        <v>2</v>
      </c>
      <c r="G28" s="89">
        <v>0</v>
      </c>
      <c r="H28" s="89">
        <v>54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168</v>
      </c>
      <c r="C29" s="80" t="s">
        <v>172</v>
      </c>
      <c r="D29" s="89">
        <v>7</v>
      </c>
      <c r="E29" s="89">
        <v>7</v>
      </c>
      <c r="F29" s="89">
        <v>2</v>
      </c>
      <c r="G29" s="89">
        <v>105</v>
      </c>
      <c r="H29" s="89">
        <v>38</v>
      </c>
      <c r="I29" s="89">
        <v>48</v>
      </c>
      <c r="J29" s="89">
        <v>19</v>
      </c>
    </row>
    <row r="30" spans="1:10" ht="13.5" customHeight="1">
      <c r="A30" s="80" t="s">
        <v>105</v>
      </c>
      <c r="B30" s="81" t="s">
        <v>159</v>
      </c>
      <c r="C30" s="80" t="s">
        <v>166</v>
      </c>
      <c r="D30" s="89">
        <v>1</v>
      </c>
      <c r="E30" s="89">
        <v>1</v>
      </c>
      <c r="F30" s="89">
        <v>1</v>
      </c>
      <c r="G30" s="89">
        <v>15</v>
      </c>
      <c r="H30" s="89">
        <v>14</v>
      </c>
      <c r="I30" s="89">
        <v>1</v>
      </c>
      <c r="J30" s="89">
        <v>0</v>
      </c>
    </row>
    <row r="31" spans="1:10" ht="13.5" customHeight="1">
      <c r="A31" s="80" t="s">
        <v>105</v>
      </c>
      <c r="B31" s="81" t="s">
        <v>141</v>
      </c>
      <c r="C31" s="80" t="s">
        <v>148</v>
      </c>
      <c r="D31" s="89">
        <v>3</v>
      </c>
      <c r="E31" s="89">
        <v>2</v>
      </c>
      <c r="F31" s="89">
        <v>1</v>
      </c>
      <c r="G31" s="89">
        <v>11</v>
      </c>
      <c r="H31" s="89">
        <v>11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155</v>
      </c>
      <c r="C32" s="80" t="s">
        <v>162</v>
      </c>
      <c r="D32" s="89">
        <v>2</v>
      </c>
      <c r="E32" s="89">
        <v>2</v>
      </c>
      <c r="F32" s="89">
        <v>1</v>
      </c>
      <c r="G32" s="89">
        <v>46</v>
      </c>
      <c r="H32" s="89">
        <v>44</v>
      </c>
      <c r="I32" s="89">
        <v>2</v>
      </c>
      <c r="J32" s="89">
        <v>0</v>
      </c>
    </row>
    <row r="33" spans="1:10" ht="13.5" customHeight="1">
      <c r="A33" s="80" t="s">
        <v>105</v>
      </c>
      <c r="B33" s="81" t="s">
        <v>191</v>
      </c>
      <c r="C33" s="80" t="s">
        <v>131</v>
      </c>
      <c r="D33" s="89">
        <v>0</v>
      </c>
      <c r="E33" s="89">
        <v>8</v>
      </c>
      <c r="F33" s="89">
        <v>1</v>
      </c>
      <c r="G33" s="89">
        <v>81</v>
      </c>
      <c r="H33" s="89">
        <v>61</v>
      </c>
      <c r="I33" s="89">
        <v>5</v>
      </c>
      <c r="J33" s="89">
        <v>15</v>
      </c>
    </row>
    <row r="34" spans="1:10" ht="13.5" customHeight="1">
      <c r="A34" s="80" t="s">
        <v>105</v>
      </c>
      <c r="B34" s="81" t="s">
        <v>192</v>
      </c>
      <c r="C34" s="80" t="s">
        <v>146</v>
      </c>
      <c r="D34" s="89">
        <v>0</v>
      </c>
      <c r="E34" s="89">
        <v>10</v>
      </c>
      <c r="F34" s="89">
        <v>0</v>
      </c>
      <c r="G34" s="89">
        <v>93</v>
      </c>
      <c r="H34" s="89">
        <v>35</v>
      </c>
      <c r="I34" s="89">
        <v>58</v>
      </c>
      <c r="J34" s="89">
        <v>0</v>
      </c>
    </row>
    <row r="35" spans="1:10" ht="13.5" customHeight="1">
      <c r="A35" s="80" t="s">
        <v>105</v>
      </c>
      <c r="B35" s="81" t="s">
        <v>193</v>
      </c>
      <c r="C35" s="80" t="s">
        <v>198</v>
      </c>
      <c r="D35" s="89">
        <v>2</v>
      </c>
      <c r="E35" s="89">
        <v>1</v>
      </c>
      <c r="F35" s="89">
        <v>1</v>
      </c>
      <c r="G35" s="89">
        <v>67</v>
      </c>
      <c r="H35" s="89">
        <v>54</v>
      </c>
      <c r="I35" s="89">
        <v>13</v>
      </c>
      <c r="J35" s="89">
        <v>0</v>
      </c>
    </row>
    <row r="36" spans="1:10" ht="13.5" customHeight="1">
      <c r="A36" s="80" t="s">
        <v>105</v>
      </c>
      <c r="B36" s="81" t="s">
        <v>194</v>
      </c>
      <c r="C36" s="80" t="s">
        <v>171</v>
      </c>
      <c r="D36" s="89">
        <v>0</v>
      </c>
      <c r="E36" s="89">
        <v>5</v>
      </c>
      <c r="F36" s="89">
        <v>0</v>
      </c>
      <c r="G36" s="89">
        <v>33</v>
      </c>
      <c r="H36" s="89">
        <v>20</v>
      </c>
      <c r="I36" s="89">
        <v>13</v>
      </c>
      <c r="J36" s="89">
        <v>0</v>
      </c>
    </row>
    <row r="37" spans="1:10" ht="13.5" customHeight="1">
      <c r="A37" s="80" t="s">
        <v>105</v>
      </c>
      <c r="B37" s="81" t="s">
        <v>145</v>
      </c>
      <c r="C37" s="80" t="s">
        <v>152</v>
      </c>
      <c r="D37" s="89">
        <v>1</v>
      </c>
      <c r="E37" s="89">
        <v>1</v>
      </c>
      <c r="F37" s="89">
        <v>0</v>
      </c>
      <c r="G37" s="89">
        <v>6</v>
      </c>
      <c r="H37" s="89">
        <v>6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158</v>
      </c>
      <c r="C38" s="80" t="s">
        <v>165</v>
      </c>
      <c r="D38" s="89">
        <v>10</v>
      </c>
      <c r="E38" s="89">
        <v>9</v>
      </c>
      <c r="F38" s="89">
        <v>1</v>
      </c>
      <c r="G38" s="89">
        <v>62</v>
      </c>
      <c r="H38" s="89">
        <v>62</v>
      </c>
      <c r="I38" s="89">
        <v>0</v>
      </c>
      <c r="J38" s="89">
        <v>0</v>
      </c>
    </row>
    <row r="39" spans="1:10" ht="13.5" customHeight="1">
      <c r="A39" s="80" t="s">
        <v>105</v>
      </c>
      <c r="B39" s="81" t="s">
        <v>170</v>
      </c>
      <c r="C39" s="80" t="s">
        <v>174</v>
      </c>
      <c r="D39" s="89">
        <v>5</v>
      </c>
      <c r="E39" s="89">
        <v>3</v>
      </c>
      <c r="F39" s="89">
        <v>2</v>
      </c>
      <c r="G39" s="89">
        <v>27</v>
      </c>
      <c r="H39" s="89">
        <v>27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176</v>
      </c>
      <c r="C40" s="80" t="s">
        <v>178</v>
      </c>
      <c r="D40" s="89">
        <v>11</v>
      </c>
      <c r="E40" s="89">
        <v>8</v>
      </c>
      <c r="F40" s="89">
        <v>3</v>
      </c>
      <c r="G40" s="89">
        <v>85</v>
      </c>
      <c r="H40" s="89">
        <v>85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156</v>
      </c>
      <c r="C41" s="80" t="s">
        <v>163</v>
      </c>
      <c r="D41" s="89">
        <v>13</v>
      </c>
      <c r="E41" s="89">
        <v>12</v>
      </c>
      <c r="F41" s="89">
        <v>3</v>
      </c>
      <c r="G41" s="89">
        <v>343</v>
      </c>
      <c r="H41" s="89">
        <v>343</v>
      </c>
      <c r="I41" s="89">
        <v>7</v>
      </c>
      <c r="J41" s="89">
        <v>1</v>
      </c>
    </row>
    <row r="42" spans="1:10" ht="13.5" customHeight="1">
      <c r="A42" s="80" t="s">
        <v>105</v>
      </c>
      <c r="B42" s="81" t="s">
        <v>142</v>
      </c>
      <c r="C42" s="80" t="s">
        <v>149</v>
      </c>
      <c r="D42" s="89">
        <v>5</v>
      </c>
      <c r="E42" s="89">
        <v>5</v>
      </c>
      <c r="F42" s="89">
        <v>0</v>
      </c>
      <c r="G42" s="89">
        <v>119</v>
      </c>
      <c r="H42" s="89">
        <v>119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199</v>
      </c>
      <c r="C43" s="80" t="s">
        <v>200</v>
      </c>
      <c r="D43" s="89">
        <v>6</v>
      </c>
      <c r="E43" s="89">
        <v>6</v>
      </c>
      <c r="F43" s="89">
        <v>6</v>
      </c>
      <c r="G43" s="89">
        <v>32</v>
      </c>
      <c r="H43" s="89">
        <v>27</v>
      </c>
      <c r="I43" s="89">
        <v>3</v>
      </c>
      <c r="J43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2010-04-10T01:37:14Z</dcterms:modified>
  <cp:category/>
  <cp:version/>
  <cp:contentType/>
  <cp:contentStatus/>
</cp:coreProperties>
</file>