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2550" windowWidth="19320" windowHeight="100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'し尿処理状況'!$A$7:$BC$7</definedName>
    <definedName name="_xlnm.Print_Area" localSheetId="0">'水洗化人口等'!$A$7:$Z$7</definedName>
    <definedName name="_xlnm.Print_Titles" localSheetId="1">'し尿処理状況'!$A:$C,'し尿処理状況'!$1:$6</definedName>
    <definedName name="_xlnm.Print_Titles" localSheetId="0">'水洗化人口等'!$A:$C,'水洗化人口等'!$1:$6</definedName>
  </definedNames>
  <calcPr fullCalcOnLoad="1"/>
</workbook>
</file>

<file path=xl/sharedStrings.xml><?xml version="1.0" encoding="utf-8"?>
<sst xmlns="http://schemas.openxmlformats.org/spreadsheetml/2006/main" count="700" uniqueCount="325">
  <si>
    <t>33000</t>
  </si>
  <si>
    <t>33201</t>
  </si>
  <si>
    <t>岡山市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</si>
  <si>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</si>
  <si>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</si>
  <si>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</si>
  <si>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</si>
  <si>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</si>
  <si>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</si>
  <si>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</si>
  <si>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</si>
  <si>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</si>
  <si>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</si>
  <si>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</si>
  <si>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</si>
  <si>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</si>
  <si>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</si>
  <si>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</si>
  <si>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</si>
  <si>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</si>
  <si>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</si>
  <si>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</si>
  <si>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</si>
  <si>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</si>
  <si>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</si>
  <si>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</si>
  <si>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</si>
  <si>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</si>
  <si>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</si>
  <si>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</si>
  <si>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</si>
  <si>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</si>
  <si>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</si>
  <si>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</si>
  <si>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</si>
  <si>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</si>
  <si>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</si>
  <si>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</si>
  <si>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</si>
  <si>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</si>
  <si>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</si>
  <si>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</si>
  <si>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</si>
  <si>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</si>
  <si>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</si>
  <si>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</si>
  <si>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</si>
  <si>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</si>
  <si>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</si>
  <si>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</si>
  <si>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</si>
  <si>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</si>
  <si>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</si>
  <si>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</si>
  <si>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</si>
  <si>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</si>
  <si>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</si>
  <si>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</si>
  <si>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</si>
  <si>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</si>
  <si>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</si>
  <si>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</si>
  <si>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</si>
  <si>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</si>
  <si>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</si>
  <si>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</si>
  <si>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</si>
  <si>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</si>
  <si>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</si>
  <si>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</si>
  <si>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</si>
  <si>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</si>
  <si>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</si>
  <si>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</si>
  <si>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</si>
  <si>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</si>
  <si>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</si>
  <si>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</si>
  <si>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</si>
  <si>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</si>
  <si>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</si>
  <si>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</si>
  <si>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</si>
  <si>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</si>
  <si>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</si>
  <si>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</si>
  <si>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</si>
  <si>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（ｋｌ）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</si>
  <si>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</si>
  <si>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</si>
  <si>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</si>
  <si>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</si>
  <si>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</si>
  <si>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</si>
  <si>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</si>
  <si>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</si>
  <si>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</si>
  <si>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</si>
  <si>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</si>
  <si>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</si>
  <si>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</si>
  <si>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</si>
  <si>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</si>
  <si>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</si>
  <si>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</si>
  <si>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</si>
  <si>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</si>
  <si>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</si>
  <si>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</si>
  <si>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</si>
  <si>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</si>
  <si>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</si>
  <si>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</si>
  <si>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</si>
  <si>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</si>
  <si>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</si>
  <si>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</si>
  <si>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</si>
  <si>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</si>
  <si>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</si>
  <si>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</si>
  <si>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</si>
  <si>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</si>
  <si>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</si>
  <si>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</si>
  <si>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</si>
  <si>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</si>
  <si>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</si>
  <si>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</si>
  <si>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</si>
  <si>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</si>
  <si>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</si>
  <si>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</si>
  <si>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</si>
  <si>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</si>
  <si>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</si>
  <si>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</si>
  <si>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</si>
  <si>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</si>
  <si>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</si>
  <si>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</si>
  <si>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</si>
  <si>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</si>
  <si>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</si>
  <si>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</si>
  <si>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</si>
  <si>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</si>
  <si>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</si>
  <si>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</si>
  <si>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</si>
  <si>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</si>
  <si>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</si>
  <si>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</si>
  <si>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</si>
  <si>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</si>
  <si>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</si>
  <si>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</si>
  <si>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</si>
  <si>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</si>
  <si>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</si>
  <si>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</si>
  <si>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</si>
  <si>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</si>
  <si>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</si>
  <si>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</si>
  <si>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</si>
  <si>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</si>
  <si>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</si>
  <si>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</si>
  <si>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</si>
  <si>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</si>
  <si>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</si>
  <si>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</si>
  <si>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</si>
  <si>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</si>
  <si>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</si>
  <si>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</si>
  <si>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</si>
  <si>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</si>
  <si>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</si>
  <si>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水洗化人口等（平成19年度実績）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</si>
  <si>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</si>
  <si>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</si>
  <si>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</si>
  <si>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し尿処理の状況（平成19年度実績）</t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</si>
  <si>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</si>
  <si>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</si>
  <si>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</si>
  <si>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</si>
  <si>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</si>
  <si>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</si>
  <si>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</si>
  <si>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</si>
  <si>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</si>
  <si>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</si>
  <si>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</si>
  <si>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</si>
  <si>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</si>
  <si>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</si>
  <si>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</si>
  <si>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</si>
  <si>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</si>
  <si>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</si>
  <si>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</si>
  <si>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</si>
  <si>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</si>
  <si>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</si>
  <si>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</si>
  <si>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</si>
  <si>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</si>
  <si>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</si>
  <si>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</si>
  <si>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</si>
  <si>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</si>
  <si>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</si>
  <si>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</si>
  <si>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</si>
  <si>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</si>
  <si>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</si>
  <si>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</si>
  <si>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</si>
  <si>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</si>
  <si>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</si>
  <si>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</si>
  <si>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</si>
  <si>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</si>
  <si>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</si>
  <si>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</si>
  <si>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</si>
  <si>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</si>
  <si>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</si>
  <si>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</si>
  <si>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</si>
  <si>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:市町村コードを入力して下さい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</si>
  <si>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</si>
  <si>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</si>
  <si>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</si>
  <si>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</si>
  <si>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</si>
  <si>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</si>
  <si>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</si>
  <si>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</si>
  <si>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</si>
  <si>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</si>
  <si>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</si>
  <si>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</si>
  <si>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</si>
  <si>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</si>
  <si>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</si>
  <si>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</si>
  <si>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</si>
  <si>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</si>
  <si>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</si>
  <si>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</si>
  <si>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</si>
  <si>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</si>
  <si>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</si>
  <si>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</si>
  <si>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</si>
  <si>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</si>
  <si>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</si>
  <si>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</si>
  <si>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</si>
  <si>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</si>
  <si>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</si>
  <si>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</si>
  <si>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</si>
  <si>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</si>
  <si>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</si>
  <si>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</si>
  <si>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</si>
  <si>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</si>
  <si>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</si>
  <si>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</si>
  <si>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</si>
  <si>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</si>
  <si>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</si>
  <si>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</si>
  <si>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</si>
  <si>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</si>
  <si>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</si>
  <si>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</si>
  <si>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</si>
  <si>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</si>
  <si>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</si>
  <si>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</si>
  <si>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</si>
  <si>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</si>
  <si>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</si>
  <si>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</si>
  <si>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</si>
  <si>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</si>
  <si>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</si>
  <si>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</si>
  <si>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</si>
  <si>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</si>
  <si>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</si>
  <si>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</si>
  <si>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</si>
  <si>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</si>
  <si>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</si>
  <si>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</si>
  <si>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</si>
  <si>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</si>
  <si>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</si>
  <si>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</si>
  <si>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</si>
  <si>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</si>
  <si>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</si>
  <si>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</si>
  <si>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</si>
  <si>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</si>
  <si>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</si>
  <si>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</si>
  <si>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し尿処理施設内の焼却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</si>
  <si>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</si>
  <si>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</si>
  <si>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</si>
  <si>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</si>
  <si>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</si>
  <si>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</si>
  <si>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</si>
  <si>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(t)</t>
  </si>
  <si>
    <t>合計</t>
  </si>
  <si>
    <t>○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</si>
</sst>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1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1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8" fillId="24" borderId="10" xfId="62" applyFont="1" applyFill="1" applyBorder="1" applyAlignment="1">
      <alignment horizontal="left" vertical="center"/>
      <protection/>
    </xf>
    <xf numFmtId="0" fontId="4" fillId="24" borderId="11" xfId="62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4" fillId="24" borderId="12" xfId="62" applyFont="1" applyFill="1" applyBorder="1" applyAlignment="1">
      <alignment vertical="center"/>
      <protection/>
    </xf>
    <xf numFmtId="0" fontId="4" fillId="24" borderId="10" xfId="62" applyFont="1" applyFill="1" applyBorder="1" applyAlignment="1" quotePrefix="1">
      <alignment horizontal="left" vertical="center"/>
      <protection/>
    </xf>
    <xf numFmtId="0" fontId="4" fillId="24" borderId="13" xfId="62" applyFont="1" applyFill="1" applyBorder="1" applyAlignment="1">
      <alignment vertical="center"/>
      <protection/>
    </xf>
    <xf numFmtId="0" fontId="4" fillId="24" borderId="12" xfId="0" applyFont="1" applyFill="1" applyBorder="1" applyAlignment="1">
      <alignment horizontal="center" vertical="center"/>
    </xf>
    <xf numFmtId="0" fontId="4" fillId="24" borderId="13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24" borderId="10" xfId="63" applyFont="1" applyFill="1" applyBorder="1" applyAlignment="1" quotePrefix="1">
      <alignment horizontal="left" vertical="center"/>
      <protection/>
    </xf>
    <xf numFmtId="0" fontId="4" fillId="24" borderId="11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4" fillId="24" borderId="11" xfId="63" applyFont="1" applyFill="1" applyBorder="1" applyAlignment="1">
      <alignment vertical="center"/>
      <protection/>
    </xf>
    <xf numFmtId="0" fontId="4" fillId="24" borderId="13" xfId="63" applyFont="1" applyFill="1" applyBorder="1" applyAlignment="1">
      <alignment vertical="center"/>
      <protection/>
    </xf>
    <xf numFmtId="0" fontId="4" fillId="24" borderId="12" xfId="63" applyFont="1" applyFill="1" applyBorder="1" applyAlignment="1">
      <alignment horizontal="center" vertical="center"/>
      <protection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12" xfId="63" applyFont="1" applyFill="1" applyBorder="1" applyAlignment="1">
      <alignment vertical="center"/>
      <protection/>
    </xf>
    <xf numFmtId="0" fontId="4" fillId="24" borderId="14" xfId="63" applyFont="1" applyFill="1" applyBorder="1" applyAlignment="1" quotePrefix="1">
      <alignment horizontal="center" vertical="center" wrapText="1"/>
      <protection/>
    </xf>
    <xf numFmtId="0" fontId="4" fillId="24" borderId="14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>
      <alignment vertical="center" wrapText="1"/>
      <protection/>
    </xf>
    <xf numFmtId="0" fontId="8" fillId="24" borderId="12" xfId="63" applyFont="1" applyFill="1" applyBorder="1" applyAlignment="1">
      <alignment horizontal="center" vertical="center" wrapText="1"/>
      <protection/>
    </xf>
    <xf numFmtId="0" fontId="4" fillId="24" borderId="12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8" fillId="24" borderId="14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 quotePrefix="1">
      <alignment horizontal="center" vertical="center" wrapText="1"/>
      <protection/>
    </xf>
    <xf numFmtId="0" fontId="8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/>
      <protection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6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27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29" fillId="0" borderId="0" xfId="66" applyFont="1" applyFill="1" applyBorder="1" applyAlignment="1">
      <alignment vertical="center"/>
      <protection/>
    </xf>
    <xf numFmtId="0" fontId="29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180" fontId="7" fillId="0" borderId="17" xfId="49" applyNumberFormat="1" applyFont="1" applyFill="1" applyBorder="1" applyAlignment="1">
      <alignment vertical="center"/>
    </xf>
    <xf numFmtId="180" fontId="7" fillId="0" borderId="16" xfId="49" applyNumberFormat="1" applyFont="1" applyFill="1" applyBorder="1" applyAlignment="1">
      <alignment vertical="center"/>
    </xf>
    <xf numFmtId="177" fontId="7" fillId="0" borderId="16" xfId="42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180" fontId="7" fillId="0" borderId="18" xfId="65" applyNumberFormat="1" applyFont="1" applyFill="1" applyBorder="1" applyAlignment="1">
      <alignment vertical="center"/>
      <protection/>
    </xf>
    <xf numFmtId="180" fontId="7" fillId="0" borderId="16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horizontal="right" vertical="center"/>
      <protection/>
    </xf>
    <xf numFmtId="180" fontId="7" fillId="0" borderId="19" xfId="65" applyNumberFormat="1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20" xfId="49" applyNumberFormat="1" applyFont="1" applyFill="1" applyBorder="1" applyAlignment="1">
      <alignment vertical="center"/>
    </xf>
    <xf numFmtId="0" fontId="7" fillId="0" borderId="20" xfId="65" applyFont="1" applyFill="1" applyBorder="1" applyAlignment="1">
      <alignment horizontal="right" vertical="center"/>
      <protection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38" fontId="7" fillId="0" borderId="21" xfId="49" applyFont="1" applyFill="1" applyBorder="1" applyAlignment="1">
      <alignment vertical="center"/>
    </xf>
    <xf numFmtId="180" fontId="7" fillId="0" borderId="19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8" xfId="0" applyNumberFormat="1" applyFont="1" applyFill="1" applyBorder="1" applyAlignment="1">
      <alignment vertical="center"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0" fontId="7" fillId="0" borderId="15" xfId="65" applyFont="1" applyFill="1" applyBorder="1" applyAlignment="1">
      <alignment horizontal="center" vertical="center" wrapText="1"/>
      <protection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7" xfId="65" applyFont="1" applyFill="1" applyBorder="1" applyAlignment="1">
      <alignment horizontal="center" vertical="center" wrapText="1"/>
      <protection/>
    </xf>
    <xf numFmtId="49" fontId="28" fillId="0" borderId="21" xfId="64" applyNumberFormat="1" applyFont="1" applyFill="1" applyBorder="1" applyAlignment="1">
      <alignment horizontal="center" vertical="center"/>
      <protection/>
    </xf>
    <xf numFmtId="49" fontId="7" fillId="0" borderId="0" xfId="64" applyNumberFormat="1" applyFont="1" applyFill="1" applyAlignment="1">
      <alignment vertical="center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38" fontId="4" fillId="0" borderId="16" xfId="49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176" fontId="4" fillId="4" borderId="16" xfId="49" applyNumberFormat="1" applyFont="1" applyFill="1" applyBorder="1" applyAlignment="1">
      <alignment horizontal="right" vertical="center"/>
    </xf>
    <xf numFmtId="176" fontId="4" fillId="4" borderId="16" xfId="49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38" fontId="4" fillId="4" borderId="16" xfId="49" applyFont="1" applyFill="1" applyBorder="1" applyAlignment="1">
      <alignment horizontal="right" vertical="center"/>
    </xf>
    <xf numFmtId="38" fontId="4" fillId="4" borderId="16" xfId="49" applyFont="1" applyFill="1" applyBorder="1" applyAlignment="1">
      <alignment vertical="center"/>
    </xf>
    <xf numFmtId="0" fontId="4" fillId="0" borderId="16" xfId="0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24" borderId="22" xfId="62" applyFont="1" applyFill="1" applyBorder="1" applyAlignment="1">
      <alignment horizontal="center" vertical="center"/>
      <protection/>
    </xf>
    <xf numFmtId="0" fontId="4" fillId="24" borderId="23" xfId="62" applyFont="1" applyFill="1" applyBorder="1" applyAlignment="1">
      <alignment horizontal="center" vertical="center"/>
      <protection/>
    </xf>
    <xf numFmtId="0" fontId="4" fillId="24" borderId="24" xfId="62" applyFont="1" applyFill="1" applyBorder="1" applyAlignment="1">
      <alignment horizontal="center" vertical="center"/>
      <protection/>
    </xf>
    <xf numFmtId="0" fontId="4" fillId="24" borderId="25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center" vertical="center"/>
    </xf>
    <xf numFmtId="49" fontId="4" fillId="24" borderId="12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4" fillId="24" borderId="12" xfId="0" applyFont="1" applyFill="1" applyBorder="1" applyAlignment="1" quotePrefix="1">
      <alignment horizontal="center" vertical="center" wrapText="1"/>
    </xf>
    <xf numFmtId="0" fontId="4" fillId="24" borderId="10" xfId="62" applyFont="1" applyFill="1" applyBorder="1" applyAlignment="1" quotePrefix="1">
      <alignment horizontal="center" vertical="center"/>
      <protection/>
    </xf>
    <xf numFmtId="0" fontId="4" fillId="24" borderId="26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4" xfId="62" applyFont="1" applyFill="1" applyBorder="1" applyAlignment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4" fillId="24" borderId="10" xfId="62" applyFont="1" applyFill="1" applyBorder="1" applyAlignment="1">
      <alignment horizontal="center" vertical="center"/>
      <protection/>
    </xf>
    <xf numFmtId="0" fontId="4" fillId="24" borderId="10" xfId="62" applyFont="1" applyFill="1" applyBorder="1" applyAlignment="1" quotePrefix="1">
      <alignment horizontal="center" vertical="center" wrapText="1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vertical="center" wrapText="1"/>
    </xf>
    <xf numFmtId="0" fontId="4" fillId="24" borderId="22" xfId="0" applyFont="1" applyFill="1" applyBorder="1" applyAlignment="1">
      <alignment vertical="center" wrapText="1"/>
    </xf>
    <xf numFmtId="0" fontId="4" fillId="24" borderId="23" xfId="0" applyFont="1" applyFill="1" applyBorder="1" applyAlignment="1">
      <alignment vertical="center" wrapText="1"/>
    </xf>
    <xf numFmtId="0" fontId="8" fillId="24" borderId="14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4" xfId="63" applyFont="1" applyFill="1" applyBorder="1" applyAlignment="1">
      <alignment horizontal="center" vertical="center"/>
      <protection/>
    </xf>
    <xf numFmtId="49" fontId="7" fillId="24" borderId="12" xfId="0" applyNumberFormat="1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 wrapText="1"/>
    </xf>
    <xf numFmtId="0" fontId="4" fillId="24" borderId="10" xfId="63" applyFont="1" applyFill="1" applyBorder="1" applyAlignment="1" quotePrefix="1">
      <alignment horizontal="left" vertical="center" wrapText="1"/>
      <protection/>
    </xf>
    <xf numFmtId="0" fontId="4" fillId="24" borderId="22" xfId="0" applyFont="1" applyFill="1" applyBorder="1" applyAlignment="1">
      <alignment horizontal="left" vertical="center" wrapText="1"/>
    </xf>
    <xf numFmtId="0" fontId="4" fillId="24" borderId="23" xfId="0" applyFont="1" applyFill="1" applyBorder="1" applyAlignment="1">
      <alignment horizontal="left" vertical="center" wrapText="1"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22" xfId="0" applyFont="1" applyFill="1" applyBorder="1" applyAlignment="1">
      <alignment horizontal="left" vertical="center"/>
    </xf>
    <xf numFmtId="0" fontId="4" fillId="24" borderId="23" xfId="0" applyFont="1" applyFill="1" applyBorder="1" applyAlignment="1">
      <alignment horizontal="left" vertical="center"/>
    </xf>
    <xf numFmtId="0" fontId="7" fillId="0" borderId="27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28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33" xfId="65" applyFont="1" applyFill="1" applyBorder="1" applyAlignment="1">
      <alignment horizontal="center" vertical="center" textRotation="255" shrinkToFit="1"/>
      <protection/>
    </xf>
    <xf numFmtId="0" fontId="7" fillId="0" borderId="34" xfId="65" applyFont="1" applyFill="1" applyBorder="1" applyAlignment="1">
      <alignment horizontal="center" vertical="center" textRotation="255" shrinkToFit="1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 quotePrefix="1">
      <alignment horizontal="center" vertical="center" textRotation="255"/>
      <protection/>
    </xf>
    <xf numFmtId="0" fontId="7" fillId="0" borderId="38" xfId="65" applyFont="1" applyFill="1" applyBorder="1" applyAlignment="1" quotePrefix="1">
      <alignment horizontal="center" vertical="center" textRotation="255"/>
      <protection/>
    </xf>
    <xf numFmtId="0" fontId="7" fillId="0" borderId="39" xfId="65" applyFont="1" applyFill="1" applyBorder="1" applyAlignment="1" quotePrefix="1">
      <alignment horizontal="center" vertical="center" textRotation="255"/>
      <protection/>
    </xf>
    <xf numFmtId="0" fontId="4" fillId="4" borderId="16" xfId="0" applyFont="1" applyFill="1" applyBorder="1" applyAlignment="1">
      <alignment horizontal="left" vertical="center"/>
    </xf>
    <xf numFmtId="49" fontId="4" fillId="4" borderId="16" xfId="0" applyNumberFormat="1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right" vertical="center"/>
    </xf>
    <xf numFmtId="0" fontId="4" fillId="4" borderId="16" xfId="0" applyFont="1" applyFill="1" applyBorder="1" applyAlignment="1">
      <alignment horizontal="left"/>
    </xf>
    <xf numFmtId="49" fontId="4" fillId="4" borderId="16" xfId="0" applyNumberFormat="1" applyFont="1" applyFill="1" applyBorder="1" applyAlignment="1">
      <alignment horizontal="left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16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5" customWidth="1"/>
    <col min="2" max="2" width="6.59765625" style="90" customWidth="1"/>
    <col min="3" max="3" width="12.59765625" style="5" customWidth="1"/>
    <col min="4" max="5" width="10.59765625" style="5" customWidth="1"/>
    <col min="6" max="8" width="9.19921875" style="5" bestFit="1" customWidth="1"/>
    <col min="9" max="9" width="10.59765625" style="5" customWidth="1"/>
    <col min="10" max="10" width="9.19921875" style="5" bestFit="1" customWidth="1"/>
    <col min="11" max="11" width="10.19921875" style="5" bestFit="1" customWidth="1"/>
    <col min="12" max="14" width="9.19921875" style="5" bestFit="1" customWidth="1"/>
    <col min="15" max="15" width="9.5" style="5" bestFit="1" customWidth="1"/>
    <col min="16" max="17" width="9.19921875" style="5" bestFit="1" customWidth="1"/>
    <col min="18" max="18" width="10.59765625" style="5" customWidth="1"/>
    <col min="19" max="22" width="8.59765625" style="5" customWidth="1"/>
    <col min="23" max="26" width="9.09765625" style="5" bestFit="1" customWidth="1"/>
    <col min="27" max="16384" width="9" style="5" customWidth="1"/>
  </cols>
  <sheetData>
    <row r="1" spans="1:22" ht="17.25">
      <c r="A1" s="2" t="s">
        <v>180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8"/>
      <c r="S1" s="4"/>
      <c r="T1" s="4"/>
      <c r="U1" s="4"/>
      <c r="V1" s="4"/>
    </row>
    <row r="2" spans="1:26" s="8" customFormat="1" ht="24" customHeight="1">
      <c r="A2" s="110" t="s">
        <v>55</v>
      </c>
      <c r="B2" s="112" t="s">
        <v>250</v>
      </c>
      <c r="C2" s="114" t="s">
        <v>251</v>
      </c>
      <c r="D2" s="6" t="s">
        <v>56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1"/>
      <c r="R2" s="39" t="s">
        <v>185</v>
      </c>
      <c r="S2" s="116" t="s">
        <v>57</v>
      </c>
      <c r="T2" s="106"/>
      <c r="U2" s="106"/>
      <c r="V2" s="107"/>
      <c r="W2" s="122" t="s">
        <v>58</v>
      </c>
      <c r="X2" s="106"/>
      <c r="Y2" s="106"/>
      <c r="Z2" s="107"/>
    </row>
    <row r="3" spans="1:26" s="8" customFormat="1" ht="18.75" customHeight="1">
      <c r="A3" s="111"/>
      <c r="B3" s="113"/>
      <c r="C3" s="115"/>
      <c r="D3" s="9"/>
      <c r="E3" s="10" t="s">
        <v>59</v>
      </c>
      <c r="F3" s="7"/>
      <c r="G3" s="7"/>
      <c r="H3" s="11"/>
      <c r="I3" s="10" t="s">
        <v>252</v>
      </c>
      <c r="J3" s="7"/>
      <c r="K3" s="7"/>
      <c r="L3" s="7"/>
      <c r="M3" s="7"/>
      <c r="N3" s="7"/>
      <c r="O3" s="7"/>
      <c r="P3" s="7"/>
      <c r="Q3" s="11"/>
      <c r="R3" s="40"/>
      <c r="S3" s="108"/>
      <c r="T3" s="109"/>
      <c r="U3" s="109"/>
      <c r="V3" s="117"/>
      <c r="W3" s="108"/>
      <c r="X3" s="109"/>
      <c r="Y3" s="109"/>
      <c r="Z3" s="117"/>
    </row>
    <row r="4" spans="1:26" s="8" customFormat="1" ht="26.25" customHeight="1">
      <c r="A4" s="111"/>
      <c r="B4" s="113"/>
      <c r="C4" s="115"/>
      <c r="D4" s="9"/>
      <c r="E4" s="12" t="s">
        <v>60</v>
      </c>
      <c r="F4" s="118" t="s">
        <v>253</v>
      </c>
      <c r="G4" s="118" t="s">
        <v>254</v>
      </c>
      <c r="H4" s="118" t="s">
        <v>255</v>
      </c>
      <c r="I4" s="12" t="s">
        <v>60</v>
      </c>
      <c r="J4" s="118" t="s">
        <v>256</v>
      </c>
      <c r="K4" s="118" t="s">
        <v>257</v>
      </c>
      <c r="L4" s="118" t="s">
        <v>258</v>
      </c>
      <c r="M4" s="118" t="s">
        <v>259</v>
      </c>
      <c r="N4" s="118" t="s">
        <v>260</v>
      </c>
      <c r="O4" s="123" t="s">
        <v>261</v>
      </c>
      <c r="P4" s="13"/>
      <c r="Q4" s="118" t="s">
        <v>262</v>
      </c>
      <c r="R4" s="41"/>
      <c r="S4" s="118" t="s">
        <v>61</v>
      </c>
      <c r="T4" s="118" t="s">
        <v>62</v>
      </c>
      <c r="U4" s="120" t="s">
        <v>63</v>
      </c>
      <c r="V4" s="120" t="s">
        <v>64</v>
      </c>
      <c r="W4" s="118" t="s">
        <v>61</v>
      </c>
      <c r="X4" s="118" t="s">
        <v>62</v>
      </c>
      <c r="Y4" s="120" t="s">
        <v>63</v>
      </c>
      <c r="Z4" s="120" t="s">
        <v>64</v>
      </c>
    </row>
    <row r="5" spans="1:26" s="8" customFormat="1" ht="23.25" customHeight="1">
      <c r="A5" s="111"/>
      <c r="B5" s="113"/>
      <c r="C5" s="115"/>
      <c r="D5" s="9"/>
      <c r="E5" s="12"/>
      <c r="F5" s="119"/>
      <c r="G5" s="119"/>
      <c r="H5" s="119"/>
      <c r="I5" s="12"/>
      <c r="J5" s="119"/>
      <c r="K5" s="119"/>
      <c r="L5" s="119"/>
      <c r="M5" s="119"/>
      <c r="N5" s="119"/>
      <c r="O5" s="119"/>
      <c r="P5" s="14" t="s">
        <v>65</v>
      </c>
      <c r="Q5" s="119"/>
      <c r="R5" s="42"/>
      <c r="S5" s="119"/>
      <c r="T5" s="119"/>
      <c r="U5" s="121"/>
      <c r="V5" s="121"/>
      <c r="W5" s="119"/>
      <c r="X5" s="119"/>
      <c r="Y5" s="121"/>
      <c r="Z5" s="121"/>
    </row>
    <row r="6" spans="1:26" s="8" customFormat="1" ht="18" customHeight="1">
      <c r="A6" s="111"/>
      <c r="B6" s="113"/>
      <c r="C6" s="115"/>
      <c r="D6" s="37" t="s">
        <v>66</v>
      </c>
      <c r="E6" s="37" t="s">
        <v>66</v>
      </c>
      <c r="F6" s="14" t="s">
        <v>263</v>
      </c>
      <c r="G6" s="37" t="s">
        <v>66</v>
      </c>
      <c r="H6" s="37" t="s">
        <v>66</v>
      </c>
      <c r="I6" s="37" t="s">
        <v>66</v>
      </c>
      <c r="J6" s="14" t="s">
        <v>263</v>
      </c>
      <c r="K6" s="37" t="s">
        <v>66</v>
      </c>
      <c r="L6" s="14" t="s">
        <v>263</v>
      </c>
      <c r="M6" s="37" t="s">
        <v>66</v>
      </c>
      <c r="N6" s="14" t="s">
        <v>263</v>
      </c>
      <c r="O6" s="37" t="s">
        <v>66</v>
      </c>
      <c r="P6" s="37" t="s">
        <v>66</v>
      </c>
      <c r="Q6" s="14" t="s">
        <v>263</v>
      </c>
      <c r="R6" s="43" t="s">
        <v>186</v>
      </c>
      <c r="S6" s="14"/>
      <c r="T6" s="14"/>
      <c r="U6" s="14"/>
      <c r="V6" s="36"/>
      <c r="W6" s="14"/>
      <c r="X6" s="14"/>
      <c r="Y6" s="14"/>
      <c r="Z6" s="36"/>
    </row>
    <row r="7" spans="1:26" s="92" customFormat="1" ht="11.25">
      <c r="A7" s="173" t="s">
        <v>147</v>
      </c>
      <c r="B7" s="174" t="s">
        <v>0</v>
      </c>
      <c r="C7" s="173" t="s">
        <v>323</v>
      </c>
      <c r="D7" s="99">
        <f>SUM(D8:D300)</f>
        <v>1961480</v>
      </c>
      <c r="E7" s="99">
        <f>SUM(E8:E300)</f>
        <v>378701</v>
      </c>
      <c r="F7" s="96">
        <f>IF(D7&gt;0,E7/D7*100,0)</f>
        <v>19.30690091155658</v>
      </c>
      <c r="G7" s="99">
        <f>SUM(G8:G300)</f>
        <v>366985</v>
      </c>
      <c r="H7" s="99">
        <f>SUM(H8:H300)</f>
        <v>11716</v>
      </c>
      <c r="I7" s="99">
        <f>SUM(I8:I300)</f>
        <v>1582779</v>
      </c>
      <c r="J7" s="96">
        <f>IF($D7&gt;0,I7/$D7*100,0)</f>
        <v>80.69309908844342</v>
      </c>
      <c r="K7" s="99">
        <f>SUM(K8:K300)</f>
        <v>922374</v>
      </c>
      <c r="L7" s="96">
        <f>IF($D7&gt;0,K7/$D7*100,0)</f>
        <v>47.02438974651793</v>
      </c>
      <c r="M7" s="99">
        <f>SUM(M8:M300)</f>
        <v>483</v>
      </c>
      <c r="N7" s="96">
        <f>IF($D7&gt;0,M7/$D7*100,0)</f>
        <v>0.024624263311377122</v>
      </c>
      <c r="O7" s="99">
        <f>SUM(O8:O300)</f>
        <v>659922</v>
      </c>
      <c r="P7" s="99">
        <f>SUM(P8:P300)</f>
        <v>374879</v>
      </c>
      <c r="Q7" s="96">
        <f>IF($D7&gt;0,O7/$D7*100,0)</f>
        <v>33.644085078614104</v>
      </c>
      <c r="R7" s="99">
        <f>SUM(R8:R300)</f>
        <v>21452</v>
      </c>
      <c r="S7" s="175">
        <f>COUNTIF(S8:S300,"○")</f>
        <v>25</v>
      </c>
      <c r="T7" s="175">
        <f>COUNTIF(T8:T300,"○")</f>
        <v>2</v>
      </c>
      <c r="U7" s="175">
        <f>COUNTIF(U8:U300,"○")</f>
        <v>0</v>
      </c>
      <c r="V7" s="175">
        <f>COUNTIF(V8:V300,"○")</f>
        <v>0</v>
      </c>
      <c r="W7" s="175">
        <f>COUNTIF(W8:W300,"○")</f>
        <v>13</v>
      </c>
      <c r="X7" s="175">
        <f>COUNTIF(X8:X300,"○")</f>
        <v>1</v>
      </c>
      <c r="Y7" s="175">
        <f>COUNTIF(Y8:Y300,"○")</f>
        <v>0</v>
      </c>
      <c r="Z7" s="175">
        <f>COUNTIF(Z8:Z300,"○")</f>
        <v>13</v>
      </c>
    </row>
    <row r="8" spans="1:26" s="92" customFormat="1" ht="11.25">
      <c r="A8" s="94" t="s">
        <v>147</v>
      </c>
      <c r="B8" s="95" t="s">
        <v>1</v>
      </c>
      <c r="C8" s="94" t="s">
        <v>2</v>
      </c>
      <c r="D8" s="93">
        <v>685527</v>
      </c>
      <c r="E8" s="93">
        <v>87756</v>
      </c>
      <c r="F8" s="97">
        <f aca="true" t="shared" si="0" ref="F7:F34">IF(D8&gt;0,E8/D8*100,0)</f>
        <v>12.801246340406724</v>
      </c>
      <c r="G8" s="93">
        <v>87653</v>
      </c>
      <c r="H8" s="93">
        <v>103</v>
      </c>
      <c r="I8" s="93">
        <v>597771</v>
      </c>
      <c r="J8" s="97">
        <f aca="true" t="shared" si="1" ref="J7:J34">IF($D8&gt;0,I8/$D8*100,0)</f>
        <v>87.19875365959328</v>
      </c>
      <c r="K8" s="93">
        <v>318824</v>
      </c>
      <c r="L8" s="97">
        <f aca="true" t="shared" si="2" ref="L7:L34">IF($D8&gt;0,K8/$D8*100,0)</f>
        <v>46.50786912842237</v>
      </c>
      <c r="M8" s="93">
        <v>483</v>
      </c>
      <c r="N8" s="97">
        <f aca="true" t="shared" si="3" ref="N7:N34">IF($D8&gt;0,M8/$D8*100,0)</f>
        <v>0.07045674349806791</v>
      </c>
      <c r="O8" s="93">
        <v>278464</v>
      </c>
      <c r="P8" s="93">
        <v>108585</v>
      </c>
      <c r="Q8" s="97">
        <f aca="true" t="shared" si="4" ref="Q7:Q34">IF($D8&gt;0,O8/$D8*100,0)</f>
        <v>40.62042778767284</v>
      </c>
      <c r="R8" s="93">
        <v>9424</v>
      </c>
      <c r="S8" s="94"/>
      <c r="T8" s="94" t="s">
        <v>324</v>
      </c>
      <c r="U8" s="94"/>
      <c r="V8" s="94"/>
      <c r="W8" s="94"/>
      <c r="X8" s="94"/>
      <c r="Y8" s="94"/>
      <c r="Z8" s="94" t="s">
        <v>324</v>
      </c>
    </row>
    <row r="9" spans="1:26" s="92" customFormat="1" ht="11.25">
      <c r="A9" s="94" t="s">
        <v>147</v>
      </c>
      <c r="B9" s="95" t="s">
        <v>3</v>
      </c>
      <c r="C9" s="94" t="s">
        <v>4</v>
      </c>
      <c r="D9" s="93">
        <v>477866</v>
      </c>
      <c r="E9" s="93">
        <v>48768</v>
      </c>
      <c r="F9" s="97">
        <f t="shared" si="0"/>
        <v>10.205371380261411</v>
      </c>
      <c r="G9" s="93">
        <v>48038</v>
      </c>
      <c r="H9" s="93">
        <v>730</v>
      </c>
      <c r="I9" s="93">
        <v>429098</v>
      </c>
      <c r="J9" s="97">
        <f t="shared" si="1"/>
        <v>89.79462861973859</v>
      </c>
      <c r="K9" s="93">
        <v>277371</v>
      </c>
      <c r="L9" s="97">
        <f t="shared" si="2"/>
        <v>58.04367751629118</v>
      </c>
      <c r="M9" s="93">
        <v>0</v>
      </c>
      <c r="N9" s="97">
        <f t="shared" si="3"/>
        <v>0</v>
      </c>
      <c r="O9" s="93">
        <v>151727</v>
      </c>
      <c r="P9" s="93">
        <v>92754</v>
      </c>
      <c r="Q9" s="97">
        <f t="shared" si="4"/>
        <v>31.750951103447413</v>
      </c>
      <c r="R9" s="93">
        <v>5255</v>
      </c>
      <c r="S9" s="94" t="s">
        <v>324</v>
      </c>
      <c r="T9" s="94"/>
      <c r="U9" s="94"/>
      <c r="V9" s="94"/>
      <c r="W9" s="94"/>
      <c r="X9" s="94"/>
      <c r="Y9" s="94"/>
      <c r="Z9" s="94" t="s">
        <v>324</v>
      </c>
    </row>
    <row r="10" spans="1:26" s="92" customFormat="1" ht="11.25">
      <c r="A10" s="94" t="s">
        <v>147</v>
      </c>
      <c r="B10" s="95" t="s">
        <v>5</v>
      </c>
      <c r="C10" s="94" t="s">
        <v>6</v>
      </c>
      <c r="D10" s="93">
        <v>110554</v>
      </c>
      <c r="E10" s="93">
        <v>39271</v>
      </c>
      <c r="F10" s="97">
        <f t="shared" si="0"/>
        <v>35.52200734482696</v>
      </c>
      <c r="G10" s="93">
        <v>38067</v>
      </c>
      <c r="H10" s="93">
        <v>1204</v>
      </c>
      <c r="I10" s="93">
        <v>71283</v>
      </c>
      <c r="J10" s="97">
        <f t="shared" si="1"/>
        <v>64.47799265517304</v>
      </c>
      <c r="K10" s="93">
        <v>35333</v>
      </c>
      <c r="L10" s="97">
        <f t="shared" si="2"/>
        <v>31.959947175136133</v>
      </c>
      <c r="M10" s="93">
        <v>0</v>
      </c>
      <c r="N10" s="97">
        <f t="shared" si="3"/>
        <v>0</v>
      </c>
      <c r="O10" s="93">
        <v>35950</v>
      </c>
      <c r="P10" s="93">
        <v>26566</v>
      </c>
      <c r="Q10" s="97">
        <f t="shared" si="4"/>
        <v>32.5180454800369</v>
      </c>
      <c r="R10" s="93">
        <v>1024</v>
      </c>
      <c r="S10" s="94" t="s">
        <v>324</v>
      </c>
      <c r="T10" s="94"/>
      <c r="U10" s="94"/>
      <c r="V10" s="94"/>
      <c r="W10" s="94" t="s">
        <v>324</v>
      </c>
      <c r="X10" s="94"/>
      <c r="Y10" s="94"/>
      <c r="Z10" s="94"/>
    </row>
    <row r="11" spans="1:26" s="92" customFormat="1" ht="11.25">
      <c r="A11" s="94" t="s">
        <v>147</v>
      </c>
      <c r="B11" s="95" t="s">
        <v>7</v>
      </c>
      <c r="C11" s="94" t="s">
        <v>8</v>
      </c>
      <c r="D11" s="93">
        <v>67226</v>
      </c>
      <c r="E11" s="93">
        <v>8964</v>
      </c>
      <c r="F11" s="97">
        <f t="shared" si="0"/>
        <v>13.334126677178473</v>
      </c>
      <c r="G11" s="93">
        <v>8873</v>
      </c>
      <c r="H11" s="93">
        <v>91</v>
      </c>
      <c r="I11" s="93">
        <v>58262</v>
      </c>
      <c r="J11" s="97">
        <f t="shared" si="1"/>
        <v>86.66587332282153</v>
      </c>
      <c r="K11" s="93">
        <v>51277</v>
      </c>
      <c r="L11" s="97">
        <f t="shared" si="2"/>
        <v>76.27554815101301</v>
      </c>
      <c r="M11" s="93">
        <v>0</v>
      </c>
      <c r="N11" s="97">
        <f t="shared" si="3"/>
        <v>0</v>
      </c>
      <c r="O11" s="93">
        <v>6985</v>
      </c>
      <c r="P11" s="93">
        <v>4657</v>
      </c>
      <c r="Q11" s="97">
        <f t="shared" si="4"/>
        <v>10.390325171808525</v>
      </c>
      <c r="R11" s="93">
        <v>582</v>
      </c>
      <c r="S11" s="94"/>
      <c r="T11" s="94" t="s">
        <v>324</v>
      </c>
      <c r="U11" s="94"/>
      <c r="V11" s="94"/>
      <c r="W11" s="94"/>
      <c r="X11" s="94" t="s">
        <v>324</v>
      </c>
      <c r="Y11" s="94"/>
      <c r="Z11" s="94"/>
    </row>
    <row r="12" spans="1:26" s="92" customFormat="1" ht="11.25">
      <c r="A12" s="94" t="s">
        <v>147</v>
      </c>
      <c r="B12" s="95" t="s">
        <v>9</v>
      </c>
      <c r="C12" s="94" t="s">
        <v>10</v>
      </c>
      <c r="D12" s="93">
        <v>56365</v>
      </c>
      <c r="E12" s="93">
        <v>15767</v>
      </c>
      <c r="F12" s="97">
        <f t="shared" si="0"/>
        <v>27.9730329104941</v>
      </c>
      <c r="G12" s="93">
        <v>13810</v>
      </c>
      <c r="H12" s="93">
        <v>1957</v>
      </c>
      <c r="I12" s="93">
        <v>40598</v>
      </c>
      <c r="J12" s="97">
        <f t="shared" si="1"/>
        <v>72.0269670895059</v>
      </c>
      <c r="K12" s="93">
        <v>22975</v>
      </c>
      <c r="L12" s="97">
        <f t="shared" si="2"/>
        <v>40.76111061829149</v>
      </c>
      <c r="M12" s="93">
        <v>0</v>
      </c>
      <c r="N12" s="97">
        <f t="shared" si="3"/>
        <v>0</v>
      </c>
      <c r="O12" s="93">
        <v>17623</v>
      </c>
      <c r="P12" s="93">
        <v>10577</v>
      </c>
      <c r="Q12" s="97">
        <f t="shared" si="4"/>
        <v>31.265856471214406</v>
      </c>
      <c r="R12" s="93">
        <v>272</v>
      </c>
      <c r="S12" s="94" t="s">
        <v>324</v>
      </c>
      <c r="T12" s="94"/>
      <c r="U12" s="94"/>
      <c r="V12" s="94"/>
      <c r="W12" s="94"/>
      <c r="X12" s="94"/>
      <c r="Y12" s="94"/>
      <c r="Z12" s="94" t="s">
        <v>324</v>
      </c>
    </row>
    <row r="13" spans="1:26" s="92" customFormat="1" ht="11.25">
      <c r="A13" s="94" t="s">
        <v>147</v>
      </c>
      <c r="B13" s="95" t="s">
        <v>11</v>
      </c>
      <c r="C13" s="94" t="s">
        <v>12</v>
      </c>
      <c r="D13" s="93">
        <v>46307</v>
      </c>
      <c r="E13" s="93">
        <v>19211</v>
      </c>
      <c r="F13" s="97">
        <f t="shared" si="0"/>
        <v>41.486168397866415</v>
      </c>
      <c r="G13" s="93">
        <v>19086</v>
      </c>
      <c r="H13" s="93">
        <v>125</v>
      </c>
      <c r="I13" s="93">
        <v>27096</v>
      </c>
      <c r="J13" s="97">
        <f t="shared" si="1"/>
        <v>58.51383160213358</v>
      </c>
      <c r="K13" s="93">
        <v>11837</v>
      </c>
      <c r="L13" s="97">
        <f t="shared" si="2"/>
        <v>25.562010063273373</v>
      </c>
      <c r="M13" s="93">
        <v>0</v>
      </c>
      <c r="N13" s="97">
        <f t="shared" si="3"/>
        <v>0</v>
      </c>
      <c r="O13" s="93">
        <v>15259</v>
      </c>
      <c r="P13" s="93">
        <v>9783</v>
      </c>
      <c r="Q13" s="97">
        <f t="shared" si="4"/>
        <v>32.951821538860216</v>
      </c>
      <c r="R13" s="93">
        <v>540</v>
      </c>
      <c r="S13" s="94" t="s">
        <v>324</v>
      </c>
      <c r="T13" s="94"/>
      <c r="U13" s="94"/>
      <c r="V13" s="94"/>
      <c r="W13" s="94"/>
      <c r="X13" s="94"/>
      <c r="Y13" s="94"/>
      <c r="Z13" s="94" t="s">
        <v>324</v>
      </c>
    </row>
    <row r="14" spans="1:26" s="92" customFormat="1" ht="11.25">
      <c r="A14" s="94" t="s">
        <v>147</v>
      </c>
      <c r="B14" s="95" t="s">
        <v>13</v>
      </c>
      <c r="C14" s="94" t="s">
        <v>14</v>
      </c>
      <c r="D14" s="93">
        <v>68189</v>
      </c>
      <c r="E14" s="93">
        <v>9075</v>
      </c>
      <c r="F14" s="97">
        <f t="shared" si="0"/>
        <v>13.308598160993709</v>
      </c>
      <c r="G14" s="93">
        <v>8517</v>
      </c>
      <c r="H14" s="93">
        <v>558</v>
      </c>
      <c r="I14" s="93">
        <v>59114</v>
      </c>
      <c r="J14" s="97">
        <f t="shared" si="1"/>
        <v>86.69140183900629</v>
      </c>
      <c r="K14" s="93">
        <v>36615</v>
      </c>
      <c r="L14" s="97">
        <f t="shared" si="2"/>
        <v>53.696343985100235</v>
      </c>
      <c r="M14" s="93">
        <v>0</v>
      </c>
      <c r="N14" s="97">
        <f t="shared" si="3"/>
        <v>0</v>
      </c>
      <c r="O14" s="93">
        <v>22499</v>
      </c>
      <c r="P14" s="93">
        <v>18205</v>
      </c>
      <c r="Q14" s="97">
        <f t="shared" si="4"/>
        <v>32.995057853906054</v>
      </c>
      <c r="R14" s="93">
        <v>1354</v>
      </c>
      <c r="S14" s="94" t="s">
        <v>324</v>
      </c>
      <c r="T14" s="94"/>
      <c r="U14" s="94"/>
      <c r="V14" s="94"/>
      <c r="W14" s="94"/>
      <c r="X14" s="94"/>
      <c r="Y14" s="94"/>
      <c r="Z14" s="94" t="s">
        <v>324</v>
      </c>
    </row>
    <row r="15" spans="1:26" s="92" customFormat="1" ht="11.25">
      <c r="A15" s="94" t="s">
        <v>147</v>
      </c>
      <c r="B15" s="95" t="s">
        <v>15</v>
      </c>
      <c r="C15" s="94" t="s">
        <v>16</v>
      </c>
      <c r="D15" s="93">
        <v>36258</v>
      </c>
      <c r="E15" s="93">
        <v>16577</v>
      </c>
      <c r="F15" s="97">
        <f t="shared" si="0"/>
        <v>45.71956533730487</v>
      </c>
      <c r="G15" s="93">
        <v>14920</v>
      </c>
      <c r="H15" s="93">
        <v>1657</v>
      </c>
      <c r="I15" s="93">
        <v>19681</v>
      </c>
      <c r="J15" s="97">
        <f t="shared" si="1"/>
        <v>54.28043466269513</v>
      </c>
      <c r="K15" s="93">
        <v>11846</v>
      </c>
      <c r="L15" s="97">
        <f t="shared" si="2"/>
        <v>32.67141044734955</v>
      </c>
      <c r="M15" s="93">
        <v>0</v>
      </c>
      <c r="N15" s="97">
        <f t="shared" si="3"/>
        <v>0</v>
      </c>
      <c r="O15" s="93">
        <v>7835</v>
      </c>
      <c r="P15" s="93">
        <v>5229</v>
      </c>
      <c r="Q15" s="97">
        <f t="shared" si="4"/>
        <v>21.609024215345578</v>
      </c>
      <c r="R15" s="93">
        <v>427</v>
      </c>
      <c r="S15" s="94" t="s">
        <v>324</v>
      </c>
      <c r="T15" s="94"/>
      <c r="U15" s="94"/>
      <c r="V15" s="94"/>
      <c r="W15" s="94"/>
      <c r="X15" s="94"/>
      <c r="Y15" s="94"/>
      <c r="Z15" s="94" t="s">
        <v>324</v>
      </c>
    </row>
    <row r="16" spans="1:26" s="92" customFormat="1" ht="11.25">
      <c r="A16" s="94" t="s">
        <v>147</v>
      </c>
      <c r="B16" s="95" t="s">
        <v>17</v>
      </c>
      <c r="C16" s="94" t="s">
        <v>18</v>
      </c>
      <c r="D16" s="93">
        <v>35768</v>
      </c>
      <c r="E16" s="93">
        <v>10232</v>
      </c>
      <c r="F16" s="97">
        <f t="shared" si="0"/>
        <v>28.60657571013196</v>
      </c>
      <c r="G16" s="93">
        <v>10232</v>
      </c>
      <c r="H16" s="93">
        <v>0</v>
      </c>
      <c r="I16" s="93">
        <v>25536</v>
      </c>
      <c r="J16" s="97">
        <f t="shared" si="1"/>
        <v>71.39342428986804</v>
      </c>
      <c r="K16" s="93">
        <v>17025</v>
      </c>
      <c r="L16" s="97">
        <f t="shared" si="2"/>
        <v>47.59841198836949</v>
      </c>
      <c r="M16" s="93">
        <v>0</v>
      </c>
      <c r="N16" s="97">
        <f t="shared" si="3"/>
        <v>0</v>
      </c>
      <c r="O16" s="93">
        <v>8511</v>
      </c>
      <c r="P16" s="93">
        <v>7776</v>
      </c>
      <c r="Q16" s="97">
        <f t="shared" si="4"/>
        <v>23.79501230149855</v>
      </c>
      <c r="R16" s="93">
        <v>273</v>
      </c>
      <c r="S16" s="94" t="s">
        <v>324</v>
      </c>
      <c r="T16" s="94"/>
      <c r="U16" s="94"/>
      <c r="V16" s="94"/>
      <c r="W16" s="94"/>
      <c r="X16" s="94"/>
      <c r="Y16" s="94"/>
      <c r="Z16" s="94" t="s">
        <v>324</v>
      </c>
    </row>
    <row r="17" spans="1:26" s="92" customFormat="1" ht="11.25">
      <c r="A17" s="94" t="s">
        <v>147</v>
      </c>
      <c r="B17" s="95" t="s">
        <v>19</v>
      </c>
      <c r="C17" s="94" t="s">
        <v>20</v>
      </c>
      <c r="D17" s="93">
        <v>40462</v>
      </c>
      <c r="E17" s="93">
        <v>5232</v>
      </c>
      <c r="F17" s="97">
        <f t="shared" si="0"/>
        <v>12.930650981167515</v>
      </c>
      <c r="G17" s="93">
        <v>4907</v>
      </c>
      <c r="H17" s="93">
        <v>325</v>
      </c>
      <c r="I17" s="93">
        <v>35230</v>
      </c>
      <c r="J17" s="97">
        <f t="shared" si="1"/>
        <v>87.06934901883248</v>
      </c>
      <c r="K17" s="93">
        <v>28460</v>
      </c>
      <c r="L17" s="97">
        <f t="shared" si="2"/>
        <v>70.33760071177896</v>
      </c>
      <c r="M17" s="93">
        <v>0</v>
      </c>
      <c r="N17" s="97">
        <f t="shared" si="3"/>
        <v>0</v>
      </c>
      <c r="O17" s="93">
        <v>6770</v>
      </c>
      <c r="P17" s="93">
        <v>4146</v>
      </c>
      <c r="Q17" s="97">
        <f t="shared" si="4"/>
        <v>16.731748307053532</v>
      </c>
      <c r="R17" s="93">
        <v>425</v>
      </c>
      <c r="S17" s="94" t="s">
        <v>324</v>
      </c>
      <c r="T17" s="94"/>
      <c r="U17" s="94"/>
      <c r="V17" s="94"/>
      <c r="W17" s="94" t="s">
        <v>324</v>
      </c>
      <c r="X17" s="94"/>
      <c r="Y17" s="94"/>
      <c r="Z17" s="94"/>
    </row>
    <row r="18" spans="1:26" s="92" customFormat="1" ht="11.25">
      <c r="A18" s="94" t="s">
        <v>147</v>
      </c>
      <c r="B18" s="95" t="s">
        <v>21</v>
      </c>
      <c r="C18" s="94" t="s">
        <v>22</v>
      </c>
      <c r="D18" s="93">
        <v>40056</v>
      </c>
      <c r="E18" s="93">
        <v>15873</v>
      </c>
      <c r="F18" s="97">
        <f t="shared" si="0"/>
        <v>39.62702216896345</v>
      </c>
      <c r="G18" s="93">
        <v>15820</v>
      </c>
      <c r="H18" s="93">
        <v>53</v>
      </c>
      <c r="I18" s="93">
        <v>24183</v>
      </c>
      <c r="J18" s="97">
        <f t="shared" si="1"/>
        <v>60.37297783103654</v>
      </c>
      <c r="K18" s="93">
        <v>1653</v>
      </c>
      <c r="L18" s="97">
        <f t="shared" si="2"/>
        <v>4.126722588376273</v>
      </c>
      <c r="M18" s="93">
        <v>0</v>
      </c>
      <c r="N18" s="97">
        <f t="shared" si="3"/>
        <v>0</v>
      </c>
      <c r="O18" s="93">
        <v>22530</v>
      </c>
      <c r="P18" s="93">
        <v>17767</v>
      </c>
      <c r="Q18" s="97">
        <f t="shared" si="4"/>
        <v>56.24625524266027</v>
      </c>
      <c r="R18" s="93">
        <v>326</v>
      </c>
      <c r="S18" s="94" t="s">
        <v>324</v>
      </c>
      <c r="T18" s="94"/>
      <c r="U18" s="94"/>
      <c r="V18" s="94"/>
      <c r="W18" s="94" t="s">
        <v>324</v>
      </c>
      <c r="X18" s="94"/>
      <c r="Y18" s="94"/>
      <c r="Z18" s="94"/>
    </row>
    <row r="19" spans="1:26" s="92" customFormat="1" ht="11.25">
      <c r="A19" s="94" t="s">
        <v>147</v>
      </c>
      <c r="B19" s="95" t="s">
        <v>23</v>
      </c>
      <c r="C19" s="94" t="s">
        <v>24</v>
      </c>
      <c r="D19" s="93">
        <v>45459</v>
      </c>
      <c r="E19" s="93">
        <v>12106</v>
      </c>
      <c r="F19" s="97">
        <f t="shared" si="0"/>
        <v>26.630590202160185</v>
      </c>
      <c r="G19" s="93">
        <v>12106</v>
      </c>
      <c r="H19" s="93">
        <v>0</v>
      </c>
      <c r="I19" s="93">
        <v>33353</v>
      </c>
      <c r="J19" s="97">
        <f t="shared" si="1"/>
        <v>73.36940979783981</v>
      </c>
      <c r="K19" s="93">
        <v>20860</v>
      </c>
      <c r="L19" s="97">
        <f t="shared" si="2"/>
        <v>45.88750302470358</v>
      </c>
      <c r="M19" s="93">
        <v>0</v>
      </c>
      <c r="N19" s="97">
        <f t="shared" si="3"/>
        <v>0</v>
      </c>
      <c r="O19" s="93">
        <v>12493</v>
      </c>
      <c r="P19" s="93">
        <v>11176</v>
      </c>
      <c r="Q19" s="97">
        <f t="shared" si="4"/>
        <v>27.481906773136235</v>
      </c>
      <c r="R19" s="93">
        <v>206</v>
      </c>
      <c r="S19" s="94" t="s">
        <v>324</v>
      </c>
      <c r="T19" s="94"/>
      <c r="U19" s="94"/>
      <c r="V19" s="94"/>
      <c r="W19" s="94" t="s">
        <v>324</v>
      </c>
      <c r="X19" s="94"/>
      <c r="Y19" s="94"/>
      <c r="Z19" s="94"/>
    </row>
    <row r="20" spans="1:26" s="92" customFormat="1" ht="11.25">
      <c r="A20" s="94" t="s">
        <v>147</v>
      </c>
      <c r="B20" s="95" t="s">
        <v>25</v>
      </c>
      <c r="C20" s="94" t="s">
        <v>26</v>
      </c>
      <c r="D20" s="93">
        <v>52643</v>
      </c>
      <c r="E20" s="93">
        <v>24823</v>
      </c>
      <c r="F20" s="97">
        <f t="shared" si="0"/>
        <v>47.15346769750964</v>
      </c>
      <c r="G20" s="93">
        <v>23118</v>
      </c>
      <c r="H20" s="93">
        <v>1705</v>
      </c>
      <c r="I20" s="93">
        <v>27820</v>
      </c>
      <c r="J20" s="97">
        <f t="shared" si="1"/>
        <v>52.84653230249036</v>
      </c>
      <c r="K20" s="93">
        <v>6976</v>
      </c>
      <c r="L20" s="97">
        <f t="shared" si="2"/>
        <v>13.251524419201033</v>
      </c>
      <c r="M20" s="93">
        <v>0</v>
      </c>
      <c r="N20" s="97">
        <f t="shared" si="3"/>
        <v>0</v>
      </c>
      <c r="O20" s="93">
        <v>20844</v>
      </c>
      <c r="P20" s="93">
        <v>15930</v>
      </c>
      <c r="Q20" s="97">
        <f t="shared" si="4"/>
        <v>39.59500788328933</v>
      </c>
      <c r="R20" s="93">
        <v>296</v>
      </c>
      <c r="S20" s="94" t="s">
        <v>324</v>
      </c>
      <c r="T20" s="94"/>
      <c r="U20" s="94"/>
      <c r="V20" s="94"/>
      <c r="W20" s="94" t="s">
        <v>324</v>
      </c>
      <c r="X20" s="94"/>
      <c r="Y20" s="94"/>
      <c r="Z20" s="94"/>
    </row>
    <row r="21" spans="1:26" s="92" customFormat="1" ht="11.25">
      <c r="A21" s="94" t="s">
        <v>147</v>
      </c>
      <c r="B21" s="95" t="s">
        <v>27</v>
      </c>
      <c r="C21" s="94" t="s">
        <v>28</v>
      </c>
      <c r="D21" s="93">
        <v>33009</v>
      </c>
      <c r="E21" s="93">
        <v>8531</v>
      </c>
      <c r="F21" s="97">
        <f t="shared" si="0"/>
        <v>25.84446666060771</v>
      </c>
      <c r="G21" s="93">
        <v>8428</v>
      </c>
      <c r="H21" s="93">
        <v>103</v>
      </c>
      <c r="I21" s="93">
        <v>24478</v>
      </c>
      <c r="J21" s="97">
        <f t="shared" si="1"/>
        <v>74.15553333939229</v>
      </c>
      <c r="K21" s="93">
        <v>18394</v>
      </c>
      <c r="L21" s="97">
        <f t="shared" si="2"/>
        <v>55.72419643127632</v>
      </c>
      <c r="M21" s="93">
        <v>0</v>
      </c>
      <c r="N21" s="97">
        <f t="shared" si="3"/>
        <v>0</v>
      </c>
      <c r="O21" s="93">
        <v>6084</v>
      </c>
      <c r="P21" s="93">
        <v>4961</v>
      </c>
      <c r="Q21" s="97">
        <f t="shared" si="4"/>
        <v>18.43133690811597</v>
      </c>
      <c r="R21" s="93">
        <v>129</v>
      </c>
      <c r="S21" s="94" t="s">
        <v>324</v>
      </c>
      <c r="T21" s="94"/>
      <c r="U21" s="94"/>
      <c r="V21" s="94"/>
      <c r="W21" s="94" t="s">
        <v>324</v>
      </c>
      <c r="X21" s="94"/>
      <c r="Y21" s="94"/>
      <c r="Z21" s="94"/>
    </row>
    <row r="22" spans="1:26" s="92" customFormat="1" ht="11.25">
      <c r="A22" s="94" t="s">
        <v>147</v>
      </c>
      <c r="B22" s="95" t="s">
        <v>29</v>
      </c>
      <c r="C22" s="94" t="s">
        <v>30</v>
      </c>
      <c r="D22" s="93">
        <v>38220</v>
      </c>
      <c r="E22" s="93">
        <v>16088</v>
      </c>
      <c r="F22" s="97">
        <f t="shared" si="0"/>
        <v>42.09314495028781</v>
      </c>
      <c r="G22" s="93">
        <v>15663</v>
      </c>
      <c r="H22" s="93">
        <v>425</v>
      </c>
      <c r="I22" s="93">
        <v>22132</v>
      </c>
      <c r="J22" s="97">
        <f t="shared" si="1"/>
        <v>57.90685504971219</v>
      </c>
      <c r="K22" s="93">
        <v>13940</v>
      </c>
      <c r="L22" s="97">
        <f t="shared" si="2"/>
        <v>36.47305075876505</v>
      </c>
      <c r="M22" s="93">
        <v>0</v>
      </c>
      <c r="N22" s="97">
        <f t="shared" si="3"/>
        <v>0</v>
      </c>
      <c r="O22" s="93">
        <v>8192</v>
      </c>
      <c r="P22" s="93">
        <v>4961</v>
      </c>
      <c r="Q22" s="97">
        <f t="shared" si="4"/>
        <v>21.433804290947148</v>
      </c>
      <c r="R22" s="93">
        <v>166</v>
      </c>
      <c r="S22" s="94" t="s">
        <v>324</v>
      </c>
      <c r="T22" s="94"/>
      <c r="U22" s="94"/>
      <c r="V22" s="94"/>
      <c r="W22" s="94"/>
      <c r="X22" s="94"/>
      <c r="Y22" s="94"/>
      <c r="Z22" s="94" t="s">
        <v>324</v>
      </c>
    </row>
    <row r="23" spans="1:26" s="92" customFormat="1" ht="11.25">
      <c r="A23" s="94" t="s">
        <v>147</v>
      </c>
      <c r="B23" s="95" t="s">
        <v>31</v>
      </c>
      <c r="C23" s="94" t="s">
        <v>32</v>
      </c>
      <c r="D23" s="93">
        <v>16300</v>
      </c>
      <c r="E23" s="93">
        <v>963</v>
      </c>
      <c r="F23" s="97">
        <f t="shared" si="0"/>
        <v>5.9079754601226995</v>
      </c>
      <c r="G23" s="93">
        <v>963</v>
      </c>
      <c r="H23" s="93">
        <v>0</v>
      </c>
      <c r="I23" s="93">
        <v>15337</v>
      </c>
      <c r="J23" s="97">
        <f t="shared" si="1"/>
        <v>94.0920245398773</v>
      </c>
      <c r="K23" s="93">
        <v>14426</v>
      </c>
      <c r="L23" s="97">
        <f t="shared" si="2"/>
        <v>88.50306748466258</v>
      </c>
      <c r="M23" s="93">
        <v>0</v>
      </c>
      <c r="N23" s="97">
        <f t="shared" si="3"/>
        <v>0</v>
      </c>
      <c r="O23" s="93">
        <v>911</v>
      </c>
      <c r="P23" s="93">
        <v>890</v>
      </c>
      <c r="Q23" s="97">
        <f t="shared" si="4"/>
        <v>5.588957055214724</v>
      </c>
      <c r="R23" s="93">
        <v>132</v>
      </c>
      <c r="S23" s="94" t="s">
        <v>324</v>
      </c>
      <c r="T23" s="94"/>
      <c r="U23" s="94"/>
      <c r="V23" s="94"/>
      <c r="W23" s="94" t="s">
        <v>324</v>
      </c>
      <c r="X23" s="94"/>
      <c r="Y23" s="94"/>
      <c r="Z23" s="94"/>
    </row>
    <row r="24" spans="1:26" s="92" customFormat="1" ht="11.25">
      <c r="A24" s="94" t="s">
        <v>147</v>
      </c>
      <c r="B24" s="95" t="s">
        <v>33</v>
      </c>
      <c r="C24" s="94" t="s">
        <v>34</v>
      </c>
      <c r="D24" s="93">
        <v>12220</v>
      </c>
      <c r="E24" s="93">
        <v>402</v>
      </c>
      <c r="F24" s="97">
        <f t="shared" si="0"/>
        <v>3.2896890343698852</v>
      </c>
      <c r="G24" s="93">
        <v>402</v>
      </c>
      <c r="H24" s="93">
        <v>0</v>
      </c>
      <c r="I24" s="93">
        <v>11818</v>
      </c>
      <c r="J24" s="97">
        <f t="shared" si="1"/>
        <v>96.71031096563011</v>
      </c>
      <c r="K24" s="93">
        <v>11258</v>
      </c>
      <c r="L24" s="97">
        <f t="shared" si="2"/>
        <v>92.12765957446808</v>
      </c>
      <c r="M24" s="93">
        <v>0</v>
      </c>
      <c r="N24" s="97">
        <f t="shared" si="3"/>
        <v>0</v>
      </c>
      <c r="O24" s="93">
        <v>560</v>
      </c>
      <c r="P24" s="93">
        <v>82</v>
      </c>
      <c r="Q24" s="97">
        <f t="shared" si="4"/>
        <v>4.582651391162029</v>
      </c>
      <c r="R24" s="93">
        <v>20</v>
      </c>
      <c r="S24" s="94" t="s">
        <v>324</v>
      </c>
      <c r="T24" s="94"/>
      <c r="U24" s="94"/>
      <c r="V24" s="94"/>
      <c r="W24" s="94"/>
      <c r="X24" s="94"/>
      <c r="Y24" s="94"/>
      <c r="Z24" s="94" t="s">
        <v>324</v>
      </c>
    </row>
    <row r="25" spans="1:26" s="92" customFormat="1" ht="11.25">
      <c r="A25" s="94" t="s">
        <v>147</v>
      </c>
      <c r="B25" s="95" t="s">
        <v>35</v>
      </c>
      <c r="C25" s="94" t="s">
        <v>36</v>
      </c>
      <c r="D25" s="93">
        <v>11040</v>
      </c>
      <c r="E25" s="93">
        <v>5566</v>
      </c>
      <c r="F25" s="97">
        <f t="shared" si="0"/>
        <v>50.416666666666664</v>
      </c>
      <c r="G25" s="93">
        <v>5554</v>
      </c>
      <c r="H25" s="93">
        <v>12</v>
      </c>
      <c r="I25" s="93">
        <v>5474</v>
      </c>
      <c r="J25" s="97">
        <f t="shared" si="1"/>
        <v>49.583333333333336</v>
      </c>
      <c r="K25" s="93">
        <v>2579</v>
      </c>
      <c r="L25" s="97">
        <f t="shared" si="2"/>
        <v>23.36050724637681</v>
      </c>
      <c r="M25" s="93">
        <v>0</v>
      </c>
      <c r="N25" s="97">
        <f t="shared" si="3"/>
        <v>0</v>
      </c>
      <c r="O25" s="93">
        <v>2895</v>
      </c>
      <c r="P25" s="93">
        <v>2045</v>
      </c>
      <c r="Q25" s="97">
        <f t="shared" si="4"/>
        <v>26.222826086956523</v>
      </c>
      <c r="R25" s="93">
        <v>46</v>
      </c>
      <c r="S25" s="94" t="s">
        <v>324</v>
      </c>
      <c r="T25" s="94"/>
      <c r="U25" s="94"/>
      <c r="V25" s="94"/>
      <c r="W25" s="94"/>
      <c r="X25" s="94"/>
      <c r="Y25" s="94"/>
      <c r="Z25" s="94" t="s">
        <v>324</v>
      </c>
    </row>
    <row r="26" spans="1:26" s="92" customFormat="1" ht="11.25">
      <c r="A26" s="94" t="s">
        <v>147</v>
      </c>
      <c r="B26" s="95" t="s">
        <v>37</v>
      </c>
      <c r="C26" s="94" t="s">
        <v>38</v>
      </c>
      <c r="D26" s="93">
        <v>16021</v>
      </c>
      <c r="E26" s="93">
        <v>6137</v>
      </c>
      <c r="F26" s="97">
        <f t="shared" si="0"/>
        <v>38.30597340989951</v>
      </c>
      <c r="G26" s="93">
        <v>6137</v>
      </c>
      <c r="H26" s="93">
        <v>0</v>
      </c>
      <c r="I26" s="93">
        <v>9884</v>
      </c>
      <c r="J26" s="97">
        <f t="shared" si="1"/>
        <v>61.69402659010049</v>
      </c>
      <c r="K26" s="93">
        <v>4856</v>
      </c>
      <c r="L26" s="97">
        <f t="shared" si="2"/>
        <v>30.3102178390862</v>
      </c>
      <c r="M26" s="93">
        <v>0</v>
      </c>
      <c r="N26" s="97">
        <f t="shared" si="3"/>
        <v>0</v>
      </c>
      <c r="O26" s="93">
        <v>5028</v>
      </c>
      <c r="P26" s="93">
        <v>4744</v>
      </c>
      <c r="Q26" s="97">
        <f t="shared" si="4"/>
        <v>31.383808751014293</v>
      </c>
      <c r="R26" s="93">
        <v>190</v>
      </c>
      <c r="S26" s="94" t="s">
        <v>324</v>
      </c>
      <c r="T26" s="94"/>
      <c r="U26" s="94"/>
      <c r="V26" s="94"/>
      <c r="W26" s="94"/>
      <c r="X26" s="94"/>
      <c r="Y26" s="94"/>
      <c r="Z26" s="94" t="s">
        <v>324</v>
      </c>
    </row>
    <row r="27" spans="1:26" s="92" customFormat="1" ht="11.25">
      <c r="A27" s="94" t="s">
        <v>147</v>
      </c>
      <c r="B27" s="95" t="s">
        <v>39</v>
      </c>
      <c r="C27" s="94" t="s">
        <v>40</v>
      </c>
      <c r="D27" s="93">
        <v>1056</v>
      </c>
      <c r="E27" s="93">
        <v>365</v>
      </c>
      <c r="F27" s="97">
        <f t="shared" si="0"/>
        <v>34.56439393939394</v>
      </c>
      <c r="G27" s="93">
        <v>257</v>
      </c>
      <c r="H27" s="93">
        <v>108</v>
      </c>
      <c r="I27" s="93">
        <v>691</v>
      </c>
      <c r="J27" s="97">
        <f t="shared" si="1"/>
        <v>65.43560606060606</v>
      </c>
      <c r="K27" s="93">
        <v>463</v>
      </c>
      <c r="L27" s="97">
        <f t="shared" si="2"/>
        <v>43.84469696969697</v>
      </c>
      <c r="M27" s="93">
        <v>0</v>
      </c>
      <c r="N27" s="97">
        <f t="shared" si="3"/>
        <v>0</v>
      </c>
      <c r="O27" s="93">
        <v>228</v>
      </c>
      <c r="P27" s="93">
        <v>228</v>
      </c>
      <c r="Q27" s="97">
        <f t="shared" si="4"/>
        <v>21.59090909090909</v>
      </c>
      <c r="R27" s="93">
        <v>0</v>
      </c>
      <c r="S27" s="94" t="s">
        <v>324</v>
      </c>
      <c r="T27" s="94"/>
      <c r="U27" s="94"/>
      <c r="V27" s="94"/>
      <c r="W27" s="94" t="s">
        <v>324</v>
      </c>
      <c r="X27" s="94"/>
      <c r="Y27" s="94"/>
      <c r="Z27" s="94"/>
    </row>
    <row r="28" spans="1:26" s="92" customFormat="1" ht="11.25">
      <c r="A28" s="94" t="s">
        <v>147</v>
      </c>
      <c r="B28" s="95" t="s">
        <v>41</v>
      </c>
      <c r="C28" s="94" t="s">
        <v>42</v>
      </c>
      <c r="D28" s="93">
        <v>14660</v>
      </c>
      <c r="E28" s="93">
        <v>6459</v>
      </c>
      <c r="F28" s="97">
        <f t="shared" si="0"/>
        <v>44.058663028649384</v>
      </c>
      <c r="G28" s="93">
        <v>4831</v>
      </c>
      <c r="H28" s="93">
        <v>1628</v>
      </c>
      <c r="I28" s="93">
        <v>8201</v>
      </c>
      <c r="J28" s="97">
        <f t="shared" si="1"/>
        <v>55.94133697135062</v>
      </c>
      <c r="K28" s="93">
        <v>2220</v>
      </c>
      <c r="L28" s="97">
        <f t="shared" si="2"/>
        <v>15.143246930422919</v>
      </c>
      <c r="M28" s="93">
        <v>0</v>
      </c>
      <c r="N28" s="97">
        <f t="shared" si="3"/>
        <v>0</v>
      </c>
      <c r="O28" s="93">
        <v>5981</v>
      </c>
      <c r="P28" s="93">
        <v>4817</v>
      </c>
      <c r="Q28" s="97">
        <f t="shared" si="4"/>
        <v>40.79809004092769</v>
      </c>
      <c r="R28" s="93">
        <v>86</v>
      </c>
      <c r="S28" s="94" t="s">
        <v>324</v>
      </c>
      <c r="T28" s="94"/>
      <c r="U28" s="94"/>
      <c r="V28" s="94"/>
      <c r="W28" s="94" t="s">
        <v>324</v>
      </c>
      <c r="X28" s="94"/>
      <c r="Y28" s="94"/>
      <c r="Z28" s="94"/>
    </row>
    <row r="29" spans="1:26" s="92" customFormat="1" ht="11.25">
      <c r="A29" s="94" t="s">
        <v>147</v>
      </c>
      <c r="B29" s="95" t="s">
        <v>43</v>
      </c>
      <c r="C29" s="94" t="s">
        <v>44</v>
      </c>
      <c r="D29" s="93">
        <v>11410</v>
      </c>
      <c r="E29" s="93">
        <v>1882</v>
      </c>
      <c r="F29" s="97">
        <f t="shared" si="0"/>
        <v>16.4943032427695</v>
      </c>
      <c r="G29" s="93">
        <v>1857</v>
      </c>
      <c r="H29" s="93">
        <v>25</v>
      </c>
      <c r="I29" s="93">
        <v>9528</v>
      </c>
      <c r="J29" s="97">
        <f t="shared" si="1"/>
        <v>83.5056967572305</v>
      </c>
      <c r="K29" s="93">
        <v>7882</v>
      </c>
      <c r="L29" s="97">
        <f t="shared" si="2"/>
        <v>69.079754601227</v>
      </c>
      <c r="M29" s="93">
        <v>0</v>
      </c>
      <c r="N29" s="97">
        <f t="shared" si="3"/>
        <v>0</v>
      </c>
      <c r="O29" s="93">
        <v>1646</v>
      </c>
      <c r="P29" s="93">
        <v>1247</v>
      </c>
      <c r="Q29" s="97">
        <f t="shared" si="4"/>
        <v>14.425942156003504</v>
      </c>
      <c r="R29" s="93">
        <v>57</v>
      </c>
      <c r="S29" s="94" t="s">
        <v>324</v>
      </c>
      <c r="T29" s="94"/>
      <c r="U29" s="94"/>
      <c r="V29" s="94"/>
      <c r="W29" s="94" t="s">
        <v>324</v>
      </c>
      <c r="X29" s="94"/>
      <c r="Y29" s="94"/>
      <c r="Z29" s="94"/>
    </row>
    <row r="30" spans="1:26" s="92" customFormat="1" ht="11.25">
      <c r="A30" s="94" t="s">
        <v>147</v>
      </c>
      <c r="B30" s="95" t="s">
        <v>45</v>
      </c>
      <c r="C30" s="94" t="s">
        <v>46</v>
      </c>
      <c r="D30" s="93">
        <v>6583</v>
      </c>
      <c r="E30" s="93">
        <v>3024</v>
      </c>
      <c r="F30" s="97">
        <f t="shared" si="0"/>
        <v>45.93650311408173</v>
      </c>
      <c r="G30" s="93">
        <v>3024</v>
      </c>
      <c r="H30" s="93">
        <v>0</v>
      </c>
      <c r="I30" s="93">
        <v>3559</v>
      </c>
      <c r="J30" s="97">
        <f t="shared" si="1"/>
        <v>54.06349688591827</v>
      </c>
      <c r="K30" s="93">
        <v>360</v>
      </c>
      <c r="L30" s="97">
        <f t="shared" si="2"/>
        <v>5.468631323104967</v>
      </c>
      <c r="M30" s="93">
        <v>0</v>
      </c>
      <c r="N30" s="97">
        <f t="shared" si="3"/>
        <v>0</v>
      </c>
      <c r="O30" s="93">
        <v>3199</v>
      </c>
      <c r="P30" s="93">
        <v>2611</v>
      </c>
      <c r="Q30" s="97">
        <f t="shared" si="4"/>
        <v>48.594865562813304</v>
      </c>
      <c r="R30" s="93">
        <v>13</v>
      </c>
      <c r="S30" s="94" t="s">
        <v>324</v>
      </c>
      <c r="T30" s="94"/>
      <c r="U30" s="94"/>
      <c r="V30" s="94"/>
      <c r="W30" s="94" t="s">
        <v>324</v>
      </c>
      <c r="X30" s="94"/>
      <c r="Y30" s="94"/>
      <c r="Z30" s="94"/>
    </row>
    <row r="31" spans="1:26" s="92" customFormat="1" ht="11.25">
      <c r="A31" s="94" t="s">
        <v>147</v>
      </c>
      <c r="B31" s="95" t="s">
        <v>47</v>
      </c>
      <c r="C31" s="94" t="s">
        <v>48</v>
      </c>
      <c r="D31" s="93">
        <v>1652</v>
      </c>
      <c r="E31" s="93">
        <v>227</v>
      </c>
      <c r="F31" s="97">
        <f t="shared" si="0"/>
        <v>13.7409200968523</v>
      </c>
      <c r="G31" s="93">
        <v>227</v>
      </c>
      <c r="H31" s="93">
        <v>0</v>
      </c>
      <c r="I31" s="93">
        <v>1425</v>
      </c>
      <c r="J31" s="97">
        <f t="shared" si="1"/>
        <v>86.2590799031477</v>
      </c>
      <c r="K31" s="93">
        <v>0</v>
      </c>
      <c r="L31" s="97">
        <f t="shared" si="2"/>
        <v>0</v>
      </c>
      <c r="M31" s="93">
        <v>0</v>
      </c>
      <c r="N31" s="97">
        <f t="shared" si="3"/>
        <v>0</v>
      </c>
      <c r="O31" s="93">
        <v>1425</v>
      </c>
      <c r="P31" s="93">
        <v>1402</v>
      </c>
      <c r="Q31" s="97">
        <f t="shared" si="4"/>
        <v>86.2590799031477</v>
      </c>
      <c r="R31" s="93">
        <v>11</v>
      </c>
      <c r="S31" s="94" t="s">
        <v>324</v>
      </c>
      <c r="T31" s="94"/>
      <c r="U31" s="94"/>
      <c r="V31" s="94"/>
      <c r="W31" s="94" t="s">
        <v>324</v>
      </c>
      <c r="X31" s="94"/>
      <c r="Y31" s="94"/>
      <c r="Z31" s="94"/>
    </row>
    <row r="32" spans="1:26" s="92" customFormat="1" ht="11.25">
      <c r="A32" s="94" t="s">
        <v>147</v>
      </c>
      <c r="B32" s="95" t="s">
        <v>49</v>
      </c>
      <c r="C32" s="94" t="s">
        <v>50</v>
      </c>
      <c r="D32" s="93">
        <v>5723</v>
      </c>
      <c r="E32" s="93">
        <v>2150</v>
      </c>
      <c r="F32" s="97">
        <f t="shared" si="0"/>
        <v>37.567709243403804</v>
      </c>
      <c r="G32" s="93">
        <v>1772</v>
      </c>
      <c r="H32" s="93">
        <v>378</v>
      </c>
      <c r="I32" s="93">
        <v>3573</v>
      </c>
      <c r="J32" s="97">
        <f t="shared" si="1"/>
        <v>62.43229075659619</v>
      </c>
      <c r="K32" s="93">
        <v>1703</v>
      </c>
      <c r="L32" s="97">
        <f t="shared" si="2"/>
        <v>29.75712039140311</v>
      </c>
      <c r="M32" s="93">
        <v>0</v>
      </c>
      <c r="N32" s="97">
        <f t="shared" si="3"/>
        <v>0</v>
      </c>
      <c r="O32" s="93">
        <v>1870</v>
      </c>
      <c r="P32" s="93">
        <v>1680</v>
      </c>
      <c r="Q32" s="97">
        <f t="shared" si="4"/>
        <v>32.67517036519308</v>
      </c>
      <c r="R32" s="93">
        <v>11</v>
      </c>
      <c r="S32" s="94" t="s">
        <v>324</v>
      </c>
      <c r="T32" s="94"/>
      <c r="U32" s="94"/>
      <c r="V32" s="94"/>
      <c r="W32" s="94"/>
      <c r="X32" s="94"/>
      <c r="Y32" s="94"/>
      <c r="Z32" s="94" t="s">
        <v>324</v>
      </c>
    </row>
    <row r="33" spans="1:26" s="92" customFormat="1" ht="11.25">
      <c r="A33" s="94" t="s">
        <v>147</v>
      </c>
      <c r="B33" s="95" t="s">
        <v>51</v>
      </c>
      <c r="C33" s="94" t="s">
        <v>52</v>
      </c>
      <c r="D33" s="93">
        <v>16893</v>
      </c>
      <c r="E33" s="93">
        <v>7410</v>
      </c>
      <c r="F33" s="97">
        <f t="shared" si="0"/>
        <v>43.86432250044397</v>
      </c>
      <c r="G33" s="93">
        <v>7321</v>
      </c>
      <c r="H33" s="93">
        <v>89</v>
      </c>
      <c r="I33" s="93">
        <v>9483</v>
      </c>
      <c r="J33" s="97">
        <f t="shared" si="1"/>
        <v>56.135677499556024</v>
      </c>
      <c r="K33" s="93">
        <v>1800</v>
      </c>
      <c r="L33" s="97">
        <f t="shared" si="2"/>
        <v>10.655301012253595</v>
      </c>
      <c r="M33" s="93">
        <v>0</v>
      </c>
      <c r="N33" s="97">
        <f t="shared" si="3"/>
        <v>0</v>
      </c>
      <c r="O33" s="93">
        <v>7683</v>
      </c>
      <c r="P33" s="93">
        <v>6187</v>
      </c>
      <c r="Q33" s="97">
        <f t="shared" si="4"/>
        <v>45.48037648730243</v>
      </c>
      <c r="R33" s="93">
        <v>108</v>
      </c>
      <c r="S33" s="94" t="s">
        <v>324</v>
      </c>
      <c r="T33" s="94"/>
      <c r="U33" s="94"/>
      <c r="V33" s="94"/>
      <c r="W33" s="94" t="s">
        <v>324</v>
      </c>
      <c r="X33" s="94"/>
      <c r="Y33" s="94"/>
      <c r="Z33" s="94"/>
    </row>
    <row r="34" spans="1:26" s="92" customFormat="1" ht="11.25">
      <c r="A34" s="94" t="s">
        <v>147</v>
      </c>
      <c r="B34" s="95" t="s">
        <v>53</v>
      </c>
      <c r="C34" s="94" t="s">
        <v>54</v>
      </c>
      <c r="D34" s="93">
        <v>14013</v>
      </c>
      <c r="E34" s="93">
        <v>5842</v>
      </c>
      <c r="F34" s="97">
        <f t="shared" si="0"/>
        <v>41.68985941625633</v>
      </c>
      <c r="G34" s="93">
        <v>5402</v>
      </c>
      <c r="H34" s="93">
        <v>440</v>
      </c>
      <c r="I34" s="93">
        <v>8171</v>
      </c>
      <c r="J34" s="97">
        <f t="shared" si="1"/>
        <v>58.31014058374366</v>
      </c>
      <c r="K34" s="93">
        <v>1441</v>
      </c>
      <c r="L34" s="97">
        <f t="shared" si="2"/>
        <v>10.283308356526083</v>
      </c>
      <c r="M34" s="93">
        <v>0</v>
      </c>
      <c r="N34" s="97">
        <f t="shared" si="3"/>
        <v>0</v>
      </c>
      <c r="O34" s="93">
        <v>6730</v>
      </c>
      <c r="P34" s="93">
        <v>5873</v>
      </c>
      <c r="Q34" s="97">
        <f t="shared" si="4"/>
        <v>48.02683222721759</v>
      </c>
      <c r="R34" s="93">
        <v>79</v>
      </c>
      <c r="S34" s="94" t="s">
        <v>324</v>
      </c>
      <c r="T34" s="94"/>
      <c r="U34" s="94"/>
      <c r="V34" s="94"/>
      <c r="W34" s="94"/>
      <c r="X34" s="94"/>
      <c r="Y34" s="94"/>
      <c r="Z34" s="94" t="s">
        <v>324</v>
      </c>
    </row>
    <row r="35" spans="1:26" s="92" customFormat="1" ht="11.25">
      <c r="A35" s="38"/>
      <c r="B35" s="9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105"/>
      <c r="T35" s="105"/>
      <c r="U35" s="105"/>
      <c r="V35" s="105"/>
      <c r="W35" s="105"/>
      <c r="X35" s="105"/>
      <c r="Y35" s="105"/>
      <c r="Z35" s="105"/>
    </row>
    <row r="36" spans="1:26" s="92" customFormat="1" ht="11.25">
      <c r="A36" s="38"/>
      <c r="B36" s="9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105"/>
      <c r="T36" s="105"/>
      <c r="U36" s="105"/>
      <c r="V36" s="105"/>
      <c r="W36" s="105"/>
      <c r="X36" s="105"/>
      <c r="Y36" s="105"/>
      <c r="Z36" s="105"/>
    </row>
    <row r="37" spans="1:26" s="92" customFormat="1" ht="11.25">
      <c r="A37" s="38"/>
      <c r="B37" s="9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105"/>
      <c r="T37" s="105"/>
      <c r="U37" s="105"/>
      <c r="V37" s="105"/>
      <c r="W37" s="105"/>
      <c r="X37" s="105"/>
      <c r="Y37" s="105"/>
      <c r="Z37" s="105"/>
    </row>
    <row r="38" spans="1:26" s="92" customFormat="1" ht="11.25">
      <c r="A38" s="38"/>
      <c r="B38" s="9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105"/>
      <c r="T38" s="105"/>
      <c r="U38" s="105"/>
      <c r="V38" s="105"/>
      <c r="W38" s="105"/>
      <c r="X38" s="105"/>
      <c r="Y38" s="105"/>
      <c r="Z38" s="105"/>
    </row>
    <row r="39" spans="1:26" s="92" customFormat="1" ht="11.25">
      <c r="A39" s="38"/>
      <c r="B39" s="9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105"/>
      <c r="T39" s="105"/>
      <c r="U39" s="105"/>
      <c r="V39" s="105"/>
      <c r="W39" s="105"/>
      <c r="X39" s="105"/>
      <c r="Y39" s="105"/>
      <c r="Z39" s="105"/>
    </row>
    <row r="40" spans="1:26" s="92" customFormat="1" ht="11.25">
      <c r="A40" s="38"/>
      <c r="B40" s="9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105"/>
      <c r="T40" s="105"/>
      <c r="U40" s="105"/>
      <c r="V40" s="105"/>
      <c r="W40" s="105"/>
      <c r="X40" s="105"/>
      <c r="Y40" s="105"/>
      <c r="Z40" s="105"/>
    </row>
    <row r="41" spans="1:26" s="92" customFormat="1" ht="11.25">
      <c r="A41" s="38"/>
      <c r="B41" s="9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105"/>
      <c r="T41" s="105"/>
      <c r="U41" s="105"/>
      <c r="V41" s="105"/>
      <c r="W41" s="105"/>
      <c r="X41" s="105"/>
      <c r="Y41" s="105"/>
      <c r="Z41" s="105"/>
    </row>
    <row r="42" spans="1:26" s="92" customFormat="1" ht="11.25">
      <c r="A42" s="38"/>
      <c r="B42" s="9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105"/>
      <c r="T42" s="105"/>
      <c r="U42" s="105"/>
      <c r="V42" s="105"/>
      <c r="W42" s="105"/>
      <c r="X42" s="105"/>
      <c r="Y42" s="105"/>
      <c r="Z42" s="105"/>
    </row>
    <row r="43" spans="1:26" s="92" customFormat="1" ht="11.25">
      <c r="A43" s="38"/>
      <c r="B43" s="9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105"/>
      <c r="T43" s="105"/>
      <c r="U43" s="105"/>
      <c r="V43" s="105"/>
      <c r="W43" s="105"/>
      <c r="X43" s="105"/>
      <c r="Y43" s="105"/>
      <c r="Z43" s="105"/>
    </row>
    <row r="44" spans="1:26" s="92" customFormat="1" ht="11.25">
      <c r="A44" s="38"/>
      <c r="B44" s="9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105"/>
      <c r="T44" s="105"/>
      <c r="U44" s="105"/>
      <c r="V44" s="105"/>
      <c r="W44" s="105"/>
      <c r="X44" s="105"/>
      <c r="Y44" s="105"/>
      <c r="Z44" s="105"/>
    </row>
    <row r="45" spans="1:26" s="92" customFormat="1" ht="11.25">
      <c r="A45" s="38"/>
      <c r="B45" s="9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105"/>
      <c r="T45" s="105"/>
      <c r="U45" s="105"/>
      <c r="V45" s="105"/>
      <c r="W45" s="105"/>
      <c r="X45" s="105"/>
      <c r="Y45" s="105"/>
      <c r="Z45" s="105"/>
    </row>
    <row r="46" spans="1:26" s="92" customFormat="1" ht="11.25">
      <c r="A46" s="38"/>
      <c r="B46" s="9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105"/>
      <c r="T46" s="105"/>
      <c r="U46" s="105"/>
      <c r="V46" s="105"/>
      <c r="W46" s="105"/>
      <c r="X46" s="105"/>
      <c r="Y46" s="105"/>
      <c r="Z46" s="105"/>
    </row>
    <row r="47" spans="1:26" s="92" customFormat="1" ht="11.25">
      <c r="A47" s="38"/>
      <c r="B47" s="9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105"/>
      <c r="T47" s="105"/>
      <c r="U47" s="105"/>
      <c r="V47" s="105"/>
      <c r="W47" s="105"/>
      <c r="X47" s="105"/>
      <c r="Y47" s="105"/>
      <c r="Z47" s="105"/>
    </row>
    <row r="48" spans="1:26" s="92" customFormat="1" ht="11.25">
      <c r="A48" s="38"/>
      <c r="B48" s="9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105"/>
      <c r="T48" s="105"/>
      <c r="U48" s="105"/>
      <c r="V48" s="105"/>
      <c r="W48" s="105"/>
      <c r="X48" s="105"/>
      <c r="Y48" s="105"/>
      <c r="Z48" s="105"/>
    </row>
    <row r="49" spans="1:26" s="92" customFormat="1" ht="11.25">
      <c r="A49" s="38"/>
      <c r="B49" s="9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105"/>
      <c r="T49" s="105"/>
      <c r="U49" s="105"/>
      <c r="V49" s="105"/>
      <c r="W49" s="105"/>
      <c r="X49" s="105"/>
      <c r="Y49" s="105"/>
      <c r="Z49" s="105"/>
    </row>
    <row r="50" spans="1:26" s="92" customFormat="1" ht="11.25">
      <c r="A50" s="38"/>
      <c r="B50" s="9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105"/>
      <c r="T50" s="105"/>
      <c r="U50" s="105"/>
      <c r="V50" s="105"/>
      <c r="W50" s="105"/>
      <c r="X50" s="105"/>
      <c r="Y50" s="105"/>
      <c r="Z50" s="105"/>
    </row>
    <row r="51" spans="1:26" s="92" customFormat="1" ht="11.25">
      <c r="A51" s="38"/>
      <c r="B51" s="9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105"/>
      <c r="T51" s="105"/>
      <c r="U51" s="105"/>
      <c r="V51" s="105"/>
      <c r="W51" s="105"/>
      <c r="X51" s="105"/>
      <c r="Y51" s="105"/>
      <c r="Z51" s="105"/>
    </row>
    <row r="52" spans="1:26" s="92" customFormat="1" ht="11.25">
      <c r="A52" s="38"/>
      <c r="B52" s="9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105"/>
      <c r="T52" s="105"/>
      <c r="U52" s="105"/>
      <c r="V52" s="105"/>
      <c r="W52" s="105"/>
      <c r="X52" s="105"/>
      <c r="Y52" s="105"/>
      <c r="Z52" s="105"/>
    </row>
    <row r="53" spans="1:26" s="92" customFormat="1" ht="11.25">
      <c r="A53" s="38"/>
      <c r="B53" s="9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105"/>
      <c r="T53" s="105"/>
      <c r="U53" s="105"/>
      <c r="V53" s="105"/>
      <c r="W53" s="105"/>
      <c r="X53" s="105"/>
      <c r="Y53" s="105"/>
      <c r="Z53" s="105"/>
    </row>
    <row r="54" spans="1:26" s="92" customFormat="1" ht="11.25">
      <c r="A54" s="38"/>
      <c r="B54" s="9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105"/>
      <c r="T54" s="105"/>
      <c r="U54" s="105"/>
      <c r="V54" s="105"/>
      <c r="W54" s="105"/>
      <c r="X54" s="105"/>
      <c r="Y54" s="105"/>
      <c r="Z54" s="105"/>
    </row>
    <row r="55" spans="1:26" s="92" customFormat="1" ht="11.25">
      <c r="A55" s="38"/>
      <c r="B55" s="9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105"/>
      <c r="T55" s="105"/>
      <c r="U55" s="105"/>
      <c r="V55" s="105"/>
      <c r="W55" s="105"/>
      <c r="X55" s="105"/>
      <c r="Y55" s="105"/>
      <c r="Z55" s="105"/>
    </row>
    <row r="56" spans="1:26" s="92" customFormat="1" ht="11.25">
      <c r="A56" s="38"/>
      <c r="B56" s="9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105"/>
      <c r="T56" s="105"/>
      <c r="U56" s="105"/>
      <c r="V56" s="105"/>
      <c r="W56" s="105"/>
      <c r="X56" s="105"/>
      <c r="Y56" s="105"/>
      <c r="Z56" s="105"/>
    </row>
    <row r="57" spans="1:26" s="92" customFormat="1" ht="11.25">
      <c r="A57" s="38"/>
      <c r="B57" s="9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105"/>
      <c r="T57" s="105"/>
      <c r="U57" s="105"/>
      <c r="V57" s="105"/>
      <c r="W57" s="105"/>
      <c r="X57" s="105"/>
      <c r="Y57" s="105"/>
      <c r="Z57" s="105"/>
    </row>
    <row r="58" spans="1:26" s="92" customFormat="1" ht="11.25">
      <c r="A58" s="38"/>
      <c r="B58" s="9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105"/>
      <c r="T58" s="105"/>
      <c r="U58" s="105"/>
      <c r="V58" s="105"/>
      <c r="W58" s="105"/>
      <c r="X58" s="105"/>
      <c r="Y58" s="105"/>
      <c r="Z58" s="105"/>
    </row>
    <row r="59" spans="1:26" s="92" customFormat="1" ht="11.25">
      <c r="A59" s="38"/>
      <c r="B59" s="9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105"/>
      <c r="T59" s="105"/>
      <c r="U59" s="105"/>
      <c r="V59" s="105"/>
      <c r="W59" s="105"/>
      <c r="X59" s="105"/>
      <c r="Y59" s="105"/>
      <c r="Z59" s="105"/>
    </row>
    <row r="60" spans="1:26" s="92" customFormat="1" ht="11.25">
      <c r="A60" s="38"/>
      <c r="B60" s="9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105"/>
      <c r="T60" s="105"/>
      <c r="U60" s="105"/>
      <c r="V60" s="105"/>
      <c r="W60" s="105"/>
      <c r="X60" s="105"/>
      <c r="Y60" s="105"/>
      <c r="Z60" s="105"/>
    </row>
    <row r="61" spans="1:26" s="92" customFormat="1" ht="11.25">
      <c r="A61" s="38"/>
      <c r="B61" s="9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105"/>
      <c r="T61" s="105"/>
      <c r="U61" s="105"/>
      <c r="V61" s="105"/>
      <c r="W61" s="105"/>
      <c r="X61" s="105"/>
      <c r="Y61" s="105"/>
      <c r="Z61" s="105"/>
    </row>
    <row r="62" spans="1:26" s="92" customFormat="1" ht="11.25">
      <c r="A62" s="38"/>
      <c r="B62" s="9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105"/>
      <c r="T62" s="105"/>
      <c r="U62" s="105"/>
      <c r="V62" s="105"/>
      <c r="W62" s="105"/>
      <c r="X62" s="105"/>
      <c r="Y62" s="105"/>
      <c r="Z62" s="105"/>
    </row>
    <row r="63" spans="1:26" s="92" customFormat="1" ht="11.25">
      <c r="A63" s="38"/>
      <c r="B63" s="9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105"/>
      <c r="T63" s="105"/>
      <c r="U63" s="105"/>
      <c r="V63" s="105"/>
      <c r="W63" s="105"/>
      <c r="X63" s="105"/>
      <c r="Y63" s="105"/>
      <c r="Z63" s="105"/>
    </row>
    <row r="64" spans="1:26" s="92" customFormat="1" ht="11.25">
      <c r="A64" s="38"/>
      <c r="B64" s="9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105"/>
      <c r="T64" s="105"/>
      <c r="U64" s="105"/>
      <c r="V64" s="105"/>
      <c r="W64" s="105"/>
      <c r="X64" s="105"/>
      <c r="Y64" s="105"/>
      <c r="Z64" s="105"/>
    </row>
    <row r="65" spans="1:26" s="92" customFormat="1" ht="11.25">
      <c r="A65" s="38"/>
      <c r="B65" s="9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105"/>
      <c r="T65" s="105"/>
      <c r="U65" s="105"/>
      <c r="V65" s="105"/>
      <c r="W65" s="105"/>
      <c r="X65" s="105"/>
      <c r="Y65" s="105"/>
      <c r="Z65" s="105"/>
    </row>
    <row r="66" spans="1:26" s="92" customFormat="1" ht="11.25">
      <c r="A66" s="38"/>
      <c r="B66" s="9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105"/>
      <c r="T66" s="105"/>
      <c r="U66" s="105"/>
      <c r="V66" s="105"/>
      <c r="W66" s="105"/>
      <c r="X66" s="105"/>
      <c r="Y66" s="105"/>
      <c r="Z66" s="105"/>
    </row>
    <row r="67" spans="1:26" s="92" customFormat="1" ht="11.25">
      <c r="A67" s="38"/>
      <c r="B67" s="9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105"/>
      <c r="T67" s="105"/>
      <c r="U67" s="105"/>
      <c r="V67" s="105"/>
      <c r="W67" s="105"/>
      <c r="X67" s="105"/>
      <c r="Y67" s="105"/>
      <c r="Z67" s="105"/>
    </row>
    <row r="68" spans="1:26" s="92" customFormat="1" ht="11.25">
      <c r="A68" s="38"/>
      <c r="B68" s="9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105"/>
      <c r="T68" s="105"/>
      <c r="U68" s="105"/>
      <c r="V68" s="105"/>
      <c r="W68" s="105"/>
      <c r="X68" s="105"/>
      <c r="Y68" s="105"/>
      <c r="Z68" s="105"/>
    </row>
    <row r="69" spans="1:26" s="92" customFormat="1" ht="11.25">
      <c r="A69" s="38"/>
      <c r="B69" s="9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105"/>
      <c r="T69" s="105"/>
      <c r="U69" s="105"/>
      <c r="V69" s="105"/>
      <c r="W69" s="105"/>
      <c r="X69" s="105"/>
      <c r="Y69" s="105"/>
      <c r="Z69" s="105"/>
    </row>
    <row r="70" spans="1:26" s="92" customFormat="1" ht="11.25">
      <c r="A70" s="38"/>
      <c r="B70" s="9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105"/>
      <c r="T70" s="105"/>
      <c r="U70" s="105"/>
      <c r="V70" s="105"/>
      <c r="W70" s="105"/>
      <c r="X70" s="105"/>
      <c r="Y70" s="105"/>
      <c r="Z70" s="105"/>
    </row>
    <row r="71" spans="1:26" s="92" customFormat="1" ht="11.25">
      <c r="A71" s="38"/>
      <c r="B71" s="9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105"/>
      <c r="T71" s="105"/>
      <c r="U71" s="105"/>
      <c r="V71" s="105"/>
      <c r="W71" s="105"/>
      <c r="X71" s="105"/>
      <c r="Y71" s="105"/>
      <c r="Z71" s="105"/>
    </row>
    <row r="72" spans="1:26" s="92" customFormat="1" ht="11.25">
      <c r="A72" s="38"/>
      <c r="B72" s="9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105"/>
      <c r="T72" s="105"/>
      <c r="U72" s="105"/>
      <c r="V72" s="105"/>
      <c r="W72" s="105"/>
      <c r="X72" s="105"/>
      <c r="Y72" s="105"/>
      <c r="Z72" s="105"/>
    </row>
    <row r="73" spans="1:26" s="92" customFormat="1" ht="11.25">
      <c r="A73" s="38"/>
      <c r="B73" s="9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105"/>
      <c r="T73" s="105"/>
      <c r="U73" s="105"/>
      <c r="V73" s="105"/>
      <c r="W73" s="105"/>
      <c r="X73" s="105"/>
      <c r="Y73" s="105"/>
      <c r="Z73" s="105"/>
    </row>
    <row r="74" spans="1:26" s="92" customFormat="1" ht="11.25">
      <c r="A74" s="38"/>
      <c r="B74" s="9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105"/>
      <c r="T74" s="105"/>
      <c r="U74" s="105"/>
      <c r="V74" s="105"/>
      <c r="W74" s="105"/>
      <c r="X74" s="105"/>
      <c r="Y74" s="105"/>
      <c r="Z74" s="105"/>
    </row>
    <row r="75" spans="1:26" s="92" customFormat="1" ht="11.25">
      <c r="A75" s="38"/>
      <c r="B75" s="9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105"/>
      <c r="T75" s="105"/>
      <c r="U75" s="105"/>
      <c r="V75" s="105"/>
      <c r="W75" s="105"/>
      <c r="X75" s="105"/>
      <c r="Y75" s="105"/>
      <c r="Z75" s="105"/>
    </row>
    <row r="76" spans="1:26" s="92" customFormat="1" ht="11.25">
      <c r="A76" s="38"/>
      <c r="B76" s="9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105"/>
      <c r="T76" s="105"/>
      <c r="U76" s="105"/>
      <c r="V76" s="105"/>
      <c r="W76" s="105"/>
      <c r="X76" s="105"/>
      <c r="Y76" s="105"/>
      <c r="Z76" s="105"/>
    </row>
    <row r="77" spans="1:26" s="92" customFormat="1" ht="11.25">
      <c r="A77" s="38"/>
      <c r="B77" s="9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105"/>
      <c r="T77" s="105"/>
      <c r="U77" s="105"/>
      <c r="V77" s="105"/>
      <c r="W77" s="105"/>
      <c r="X77" s="105"/>
      <c r="Y77" s="105"/>
      <c r="Z77" s="105"/>
    </row>
    <row r="78" spans="1:26" s="92" customFormat="1" ht="11.25">
      <c r="A78" s="38"/>
      <c r="B78" s="9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105"/>
      <c r="T78" s="105"/>
      <c r="U78" s="105"/>
      <c r="V78" s="105"/>
      <c r="W78" s="105"/>
      <c r="X78" s="105"/>
      <c r="Y78" s="105"/>
      <c r="Z78" s="105"/>
    </row>
    <row r="79" spans="1:26" s="92" customFormat="1" ht="11.25">
      <c r="A79" s="38"/>
      <c r="B79" s="9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105"/>
      <c r="T79" s="105"/>
      <c r="U79" s="105"/>
      <c r="V79" s="105"/>
      <c r="W79" s="105"/>
      <c r="X79" s="105"/>
      <c r="Y79" s="105"/>
      <c r="Z79" s="105"/>
    </row>
    <row r="80" spans="1:26" s="92" customFormat="1" ht="11.25">
      <c r="A80" s="38"/>
      <c r="B80" s="9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105"/>
      <c r="T80" s="105"/>
      <c r="U80" s="105"/>
      <c r="V80" s="105"/>
      <c r="W80" s="105"/>
      <c r="X80" s="105"/>
      <c r="Y80" s="105"/>
      <c r="Z80" s="105"/>
    </row>
    <row r="81" spans="1:26" s="92" customFormat="1" ht="11.25">
      <c r="A81" s="38"/>
      <c r="B81" s="9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105"/>
      <c r="T81" s="105"/>
      <c r="U81" s="105"/>
      <c r="V81" s="105"/>
      <c r="W81" s="105"/>
      <c r="X81" s="105"/>
      <c r="Y81" s="105"/>
      <c r="Z81" s="105"/>
    </row>
    <row r="82" spans="1:26" s="92" customFormat="1" ht="11.25">
      <c r="A82" s="38"/>
      <c r="B82" s="9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105"/>
      <c r="T82" s="105"/>
      <c r="U82" s="105"/>
      <c r="V82" s="105"/>
      <c r="W82" s="105"/>
      <c r="X82" s="105"/>
      <c r="Y82" s="105"/>
      <c r="Z82" s="105"/>
    </row>
    <row r="83" spans="1:26" s="92" customFormat="1" ht="11.25">
      <c r="A83" s="38"/>
      <c r="B83" s="9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105"/>
      <c r="T83" s="105"/>
      <c r="U83" s="105"/>
      <c r="V83" s="105"/>
      <c r="W83" s="105"/>
      <c r="X83" s="105"/>
      <c r="Y83" s="105"/>
      <c r="Z83" s="105"/>
    </row>
    <row r="84" spans="1:26" s="92" customFormat="1" ht="11.25">
      <c r="A84" s="38"/>
      <c r="B84" s="9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105"/>
      <c r="T84" s="105"/>
      <c r="U84" s="105"/>
      <c r="V84" s="105"/>
      <c r="W84" s="105"/>
      <c r="X84" s="105"/>
      <c r="Y84" s="105"/>
      <c r="Z84" s="105"/>
    </row>
    <row r="85" spans="1:26" s="92" customFormat="1" ht="11.25">
      <c r="A85" s="38"/>
      <c r="B85" s="9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105"/>
      <c r="T85" s="105"/>
      <c r="U85" s="105"/>
      <c r="V85" s="105"/>
      <c r="W85" s="105"/>
      <c r="X85" s="105"/>
      <c r="Y85" s="105"/>
      <c r="Z85" s="105"/>
    </row>
    <row r="86" spans="1:26" s="92" customFormat="1" ht="11.25">
      <c r="A86" s="38"/>
      <c r="B86" s="9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105"/>
      <c r="T86" s="105"/>
      <c r="U86" s="105"/>
      <c r="V86" s="105"/>
      <c r="W86" s="105"/>
      <c r="X86" s="105"/>
      <c r="Y86" s="105"/>
      <c r="Z86" s="105"/>
    </row>
    <row r="87" spans="1:26" s="92" customFormat="1" ht="11.25">
      <c r="A87" s="38"/>
      <c r="B87" s="9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105"/>
      <c r="T87" s="105"/>
      <c r="U87" s="105"/>
      <c r="V87" s="105"/>
      <c r="W87" s="105"/>
      <c r="X87" s="105"/>
      <c r="Y87" s="105"/>
      <c r="Z87" s="105"/>
    </row>
    <row r="88" spans="1:26" s="92" customFormat="1" ht="11.25">
      <c r="A88" s="38"/>
      <c r="B88" s="9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105"/>
      <c r="T88" s="105"/>
      <c r="U88" s="105"/>
      <c r="V88" s="105"/>
      <c r="W88" s="105"/>
      <c r="X88" s="105"/>
      <c r="Y88" s="105"/>
      <c r="Z88" s="105"/>
    </row>
    <row r="89" spans="1:26" s="92" customFormat="1" ht="11.25">
      <c r="A89" s="38"/>
      <c r="B89" s="9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105"/>
      <c r="T89" s="105"/>
      <c r="U89" s="105"/>
      <c r="V89" s="105"/>
      <c r="W89" s="105"/>
      <c r="X89" s="105"/>
      <c r="Y89" s="105"/>
      <c r="Z89" s="105"/>
    </row>
    <row r="90" spans="1:26" s="92" customFormat="1" ht="11.25">
      <c r="A90" s="38"/>
      <c r="B90" s="9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105"/>
      <c r="T90" s="105"/>
      <c r="U90" s="105"/>
      <c r="V90" s="105"/>
      <c r="W90" s="105"/>
      <c r="X90" s="105"/>
      <c r="Y90" s="105"/>
      <c r="Z90" s="105"/>
    </row>
    <row r="91" spans="1:26" s="92" customFormat="1" ht="11.25">
      <c r="A91" s="38"/>
      <c r="B91" s="9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105"/>
      <c r="T91" s="105"/>
      <c r="U91" s="105"/>
      <c r="V91" s="105"/>
      <c r="W91" s="105"/>
      <c r="X91" s="105"/>
      <c r="Y91" s="105"/>
      <c r="Z91" s="105"/>
    </row>
    <row r="92" spans="1:26" s="92" customFormat="1" ht="11.25">
      <c r="A92" s="38"/>
      <c r="B92" s="9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105"/>
      <c r="T92" s="105"/>
      <c r="U92" s="105"/>
      <c r="V92" s="105"/>
      <c r="W92" s="105"/>
      <c r="X92" s="105"/>
      <c r="Y92" s="105"/>
      <c r="Z92" s="105"/>
    </row>
    <row r="93" spans="1:26" s="92" customFormat="1" ht="11.25">
      <c r="A93" s="38"/>
      <c r="B93" s="9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105"/>
      <c r="T93" s="105"/>
      <c r="U93" s="105"/>
      <c r="V93" s="105"/>
      <c r="W93" s="105"/>
      <c r="X93" s="105"/>
      <c r="Y93" s="105"/>
      <c r="Z93" s="105"/>
    </row>
    <row r="94" spans="1:26" s="92" customFormat="1" ht="11.25">
      <c r="A94" s="38"/>
      <c r="B94" s="9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105"/>
      <c r="T94" s="105"/>
      <c r="U94" s="105"/>
      <c r="V94" s="105"/>
      <c r="W94" s="105"/>
      <c r="X94" s="105"/>
      <c r="Y94" s="105"/>
      <c r="Z94" s="105"/>
    </row>
    <row r="95" spans="1:26" s="92" customFormat="1" ht="11.25">
      <c r="A95" s="38"/>
      <c r="B95" s="9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105"/>
      <c r="T95" s="105"/>
      <c r="U95" s="105"/>
      <c r="V95" s="105"/>
      <c r="W95" s="105"/>
      <c r="X95" s="105"/>
      <c r="Y95" s="105"/>
      <c r="Z95" s="105"/>
    </row>
    <row r="96" spans="1:26" s="92" customFormat="1" ht="11.25">
      <c r="A96" s="38"/>
      <c r="B96" s="9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105"/>
      <c r="T96" s="105"/>
      <c r="U96" s="105"/>
      <c r="V96" s="105"/>
      <c r="W96" s="105"/>
      <c r="X96" s="105"/>
      <c r="Y96" s="105"/>
      <c r="Z96" s="105"/>
    </row>
    <row r="97" spans="1:26" s="92" customFormat="1" ht="11.25">
      <c r="A97" s="38"/>
      <c r="B97" s="9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105"/>
      <c r="T97" s="105"/>
      <c r="U97" s="105"/>
      <c r="V97" s="105"/>
      <c r="W97" s="105"/>
      <c r="X97" s="105"/>
      <c r="Y97" s="105"/>
      <c r="Z97" s="105"/>
    </row>
    <row r="98" spans="1:26" s="92" customFormat="1" ht="11.25">
      <c r="A98" s="38"/>
      <c r="B98" s="9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105"/>
      <c r="T98" s="105"/>
      <c r="U98" s="105"/>
      <c r="V98" s="105"/>
      <c r="W98" s="105"/>
      <c r="X98" s="105"/>
      <c r="Y98" s="105"/>
      <c r="Z98" s="105"/>
    </row>
    <row r="99" spans="1:26" s="92" customFormat="1" ht="11.25">
      <c r="A99" s="38"/>
      <c r="B99" s="9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105"/>
      <c r="T99" s="105"/>
      <c r="U99" s="105"/>
      <c r="V99" s="105"/>
      <c r="W99" s="105"/>
      <c r="X99" s="105"/>
      <c r="Y99" s="105"/>
      <c r="Z99" s="105"/>
    </row>
    <row r="100" spans="1:26" s="92" customFormat="1" ht="11.25">
      <c r="A100" s="38"/>
      <c r="B100" s="9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105"/>
      <c r="T100" s="105"/>
      <c r="U100" s="105"/>
      <c r="V100" s="105"/>
      <c r="W100" s="105"/>
      <c r="X100" s="105"/>
      <c r="Y100" s="105"/>
      <c r="Z100" s="105"/>
    </row>
    <row r="101" spans="1:26" s="92" customFormat="1" ht="11.25">
      <c r="A101" s="38"/>
      <c r="B101" s="9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105"/>
      <c r="T101" s="105"/>
      <c r="U101" s="105"/>
      <c r="V101" s="105"/>
      <c r="W101" s="105"/>
      <c r="X101" s="105"/>
      <c r="Y101" s="105"/>
      <c r="Z101" s="105"/>
    </row>
    <row r="102" spans="1:26" s="92" customFormat="1" ht="11.25">
      <c r="A102" s="38"/>
      <c r="B102" s="9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105"/>
      <c r="T102" s="105"/>
      <c r="U102" s="105"/>
      <c r="V102" s="105"/>
      <c r="W102" s="105"/>
      <c r="X102" s="105"/>
      <c r="Y102" s="105"/>
      <c r="Z102" s="105"/>
    </row>
    <row r="103" spans="1:26" s="92" customFormat="1" ht="11.25">
      <c r="A103" s="38"/>
      <c r="B103" s="9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105"/>
      <c r="T103" s="105"/>
      <c r="U103" s="105"/>
      <c r="V103" s="105"/>
      <c r="W103" s="105"/>
      <c r="X103" s="105"/>
      <c r="Y103" s="105"/>
      <c r="Z103" s="105"/>
    </row>
    <row r="104" spans="1:26" s="92" customFormat="1" ht="11.25">
      <c r="A104" s="38"/>
      <c r="B104" s="9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105"/>
      <c r="T104" s="105"/>
      <c r="U104" s="105"/>
      <c r="V104" s="105"/>
      <c r="W104" s="105"/>
      <c r="X104" s="105"/>
      <c r="Y104" s="105"/>
      <c r="Z104" s="105"/>
    </row>
    <row r="105" spans="1:26" s="92" customFormat="1" ht="11.25">
      <c r="A105" s="38"/>
      <c r="B105" s="9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105"/>
      <c r="T105" s="105"/>
      <c r="U105" s="105"/>
      <c r="V105" s="105"/>
      <c r="W105" s="105"/>
      <c r="X105" s="105"/>
      <c r="Y105" s="105"/>
      <c r="Z105" s="105"/>
    </row>
    <row r="106" spans="1:26" s="92" customFormat="1" ht="11.25">
      <c r="A106" s="38"/>
      <c r="B106" s="9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105"/>
      <c r="T106" s="105"/>
      <c r="U106" s="105"/>
      <c r="V106" s="105"/>
      <c r="W106" s="105"/>
      <c r="X106" s="105"/>
      <c r="Y106" s="105"/>
      <c r="Z106" s="105"/>
    </row>
    <row r="107" spans="1:26" s="92" customFormat="1" ht="11.25">
      <c r="A107" s="38"/>
      <c r="B107" s="9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105"/>
      <c r="T107" s="105"/>
      <c r="U107" s="105"/>
      <c r="V107" s="105"/>
      <c r="W107" s="105"/>
      <c r="X107" s="105"/>
      <c r="Y107" s="105"/>
      <c r="Z107" s="105"/>
    </row>
    <row r="108" spans="1:26" s="92" customFormat="1" ht="11.25">
      <c r="A108" s="38"/>
      <c r="B108" s="9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105"/>
      <c r="T108" s="105"/>
      <c r="U108" s="105"/>
      <c r="V108" s="105"/>
      <c r="W108" s="105"/>
      <c r="X108" s="105"/>
      <c r="Y108" s="105"/>
      <c r="Z108" s="105"/>
    </row>
    <row r="109" spans="1:26" s="92" customFormat="1" ht="11.25">
      <c r="A109" s="38"/>
      <c r="B109" s="9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105"/>
      <c r="T109" s="105"/>
      <c r="U109" s="105"/>
      <c r="V109" s="105"/>
      <c r="W109" s="105"/>
      <c r="X109" s="105"/>
      <c r="Y109" s="105"/>
      <c r="Z109" s="105"/>
    </row>
    <row r="110" spans="1:26" s="92" customFormat="1" ht="11.25">
      <c r="A110" s="38"/>
      <c r="B110" s="9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105"/>
      <c r="T110" s="105"/>
      <c r="U110" s="105"/>
      <c r="V110" s="105"/>
      <c r="W110" s="105"/>
      <c r="X110" s="105"/>
      <c r="Y110" s="105"/>
      <c r="Z110" s="105"/>
    </row>
    <row r="111" spans="1:26" s="92" customFormat="1" ht="11.25">
      <c r="A111" s="38"/>
      <c r="B111" s="9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105"/>
      <c r="T111" s="105"/>
      <c r="U111" s="105"/>
      <c r="V111" s="105"/>
      <c r="W111" s="105"/>
      <c r="X111" s="105"/>
      <c r="Y111" s="105"/>
      <c r="Z111" s="105"/>
    </row>
    <row r="112" spans="1:26" s="92" customFormat="1" ht="11.25">
      <c r="A112" s="38"/>
      <c r="B112" s="9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105"/>
      <c r="T112" s="105"/>
      <c r="U112" s="105"/>
      <c r="V112" s="105"/>
      <c r="W112" s="105"/>
      <c r="X112" s="105"/>
      <c r="Y112" s="105"/>
      <c r="Z112" s="105"/>
    </row>
    <row r="113" spans="1:26" s="92" customFormat="1" ht="11.25">
      <c r="A113" s="38"/>
      <c r="B113" s="9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105"/>
      <c r="T113" s="105"/>
      <c r="U113" s="105"/>
      <c r="V113" s="105"/>
      <c r="W113" s="105"/>
      <c r="X113" s="105"/>
      <c r="Y113" s="105"/>
      <c r="Z113" s="105"/>
    </row>
    <row r="114" spans="1:26" s="92" customFormat="1" ht="11.25">
      <c r="A114" s="38"/>
      <c r="B114" s="9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105"/>
      <c r="T114" s="105"/>
      <c r="U114" s="105"/>
      <c r="V114" s="105"/>
      <c r="W114" s="105"/>
      <c r="X114" s="105"/>
      <c r="Y114" s="105"/>
      <c r="Z114" s="105"/>
    </row>
    <row r="115" spans="1:26" s="92" customFormat="1" ht="11.25">
      <c r="A115" s="38"/>
      <c r="B115" s="9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105"/>
      <c r="T115" s="105"/>
      <c r="U115" s="105"/>
      <c r="V115" s="105"/>
      <c r="W115" s="105"/>
      <c r="X115" s="105"/>
      <c r="Y115" s="105"/>
      <c r="Z115" s="105"/>
    </row>
    <row r="116" spans="1:26" s="92" customFormat="1" ht="11.25">
      <c r="A116" s="38"/>
      <c r="B116" s="9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105"/>
      <c r="T116" s="105"/>
      <c r="U116" s="105"/>
      <c r="V116" s="105"/>
      <c r="W116" s="105"/>
      <c r="X116" s="105"/>
      <c r="Y116" s="105"/>
      <c r="Z116" s="105"/>
    </row>
    <row r="117" spans="1:26" s="92" customFormat="1" ht="11.25">
      <c r="A117" s="38"/>
      <c r="B117" s="9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105"/>
      <c r="T117" s="105"/>
      <c r="U117" s="105"/>
      <c r="V117" s="105"/>
      <c r="W117" s="105"/>
      <c r="X117" s="105"/>
      <c r="Y117" s="105"/>
      <c r="Z117" s="105"/>
    </row>
    <row r="118" spans="1:26" s="92" customFormat="1" ht="11.25">
      <c r="A118" s="38"/>
      <c r="B118" s="9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105"/>
      <c r="T118" s="105"/>
      <c r="U118" s="105"/>
      <c r="V118" s="105"/>
      <c r="W118" s="105"/>
      <c r="X118" s="105"/>
      <c r="Y118" s="105"/>
      <c r="Z118" s="105"/>
    </row>
    <row r="119" spans="1:26" s="92" customFormat="1" ht="11.25">
      <c r="A119" s="38"/>
      <c r="B119" s="9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105"/>
      <c r="T119" s="105"/>
      <c r="U119" s="105"/>
      <c r="V119" s="105"/>
      <c r="W119" s="105"/>
      <c r="X119" s="105"/>
      <c r="Y119" s="105"/>
      <c r="Z119" s="105"/>
    </row>
    <row r="120" spans="1:26" s="92" customFormat="1" ht="11.25">
      <c r="A120" s="38"/>
      <c r="B120" s="9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105"/>
      <c r="T120" s="105"/>
      <c r="U120" s="105"/>
      <c r="V120" s="105"/>
      <c r="W120" s="105"/>
      <c r="X120" s="105"/>
      <c r="Y120" s="105"/>
      <c r="Z120" s="105"/>
    </row>
    <row r="121" spans="1:26" s="92" customFormat="1" ht="11.25">
      <c r="A121" s="38"/>
      <c r="B121" s="9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105"/>
      <c r="T121" s="105"/>
      <c r="U121" s="105"/>
      <c r="V121" s="105"/>
      <c r="W121" s="105"/>
      <c r="X121" s="105"/>
      <c r="Y121" s="105"/>
      <c r="Z121" s="105"/>
    </row>
    <row r="122" spans="1:26" s="92" customFormat="1" ht="11.25">
      <c r="A122" s="38"/>
      <c r="B122" s="9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105"/>
      <c r="T122" s="105"/>
      <c r="U122" s="105"/>
      <c r="V122" s="105"/>
      <c r="W122" s="105"/>
      <c r="X122" s="105"/>
      <c r="Y122" s="105"/>
      <c r="Z122" s="105"/>
    </row>
    <row r="123" spans="1:26" s="92" customFormat="1" ht="11.25">
      <c r="A123" s="38"/>
      <c r="B123" s="9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105"/>
      <c r="T123" s="105"/>
      <c r="U123" s="105"/>
      <c r="V123" s="105"/>
      <c r="W123" s="105"/>
      <c r="X123" s="105"/>
      <c r="Y123" s="105"/>
      <c r="Z123" s="105"/>
    </row>
    <row r="124" spans="1:26" s="92" customFormat="1" ht="11.25">
      <c r="A124" s="38"/>
      <c r="B124" s="9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105"/>
      <c r="T124" s="105"/>
      <c r="U124" s="105"/>
      <c r="V124" s="105"/>
      <c r="W124" s="105"/>
      <c r="X124" s="105"/>
      <c r="Y124" s="105"/>
      <c r="Z124" s="105"/>
    </row>
    <row r="125" spans="1:26" s="92" customFormat="1" ht="11.25">
      <c r="A125" s="38"/>
      <c r="B125" s="9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105"/>
      <c r="T125" s="105"/>
      <c r="U125" s="105"/>
      <c r="V125" s="105"/>
      <c r="W125" s="105"/>
      <c r="X125" s="105"/>
      <c r="Y125" s="105"/>
      <c r="Z125" s="105"/>
    </row>
    <row r="126" spans="1:26" s="92" customFormat="1" ht="11.25">
      <c r="A126" s="38"/>
      <c r="B126" s="9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105"/>
      <c r="T126" s="105"/>
      <c r="U126" s="105"/>
      <c r="V126" s="105"/>
      <c r="W126" s="105"/>
      <c r="X126" s="105"/>
      <c r="Y126" s="105"/>
      <c r="Z126" s="105"/>
    </row>
    <row r="127" spans="1:26" s="92" customFormat="1" ht="11.25">
      <c r="A127" s="38"/>
      <c r="B127" s="9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105"/>
      <c r="T127" s="105"/>
      <c r="U127" s="105"/>
      <c r="V127" s="105"/>
      <c r="W127" s="105"/>
      <c r="X127" s="105"/>
      <c r="Y127" s="105"/>
      <c r="Z127" s="105"/>
    </row>
    <row r="128" spans="1:26" s="92" customFormat="1" ht="11.25">
      <c r="A128" s="38"/>
      <c r="B128" s="9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105"/>
      <c r="T128" s="105"/>
      <c r="U128" s="105"/>
      <c r="V128" s="105"/>
      <c r="W128" s="105"/>
      <c r="X128" s="105"/>
      <c r="Y128" s="105"/>
      <c r="Z128" s="105"/>
    </row>
    <row r="129" spans="1:26" s="92" customFormat="1" ht="11.25">
      <c r="A129" s="38"/>
      <c r="B129" s="9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105"/>
      <c r="T129" s="105"/>
      <c r="U129" s="105"/>
      <c r="V129" s="105"/>
      <c r="W129" s="105"/>
      <c r="X129" s="105"/>
      <c r="Y129" s="105"/>
      <c r="Z129" s="105"/>
    </row>
    <row r="130" spans="1:26" s="92" customFormat="1" ht="11.25">
      <c r="A130" s="38"/>
      <c r="B130" s="9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105"/>
      <c r="T130" s="105"/>
      <c r="U130" s="105"/>
      <c r="V130" s="105"/>
      <c r="W130" s="105"/>
      <c r="X130" s="105"/>
      <c r="Y130" s="105"/>
      <c r="Z130" s="105"/>
    </row>
    <row r="131" spans="1:26" s="92" customFormat="1" ht="11.25">
      <c r="A131" s="38"/>
      <c r="B131" s="9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105"/>
      <c r="T131" s="105"/>
      <c r="U131" s="105"/>
      <c r="V131" s="105"/>
      <c r="W131" s="105"/>
      <c r="X131" s="105"/>
      <c r="Y131" s="105"/>
      <c r="Z131" s="105"/>
    </row>
    <row r="132" spans="1:26" s="92" customFormat="1" ht="11.25">
      <c r="A132" s="38"/>
      <c r="B132" s="9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105"/>
      <c r="T132" s="105"/>
      <c r="U132" s="105"/>
      <c r="V132" s="105"/>
      <c r="W132" s="105"/>
      <c r="X132" s="105"/>
      <c r="Y132" s="105"/>
      <c r="Z132" s="105"/>
    </row>
    <row r="133" spans="1:26" s="92" customFormat="1" ht="11.25">
      <c r="A133" s="38"/>
      <c r="B133" s="9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105"/>
      <c r="T133" s="105"/>
      <c r="U133" s="105"/>
      <c r="V133" s="105"/>
      <c r="W133" s="105"/>
      <c r="X133" s="105"/>
      <c r="Y133" s="105"/>
      <c r="Z133" s="105"/>
    </row>
    <row r="134" spans="1:26" s="92" customFormat="1" ht="11.25">
      <c r="A134" s="38"/>
      <c r="B134" s="9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105"/>
      <c r="T134" s="105"/>
      <c r="U134" s="105"/>
      <c r="V134" s="105"/>
      <c r="W134" s="105"/>
      <c r="X134" s="105"/>
      <c r="Y134" s="105"/>
      <c r="Z134" s="105"/>
    </row>
    <row r="135" spans="1:26" s="92" customFormat="1" ht="11.25">
      <c r="A135" s="38"/>
      <c r="B135" s="9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105"/>
      <c r="T135" s="105"/>
      <c r="U135" s="105"/>
      <c r="V135" s="105"/>
      <c r="W135" s="105"/>
      <c r="X135" s="105"/>
      <c r="Y135" s="105"/>
      <c r="Z135" s="105"/>
    </row>
    <row r="136" spans="1:26" s="92" customFormat="1" ht="11.25">
      <c r="A136" s="38"/>
      <c r="B136" s="9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105"/>
      <c r="T136" s="105"/>
      <c r="U136" s="105"/>
      <c r="V136" s="105"/>
      <c r="W136" s="105"/>
      <c r="X136" s="105"/>
      <c r="Y136" s="105"/>
      <c r="Z136" s="105"/>
    </row>
    <row r="137" spans="1:26" s="92" customFormat="1" ht="11.25">
      <c r="A137" s="38"/>
      <c r="B137" s="9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105"/>
      <c r="T137" s="105"/>
      <c r="U137" s="105"/>
      <c r="V137" s="105"/>
      <c r="W137" s="105"/>
      <c r="X137" s="105"/>
      <c r="Y137" s="105"/>
      <c r="Z137" s="105"/>
    </row>
    <row r="138" spans="1:26" s="92" customFormat="1" ht="11.25">
      <c r="A138" s="38"/>
      <c r="B138" s="9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105"/>
      <c r="T138" s="105"/>
      <c r="U138" s="105"/>
      <c r="V138" s="105"/>
      <c r="W138" s="105"/>
      <c r="X138" s="105"/>
      <c r="Y138" s="105"/>
      <c r="Z138" s="105"/>
    </row>
    <row r="139" spans="1:26" s="92" customFormat="1" ht="11.25">
      <c r="A139" s="38"/>
      <c r="B139" s="9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105"/>
      <c r="T139" s="105"/>
      <c r="U139" s="105"/>
      <c r="V139" s="105"/>
      <c r="W139" s="105"/>
      <c r="X139" s="105"/>
      <c r="Y139" s="105"/>
      <c r="Z139" s="105"/>
    </row>
    <row r="140" spans="1:26" s="92" customFormat="1" ht="11.25">
      <c r="A140" s="38"/>
      <c r="B140" s="9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105"/>
      <c r="T140" s="105"/>
      <c r="U140" s="105"/>
      <c r="V140" s="105"/>
      <c r="W140" s="105"/>
      <c r="X140" s="105"/>
      <c r="Y140" s="105"/>
      <c r="Z140" s="105"/>
    </row>
    <row r="141" spans="1:26" s="92" customFormat="1" ht="11.25">
      <c r="A141" s="38"/>
      <c r="B141" s="9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105"/>
      <c r="T141" s="105"/>
      <c r="U141" s="105"/>
      <c r="V141" s="105"/>
      <c r="W141" s="105"/>
      <c r="X141" s="105"/>
      <c r="Y141" s="105"/>
      <c r="Z141" s="105"/>
    </row>
    <row r="142" spans="1:26" s="92" customFormat="1" ht="11.25">
      <c r="A142" s="38"/>
      <c r="B142" s="9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105"/>
      <c r="T142" s="105"/>
      <c r="U142" s="105"/>
      <c r="V142" s="105"/>
      <c r="W142" s="105"/>
      <c r="X142" s="105"/>
      <c r="Y142" s="105"/>
      <c r="Z142" s="105"/>
    </row>
    <row r="143" spans="1:26" s="92" customFormat="1" ht="11.25">
      <c r="A143" s="38"/>
      <c r="B143" s="9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105"/>
      <c r="T143" s="105"/>
      <c r="U143" s="105"/>
      <c r="V143" s="105"/>
      <c r="W143" s="105"/>
      <c r="X143" s="105"/>
      <c r="Y143" s="105"/>
      <c r="Z143" s="105"/>
    </row>
    <row r="144" spans="1:26" s="92" customFormat="1" ht="11.25">
      <c r="A144" s="38"/>
      <c r="B144" s="9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105"/>
      <c r="T144" s="105"/>
      <c r="U144" s="105"/>
      <c r="V144" s="105"/>
      <c r="W144" s="105"/>
      <c r="X144" s="105"/>
      <c r="Y144" s="105"/>
      <c r="Z144" s="105"/>
    </row>
    <row r="145" spans="1:26" s="92" customFormat="1" ht="11.25">
      <c r="A145" s="38"/>
      <c r="B145" s="9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105"/>
      <c r="T145" s="105"/>
      <c r="U145" s="105"/>
      <c r="V145" s="105"/>
      <c r="W145" s="105"/>
      <c r="X145" s="105"/>
      <c r="Y145" s="105"/>
      <c r="Z145" s="105"/>
    </row>
    <row r="146" spans="1:26" s="92" customFormat="1" ht="11.25">
      <c r="A146" s="38"/>
      <c r="B146" s="9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105"/>
      <c r="T146" s="105"/>
      <c r="U146" s="105"/>
      <c r="V146" s="105"/>
      <c r="W146" s="105"/>
      <c r="X146" s="105"/>
      <c r="Y146" s="105"/>
      <c r="Z146" s="105"/>
    </row>
    <row r="147" spans="1:26" s="92" customFormat="1" ht="11.25">
      <c r="A147" s="38"/>
      <c r="B147" s="9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105"/>
      <c r="T147" s="105"/>
      <c r="U147" s="105"/>
      <c r="V147" s="105"/>
      <c r="W147" s="105"/>
      <c r="X147" s="105"/>
      <c r="Y147" s="105"/>
      <c r="Z147" s="105"/>
    </row>
    <row r="148" spans="1:26" s="92" customFormat="1" ht="11.25">
      <c r="A148" s="38"/>
      <c r="B148" s="9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105"/>
      <c r="T148" s="105"/>
      <c r="U148" s="105"/>
      <c r="V148" s="105"/>
      <c r="W148" s="105"/>
      <c r="X148" s="105"/>
      <c r="Y148" s="105"/>
      <c r="Z148" s="105"/>
    </row>
    <row r="149" spans="1:26" s="92" customFormat="1" ht="11.25">
      <c r="A149" s="38"/>
      <c r="B149" s="9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105"/>
      <c r="T149" s="105"/>
      <c r="U149" s="105"/>
      <c r="V149" s="105"/>
      <c r="W149" s="105"/>
      <c r="X149" s="105"/>
      <c r="Y149" s="105"/>
      <c r="Z149" s="105"/>
    </row>
    <row r="150" spans="1:26" s="92" customFormat="1" ht="11.25">
      <c r="A150" s="38"/>
      <c r="B150" s="9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105"/>
      <c r="T150" s="105"/>
      <c r="U150" s="105"/>
      <c r="V150" s="105"/>
      <c r="W150" s="105"/>
      <c r="X150" s="105"/>
      <c r="Y150" s="105"/>
      <c r="Z150" s="105"/>
    </row>
    <row r="151" spans="1:26" s="92" customFormat="1" ht="11.25">
      <c r="A151" s="38"/>
      <c r="B151" s="9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105"/>
      <c r="T151" s="105"/>
      <c r="U151" s="105"/>
      <c r="V151" s="105"/>
      <c r="W151" s="105"/>
      <c r="X151" s="105"/>
      <c r="Y151" s="105"/>
      <c r="Z151" s="105"/>
    </row>
    <row r="152" spans="1:26" s="92" customFormat="1" ht="11.25">
      <c r="A152" s="38"/>
      <c r="B152" s="9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105"/>
      <c r="T152" s="105"/>
      <c r="U152" s="105"/>
      <c r="V152" s="105"/>
      <c r="W152" s="105"/>
      <c r="X152" s="105"/>
      <c r="Y152" s="105"/>
      <c r="Z152" s="105"/>
    </row>
    <row r="153" spans="1:26" s="92" customFormat="1" ht="11.25">
      <c r="A153" s="38"/>
      <c r="B153" s="9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105"/>
      <c r="T153" s="105"/>
      <c r="U153" s="105"/>
      <c r="V153" s="105"/>
      <c r="W153" s="105"/>
      <c r="X153" s="105"/>
      <c r="Y153" s="105"/>
      <c r="Z153" s="105"/>
    </row>
    <row r="154" spans="1:26" s="92" customFormat="1" ht="11.25">
      <c r="A154" s="38"/>
      <c r="B154" s="9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105"/>
      <c r="T154" s="105"/>
      <c r="U154" s="105"/>
      <c r="V154" s="105"/>
      <c r="W154" s="105"/>
      <c r="X154" s="105"/>
      <c r="Y154" s="105"/>
      <c r="Z154" s="105"/>
    </row>
    <row r="155" spans="1:26" s="92" customFormat="1" ht="11.25">
      <c r="A155" s="38"/>
      <c r="B155" s="9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105"/>
      <c r="T155" s="105"/>
      <c r="U155" s="105"/>
      <c r="V155" s="105"/>
      <c r="W155" s="105"/>
      <c r="X155" s="105"/>
      <c r="Y155" s="105"/>
      <c r="Z155" s="105"/>
    </row>
    <row r="156" spans="1:26" s="92" customFormat="1" ht="11.25">
      <c r="A156" s="38"/>
      <c r="B156" s="9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105"/>
      <c r="T156" s="105"/>
      <c r="U156" s="105"/>
      <c r="V156" s="105"/>
      <c r="W156" s="105"/>
      <c r="X156" s="105"/>
      <c r="Y156" s="105"/>
      <c r="Z156" s="105"/>
    </row>
    <row r="157" spans="1:26" s="92" customFormat="1" ht="11.25">
      <c r="A157" s="38"/>
      <c r="B157" s="9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105"/>
      <c r="T157" s="105"/>
      <c r="U157" s="105"/>
      <c r="V157" s="105"/>
      <c r="W157" s="105"/>
      <c r="X157" s="105"/>
      <c r="Y157" s="105"/>
      <c r="Z157" s="105"/>
    </row>
    <row r="158" spans="1:26" s="92" customFormat="1" ht="11.25">
      <c r="A158" s="38"/>
      <c r="B158" s="9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105"/>
      <c r="T158" s="105"/>
      <c r="U158" s="105"/>
      <c r="V158" s="105"/>
      <c r="W158" s="105"/>
      <c r="X158" s="105"/>
      <c r="Y158" s="105"/>
      <c r="Z158" s="105"/>
    </row>
    <row r="159" spans="1:26" s="92" customFormat="1" ht="11.25">
      <c r="A159" s="38"/>
      <c r="B159" s="9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105"/>
      <c r="T159" s="105"/>
      <c r="U159" s="105"/>
      <c r="V159" s="105"/>
      <c r="W159" s="105"/>
      <c r="X159" s="105"/>
      <c r="Y159" s="105"/>
      <c r="Z159" s="105"/>
    </row>
    <row r="160" spans="1:26" s="92" customFormat="1" ht="11.25">
      <c r="A160" s="38"/>
      <c r="B160" s="9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105"/>
      <c r="T160" s="105"/>
      <c r="U160" s="105"/>
      <c r="V160" s="105"/>
      <c r="W160" s="105"/>
      <c r="X160" s="105"/>
      <c r="Y160" s="105"/>
      <c r="Z160" s="105"/>
    </row>
    <row r="161" spans="1:26" s="92" customFormat="1" ht="11.25">
      <c r="A161" s="38"/>
      <c r="B161" s="9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105"/>
      <c r="T161" s="105"/>
      <c r="U161" s="105"/>
      <c r="V161" s="105"/>
      <c r="W161" s="105"/>
      <c r="X161" s="105"/>
      <c r="Y161" s="105"/>
      <c r="Z161" s="105"/>
    </row>
    <row r="162" spans="1:26" s="92" customFormat="1" ht="11.25">
      <c r="A162" s="38"/>
      <c r="B162" s="9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105"/>
      <c r="T162" s="105"/>
      <c r="U162" s="105"/>
      <c r="V162" s="105"/>
      <c r="W162" s="105"/>
      <c r="X162" s="105"/>
      <c r="Y162" s="105"/>
      <c r="Z162" s="105"/>
    </row>
    <row r="163" spans="1:26" s="92" customFormat="1" ht="11.25">
      <c r="A163" s="38"/>
      <c r="B163" s="9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105"/>
      <c r="T163" s="105"/>
      <c r="U163" s="105"/>
      <c r="V163" s="105"/>
      <c r="W163" s="105"/>
      <c r="X163" s="105"/>
      <c r="Y163" s="105"/>
      <c r="Z163" s="105"/>
    </row>
    <row r="164" spans="1:26" s="92" customFormat="1" ht="11.25">
      <c r="A164" s="38"/>
      <c r="B164" s="9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105"/>
      <c r="T164" s="105"/>
      <c r="U164" s="105"/>
      <c r="V164" s="105"/>
      <c r="W164" s="105"/>
      <c r="X164" s="105"/>
      <c r="Y164" s="105"/>
      <c r="Z164" s="105"/>
    </row>
    <row r="165" spans="1:26" s="92" customFormat="1" ht="11.25">
      <c r="A165" s="38"/>
      <c r="B165" s="9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105"/>
      <c r="T165" s="105"/>
      <c r="U165" s="105"/>
      <c r="V165" s="105"/>
      <c r="W165" s="105"/>
      <c r="X165" s="105"/>
      <c r="Y165" s="105"/>
      <c r="Z165" s="105"/>
    </row>
    <row r="166" spans="1:26" s="92" customFormat="1" ht="11.25">
      <c r="A166" s="38"/>
      <c r="B166" s="9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105"/>
      <c r="T166" s="105"/>
      <c r="U166" s="105"/>
      <c r="V166" s="105"/>
      <c r="W166" s="105"/>
      <c r="X166" s="105"/>
      <c r="Y166" s="105"/>
      <c r="Z166" s="105"/>
    </row>
    <row r="167" spans="1:26" s="92" customFormat="1" ht="11.25">
      <c r="A167" s="38"/>
      <c r="B167" s="9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105"/>
      <c r="T167" s="105"/>
      <c r="U167" s="105"/>
      <c r="V167" s="105"/>
      <c r="W167" s="105"/>
      <c r="X167" s="105"/>
      <c r="Y167" s="105"/>
      <c r="Z167" s="105"/>
    </row>
    <row r="168" spans="1:26" s="92" customFormat="1" ht="11.25">
      <c r="A168" s="38"/>
      <c r="B168" s="9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105"/>
      <c r="T168" s="105"/>
      <c r="U168" s="105"/>
      <c r="V168" s="105"/>
      <c r="W168" s="105"/>
      <c r="X168" s="105"/>
      <c r="Y168" s="105"/>
      <c r="Z168" s="105"/>
    </row>
    <row r="169" spans="1:26" s="92" customFormat="1" ht="11.25">
      <c r="A169" s="38"/>
      <c r="B169" s="9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105"/>
      <c r="T169" s="105"/>
      <c r="U169" s="105"/>
      <c r="V169" s="105"/>
      <c r="W169" s="105"/>
      <c r="X169" s="105"/>
      <c r="Y169" s="105"/>
      <c r="Z169" s="105"/>
    </row>
    <row r="170" spans="1:26" s="92" customFormat="1" ht="11.25">
      <c r="A170" s="38"/>
      <c r="B170" s="9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105"/>
      <c r="T170" s="105"/>
      <c r="U170" s="105"/>
      <c r="V170" s="105"/>
      <c r="W170" s="105"/>
      <c r="X170" s="105"/>
      <c r="Y170" s="105"/>
      <c r="Z170" s="105"/>
    </row>
    <row r="171" spans="1:26" s="92" customFormat="1" ht="11.25">
      <c r="A171" s="38"/>
      <c r="B171" s="9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105"/>
      <c r="T171" s="105"/>
      <c r="U171" s="105"/>
      <c r="V171" s="105"/>
      <c r="W171" s="105"/>
      <c r="X171" s="105"/>
      <c r="Y171" s="105"/>
      <c r="Z171" s="105"/>
    </row>
    <row r="172" spans="1:26" s="92" customFormat="1" ht="11.25">
      <c r="A172" s="38"/>
      <c r="B172" s="9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105"/>
      <c r="T172" s="105"/>
      <c r="U172" s="105"/>
      <c r="V172" s="105"/>
      <c r="W172" s="105"/>
      <c r="X172" s="105"/>
      <c r="Y172" s="105"/>
      <c r="Z172" s="105"/>
    </row>
    <row r="173" spans="1:26" s="92" customFormat="1" ht="11.25">
      <c r="A173" s="38"/>
      <c r="B173" s="9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105"/>
      <c r="T173" s="105"/>
      <c r="U173" s="105"/>
      <c r="V173" s="105"/>
      <c r="W173" s="105"/>
      <c r="X173" s="105"/>
      <c r="Y173" s="105"/>
      <c r="Z173" s="105"/>
    </row>
    <row r="174" spans="1:26" s="92" customFormat="1" ht="11.25">
      <c r="A174" s="38"/>
      <c r="B174" s="9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105"/>
      <c r="T174" s="105"/>
      <c r="U174" s="105"/>
      <c r="V174" s="105"/>
      <c r="W174" s="105"/>
      <c r="X174" s="105"/>
      <c r="Y174" s="105"/>
      <c r="Z174" s="105"/>
    </row>
    <row r="175" spans="1:26" s="92" customFormat="1" ht="11.25">
      <c r="A175" s="38"/>
      <c r="B175" s="9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105"/>
      <c r="T175" s="105"/>
      <c r="U175" s="105"/>
      <c r="V175" s="105"/>
      <c r="W175" s="105"/>
      <c r="X175" s="105"/>
      <c r="Y175" s="105"/>
      <c r="Z175" s="105"/>
    </row>
    <row r="176" spans="1:26" s="92" customFormat="1" ht="11.25">
      <c r="A176" s="38"/>
      <c r="B176" s="9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105"/>
      <c r="T176" s="105"/>
      <c r="U176" s="105"/>
      <c r="V176" s="105"/>
      <c r="W176" s="105"/>
      <c r="X176" s="105"/>
      <c r="Y176" s="105"/>
      <c r="Z176" s="105"/>
    </row>
    <row r="177" spans="1:26" s="92" customFormat="1" ht="11.25">
      <c r="A177" s="38"/>
      <c r="B177" s="9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105"/>
      <c r="T177" s="105"/>
      <c r="U177" s="105"/>
      <c r="V177" s="105"/>
      <c r="W177" s="105"/>
      <c r="X177" s="105"/>
      <c r="Y177" s="105"/>
      <c r="Z177" s="105"/>
    </row>
    <row r="178" spans="1:26" s="92" customFormat="1" ht="11.25">
      <c r="A178" s="38"/>
      <c r="B178" s="9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105"/>
      <c r="T178" s="105"/>
      <c r="U178" s="105"/>
      <c r="V178" s="105"/>
      <c r="W178" s="105"/>
      <c r="X178" s="105"/>
      <c r="Y178" s="105"/>
      <c r="Z178" s="105"/>
    </row>
    <row r="179" spans="1:26" s="92" customFormat="1" ht="11.25">
      <c r="A179" s="38"/>
      <c r="B179" s="9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105"/>
      <c r="T179" s="105"/>
      <c r="U179" s="105"/>
      <c r="V179" s="105"/>
      <c r="W179" s="105"/>
      <c r="X179" s="105"/>
      <c r="Y179" s="105"/>
      <c r="Z179" s="105"/>
    </row>
    <row r="180" spans="1:26" s="92" customFormat="1" ht="11.25">
      <c r="A180" s="38"/>
      <c r="B180" s="9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105"/>
      <c r="T180" s="105"/>
      <c r="U180" s="105"/>
      <c r="V180" s="105"/>
      <c r="W180" s="105"/>
      <c r="X180" s="105"/>
      <c r="Y180" s="105"/>
      <c r="Z180" s="105"/>
    </row>
    <row r="181" spans="1:26" s="92" customFormat="1" ht="11.25">
      <c r="A181" s="38"/>
      <c r="B181" s="9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105"/>
      <c r="T181" s="105"/>
      <c r="U181" s="105"/>
      <c r="V181" s="105"/>
      <c r="W181" s="105"/>
      <c r="X181" s="105"/>
      <c r="Y181" s="105"/>
      <c r="Z181" s="105"/>
    </row>
    <row r="182" spans="1:26" s="92" customFormat="1" ht="11.25">
      <c r="A182" s="38"/>
      <c r="B182" s="9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105"/>
      <c r="T182" s="105"/>
      <c r="U182" s="105"/>
      <c r="V182" s="105"/>
      <c r="W182" s="105"/>
      <c r="X182" s="105"/>
      <c r="Y182" s="105"/>
      <c r="Z182" s="105"/>
    </row>
    <row r="183" spans="1:26" s="92" customFormat="1" ht="11.25">
      <c r="A183" s="38"/>
      <c r="B183" s="9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105"/>
      <c r="T183" s="105"/>
      <c r="U183" s="105"/>
      <c r="V183" s="105"/>
      <c r="W183" s="105"/>
      <c r="X183" s="105"/>
      <c r="Y183" s="105"/>
      <c r="Z183" s="105"/>
    </row>
    <row r="184" spans="1:26" s="92" customFormat="1" ht="11.25">
      <c r="A184" s="38"/>
      <c r="B184" s="9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105"/>
      <c r="T184" s="105"/>
      <c r="U184" s="105"/>
      <c r="V184" s="105"/>
      <c r="W184" s="105"/>
      <c r="X184" s="105"/>
      <c r="Y184" s="105"/>
      <c r="Z184" s="105"/>
    </row>
    <row r="185" spans="1:26" s="92" customFormat="1" ht="11.25">
      <c r="A185" s="38"/>
      <c r="B185" s="9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105"/>
      <c r="T185" s="105"/>
      <c r="U185" s="105"/>
      <c r="V185" s="105"/>
      <c r="W185" s="105"/>
      <c r="X185" s="105"/>
      <c r="Y185" s="105"/>
      <c r="Z185" s="105"/>
    </row>
    <row r="186" spans="1:26" s="92" customFormat="1" ht="11.25">
      <c r="A186" s="38"/>
      <c r="B186" s="9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105"/>
      <c r="T186" s="105"/>
      <c r="U186" s="105"/>
      <c r="V186" s="105"/>
      <c r="W186" s="105"/>
      <c r="X186" s="105"/>
      <c r="Y186" s="105"/>
      <c r="Z186" s="105"/>
    </row>
    <row r="187" spans="1:26" s="92" customFormat="1" ht="11.25">
      <c r="A187" s="38"/>
      <c r="B187" s="9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105"/>
      <c r="T187" s="105"/>
      <c r="U187" s="105"/>
      <c r="V187" s="105"/>
      <c r="W187" s="105"/>
      <c r="X187" s="105"/>
      <c r="Y187" s="105"/>
      <c r="Z187" s="105"/>
    </row>
    <row r="188" spans="1:26" s="92" customFormat="1" ht="11.25">
      <c r="A188" s="38"/>
      <c r="B188" s="9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105"/>
      <c r="T188" s="105"/>
      <c r="U188" s="105"/>
      <c r="V188" s="105"/>
      <c r="W188" s="105"/>
      <c r="X188" s="105"/>
      <c r="Y188" s="105"/>
      <c r="Z188" s="105"/>
    </row>
    <row r="189" spans="1:26" s="92" customFormat="1" ht="11.25">
      <c r="A189" s="38"/>
      <c r="B189" s="9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105"/>
      <c r="T189" s="105"/>
      <c r="U189" s="105"/>
      <c r="V189" s="105"/>
      <c r="W189" s="105"/>
      <c r="X189" s="105"/>
      <c r="Y189" s="105"/>
      <c r="Z189" s="105"/>
    </row>
    <row r="190" spans="1:26" s="92" customFormat="1" ht="11.25">
      <c r="A190" s="38"/>
      <c r="B190" s="9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105"/>
      <c r="T190" s="105"/>
      <c r="U190" s="105"/>
      <c r="V190" s="105"/>
      <c r="W190" s="105"/>
      <c r="X190" s="105"/>
      <c r="Y190" s="105"/>
      <c r="Z190" s="105"/>
    </row>
    <row r="191" spans="1:26" s="92" customFormat="1" ht="11.25">
      <c r="A191" s="38"/>
      <c r="B191" s="9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105"/>
      <c r="T191" s="105"/>
      <c r="U191" s="105"/>
      <c r="V191" s="105"/>
      <c r="W191" s="105"/>
      <c r="X191" s="105"/>
      <c r="Y191" s="105"/>
      <c r="Z191" s="105"/>
    </row>
    <row r="192" spans="1:26" s="92" customFormat="1" ht="11.25">
      <c r="A192" s="38"/>
      <c r="B192" s="9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105"/>
      <c r="T192" s="105"/>
      <c r="U192" s="105"/>
      <c r="V192" s="105"/>
      <c r="W192" s="105"/>
      <c r="X192" s="105"/>
      <c r="Y192" s="105"/>
      <c r="Z192" s="105"/>
    </row>
    <row r="193" spans="1:26" s="92" customFormat="1" ht="11.25">
      <c r="A193" s="38"/>
      <c r="B193" s="9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105"/>
      <c r="T193" s="105"/>
      <c r="U193" s="105"/>
      <c r="V193" s="105"/>
      <c r="W193" s="105"/>
      <c r="X193" s="105"/>
      <c r="Y193" s="105"/>
      <c r="Z193" s="105"/>
    </row>
    <row r="194" spans="1:26" s="92" customFormat="1" ht="11.25">
      <c r="A194" s="38"/>
      <c r="B194" s="9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105"/>
      <c r="T194" s="105"/>
      <c r="U194" s="105"/>
      <c r="V194" s="105"/>
      <c r="W194" s="105"/>
      <c r="X194" s="105"/>
      <c r="Y194" s="105"/>
      <c r="Z194" s="105"/>
    </row>
    <row r="195" spans="1:26" s="92" customFormat="1" ht="11.25">
      <c r="A195" s="38"/>
      <c r="B195" s="9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105"/>
      <c r="T195" s="105"/>
      <c r="U195" s="105"/>
      <c r="V195" s="105"/>
      <c r="W195" s="105"/>
      <c r="X195" s="105"/>
      <c r="Y195" s="105"/>
      <c r="Z195" s="105"/>
    </row>
    <row r="196" spans="1:26" s="92" customFormat="1" ht="11.25">
      <c r="A196" s="38"/>
      <c r="B196" s="9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105"/>
      <c r="T196" s="105"/>
      <c r="U196" s="105"/>
      <c r="V196" s="105"/>
      <c r="W196" s="105"/>
      <c r="X196" s="105"/>
      <c r="Y196" s="105"/>
      <c r="Z196" s="105"/>
    </row>
    <row r="197" spans="1:26" s="92" customFormat="1" ht="11.25">
      <c r="A197" s="38"/>
      <c r="B197" s="9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105"/>
      <c r="T197" s="105"/>
      <c r="U197" s="105"/>
      <c r="V197" s="105"/>
      <c r="W197" s="105"/>
      <c r="X197" s="105"/>
      <c r="Y197" s="105"/>
      <c r="Z197" s="105"/>
    </row>
    <row r="198" spans="1:26" s="92" customFormat="1" ht="11.25">
      <c r="A198" s="38"/>
      <c r="B198" s="9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105"/>
      <c r="T198" s="105"/>
      <c r="U198" s="105"/>
      <c r="V198" s="105"/>
      <c r="W198" s="105"/>
      <c r="X198" s="105"/>
      <c r="Y198" s="105"/>
      <c r="Z198" s="105"/>
    </row>
    <row r="199" spans="1:26" s="92" customFormat="1" ht="11.25">
      <c r="A199" s="38"/>
      <c r="B199" s="9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105"/>
      <c r="T199" s="105"/>
      <c r="U199" s="105"/>
      <c r="V199" s="105"/>
      <c r="W199" s="105"/>
      <c r="X199" s="105"/>
      <c r="Y199" s="105"/>
      <c r="Z199" s="105"/>
    </row>
    <row r="200" spans="1:26" s="92" customFormat="1" ht="11.25">
      <c r="A200" s="38"/>
      <c r="B200" s="9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105"/>
      <c r="T200" s="105"/>
      <c r="U200" s="105"/>
      <c r="V200" s="105"/>
      <c r="W200" s="105"/>
      <c r="X200" s="105"/>
      <c r="Y200" s="105"/>
      <c r="Z200" s="105"/>
    </row>
    <row r="201" spans="1:26" s="92" customFormat="1" ht="11.25">
      <c r="A201" s="38"/>
      <c r="B201" s="9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105"/>
      <c r="T201" s="105"/>
      <c r="U201" s="105"/>
      <c r="V201" s="105"/>
      <c r="W201" s="105"/>
      <c r="X201" s="105"/>
      <c r="Y201" s="105"/>
      <c r="Z201" s="105"/>
    </row>
    <row r="202" spans="1:26" s="92" customFormat="1" ht="11.25">
      <c r="A202" s="38"/>
      <c r="B202" s="9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105"/>
      <c r="T202" s="105"/>
      <c r="U202" s="105"/>
      <c r="V202" s="105"/>
      <c r="W202" s="105"/>
      <c r="X202" s="105"/>
      <c r="Y202" s="105"/>
      <c r="Z202" s="105"/>
    </row>
    <row r="203" spans="1:26" s="92" customFormat="1" ht="11.25">
      <c r="A203" s="38"/>
      <c r="B203" s="9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105"/>
      <c r="T203" s="105"/>
      <c r="U203" s="105"/>
      <c r="V203" s="105"/>
      <c r="W203" s="105"/>
      <c r="X203" s="105"/>
      <c r="Y203" s="105"/>
      <c r="Z203" s="105"/>
    </row>
    <row r="204" spans="1:26" s="92" customFormat="1" ht="11.25">
      <c r="A204" s="38"/>
      <c r="B204" s="9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105"/>
      <c r="T204" s="105"/>
      <c r="U204" s="105"/>
      <c r="V204" s="105"/>
      <c r="W204" s="105"/>
      <c r="X204" s="105"/>
      <c r="Y204" s="105"/>
      <c r="Z204" s="105"/>
    </row>
    <row r="205" spans="1:26" s="92" customFormat="1" ht="11.25">
      <c r="A205" s="38"/>
      <c r="B205" s="9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105"/>
      <c r="T205" s="105"/>
      <c r="U205" s="105"/>
      <c r="V205" s="105"/>
      <c r="W205" s="105"/>
      <c r="X205" s="105"/>
      <c r="Y205" s="105"/>
      <c r="Z205" s="105"/>
    </row>
    <row r="206" spans="1:26" s="92" customFormat="1" ht="11.25">
      <c r="A206" s="38"/>
      <c r="B206" s="9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105"/>
      <c r="T206" s="105"/>
      <c r="U206" s="105"/>
      <c r="V206" s="105"/>
      <c r="W206" s="105"/>
      <c r="X206" s="105"/>
      <c r="Y206" s="105"/>
      <c r="Z206" s="105"/>
    </row>
    <row r="207" spans="1:26" s="92" customFormat="1" ht="11.25">
      <c r="A207" s="38"/>
      <c r="B207" s="9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105"/>
      <c r="T207" s="105"/>
      <c r="U207" s="105"/>
      <c r="V207" s="105"/>
      <c r="W207" s="105"/>
      <c r="X207" s="105"/>
      <c r="Y207" s="105"/>
      <c r="Z207" s="105"/>
    </row>
    <row r="208" spans="1:26" s="92" customFormat="1" ht="11.25">
      <c r="A208" s="38"/>
      <c r="B208" s="9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105"/>
      <c r="T208" s="105"/>
      <c r="U208" s="105"/>
      <c r="V208" s="105"/>
      <c r="W208" s="105"/>
      <c r="X208" s="105"/>
      <c r="Y208" s="105"/>
      <c r="Z208" s="105"/>
    </row>
    <row r="209" spans="1:26" s="92" customFormat="1" ht="11.25">
      <c r="A209" s="38"/>
      <c r="B209" s="9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105"/>
      <c r="T209" s="105"/>
      <c r="U209" s="105"/>
      <c r="V209" s="105"/>
      <c r="W209" s="105"/>
      <c r="X209" s="105"/>
      <c r="Y209" s="105"/>
      <c r="Z209" s="105"/>
    </row>
    <row r="210" spans="1:26" s="92" customFormat="1" ht="11.25">
      <c r="A210" s="38"/>
      <c r="B210" s="9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105"/>
      <c r="T210" s="105"/>
      <c r="U210" s="105"/>
      <c r="V210" s="105"/>
      <c r="W210" s="105"/>
      <c r="X210" s="105"/>
      <c r="Y210" s="105"/>
      <c r="Z210" s="105"/>
    </row>
    <row r="211" spans="1:26" s="92" customFormat="1" ht="11.25">
      <c r="A211" s="38"/>
      <c r="B211" s="9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105"/>
      <c r="T211" s="105"/>
      <c r="U211" s="105"/>
      <c r="V211" s="105"/>
      <c r="W211" s="105"/>
      <c r="X211" s="105"/>
      <c r="Y211" s="105"/>
      <c r="Z211" s="105"/>
    </row>
    <row r="212" spans="1:26" s="92" customFormat="1" ht="11.25">
      <c r="A212" s="38"/>
      <c r="B212" s="9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105"/>
      <c r="T212" s="105"/>
      <c r="U212" s="105"/>
      <c r="V212" s="105"/>
      <c r="W212" s="105"/>
      <c r="X212" s="105"/>
      <c r="Y212" s="105"/>
      <c r="Z212" s="105"/>
    </row>
    <row r="213" spans="1:26" s="92" customFormat="1" ht="11.25">
      <c r="A213" s="38"/>
      <c r="B213" s="9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105"/>
      <c r="T213" s="105"/>
      <c r="U213" s="105"/>
      <c r="V213" s="105"/>
      <c r="W213" s="105"/>
      <c r="X213" s="105"/>
      <c r="Y213" s="105"/>
      <c r="Z213" s="105"/>
    </row>
    <row r="214" spans="1:26" s="92" customFormat="1" ht="11.25">
      <c r="A214" s="38"/>
      <c r="B214" s="9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105"/>
      <c r="T214" s="105"/>
      <c r="U214" s="105"/>
      <c r="V214" s="105"/>
      <c r="W214" s="105"/>
      <c r="X214" s="105"/>
      <c r="Y214" s="105"/>
      <c r="Z214" s="105"/>
    </row>
    <row r="215" spans="1:26" s="92" customFormat="1" ht="11.25">
      <c r="A215" s="38"/>
      <c r="B215" s="9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105"/>
      <c r="T215" s="105"/>
      <c r="U215" s="105"/>
      <c r="V215" s="105"/>
      <c r="W215" s="105"/>
      <c r="X215" s="105"/>
      <c r="Y215" s="105"/>
      <c r="Z215" s="105"/>
    </row>
    <row r="216" spans="1:26" s="92" customFormat="1" ht="11.25">
      <c r="A216" s="38"/>
      <c r="B216" s="9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105"/>
      <c r="T216" s="105"/>
      <c r="U216" s="105"/>
      <c r="V216" s="105"/>
      <c r="W216" s="105"/>
      <c r="X216" s="105"/>
      <c r="Y216" s="105"/>
      <c r="Z216" s="105"/>
    </row>
    <row r="217" spans="1:26" s="92" customFormat="1" ht="11.25">
      <c r="A217" s="38"/>
      <c r="B217" s="9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105"/>
      <c r="T217" s="105"/>
      <c r="U217" s="105"/>
      <c r="V217" s="105"/>
      <c r="W217" s="105"/>
      <c r="X217" s="105"/>
      <c r="Y217" s="105"/>
      <c r="Z217" s="105"/>
    </row>
    <row r="218" spans="1:26" s="92" customFormat="1" ht="11.25">
      <c r="A218" s="38"/>
      <c r="B218" s="9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105"/>
      <c r="T218" s="105"/>
      <c r="U218" s="105"/>
      <c r="V218" s="105"/>
      <c r="W218" s="105"/>
      <c r="X218" s="105"/>
      <c r="Y218" s="105"/>
      <c r="Z218" s="105"/>
    </row>
    <row r="219" spans="1:26" s="92" customFormat="1" ht="11.25">
      <c r="A219" s="38"/>
      <c r="B219" s="9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105"/>
      <c r="T219" s="105"/>
      <c r="U219" s="105"/>
      <c r="V219" s="105"/>
      <c r="W219" s="105"/>
      <c r="X219" s="105"/>
      <c r="Y219" s="105"/>
      <c r="Z219" s="105"/>
    </row>
    <row r="220" spans="1:26" s="92" customFormat="1" ht="11.25">
      <c r="A220" s="38"/>
      <c r="B220" s="9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105"/>
      <c r="T220" s="105"/>
      <c r="U220" s="105"/>
      <c r="V220" s="105"/>
      <c r="W220" s="105"/>
      <c r="X220" s="105"/>
      <c r="Y220" s="105"/>
      <c r="Z220" s="105"/>
    </row>
    <row r="221" spans="1:26" s="92" customFormat="1" ht="11.25">
      <c r="A221" s="38"/>
      <c r="B221" s="9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105"/>
      <c r="T221" s="105"/>
      <c r="U221" s="105"/>
      <c r="V221" s="105"/>
      <c r="W221" s="105"/>
      <c r="X221" s="105"/>
      <c r="Y221" s="105"/>
      <c r="Z221" s="105"/>
    </row>
    <row r="222" spans="1:26" s="92" customFormat="1" ht="11.25">
      <c r="A222" s="38"/>
      <c r="B222" s="9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105"/>
      <c r="T222" s="105"/>
      <c r="U222" s="105"/>
      <c r="V222" s="105"/>
      <c r="W222" s="105"/>
      <c r="X222" s="105"/>
      <c r="Y222" s="105"/>
      <c r="Z222" s="105"/>
    </row>
    <row r="223" spans="1:26" s="92" customFormat="1" ht="11.25">
      <c r="A223" s="38"/>
      <c r="B223" s="9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</row>
    <row r="224" spans="1:26" s="92" customFormat="1" ht="11.25">
      <c r="A224" s="38"/>
      <c r="B224" s="9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</row>
    <row r="225" spans="1:26" s="92" customFormat="1" ht="11.25">
      <c r="A225" s="38"/>
      <c r="B225" s="9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</row>
    <row r="226" spans="1:26" s="92" customFormat="1" ht="11.25">
      <c r="A226" s="38"/>
      <c r="B226" s="9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</row>
    <row r="227" spans="1:26" s="92" customFormat="1" ht="11.25">
      <c r="A227" s="38"/>
      <c r="B227" s="9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</row>
    <row r="228" spans="1:26" s="92" customFormat="1" ht="11.25">
      <c r="A228" s="38"/>
      <c r="B228" s="9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</row>
    <row r="229" spans="1:26" s="92" customFormat="1" ht="11.25">
      <c r="A229" s="38"/>
      <c r="B229" s="9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</row>
    <row r="230" spans="1:26" s="92" customFormat="1" ht="11.25">
      <c r="A230" s="38"/>
      <c r="B230" s="9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</row>
    <row r="231" spans="1:26" s="92" customFormat="1" ht="11.25">
      <c r="A231" s="38"/>
      <c r="B231" s="9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</row>
    <row r="232" spans="1:26" s="92" customFormat="1" ht="11.25">
      <c r="A232" s="38"/>
      <c r="B232" s="9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</row>
    <row r="233" spans="1:26" s="92" customFormat="1" ht="11.25">
      <c r="A233" s="38"/>
      <c r="B233" s="9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</row>
    <row r="234" spans="1:26" s="92" customFormat="1" ht="11.25">
      <c r="A234" s="38"/>
      <c r="B234" s="9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</row>
    <row r="235" spans="1:26" s="92" customFormat="1" ht="11.25">
      <c r="A235" s="38"/>
      <c r="B235" s="9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</row>
    <row r="236" spans="1:26" s="92" customFormat="1" ht="11.25">
      <c r="A236" s="38"/>
      <c r="B236" s="9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</row>
    <row r="237" spans="1:26" s="92" customFormat="1" ht="11.25">
      <c r="A237" s="38"/>
      <c r="B237" s="9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</row>
    <row r="238" spans="1:26" s="92" customFormat="1" ht="11.25">
      <c r="A238" s="38"/>
      <c r="B238" s="9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</row>
    <row r="239" spans="1:26" s="92" customFormat="1" ht="11.25">
      <c r="A239" s="38"/>
      <c r="B239" s="9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</row>
    <row r="240" spans="1:26" s="92" customFormat="1" ht="11.25">
      <c r="A240" s="38"/>
      <c r="B240" s="9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</row>
    <row r="241" spans="1:26" s="92" customFormat="1" ht="11.25">
      <c r="A241" s="38"/>
      <c r="B241" s="9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</row>
    <row r="242" spans="1:26" s="92" customFormat="1" ht="11.25">
      <c r="A242" s="38"/>
      <c r="B242" s="9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</row>
    <row r="243" spans="1:26" s="92" customFormat="1" ht="11.25">
      <c r="A243" s="38"/>
      <c r="B243" s="9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</row>
    <row r="244" spans="1:26" s="92" customFormat="1" ht="11.25">
      <c r="A244" s="38"/>
      <c r="B244" s="9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</row>
    <row r="245" spans="1:26" s="92" customFormat="1" ht="11.25">
      <c r="A245" s="38"/>
      <c r="B245" s="9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</row>
    <row r="246" spans="1:26" s="92" customFormat="1" ht="11.25">
      <c r="A246" s="38"/>
      <c r="B246" s="9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</row>
    <row r="247" spans="1:26" s="92" customFormat="1" ht="11.25">
      <c r="A247" s="38"/>
      <c r="B247" s="9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</row>
    <row r="248" spans="1:26" s="92" customFormat="1" ht="11.25">
      <c r="A248" s="38"/>
      <c r="B248" s="9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 spans="1:26" s="92" customFormat="1" ht="11.25">
      <c r="A249" s="38"/>
      <c r="B249" s="9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 spans="1:26" s="92" customFormat="1" ht="11.25">
      <c r="A250" s="38"/>
      <c r="B250" s="9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</row>
    <row r="251" spans="1:26" s="92" customFormat="1" ht="11.25">
      <c r="A251" s="38"/>
      <c r="B251" s="9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</row>
    <row r="252" spans="1:26" s="92" customFormat="1" ht="11.25">
      <c r="A252" s="38"/>
      <c r="B252" s="9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</row>
    <row r="253" spans="1:26" s="92" customFormat="1" ht="11.25">
      <c r="A253" s="38"/>
      <c r="B253" s="9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</row>
    <row r="254" spans="1:26" s="92" customFormat="1" ht="11.25">
      <c r="A254" s="38"/>
      <c r="B254" s="9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 spans="1:26" s="92" customFormat="1" ht="11.25">
      <c r="A255" s="38"/>
      <c r="B255" s="9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 spans="1:26" s="92" customFormat="1" ht="11.25">
      <c r="A256" s="38"/>
      <c r="B256" s="9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spans="1:26" s="92" customFormat="1" ht="11.25">
      <c r="A257" s="38"/>
      <c r="B257" s="9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spans="1:26" s="92" customFormat="1" ht="11.25">
      <c r="A258" s="38"/>
      <c r="B258" s="9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spans="1:26" s="92" customFormat="1" ht="11.25">
      <c r="A259" s="38"/>
      <c r="B259" s="9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</row>
    <row r="260" spans="1:26" s="92" customFormat="1" ht="11.25">
      <c r="A260" s="38"/>
      <c r="B260" s="9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</row>
    <row r="261" spans="1:26" s="92" customFormat="1" ht="11.25">
      <c r="A261" s="38"/>
      <c r="B261" s="9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</row>
    <row r="262" spans="1:26" s="92" customFormat="1" ht="11.25">
      <c r="A262" s="38"/>
      <c r="B262" s="9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</row>
    <row r="263" spans="1:26" s="92" customFormat="1" ht="11.25">
      <c r="A263" s="38"/>
      <c r="B263" s="9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</row>
    <row r="264" spans="1:26" s="92" customFormat="1" ht="11.25">
      <c r="A264" s="38"/>
      <c r="B264" s="9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</row>
    <row r="265" spans="1:26" s="92" customFormat="1" ht="11.25">
      <c r="A265" s="38"/>
      <c r="B265" s="9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</row>
    <row r="266" spans="1:26" s="92" customFormat="1" ht="11.25">
      <c r="A266" s="38"/>
      <c r="B266" s="9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 spans="1:26" s="92" customFormat="1" ht="11.25">
      <c r="A267" s="38"/>
      <c r="B267" s="9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 spans="1:26" s="92" customFormat="1" ht="11.25">
      <c r="A268" s="38"/>
      <c r="B268" s="9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 spans="1:26" s="92" customFormat="1" ht="11.25">
      <c r="A269" s="38"/>
      <c r="B269" s="9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 spans="1:26" s="92" customFormat="1" ht="11.25">
      <c r="A270" s="38"/>
      <c r="B270" s="9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 spans="1:26" s="92" customFormat="1" ht="11.25">
      <c r="A271" s="38"/>
      <c r="B271" s="9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 spans="1:26" s="92" customFormat="1" ht="11.25">
      <c r="A272" s="38"/>
      <c r="B272" s="9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</row>
    <row r="273" spans="1:26" s="92" customFormat="1" ht="11.25">
      <c r="A273" s="38"/>
      <c r="B273" s="9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 spans="1:26" s="92" customFormat="1" ht="11.25">
      <c r="A274" s="38"/>
      <c r="B274" s="9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</row>
    <row r="275" spans="1:26" s="92" customFormat="1" ht="11.25">
      <c r="A275" s="38"/>
      <c r="B275" s="9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</row>
    <row r="276" spans="1:26" s="92" customFormat="1" ht="11.25">
      <c r="A276" s="38"/>
      <c r="B276" s="9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</row>
    <row r="277" spans="1:26" s="92" customFormat="1" ht="11.25">
      <c r="A277" s="38"/>
      <c r="B277" s="9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</row>
    <row r="278" spans="1:26" s="92" customFormat="1" ht="11.25">
      <c r="A278" s="38"/>
      <c r="B278" s="9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</row>
    <row r="279" spans="1:26" s="92" customFormat="1" ht="11.25">
      <c r="A279" s="38"/>
      <c r="B279" s="9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</row>
    <row r="280" spans="1:26" s="92" customFormat="1" ht="11.25">
      <c r="A280" s="38"/>
      <c r="B280" s="9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</row>
    <row r="281" spans="1:26" s="92" customFormat="1" ht="11.25">
      <c r="A281" s="38"/>
      <c r="B281" s="9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</row>
    <row r="282" spans="1:26" s="92" customFormat="1" ht="11.25">
      <c r="A282" s="38"/>
      <c r="B282" s="9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 spans="1:26" s="92" customFormat="1" ht="11.25">
      <c r="A283" s="38"/>
      <c r="B283" s="9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 spans="1:26" s="92" customFormat="1" ht="11.25">
      <c r="A284" s="38"/>
      <c r="B284" s="9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 spans="1:26" s="92" customFormat="1" ht="11.25">
      <c r="A285" s="38"/>
      <c r="B285" s="9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spans="1:26" s="92" customFormat="1" ht="11.25">
      <c r="A286" s="38"/>
      <c r="B286" s="9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 spans="1:26" s="92" customFormat="1" ht="11.25">
      <c r="A287" s="38"/>
      <c r="B287" s="9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</row>
    <row r="288" spans="1:26" s="92" customFormat="1" ht="11.25">
      <c r="A288" s="38"/>
      <c r="B288" s="9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</row>
    <row r="289" spans="1:26" s="92" customFormat="1" ht="11.25">
      <c r="A289" s="38"/>
      <c r="B289" s="9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</row>
    <row r="290" spans="1:26" s="92" customFormat="1" ht="11.25">
      <c r="A290" s="38"/>
      <c r="B290" s="9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</row>
    <row r="291" spans="1:26" s="92" customFormat="1" ht="11.25">
      <c r="A291" s="38"/>
      <c r="B291" s="9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spans="1:26" s="92" customFormat="1" ht="11.25">
      <c r="A292" s="38"/>
      <c r="B292" s="9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spans="1:26" s="92" customFormat="1" ht="11.25">
      <c r="A293" s="38"/>
      <c r="B293" s="9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spans="1:26" s="92" customFormat="1" ht="11.25">
      <c r="A294" s="38"/>
      <c r="B294" s="9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spans="1:26" s="92" customFormat="1" ht="11.25">
      <c r="A295" s="38"/>
      <c r="B295" s="9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spans="1:26" s="92" customFormat="1" ht="11.25">
      <c r="A296" s="38"/>
      <c r="B296" s="9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</row>
    <row r="297" spans="1:26" s="92" customFormat="1" ht="11.25">
      <c r="A297" s="38"/>
      <c r="B297" s="9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</row>
    <row r="298" spans="1:26" s="92" customFormat="1" ht="11.25">
      <c r="A298" s="38"/>
      <c r="B298" s="9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</row>
    <row r="299" spans="1:26" s="92" customFormat="1" ht="11.25">
      <c r="A299" s="38"/>
      <c r="B299" s="9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</row>
    <row r="300" spans="1:26" s="92" customFormat="1" ht="11.25">
      <c r="A300" s="38"/>
      <c r="B300" s="9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</row>
    <row r="301" spans="1:26" s="92" customFormat="1" ht="11.25">
      <c r="A301" s="38"/>
      <c r="B301" s="9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</row>
    <row r="302" spans="1:26" s="92" customFormat="1" ht="11.25">
      <c r="A302" s="38"/>
      <c r="B302" s="9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</row>
    <row r="303" spans="1:26" s="92" customFormat="1" ht="11.25">
      <c r="A303" s="38"/>
      <c r="B303" s="9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</row>
    <row r="304" spans="1:26" s="92" customFormat="1" ht="11.25">
      <c r="A304" s="38"/>
      <c r="B304" s="9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</row>
    <row r="305" spans="1:26" s="92" customFormat="1" ht="11.25">
      <c r="A305" s="38"/>
      <c r="B305" s="9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</row>
    <row r="306" spans="1:26" s="92" customFormat="1" ht="11.25">
      <c r="A306" s="38"/>
      <c r="B306" s="9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</row>
    <row r="307" spans="1:26" s="92" customFormat="1" ht="11.25">
      <c r="A307" s="38"/>
      <c r="B307" s="9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</row>
    <row r="308" spans="1:26" s="92" customFormat="1" ht="11.25">
      <c r="A308" s="38"/>
      <c r="B308" s="9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</row>
    <row r="309" spans="1:26" s="92" customFormat="1" ht="11.25">
      <c r="A309" s="38"/>
      <c r="B309" s="9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</row>
    <row r="310" spans="1:26" s="92" customFormat="1" ht="11.25">
      <c r="A310" s="38"/>
      <c r="B310" s="9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</row>
    <row r="311" spans="1:26" s="92" customFormat="1" ht="11.25">
      <c r="A311" s="38"/>
      <c r="B311" s="9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</row>
    <row r="312" spans="1:26" s="92" customFormat="1" ht="11.25">
      <c r="A312" s="38"/>
      <c r="B312" s="9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</row>
    <row r="313" spans="1:26" s="92" customFormat="1" ht="11.25">
      <c r="A313" s="38"/>
      <c r="B313" s="9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</row>
    <row r="314" spans="1:26" s="92" customFormat="1" ht="11.25">
      <c r="A314" s="38"/>
      <c r="B314" s="9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</row>
    <row r="315" spans="1:26" s="92" customFormat="1" ht="11.25">
      <c r="A315" s="38"/>
      <c r="B315" s="9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</row>
    <row r="316" spans="1:26" s="92" customFormat="1" ht="11.25">
      <c r="A316" s="38"/>
      <c r="B316" s="9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</row>
    <row r="317" spans="1:26" s="92" customFormat="1" ht="11.25">
      <c r="A317" s="38"/>
      <c r="B317" s="9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</row>
    <row r="318" spans="1:26" s="92" customFormat="1" ht="11.25">
      <c r="A318" s="38"/>
      <c r="B318" s="9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</row>
    <row r="319" spans="1:26" s="92" customFormat="1" ht="11.25">
      <c r="A319" s="38"/>
      <c r="B319" s="9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</row>
    <row r="320" spans="1:26" s="92" customFormat="1" ht="11.25">
      <c r="A320" s="38"/>
      <c r="B320" s="9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</row>
    <row r="321" spans="1:26" s="92" customFormat="1" ht="11.25">
      <c r="A321" s="38"/>
      <c r="B321" s="9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</row>
    <row r="322" spans="1:26" s="92" customFormat="1" ht="11.25">
      <c r="A322" s="38"/>
      <c r="B322" s="9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</row>
    <row r="323" spans="1:26" s="92" customFormat="1" ht="11.25">
      <c r="A323" s="38"/>
      <c r="B323" s="9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</row>
    <row r="324" spans="1:26" s="92" customFormat="1" ht="11.25">
      <c r="A324" s="38"/>
      <c r="B324" s="9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</row>
    <row r="325" spans="1:26" s="92" customFormat="1" ht="11.25">
      <c r="A325" s="38"/>
      <c r="B325" s="9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</row>
    <row r="326" spans="1:26" s="92" customFormat="1" ht="11.25">
      <c r="A326" s="38"/>
      <c r="B326" s="9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</row>
    <row r="327" spans="1:26" s="92" customFormat="1" ht="11.25">
      <c r="A327" s="38"/>
      <c r="B327" s="9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</row>
    <row r="328" spans="1:26" s="92" customFormat="1" ht="11.25">
      <c r="A328" s="38"/>
      <c r="B328" s="9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</row>
    <row r="329" spans="1:26" s="92" customFormat="1" ht="11.25">
      <c r="A329" s="38"/>
      <c r="B329" s="9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</row>
    <row r="330" spans="1:26" s="92" customFormat="1" ht="11.25">
      <c r="A330" s="38"/>
      <c r="B330" s="9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</row>
    <row r="331" spans="1:26" s="92" customFormat="1" ht="11.25">
      <c r="A331" s="38"/>
      <c r="B331" s="9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</row>
    <row r="332" spans="1:26" s="92" customFormat="1" ht="11.25">
      <c r="A332" s="38"/>
      <c r="B332" s="9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</row>
    <row r="333" spans="1:26" s="92" customFormat="1" ht="11.25">
      <c r="A333" s="38"/>
      <c r="B333" s="9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</row>
    <row r="334" spans="1:26" s="92" customFormat="1" ht="11.25">
      <c r="A334" s="38"/>
      <c r="B334" s="9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</row>
    <row r="335" spans="1:26" s="92" customFormat="1" ht="11.25">
      <c r="A335" s="38"/>
      <c r="B335" s="9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</row>
    <row r="336" spans="1:26" s="92" customFormat="1" ht="11.25">
      <c r="A336" s="38"/>
      <c r="B336" s="9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</row>
    <row r="337" spans="1:26" s="92" customFormat="1" ht="11.25">
      <c r="A337" s="38"/>
      <c r="B337" s="9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</row>
    <row r="338" spans="1:26" s="92" customFormat="1" ht="11.25">
      <c r="A338" s="38"/>
      <c r="B338" s="9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</row>
    <row r="339" spans="1:26" s="92" customFormat="1" ht="11.25">
      <c r="A339" s="38"/>
      <c r="B339" s="9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</row>
    <row r="340" spans="1:26" s="92" customFormat="1" ht="11.25">
      <c r="A340" s="38"/>
      <c r="B340" s="9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</row>
    <row r="341" spans="1:26" s="92" customFormat="1" ht="11.25">
      <c r="A341" s="38"/>
      <c r="B341" s="9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</row>
    <row r="342" spans="1:26" s="92" customFormat="1" ht="11.25">
      <c r="A342" s="38"/>
      <c r="B342" s="9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</row>
    <row r="343" spans="1:26" s="92" customFormat="1" ht="11.25">
      <c r="A343" s="38"/>
      <c r="B343" s="9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</row>
    <row r="344" spans="1:26" s="92" customFormat="1" ht="11.25">
      <c r="A344" s="38"/>
      <c r="B344" s="9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</row>
    <row r="345" spans="1:26" s="92" customFormat="1" ht="11.25">
      <c r="A345" s="38"/>
      <c r="B345" s="9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</row>
    <row r="346" spans="1:26" s="92" customFormat="1" ht="11.25">
      <c r="A346" s="38"/>
      <c r="B346" s="9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</row>
    <row r="347" spans="1:26" s="92" customFormat="1" ht="11.25">
      <c r="A347" s="38"/>
      <c r="B347" s="9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</row>
    <row r="348" spans="1:26" s="92" customFormat="1" ht="11.25">
      <c r="A348" s="38"/>
      <c r="B348" s="9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</row>
    <row r="349" spans="1:26" s="92" customFormat="1" ht="11.25">
      <c r="A349" s="38"/>
      <c r="B349" s="9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</row>
    <row r="350" spans="1:26" s="92" customFormat="1" ht="11.25">
      <c r="A350" s="38"/>
      <c r="B350" s="9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</row>
    <row r="351" spans="1:26" s="92" customFormat="1" ht="11.25">
      <c r="A351" s="38"/>
      <c r="B351" s="9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</row>
    <row r="352" spans="1:26" s="92" customFormat="1" ht="11.25">
      <c r="A352" s="38"/>
      <c r="B352" s="9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</row>
    <row r="353" spans="1:26" s="92" customFormat="1" ht="11.25">
      <c r="A353" s="38"/>
      <c r="B353" s="9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</row>
    <row r="354" spans="1:26" s="92" customFormat="1" ht="11.25">
      <c r="A354" s="38"/>
      <c r="B354" s="9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</row>
    <row r="355" spans="1:26" s="92" customFormat="1" ht="11.25">
      <c r="A355" s="38"/>
      <c r="B355" s="9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</row>
    <row r="356" spans="1:26" s="92" customFormat="1" ht="11.25">
      <c r="A356" s="38"/>
      <c r="B356" s="9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</row>
    <row r="357" spans="1:26" s="92" customFormat="1" ht="11.25">
      <c r="A357" s="38"/>
      <c r="B357" s="9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</row>
    <row r="358" spans="1:26" s="92" customFormat="1" ht="11.25">
      <c r="A358" s="38"/>
      <c r="B358" s="9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</row>
    <row r="359" spans="1:26" s="92" customFormat="1" ht="11.25">
      <c r="A359" s="38"/>
      <c r="B359" s="9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</row>
    <row r="360" spans="1:26" s="92" customFormat="1" ht="11.25">
      <c r="A360" s="38"/>
      <c r="B360" s="9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</row>
    <row r="361" spans="1:26" s="92" customFormat="1" ht="11.25">
      <c r="A361" s="38"/>
      <c r="B361" s="9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</row>
    <row r="362" spans="1:26" s="92" customFormat="1" ht="11.25">
      <c r="A362" s="38"/>
      <c r="B362" s="9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</row>
    <row r="363" spans="1:26" s="92" customFormat="1" ht="11.25">
      <c r="A363" s="38"/>
      <c r="B363" s="9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</row>
    <row r="364" spans="1:26" s="92" customFormat="1" ht="11.25">
      <c r="A364" s="38"/>
      <c r="B364" s="9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</row>
    <row r="365" spans="1:26" s="92" customFormat="1" ht="11.25">
      <c r="A365" s="38"/>
      <c r="B365" s="9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</row>
    <row r="366" spans="1:26" s="92" customFormat="1" ht="11.25">
      <c r="A366" s="38"/>
      <c r="B366" s="9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</row>
    <row r="367" spans="1:26" s="92" customFormat="1" ht="11.25">
      <c r="A367" s="38"/>
      <c r="B367" s="9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</row>
    <row r="368" spans="1:26" s="92" customFormat="1" ht="11.25">
      <c r="A368" s="38"/>
      <c r="B368" s="9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</row>
    <row r="369" spans="1:26" s="92" customFormat="1" ht="11.25">
      <c r="A369" s="38"/>
      <c r="B369" s="9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</row>
    <row r="370" spans="1:26" s="92" customFormat="1" ht="11.25">
      <c r="A370" s="38"/>
      <c r="B370" s="9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</row>
    <row r="371" spans="1:26" s="92" customFormat="1" ht="11.25">
      <c r="A371" s="38"/>
      <c r="B371" s="9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</row>
    <row r="372" spans="1:26" s="92" customFormat="1" ht="11.25">
      <c r="A372" s="38"/>
      <c r="B372" s="9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</row>
    <row r="373" spans="1:26" s="92" customFormat="1" ht="11.25">
      <c r="A373" s="38"/>
      <c r="B373" s="9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</row>
    <row r="374" spans="1:26" s="92" customFormat="1" ht="11.25">
      <c r="A374" s="38"/>
      <c r="B374" s="9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</row>
    <row r="375" spans="1:26" s="92" customFormat="1" ht="11.25">
      <c r="A375" s="38"/>
      <c r="B375" s="9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</row>
    <row r="376" spans="1:26" s="92" customFormat="1" ht="11.25">
      <c r="A376" s="38"/>
      <c r="B376" s="9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</row>
    <row r="377" spans="1:26" s="92" customFormat="1" ht="11.25">
      <c r="A377" s="38"/>
      <c r="B377" s="9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</row>
    <row r="378" spans="1:26" s="92" customFormat="1" ht="11.25">
      <c r="A378" s="38"/>
      <c r="B378" s="9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 spans="1:26" s="92" customFormat="1" ht="11.25">
      <c r="A379" s="38"/>
      <c r="B379" s="9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 spans="1:26" s="92" customFormat="1" ht="11.25">
      <c r="A380" s="38"/>
      <c r="B380" s="9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  <row r="381" spans="1:26" s="92" customFormat="1" ht="11.25">
      <c r="A381" s="38"/>
      <c r="B381" s="9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</row>
    <row r="382" spans="1:26" s="92" customFormat="1" ht="11.25">
      <c r="A382" s="38"/>
      <c r="B382" s="9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</row>
    <row r="383" spans="1:26" s="92" customFormat="1" ht="11.25">
      <c r="A383" s="38"/>
      <c r="B383" s="9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</row>
    <row r="384" spans="1:26" s="92" customFormat="1" ht="11.25">
      <c r="A384" s="38"/>
      <c r="B384" s="9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</row>
    <row r="385" spans="1:26" s="92" customFormat="1" ht="11.25">
      <c r="A385" s="38"/>
      <c r="B385" s="9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</row>
    <row r="386" spans="1:26" s="92" customFormat="1" ht="11.25">
      <c r="A386" s="38"/>
      <c r="B386" s="9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</row>
    <row r="387" spans="1:26" s="92" customFormat="1" ht="11.25">
      <c r="A387" s="38"/>
      <c r="B387" s="9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</row>
    <row r="388" spans="1:26" s="92" customFormat="1" ht="11.25">
      <c r="A388" s="38"/>
      <c r="B388" s="9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</row>
    <row r="389" spans="1:26" s="92" customFormat="1" ht="11.25">
      <c r="A389" s="38"/>
      <c r="B389" s="9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</row>
    <row r="390" spans="1:26" s="92" customFormat="1" ht="11.25">
      <c r="A390" s="38"/>
      <c r="B390" s="9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</row>
    <row r="391" spans="1:26" s="92" customFormat="1" ht="11.25">
      <c r="A391" s="38"/>
      <c r="B391" s="9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</row>
    <row r="392" spans="1:26" s="92" customFormat="1" ht="11.25">
      <c r="A392" s="38"/>
      <c r="B392" s="9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</row>
    <row r="393" spans="1:26" s="92" customFormat="1" ht="11.25">
      <c r="A393" s="38"/>
      <c r="B393" s="9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</row>
    <row r="394" spans="1:26" s="92" customFormat="1" ht="11.25">
      <c r="A394" s="38"/>
      <c r="B394" s="9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</row>
    <row r="395" spans="1:26" s="92" customFormat="1" ht="11.25">
      <c r="A395" s="38"/>
      <c r="B395" s="9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</row>
    <row r="396" spans="1:26" s="92" customFormat="1" ht="11.25">
      <c r="A396" s="38"/>
      <c r="B396" s="9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</row>
    <row r="397" spans="1:26" s="92" customFormat="1" ht="11.25">
      <c r="A397" s="38"/>
      <c r="B397" s="9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</row>
    <row r="398" spans="1:26" s="92" customFormat="1" ht="11.25">
      <c r="A398" s="38"/>
      <c r="B398" s="9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</row>
    <row r="399" spans="1:26" s="92" customFormat="1" ht="11.25">
      <c r="A399" s="38"/>
      <c r="B399" s="9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</row>
    <row r="400" spans="1:26" s="92" customFormat="1" ht="11.25">
      <c r="A400" s="38"/>
      <c r="B400" s="9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</row>
    <row r="401" spans="1:26" s="92" customFormat="1" ht="11.25">
      <c r="A401" s="38"/>
      <c r="B401" s="9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</row>
    <row r="402" spans="1:26" s="92" customFormat="1" ht="11.25">
      <c r="A402" s="38"/>
      <c r="B402" s="9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</row>
    <row r="403" spans="1:26" s="92" customFormat="1" ht="11.25">
      <c r="A403" s="38"/>
      <c r="B403" s="9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</row>
    <row r="404" spans="1:26" s="92" customFormat="1" ht="11.25">
      <c r="A404" s="38"/>
      <c r="B404" s="9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</row>
    <row r="405" spans="1:26" s="92" customFormat="1" ht="11.25">
      <c r="A405" s="38"/>
      <c r="B405" s="9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</row>
    <row r="406" spans="1:26" s="92" customFormat="1" ht="11.25">
      <c r="A406" s="38"/>
      <c r="B406" s="9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</row>
    <row r="407" spans="1:26" s="92" customFormat="1" ht="11.25">
      <c r="A407" s="38"/>
      <c r="B407" s="9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</row>
    <row r="408" spans="1:26" s="92" customFormat="1" ht="11.25">
      <c r="A408" s="38"/>
      <c r="B408" s="9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</row>
    <row r="409" spans="1:26" s="92" customFormat="1" ht="11.25">
      <c r="A409" s="38"/>
      <c r="B409" s="9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</row>
    <row r="410" spans="1:26" s="92" customFormat="1" ht="11.25">
      <c r="A410" s="38"/>
      <c r="B410" s="9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</row>
    <row r="411" spans="1:26" s="92" customFormat="1" ht="11.25">
      <c r="A411" s="38"/>
      <c r="B411" s="9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</row>
    <row r="412" spans="1:26" s="92" customFormat="1" ht="11.25">
      <c r="A412" s="38"/>
      <c r="B412" s="9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</row>
    <row r="413" spans="1:26" s="92" customFormat="1" ht="11.25">
      <c r="A413" s="38"/>
      <c r="B413" s="9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</row>
    <row r="414" spans="1:26" s="92" customFormat="1" ht="11.25">
      <c r="A414" s="38"/>
      <c r="B414" s="9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</row>
    <row r="415" spans="1:26" s="92" customFormat="1" ht="11.25">
      <c r="A415" s="38"/>
      <c r="B415" s="9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</row>
    <row r="416" spans="1:26" s="92" customFormat="1" ht="11.25">
      <c r="A416" s="38"/>
      <c r="B416" s="9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</row>
    <row r="417" spans="1:26" s="92" customFormat="1" ht="11.25">
      <c r="A417" s="38"/>
      <c r="B417" s="9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</row>
    <row r="418" spans="1:26" s="92" customFormat="1" ht="11.25">
      <c r="A418" s="38"/>
      <c r="B418" s="9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</row>
    <row r="419" spans="1:26" s="92" customFormat="1" ht="11.25">
      <c r="A419" s="38"/>
      <c r="B419" s="9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</row>
    <row r="420" spans="1:26" s="92" customFormat="1" ht="11.25">
      <c r="A420" s="38"/>
      <c r="B420" s="9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</row>
    <row r="421" spans="1:26" s="92" customFormat="1" ht="11.25">
      <c r="A421" s="38"/>
      <c r="B421" s="9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</row>
    <row r="422" spans="1:26" s="92" customFormat="1" ht="11.25">
      <c r="A422" s="38"/>
      <c r="B422" s="9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</row>
    <row r="423" spans="1:26" s="92" customFormat="1" ht="11.25">
      <c r="A423" s="38"/>
      <c r="B423" s="9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</row>
    <row r="424" spans="1:26" s="92" customFormat="1" ht="11.25">
      <c r="A424" s="38"/>
      <c r="B424" s="9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</row>
    <row r="425" spans="1:26" s="92" customFormat="1" ht="11.25">
      <c r="A425" s="38"/>
      <c r="B425" s="9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</row>
    <row r="426" spans="1:26" s="92" customFormat="1" ht="11.25">
      <c r="A426" s="38"/>
      <c r="B426" s="9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 spans="1:26" s="92" customFormat="1" ht="11.25">
      <c r="A427" s="38"/>
      <c r="B427" s="9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</row>
    <row r="428" spans="1:26" s="92" customFormat="1" ht="11.25">
      <c r="A428" s="38"/>
      <c r="B428" s="9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</row>
    <row r="429" spans="1:26" s="92" customFormat="1" ht="11.25">
      <c r="A429" s="38"/>
      <c r="B429" s="9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</row>
    <row r="430" spans="1:26" s="92" customFormat="1" ht="11.25">
      <c r="A430" s="38"/>
      <c r="B430" s="9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 spans="1:26" s="92" customFormat="1" ht="11.25">
      <c r="A431" s="38"/>
      <c r="B431" s="9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 spans="1:26" s="92" customFormat="1" ht="11.25">
      <c r="A432" s="38"/>
      <c r="B432" s="9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 spans="1:26" s="92" customFormat="1" ht="11.25">
      <c r="A433" s="38"/>
      <c r="B433" s="9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 spans="1:26" s="92" customFormat="1" ht="11.25">
      <c r="A434" s="38"/>
      <c r="B434" s="9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 spans="1:26" s="92" customFormat="1" ht="11.25">
      <c r="A435" s="38"/>
      <c r="B435" s="9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 spans="1:26" s="92" customFormat="1" ht="11.25">
      <c r="A436" s="38"/>
      <c r="B436" s="9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</row>
    <row r="437" spans="1:26" s="92" customFormat="1" ht="11.25">
      <c r="A437" s="38"/>
      <c r="B437" s="9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</row>
    <row r="438" spans="1:26" s="92" customFormat="1" ht="11.25">
      <c r="A438" s="38"/>
      <c r="B438" s="9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</row>
    <row r="439" spans="1:26" s="92" customFormat="1" ht="11.25">
      <c r="A439" s="38"/>
      <c r="B439" s="9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 spans="1:26" s="92" customFormat="1" ht="11.25">
      <c r="A440" s="38"/>
      <c r="B440" s="9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</row>
    <row r="441" spans="1:26" s="92" customFormat="1" ht="11.25">
      <c r="A441" s="38"/>
      <c r="B441" s="9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</row>
    <row r="442" spans="1:26" s="92" customFormat="1" ht="11.25">
      <c r="A442" s="38"/>
      <c r="B442" s="9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</row>
    <row r="443" spans="1:26" s="92" customFormat="1" ht="11.25">
      <c r="A443" s="38"/>
      <c r="B443" s="9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</row>
    <row r="444" spans="1:26" s="92" customFormat="1" ht="11.25">
      <c r="A444" s="38"/>
      <c r="B444" s="9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</row>
    <row r="445" spans="1:26" s="92" customFormat="1" ht="11.25">
      <c r="A445" s="38"/>
      <c r="B445" s="9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 spans="1:26" s="92" customFormat="1" ht="11.25">
      <c r="A446" s="38"/>
      <c r="B446" s="9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 spans="1:26" s="92" customFormat="1" ht="11.25">
      <c r="A447" s="38"/>
      <c r="B447" s="9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</row>
    <row r="448" spans="1:26" s="92" customFormat="1" ht="11.25">
      <c r="A448" s="38"/>
      <c r="B448" s="9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</row>
    <row r="449" spans="1:26" s="92" customFormat="1" ht="11.25">
      <c r="A449" s="38"/>
      <c r="B449" s="9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</row>
    <row r="450" spans="1:26" s="92" customFormat="1" ht="11.25">
      <c r="A450" s="38"/>
      <c r="B450" s="9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</row>
    <row r="451" spans="1:26" s="92" customFormat="1" ht="11.25">
      <c r="A451" s="38"/>
      <c r="B451" s="9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</row>
    <row r="452" spans="1:26" s="92" customFormat="1" ht="11.25">
      <c r="A452" s="38"/>
      <c r="B452" s="9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</row>
    <row r="453" spans="1:26" s="92" customFormat="1" ht="11.25">
      <c r="A453" s="38"/>
      <c r="B453" s="9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</row>
    <row r="454" spans="1:26" s="92" customFormat="1" ht="11.25">
      <c r="A454" s="38"/>
      <c r="B454" s="9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</row>
    <row r="455" spans="1:26" s="92" customFormat="1" ht="11.25">
      <c r="A455" s="38"/>
      <c r="B455" s="9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</row>
    <row r="456" spans="1:26" s="92" customFormat="1" ht="11.25">
      <c r="A456" s="38"/>
      <c r="B456" s="9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</row>
    <row r="457" spans="1:26" s="92" customFormat="1" ht="11.25">
      <c r="A457" s="38"/>
      <c r="B457" s="9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</row>
    <row r="458" spans="1:26" s="92" customFormat="1" ht="11.25">
      <c r="A458" s="38"/>
      <c r="B458" s="9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</row>
    <row r="459" spans="1:26" s="92" customFormat="1" ht="11.25">
      <c r="A459" s="38"/>
      <c r="B459" s="9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</row>
    <row r="460" spans="1:26" s="92" customFormat="1" ht="11.25">
      <c r="A460" s="38"/>
      <c r="B460" s="9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</row>
    <row r="461" spans="1:26" s="92" customFormat="1" ht="11.25">
      <c r="A461" s="38"/>
      <c r="B461" s="9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</row>
    <row r="462" spans="1:26" s="92" customFormat="1" ht="11.25">
      <c r="A462" s="38"/>
      <c r="B462" s="9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</row>
    <row r="463" spans="1:26" s="92" customFormat="1" ht="11.25">
      <c r="A463" s="38"/>
      <c r="B463" s="9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</row>
    <row r="464" spans="1:26" s="92" customFormat="1" ht="11.25">
      <c r="A464" s="38"/>
      <c r="B464" s="9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</row>
    <row r="465" spans="1:26" s="92" customFormat="1" ht="11.25">
      <c r="A465" s="38"/>
      <c r="B465" s="9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</row>
    <row r="466" spans="1:26" s="92" customFormat="1" ht="11.25">
      <c r="A466" s="38"/>
      <c r="B466" s="9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</row>
    <row r="467" spans="1:26" s="92" customFormat="1" ht="11.25">
      <c r="A467" s="38"/>
      <c r="B467" s="9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</row>
    <row r="468" spans="1:26" s="92" customFormat="1" ht="11.25">
      <c r="A468" s="38"/>
      <c r="B468" s="9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</row>
    <row r="469" spans="1:26" s="92" customFormat="1" ht="11.25">
      <c r="A469" s="38"/>
      <c r="B469" s="9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</row>
    <row r="470" spans="1:26" s="92" customFormat="1" ht="11.25">
      <c r="A470" s="38"/>
      <c r="B470" s="9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</row>
    <row r="471" spans="1:26" s="92" customFormat="1" ht="11.25">
      <c r="A471" s="38"/>
      <c r="B471" s="9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</row>
    <row r="472" spans="1:26" s="92" customFormat="1" ht="11.25">
      <c r="A472" s="38"/>
      <c r="B472" s="9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</row>
    <row r="473" spans="1:26" s="92" customFormat="1" ht="11.25">
      <c r="A473" s="38"/>
      <c r="B473" s="9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 spans="1:26" s="92" customFormat="1" ht="11.25">
      <c r="A474" s="38"/>
      <c r="B474" s="9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 spans="1:26" s="92" customFormat="1" ht="11.25">
      <c r="A475" s="38"/>
      <c r="B475" s="9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 spans="1:26" s="92" customFormat="1" ht="11.25">
      <c r="A476" s="38"/>
      <c r="B476" s="9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</row>
    <row r="477" spans="1:26" s="92" customFormat="1" ht="11.25">
      <c r="A477" s="38"/>
      <c r="B477" s="9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</row>
    <row r="478" spans="1:26" s="92" customFormat="1" ht="11.25">
      <c r="A478" s="38"/>
      <c r="B478" s="9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79" spans="1:26" s="92" customFormat="1" ht="11.25">
      <c r="A479" s="38"/>
      <c r="B479" s="9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 spans="1:26" s="92" customFormat="1" ht="11.25">
      <c r="A480" s="38"/>
      <c r="B480" s="9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 spans="1:26" s="92" customFormat="1" ht="11.25">
      <c r="A481" s="38"/>
      <c r="B481" s="9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 spans="1:26" s="92" customFormat="1" ht="11.25">
      <c r="A482" s="38"/>
      <c r="B482" s="9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 spans="1:26" s="92" customFormat="1" ht="11.25">
      <c r="A483" s="38"/>
      <c r="B483" s="9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</row>
    <row r="484" spans="1:26" s="92" customFormat="1" ht="11.25">
      <c r="A484" s="38"/>
      <c r="B484" s="9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</row>
    <row r="485" spans="1:26" s="92" customFormat="1" ht="11.25">
      <c r="A485" s="38"/>
      <c r="B485" s="9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</row>
    <row r="486" spans="1:26" s="92" customFormat="1" ht="11.25">
      <c r="A486" s="38"/>
      <c r="B486" s="9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 spans="1:26" s="92" customFormat="1" ht="11.25">
      <c r="A487" s="38"/>
      <c r="B487" s="9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 spans="1:26" s="92" customFormat="1" ht="11.25">
      <c r="A488" s="38"/>
      <c r="B488" s="9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</row>
    <row r="489" spans="1:26" s="92" customFormat="1" ht="11.25">
      <c r="A489" s="38"/>
      <c r="B489" s="9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</row>
    <row r="490" spans="1:26" s="92" customFormat="1" ht="11.25">
      <c r="A490" s="38"/>
      <c r="B490" s="9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 spans="1:26" s="92" customFormat="1" ht="11.25">
      <c r="A491" s="38"/>
      <c r="B491" s="9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 spans="1:26" s="92" customFormat="1" ht="11.25">
      <c r="A492" s="38"/>
      <c r="B492" s="9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spans="1:26" s="92" customFormat="1" ht="11.25">
      <c r="A493" s="38"/>
      <c r="B493" s="9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 spans="1:26" s="92" customFormat="1" ht="11.25">
      <c r="A494" s="38"/>
      <c r="B494" s="9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 spans="1:26" s="92" customFormat="1" ht="11.25">
      <c r="A495" s="38"/>
      <c r="B495" s="9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 spans="1:26" s="92" customFormat="1" ht="11.25">
      <c r="A496" s="38"/>
      <c r="B496" s="9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 spans="1:26" s="92" customFormat="1" ht="11.25">
      <c r="A497" s="38"/>
      <c r="B497" s="9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 spans="1:26" s="92" customFormat="1" ht="11.25">
      <c r="A498" s="38"/>
      <c r="B498" s="9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 spans="1:26" s="92" customFormat="1" ht="11.25">
      <c r="A499" s="38"/>
      <c r="B499" s="9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 spans="1:26" s="92" customFormat="1" ht="11.25">
      <c r="A500" s="38"/>
      <c r="B500" s="9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 spans="1:26" s="92" customFormat="1" ht="11.25">
      <c r="A501" s="38"/>
      <c r="B501" s="9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 spans="1:26" s="92" customFormat="1" ht="11.25">
      <c r="A502" s="38"/>
      <c r="B502" s="9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 spans="1:26" s="92" customFormat="1" ht="11.25">
      <c r="A503" s="38"/>
      <c r="B503" s="9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spans="1:26" s="92" customFormat="1" ht="11.25">
      <c r="A504" s="38"/>
      <c r="B504" s="9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 spans="1:26" s="92" customFormat="1" ht="11.25">
      <c r="A505" s="38"/>
      <c r="B505" s="9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spans="1:26" s="92" customFormat="1" ht="11.25">
      <c r="A506" s="38"/>
      <c r="B506" s="9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spans="1:26" s="92" customFormat="1" ht="11.25">
      <c r="A507" s="38"/>
      <c r="B507" s="9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spans="1:26" s="92" customFormat="1" ht="11.25">
      <c r="A508" s="38"/>
      <c r="B508" s="9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spans="1:26" s="92" customFormat="1" ht="11.25">
      <c r="A509" s="38"/>
      <c r="B509" s="9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spans="1:26" s="92" customFormat="1" ht="11.25">
      <c r="A510" s="38"/>
      <c r="B510" s="9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 spans="1:26" s="92" customFormat="1" ht="11.25">
      <c r="A511" s="38"/>
      <c r="B511" s="9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 spans="1:26" s="92" customFormat="1" ht="11.25">
      <c r="A512" s="38"/>
      <c r="B512" s="9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 spans="1:26" s="92" customFormat="1" ht="11.25">
      <c r="A513" s="38"/>
      <c r="B513" s="9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spans="1:26" s="92" customFormat="1" ht="11.25">
      <c r="A514" s="38"/>
      <c r="B514" s="9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spans="1:26" s="92" customFormat="1" ht="11.25">
      <c r="A515" s="38"/>
      <c r="B515" s="9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spans="1:26" s="92" customFormat="1" ht="11.25">
      <c r="A516" s="38"/>
      <c r="B516" s="9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spans="1:26" s="92" customFormat="1" ht="11.25">
      <c r="A517" s="38"/>
      <c r="B517" s="9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spans="1:26" s="92" customFormat="1" ht="11.25">
      <c r="A518" s="38"/>
      <c r="B518" s="9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 spans="1:26" s="92" customFormat="1" ht="11.25">
      <c r="A519" s="38"/>
      <c r="B519" s="9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 spans="1:26" s="92" customFormat="1" ht="11.25">
      <c r="A520" s="38"/>
      <c r="B520" s="9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 spans="1:26" s="92" customFormat="1" ht="11.25">
      <c r="A521" s="38"/>
      <c r="B521" s="9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 spans="1:26" s="92" customFormat="1" ht="11.25">
      <c r="A522" s="38"/>
      <c r="B522" s="9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 spans="1:26" s="92" customFormat="1" ht="11.25">
      <c r="A523" s="38"/>
      <c r="B523" s="9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 spans="1:26" s="92" customFormat="1" ht="11.25">
      <c r="A524" s="38"/>
      <c r="B524" s="9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spans="1:26" s="92" customFormat="1" ht="11.25">
      <c r="A525" s="38"/>
      <c r="B525" s="9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 spans="1:26" s="92" customFormat="1" ht="11.25">
      <c r="A526" s="38"/>
      <c r="B526" s="9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 spans="1:26" s="92" customFormat="1" ht="11.25">
      <c r="A527" s="38"/>
      <c r="B527" s="9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spans="1:26" s="92" customFormat="1" ht="11.25">
      <c r="A528" s="38"/>
      <c r="B528" s="9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spans="1:26" s="92" customFormat="1" ht="11.25">
      <c r="A529" s="38"/>
      <c r="B529" s="9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spans="1:26" s="92" customFormat="1" ht="11.25">
      <c r="A530" s="38"/>
      <c r="B530" s="9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spans="1:26" s="92" customFormat="1" ht="11.25">
      <c r="A531" s="38"/>
      <c r="B531" s="9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spans="1:26" s="92" customFormat="1" ht="11.25">
      <c r="A532" s="38"/>
      <c r="B532" s="9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 spans="1:26" s="92" customFormat="1" ht="11.25">
      <c r="A533" s="38"/>
      <c r="B533" s="9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 spans="1:26" s="92" customFormat="1" ht="11.25">
      <c r="A534" s="38"/>
      <c r="B534" s="9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 spans="1:26" s="92" customFormat="1" ht="11.25">
      <c r="A535" s="38"/>
      <c r="B535" s="9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spans="1:26" s="92" customFormat="1" ht="11.25">
      <c r="A536" s="38"/>
      <c r="B536" s="9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spans="1:26" s="92" customFormat="1" ht="11.25">
      <c r="A537" s="38"/>
      <c r="B537" s="9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spans="1:26" s="92" customFormat="1" ht="11.25">
      <c r="A538" s="38"/>
      <c r="B538" s="9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spans="1:26" s="92" customFormat="1" ht="11.25">
      <c r="A539" s="38"/>
      <c r="B539" s="9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spans="1:26" s="92" customFormat="1" ht="11.25">
      <c r="A540" s="38"/>
      <c r="B540" s="9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spans="1:26" s="92" customFormat="1" ht="11.25">
      <c r="A541" s="38"/>
      <c r="B541" s="9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 spans="1:26" s="92" customFormat="1" ht="11.25">
      <c r="A542" s="38"/>
      <c r="B542" s="9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 spans="1:26" s="92" customFormat="1" ht="11.25">
      <c r="A543" s="38"/>
      <c r="B543" s="9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 spans="1:26" s="92" customFormat="1" ht="11.25">
      <c r="A544" s="38"/>
      <c r="B544" s="9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 spans="1:26" s="92" customFormat="1" ht="11.25">
      <c r="A545" s="38"/>
      <c r="B545" s="9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 spans="1:26" s="92" customFormat="1" ht="11.25">
      <c r="A546" s="38"/>
      <c r="B546" s="9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 spans="1:26" s="92" customFormat="1" ht="11.25">
      <c r="A547" s="38"/>
      <c r="B547" s="9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 spans="1:26" s="92" customFormat="1" ht="11.25">
      <c r="A548" s="38"/>
      <c r="B548" s="9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 spans="1:26" s="92" customFormat="1" ht="11.25">
      <c r="A549" s="38"/>
      <c r="B549" s="9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 spans="1:26" s="92" customFormat="1" ht="11.25">
      <c r="A550" s="38"/>
      <c r="B550" s="9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</row>
    <row r="551" spans="1:26" s="92" customFormat="1" ht="11.25">
      <c r="A551" s="38"/>
      <c r="B551" s="9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</row>
    <row r="552" spans="1:26" s="92" customFormat="1" ht="11.25">
      <c r="A552" s="38"/>
      <c r="B552" s="9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</row>
    <row r="553" spans="1:26" s="92" customFormat="1" ht="11.25">
      <c r="A553" s="38"/>
      <c r="B553" s="9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</row>
    <row r="554" spans="1:26" s="92" customFormat="1" ht="11.25">
      <c r="A554" s="38"/>
      <c r="B554" s="9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 spans="1:26" s="92" customFormat="1" ht="11.25">
      <c r="A555" s="38"/>
      <c r="B555" s="9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 spans="1:26" s="92" customFormat="1" ht="11.25">
      <c r="A556" s="38"/>
      <c r="B556" s="9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 spans="1:26" s="92" customFormat="1" ht="11.25">
      <c r="A557" s="38"/>
      <c r="B557" s="9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 spans="1:26" s="92" customFormat="1" ht="11.25">
      <c r="A558" s="38"/>
      <c r="B558" s="9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</row>
    <row r="559" spans="1:26" s="92" customFormat="1" ht="11.25">
      <c r="A559" s="38"/>
      <c r="B559" s="9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</row>
    <row r="560" spans="1:26" s="92" customFormat="1" ht="11.25">
      <c r="A560" s="38"/>
      <c r="B560" s="9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 spans="1:26" s="92" customFormat="1" ht="11.25">
      <c r="A561" s="38"/>
      <c r="B561" s="9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 spans="1:26" s="92" customFormat="1" ht="11.25">
      <c r="A562" s="38"/>
      <c r="B562" s="9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 spans="1:26" s="92" customFormat="1" ht="11.25">
      <c r="A563" s="38"/>
      <c r="B563" s="9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 spans="1:26" s="92" customFormat="1" ht="11.25">
      <c r="A564" s="38"/>
      <c r="B564" s="9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</row>
    <row r="565" spans="1:26" s="92" customFormat="1" ht="11.25">
      <c r="A565" s="38"/>
      <c r="B565" s="9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</row>
    <row r="566" spans="1:26" s="92" customFormat="1" ht="11.25">
      <c r="A566" s="38"/>
      <c r="B566" s="9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 spans="1:26" s="92" customFormat="1" ht="11.25">
      <c r="A567" s="38"/>
      <c r="B567" s="9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</row>
    <row r="568" spans="1:26" s="92" customFormat="1" ht="11.25">
      <c r="A568" s="38"/>
      <c r="B568" s="9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</row>
    <row r="569" spans="1:26" s="92" customFormat="1" ht="11.25">
      <c r="A569" s="38"/>
      <c r="B569" s="9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</row>
    <row r="570" spans="1:26" s="92" customFormat="1" ht="11.25">
      <c r="A570" s="38"/>
      <c r="B570" s="9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 spans="1:26" s="92" customFormat="1" ht="11.25">
      <c r="A571" s="38"/>
      <c r="B571" s="9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</row>
    <row r="572" spans="1:26" s="92" customFormat="1" ht="11.25">
      <c r="A572" s="38"/>
      <c r="B572" s="9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 spans="1:26" s="92" customFormat="1" ht="11.25">
      <c r="A573" s="38"/>
      <c r="B573" s="9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</row>
    <row r="574" spans="1:26" s="92" customFormat="1" ht="11.25">
      <c r="A574" s="38"/>
      <c r="B574" s="9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 spans="1:26" s="92" customFormat="1" ht="11.25">
      <c r="A575" s="38"/>
      <c r="B575" s="9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</row>
    <row r="576" spans="1:26" s="92" customFormat="1" ht="11.25">
      <c r="A576" s="38"/>
      <c r="B576" s="9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</row>
    <row r="577" spans="1:26" s="92" customFormat="1" ht="11.25">
      <c r="A577" s="38"/>
      <c r="B577" s="9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</row>
    <row r="578" spans="1:26" s="92" customFormat="1" ht="11.25">
      <c r="A578" s="38"/>
      <c r="B578" s="9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 spans="1:26" s="92" customFormat="1" ht="11.25">
      <c r="A579" s="38"/>
      <c r="B579" s="9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</row>
    <row r="580" spans="1:26" s="92" customFormat="1" ht="11.25">
      <c r="A580" s="38"/>
      <c r="B580" s="9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 spans="1:26" s="92" customFormat="1" ht="11.25">
      <c r="A581" s="38"/>
      <c r="B581" s="9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 spans="1:26" s="92" customFormat="1" ht="11.25">
      <c r="A582" s="38"/>
      <c r="B582" s="9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 spans="1:26" s="92" customFormat="1" ht="11.25">
      <c r="A583" s="38"/>
      <c r="B583" s="9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 spans="1:26" s="92" customFormat="1" ht="11.25">
      <c r="A584" s="38"/>
      <c r="B584" s="9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</row>
    <row r="585" spans="1:26" s="92" customFormat="1" ht="11.25">
      <c r="A585" s="38"/>
      <c r="B585" s="9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</row>
    <row r="586" spans="1:26" s="92" customFormat="1" ht="11.25">
      <c r="A586" s="38"/>
      <c r="B586" s="9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 spans="1:26" s="92" customFormat="1" ht="11.25">
      <c r="A587" s="38"/>
      <c r="B587" s="9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</row>
    <row r="588" spans="1:26" s="92" customFormat="1" ht="11.25">
      <c r="A588" s="38"/>
      <c r="B588" s="9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 spans="1:26" s="92" customFormat="1" ht="11.25">
      <c r="A589" s="38"/>
      <c r="B589" s="9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 spans="1:26" s="92" customFormat="1" ht="11.25">
      <c r="A590" s="38"/>
      <c r="B590" s="9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 spans="1:26" s="92" customFormat="1" ht="11.25">
      <c r="A591" s="38"/>
      <c r="B591" s="9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 spans="1:26" s="92" customFormat="1" ht="11.25">
      <c r="A592" s="38"/>
      <c r="B592" s="9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</row>
    <row r="593" spans="1:26" s="92" customFormat="1" ht="11.25">
      <c r="A593" s="38"/>
      <c r="B593" s="9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</row>
    <row r="594" spans="1:26" s="92" customFormat="1" ht="11.25">
      <c r="A594" s="38"/>
      <c r="B594" s="9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</row>
    <row r="595" spans="1:26" s="92" customFormat="1" ht="11.25">
      <c r="A595" s="38"/>
      <c r="B595" s="9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 spans="1:26" s="92" customFormat="1" ht="11.25">
      <c r="A596" s="38"/>
      <c r="B596" s="9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</row>
    <row r="597" spans="1:26" s="92" customFormat="1" ht="11.25">
      <c r="A597" s="38"/>
      <c r="B597" s="9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</row>
    <row r="598" spans="1:26" s="92" customFormat="1" ht="11.25">
      <c r="A598" s="38"/>
      <c r="B598" s="9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 spans="1:26" s="92" customFormat="1" ht="11.25">
      <c r="A599" s="38"/>
      <c r="B599" s="9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</row>
    <row r="600" spans="1:26" s="92" customFormat="1" ht="11.25">
      <c r="A600" s="38"/>
      <c r="B600" s="9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</row>
    <row r="601" spans="1:26" s="92" customFormat="1" ht="11.25">
      <c r="A601" s="38"/>
      <c r="B601" s="9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</row>
    <row r="602" spans="1:26" s="92" customFormat="1" ht="11.25">
      <c r="A602" s="38"/>
      <c r="B602" s="9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 spans="1:26" s="92" customFormat="1" ht="11.25">
      <c r="A603" s="38"/>
      <c r="B603" s="9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</row>
    <row r="604" spans="1:26" s="92" customFormat="1" ht="11.25">
      <c r="A604" s="38"/>
      <c r="B604" s="9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</row>
    <row r="605" spans="1:26" s="92" customFormat="1" ht="11.25">
      <c r="A605" s="38"/>
      <c r="B605" s="9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 spans="1:26" s="92" customFormat="1" ht="11.25">
      <c r="A606" s="38"/>
      <c r="B606" s="9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 spans="1:26" s="92" customFormat="1" ht="11.25">
      <c r="A607" s="38"/>
      <c r="B607" s="9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</row>
    <row r="608" spans="1:26" s="92" customFormat="1" ht="11.25">
      <c r="A608" s="38"/>
      <c r="B608" s="9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</row>
    <row r="609" spans="1:26" s="92" customFormat="1" ht="11.25">
      <c r="A609" s="38"/>
      <c r="B609" s="9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</row>
    <row r="610" spans="1:26" s="92" customFormat="1" ht="11.25">
      <c r="A610" s="38"/>
      <c r="B610" s="9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</row>
    <row r="611" spans="1:26" s="92" customFormat="1" ht="11.25">
      <c r="A611" s="38"/>
      <c r="B611" s="9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</row>
    <row r="612" spans="1:26" s="92" customFormat="1" ht="11.25">
      <c r="A612" s="38"/>
      <c r="B612" s="9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</row>
    <row r="613" spans="1:26" s="92" customFormat="1" ht="11.25">
      <c r="A613" s="38"/>
      <c r="B613" s="9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</row>
    <row r="614" spans="1:26" s="92" customFormat="1" ht="11.25">
      <c r="A614" s="38"/>
      <c r="B614" s="9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</row>
    <row r="615" spans="1:26" s="92" customFormat="1" ht="11.25">
      <c r="A615" s="38"/>
      <c r="B615" s="9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</row>
    <row r="616" spans="1:26" s="92" customFormat="1" ht="11.25">
      <c r="A616" s="38"/>
      <c r="B616" s="9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</row>
    <row r="617" spans="1:26" s="92" customFormat="1" ht="11.25">
      <c r="A617" s="38"/>
      <c r="B617" s="9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</row>
    <row r="618" spans="1:26" s="92" customFormat="1" ht="11.25">
      <c r="A618" s="38"/>
      <c r="B618" s="9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</row>
    <row r="619" spans="1:26" s="92" customFormat="1" ht="11.25">
      <c r="A619" s="38"/>
      <c r="B619" s="9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</row>
    <row r="620" spans="1:26" s="92" customFormat="1" ht="11.25">
      <c r="A620" s="38"/>
      <c r="B620" s="9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</row>
    <row r="621" spans="1:26" s="92" customFormat="1" ht="11.25">
      <c r="A621" s="38"/>
      <c r="B621" s="9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</row>
    <row r="622" spans="1:26" s="92" customFormat="1" ht="11.25">
      <c r="A622" s="38"/>
      <c r="B622" s="9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</row>
    <row r="623" spans="1:26" s="92" customFormat="1" ht="11.25">
      <c r="A623" s="38"/>
      <c r="B623" s="9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</row>
    <row r="624" spans="1:26" s="92" customFormat="1" ht="11.25">
      <c r="A624" s="38"/>
      <c r="B624" s="9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</row>
    <row r="625" spans="1:26" s="92" customFormat="1" ht="11.25">
      <c r="A625" s="38"/>
      <c r="B625" s="9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 spans="1:26" s="92" customFormat="1" ht="11.25">
      <c r="A626" s="38"/>
      <c r="B626" s="9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 spans="1:26" s="92" customFormat="1" ht="11.25">
      <c r="A627" s="38"/>
      <c r="B627" s="9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</row>
    <row r="628" spans="1:26" s="92" customFormat="1" ht="11.25">
      <c r="A628" s="38"/>
      <c r="B628" s="9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</row>
    <row r="629" spans="1:26" s="92" customFormat="1" ht="11.25">
      <c r="A629" s="38"/>
      <c r="B629" s="9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</row>
    <row r="630" spans="1:26" s="92" customFormat="1" ht="11.25">
      <c r="A630" s="38"/>
      <c r="B630" s="9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</row>
    <row r="631" spans="1:26" s="92" customFormat="1" ht="11.25">
      <c r="A631" s="38"/>
      <c r="B631" s="9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</row>
    <row r="632" spans="1:26" s="92" customFormat="1" ht="11.25">
      <c r="A632" s="38"/>
      <c r="B632" s="9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</row>
    <row r="633" spans="1:26" s="92" customFormat="1" ht="11.25">
      <c r="A633" s="38"/>
      <c r="B633" s="9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</row>
    <row r="634" spans="1:26" s="92" customFormat="1" ht="11.25">
      <c r="A634" s="38"/>
      <c r="B634" s="9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</row>
    <row r="635" spans="1:26" s="92" customFormat="1" ht="11.25">
      <c r="A635" s="38"/>
      <c r="B635" s="9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</row>
    <row r="636" spans="1:26" s="92" customFormat="1" ht="11.25">
      <c r="A636" s="38"/>
      <c r="B636" s="9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</row>
    <row r="637" spans="1:26" s="92" customFormat="1" ht="11.25">
      <c r="A637" s="38"/>
      <c r="B637" s="9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</row>
    <row r="638" spans="1:26" s="92" customFormat="1" ht="11.25">
      <c r="A638" s="38"/>
      <c r="B638" s="9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</row>
    <row r="639" spans="1:26" s="92" customFormat="1" ht="11.25">
      <c r="A639" s="38"/>
      <c r="B639" s="9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</row>
    <row r="640" spans="1:26" s="92" customFormat="1" ht="11.25">
      <c r="A640" s="38"/>
      <c r="B640" s="9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</row>
    <row r="641" spans="1:26" s="92" customFormat="1" ht="11.25">
      <c r="A641" s="38"/>
      <c r="B641" s="9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</row>
    <row r="642" spans="1:26" s="92" customFormat="1" ht="11.25">
      <c r="A642" s="38"/>
      <c r="B642" s="9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 spans="1:26" s="92" customFormat="1" ht="11.25">
      <c r="A643" s="38"/>
      <c r="B643" s="9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 spans="1:26" s="92" customFormat="1" ht="11.25">
      <c r="A644" s="38"/>
      <c r="B644" s="9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 spans="1:26" s="92" customFormat="1" ht="11.25">
      <c r="A645" s="38"/>
      <c r="B645" s="9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 spans="1:26" s="92" customFormat="1" ht="11.25">
      <c r="A646" s="38"/>
      <c r="B646" s="9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 spans="1:26" s="92" customFormat="1" ht="11.25">
      <c r="A647" s="38"/>
      <c r="B647" s="9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 spans="1:26" s="92" customFormat="1" ht="11.25">
      <c r="A648" s="38"/>
      <c r="B648" s="9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 spans="1:26" s="92" customFormat="1" ht="11.25">
      <c r="A649" s="38"/>
      <c r="B649" s="9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 spans="1:26" s="92" customFormat="1" ht="11.25">
      <c r="A650" s="38"/>
      <c r="B650" s="9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 spans="1:26" s="92" customFormat="1" ht="11.25">
      <c r="A651" s="38"/>
      <c r="B651" s="9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 spans="1:26" s="92" customFormat="1" ht="11.25">
      <c r="A652" s="38"/>
      <c r="B652" s="9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 spans="1:26" s="92" customFormat="1" ht="11.25">
      <c r="A653" s="38"/>
      <c r="B653" s="9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spans="1:26" s="92" customFormat="1" ht="11.25">
      <c r="A654" s="38"/>
      <c r="B654" s="9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spans="1:26" s="92" customFormat="1" ht="11.25">
      <c r="A655" s="38"/>
      <c r="B655" s="9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 spans="1:26" s="92" customFormat="1" ht="11.25">
      <c r="A656" s="38"/>
      <c r="B656" s="9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 spans="1:26" s="92" customFormat="1" ht="11.25">
      <c r="A657" s="38"/>
      <c r="B657" s="9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 spans="1:26" s="92" customFormat="1" ht="11.25">
      <c r="A658" s="38"/>
      <c r="B658" s="9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 spans="1:26" s="92" customFormat="1" ht="11.25">
      <c r="A659" s="38"/>
      <c r="B659" s="9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 spans="1:26" s="92" customFormat="1" ht="11.25">
      <c r="A660" s="38"/>
      <c r="B660" s="9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spans="1:26" s="92" customFormat="1" ht="11.25">
      <c r="A661" s="38"/>
      <c r="B661" s="9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spans="1:26" s="92" customFormat="1" ht="11.25">
      <c r="A662" s="38"/>
      <c r="B662" s="9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spans="1:26" s="92" customFormat="1" ht="11.25">
      <c r="A663" s="38"/>
      <c r="B663" s="9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spans="1:26" s="92" customFormat="1" ht="11.25">
      <c r="A664" s="38"/>
      <c r="B664" s="9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spans="1:26" s="92" customFormat="1" ht="11.25">
      <c r="A665" s="38"/>
      <c r="B665" s="9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spans="1:26" s="92" customFormat="1" ht="11.25">
      <c r="A666" s="38"/>
      <c r="B666" s="9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spans="1:26" s="92" customFormat="1" ht="11.25">
      <c r="A667" s="38"/>
      <c r="B667" s="9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spans="1:26" s="92" customFormat="1" ht="11.25">
      <c r="A668" s="38"/>
      <c r="B668" s="9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spans="1:26" s="92" customFormat="1" ht="11.25">
      <c r="A669" s="38"/>
      <c r="B669" s="9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spans="1:26" s="92" customFormat="1" ht="11.25">
      <c r="A670" s="38"/>
      <c r="B670" s="9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spans="1:26" s="92" customFormat="1" ht="11.25">
      <c r="A671" s="38"/>
      <c r="B671" s="9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spans="1:26" s="92" customFormat="1" ht="11.25">
      <c r="A672" s="38"/>
      <c r="B672" s="9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spans="1:26" s="92" customFormat="1" ht="11.25">
      <c r="A673" s="38"/>
      <c r="B673" s="9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spans="1:26" s="92" customFormat="1" ht="11.25">
      <c r="A674" s="38"/>
      <c r="B674" s="9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spans="1:26" s="92" customFormat="1" ht="11.25">
      <c r="A675" s="38"/>
      <c r="B675" s="9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spans="1:26" s="92" customFormat="1" ht="11.25">
      <c r="A676" s="38"/>
      <c r="B676" s="9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spans="1:26" s="92" customFormat="1" ht="11.25">
      <c r="A677" s="38"/>
      <c r="B677" s="9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spans="1:26" s="92" customFormat="1" ht="11.25">
      <c r="A678" s="38"/>
      <c r="B678" s="9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spans="1:26" s="92" customFormat="1" ht="11.25">
      <c r="A679" s="38"/>
      <c r="B679" s="9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spans="1:26" s="92" customFormat="1" ht="11.25">
      <c r="A680" s="38"/>
      <c r="B680" s="9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spans="1:26" s="92" customFormat="1" ht="11.25">
      <c r="A681" s="38"/>
      <c r="B681" s="9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spans="1:26" s="92" customFormat="1" ht="11.25">
      <c r="A682" s="38"/>
      <c r="B682" s="9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spans="1:26" s="92" customFormat="1" ht="11.25">
      <c r="A683" s="38"/>
      <c r="B683" s="9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spans="1:26" s="92" customFormat="1" ht="11.25">
      <c r="A684" s="38"/>
      <c r="B684" s="9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spans="1:26" s="92" customFormat="1" ht="11.25">
      <c r="A685" s="38"/>
      <c r="B685" s="9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spans="1:26" s="92" customFormat="1" ht="11.25">
      <c r="A686" s="38"/>
      <c r="B686" s="9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spans="1:26" s="92" customFormat="1" ht="11.25">
      <c r="A687" s="38"/>
      <c r="B687" s="9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spans="1:26" s="92" customFormat="1" ht="11.25">
      <c r="A688" s="38"/>
      <c r="B688" s="9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spans="1:26" s="92" customFormat="1" ht="11.25">
      <c r="A689" s="38"/>
      <c r="B689" s="9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spans="1:26" s="92" customFormat="1" ht="11.25">
      <c r="A690" s="38"/>
      <c r="B690" s="9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spans="1:26" s="92" customFormat="1" ht="11.25">
      <c r="A691" s="38"/>
      <c r="B691" s="9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spans="1:26" s="92" customFormat="1" ht="11.25">
      <c r="A692" s="38"/>
      <c r="B692" s="9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spans="1:26" s="92" customFormat="1" ht="11.25">
      <c r="A693" s="38"/>
      <c r="B693" s="9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spans="1:26" s="92" customFormat="1" ht="11.25">
      <c r="A694" s="38"/>
      <c r="B694" s="9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spans="1:26" s="92" customFormat="1" ht="11.25">
      <c r="A695" s="38"/>
      <c r="B695" s="9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spans="1:26" s="92" customFormat="1" ht="11.25">
      <c r="A696" s="38"/>
      <c r="B696" s="9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spans="1:26" s="92" customFormat="1" ht="11.25">
      <c r="A697" s="38"/>
      <c r="B697" s="9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spans="1:26" s="92" customFormat="1" ht="11.25">
      <c r="A698" s="38"/>
      <c r="B698" s="9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spans="1:26" s="92" customFormat="1" ht="11.25">
      <c r="A699" s="38"/>
      <c r="B699" s="9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spans="1:26" s="92" customFormat="1" ht="11.25">
      <c r="A700" s="38"/>
      <c r="B700" s="9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spans="1:26" s="92" customFormat="1" ht="11.25">
      <c r="A701" s="38"/>
      <c r="B701" s="9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spans="1:26" s="92" customFormat="1" ht="11.25">
      <c r="A702" s="38"/>
      <c r="B702" s="9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spans="1:26" s="92" customFormat="1" ht="11.25">
      <c r="A703" s="38"/>
      <c r="B703" s="9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spans="1:26" s="92" customFormat="1" ht="11.25">
      <c r="A704" s="38"/>
      <c r="B704" s="9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spans="1:26" s="92" customFormat="1" ht="11.25">
      <c r="A705" s="38"/>
      <c r="B705" s="9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spans="1:26" s="92" customFormat="1" ht="11.25">
      <c r="A706" s="38"/>
      <c r="B706" s="9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spans="1:26" s="92" customFormat="1" ht="11.25">
      <c r="A707" s="38"/>
      <c r="B707" s="9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spans="1:26" s="92" customFormat="1" ht="11.25">
      <c r="A708" s="38"/>
      <c r="B708" s="9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spans="1:26" s="92" customFormat="1" ht="11.25">
      <c r="A709" s="38"/>
      <c r="B709" s="9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spans="1:26" s="92" customFormat="1" ht="11.25">
      <c r="A710" s="38"/>
      <c r="B710" s="9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spans="1:26" s="92" customFormat="1" ht="11.25">
      <c r="A711" s="38"/>
      <c r="B711" s="9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spans="1:26" s="92" customFormat="1" ht="11.25">
      <c r="A712" s="38"/>
      <c r="B712" s="9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 spans="1:26" s="92" customFormat="1" ht="11.25">
      <c r="A713" s="38"/>
      <c r="B713" s="9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 spans="1:26" s="92" customFormat="1" ht="11.25">
      <c r="A714" s="38"/>
      <c r="B714" s="9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 spans="1:26" s="92" customFormat="1" ht="11.25">
      <c r="A715" s="38"/>
      <c r="B715" s="9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 spans="1:26" s="92" customFormat="1" ht="11.25">
      <c r="A716" s="38"/>
      <c r="B716" s="9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 spans="1:26" s="92" customFormat="1" ht="11.25">
      <c r="A717" s="38"/>
      <c r="B717" s="9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 spans="1:26" s="92" customFormat="1" ht="11.25">
      <c r="A718" s="38"/>
      <c r="B718" s="9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 spans="1:26" s="92" customFormat="1" ht="11.25">
      <c r="A719" s="38"/>
      <c r="B719" s="9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</row>
    <row r="720" spans="1:26" s="92" customFormat="1" ht="11.25">
      <c r="A720" s="38"/>
      <c r="B720" s="9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</row>
    <row r="721" spans="1:26" s="92" customFormat="1" ht="11.25">
      <c r="A721" s="38"/>
      <c r="B721" s="9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</row>
    <row r="722" spans="1:26" s="92" customFormat="1" ht="11.25">
      <c r="A722" s="38"/>
      <c r="B722" s="9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 spans="1:26" s="92" customFormat="1" ht="11.25">
      <c r="A723" s="38"/>
      <c r="B723" s="9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 spans="1:26" s="92" customFormat="1" ht="11.25">
      <c r="A724" s="38"/>
      <c r="B724" s="9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 spans="1:26" s="92" customFormat="1" ht="11.25">
      <c r="A725" s="38"/>
      <c r="B725" s="9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</row>
    <row r="726" spans="1:26" s="92" customFormat="1" ht="11.25">
      <c r="A726" s="38"/>
      <c r="B726" s="9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</row>
    <row r="727" spans="1:26" s="92" customFormat="1" ht="11.25">
      <c r="A727" s="38"/>
      <c r="B727" s="9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 spans="1:26" s="92" customFormat="1" ht="11.25">
      <c r="A728" s="38"/>
      <c r="B728" s="9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 spans="1:26" s="92" customFormat="1" ht="11.25">
      <c r="A729" s="38"/>
      <c r="B729" s="9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 spans="1:26" s="92" customFormat="1" ht="11.25">
      <c r="A730" s="38"/>
      <c r="B730" s="9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 spans="1:26" s="92" customFormat="1" ht="11.25">
      <c r="A731" s="38"/>
      <c r="B731" s="9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 spans="1:26" s="92" customFormat="1" ht="11.25">
      <c r="A732" s="38"/>
      <c r="B732" s="9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 spans="1:26" s="92" customFormat="1" ht="11.25">
      <c r="A733" s="38"/>
      <c r="B733" s="9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 spans="1:26" s="92" customFormat="1" ht="11.25">
      <c r="A734" s="38"/>
      <c r="B734" s="9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 spans="1:26" s="92" customFormat="1" ht="11.25">
      <c r="A735" s="38"/>
      <c r="B735" s="9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 spans="1:26" s="92" customFormat="1" ht="11.25">
      <c r="A736" s="38"/>
      <c r="B736" s="9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 spans="1:26" s="92" customFormat="1" ht="11.25">
      <c r="A737" s="38"/>
      <c r="B737" s="9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</row>
    <row r="738" spans="1:26" s="92" customFormat="1" ht="11.25">
      <c r="A738" s="38"/>
      <c r="B738" s="9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</row>
    <row r="739" spans="1:26" s="92" customFormat="1" ht="11.25">
      <c r="A739" s="38"/>
      <c r="B739" s="9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</row>
    <row r="740" spans="1:26" s="92" customFormat="1" ht="11.25">
      <c r="A740" s="38"/>
      <c r="B740" s="9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</row>
    <row r="741" spans="1:26" s="92" customFormat="1" ht="11.25">
      <c r="A741" s="38"/>
      <c r="B741" s="9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</row>
    <row r="742" spans="1:26" s="92" customFormat="1" ht="11.25">
      <c r="A742" s="38"/>
      <c r="B742" s="9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</row>
    <row r="743" spans="1:26" s="92" customFormat="1" ht="11.25">
      <c r="A743" s="38"/>
      <c r="B743" s="9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</row>
    <row r="744" spans="1:26" s="92" customFormat="1" ht="11.25">
      <c r="A744" s="38"/>
      <c r="B744" s="9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</row>
    <row r="745" spans="1:26" s="92" customFormat="1" ht="11.25">
      <c r="A745" s="38"/>
      <c r="B745" s="9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</row>
    <row r="746" spans="1:26" s="92" customFormat="1" ht="11.25">
      <c r="A746" s="38"/>
      <c r="B746" s="9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</row>
    <row r="747" spans="1:26" s="92" customFormat="1" ht="11.25">
      <c r="A747" s="38"/>
      <c r="B747" s="9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</row>
    <row r="748" spans="1:26" s="92" customFormat="1" ht="11.25">
      <c r="A748" s="38"/>
      <c r="B748" s="9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</row>
    <row r="749" spans="1:26" s="92" customFormat="1" ht="11.25">
      <c r="A749" s="38"/>
      <c r="B749" s="9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</row>
    <row r="750" spans="1:26" s="92" customFormat="1" ht="11.25">
      <c r="A750" s="38"/>
      <c r="B750" s="9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</row>
    <row r="751" spans="1:26" s="92" customFormat="1" ht="11.25">
      <c r="A751" s="38"/>
      <c r="B751" s="9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</row>
    <row r="752" spans="1:26" s="92" customFormat="1" ht="11.25">
      <c r="A752" s="38"/>
      <c r="B752" s="9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</row>
    <row r="753" spans="1:26" s="92" customFormat="1" ht="11.25">
      <c r="A753" s="38"/>
      <c r="B753" s="9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</row>
    <row r="754" spans="1:26" s="92" customFormat="1" ht="11.25">
      <c r="A754" s="38"/>
      <c r="B754" s="9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</row>
    <row r="755" spans="1:26" s="92" customFormat="1" ht="11.25">
      <c r="A755" s="38"/>
      <c r="B755" s="9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</row>
    <row r="756" spans="1:26" s="92" customFormat="1" ht="11.25">
      <c r="A756" s="38"/>
      <c r="B756" s="9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</row>
    <row r="757" spans="1:26" s="92" customFormat="1" ht="11.25">
      <c r="A757" s="38"/>
      <c r="B757" s="9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</row>
    <row r="758" spans="1:26" s="92" customFormat="1" ht="11.25">
      <c r="A758" s="38"/>
      <c r="B758" s="9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</row>
    <row r="759" spans="1:26" s="92" customFormat="1" ht="11.25">
      <c r="A759" s="38"/>
      <c r="B759" s="9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</row>
    <row r="760" spans="1:26" s="92" customFormat="1" ht="11.25">
      <c r="A760" s="38"/>
      <c r="B760" s="9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</row>
    <row r="761" spans="1:26" s="92" customFormat="1" ht="11.25">
      <c r="A761" s="38"/>
      <c r="B761" s="9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</row>
    <row r="762" spans="1:26" s="92" customFormat="1" ht="11.25">
      <c r="A762" s="38"/>
      <c r="B762" s="9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</row>
    <row r="763" spans="1:26" s="92" customFormat="1" ht="11.25">
      <c r="A763" s="38"/>
      <c r="B763" s="9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</row>
    <row r="764" spans="1:26" s="92" customFormat="1" ht="11.25">
      <c r="A764" s="38"/>
      <c r="B764" s="9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</row>
    <row r="765" spans="1:26" s="92" customFormat="1" ht="11.25">
      <c r="A765" s="38"/>
      <c r="B765" s="9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</row>
    <row r="766" spans="1:26" s="92" customFormat="1" ht="11.25">
      <c r="A766" s="38"/>
      <c r="B766" s="9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</row>
    <row r="767" spans="1:26" s="92" customFormat="1" ht="11.25">
      <c r="A767" s="38"/>
      <c r="B767" s="9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</row>
    <row r="768" spans="1:26" s="92" customFormat="1" ht="11.25">
      <c r="A768" s="38"/>
      <c r="B768" s="9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</row>
    <row r="769" spans="1:26" s="92" customFormat="1" ht="11.25">
      <c r="A769" s="38"/>
      <c r="B769" s="9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</row>
    <row r="770" spans="1:26" s="92" customFormat="1" ht="11.25">
      <c r="A770" s="38"/>
      <c r="B770" s="9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</row>
    <row r="771" spans="1:26" s="92" customFormat="1" ht="11.25">
      <c r="A771" s="38"/>
      <c r="B771" s="9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</row>
    <row r="772" spans="1:26" s="92" customFormat="1" ht="11.25">
      <c r="A772" s="38"/>
      <c r="B772" s="9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</row>
    <row r="773" spans="1:26" s="92" customFormat="1" ht="11.25">
      <c r="A773" s="38"/>
      <c r="B773" s="9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</row>
    <row r="774" spans="1:26" s="92" customFormat="1" ht="11.25">
      <c r="A774" s="38"/>
      <c r="B774" s="9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</row>
    <row r="775" spans="1:26" s="92" customFormat="1" ht="11.25">
      <c r="A775" s="38"/>
      <c r="B775" s="9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</row>
    <row r="776" spans="1:26" s="92" customFormat="1" ht="11.25">
      <c r="A776" s="38"/>
      <c r="B776" s="9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</row>
    <row r="777" spans="1:26" s="92" customFormat="1" ht="11.25">
      <c r="A777" s="38"/>
      <c r="B777" s="9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</row>
    <row r="778" spans="1:26" s="92" customFormat="1" ht="11.25">
      <c r="A778" s="38"/>
      <c r="B778" s="9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</row>
    <row r="779" spans="1:26" s="92" customFormat="1" ht="11.25">
      <c r="A779" s="38"/>
      <c r="B779" s="9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</row>
    <row r="780" spans="1:26" s="92" customFormat="1" ht="11.25">
      <c r="A780" s="38"/>
      <c r="B780" s="9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</row>
    <row r="781" spans="1:26" s="92" customFormat="1" ht="11.25">
      <c r="A781" s="38"/>
      <c r="B781" s="9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</row>
    <row r="782" spans="1:26" s="92" customFormat="1" ht="11.25">
      <c r="A782" s="38"/>
      <c r="B782" s="9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</row>
    <row r="783" spans="1:26" s="92" customFormat="1" ht="11.25">
      <c r="A783" s="38"/>
      <c r="B783" s="9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</row>
    <row r="784" spans="1:26" s="92" customFormat="1" ht="11.25">
      <c r="A784" s="38"/>
      <c r="B784" s="9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</row>
    <row r="785" spans="1:26" s="92" customFormat="1" ht="11.25">
      <c r="A785" s="38"/>
      <c r="B785" s="9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</row>
    <row r="786" spans="1:26" s="92" customFormat="1" ht="11.25">
      <c r="A786" s="38"/>
      <c r="B786" s="9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</row>
    <row r="787" spans="1:26" s="92" customFormat="1" ht="11.25">
      <c r="A787" s="38"/>
      <c r="B787" s="9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</row>
    <row r="788" spans="1:26" s="92" customFormat="1" ht="11.25">
      <c r="A788" s="38"/>
      <c r="B788" s="9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</row>
    <row r="789" spans="1:26" s="92" customFormat="1" ht="11.25">
      <c r="A789" s="38"/>
      <c r="B789" s="9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</row>
    <row r="790" spans="1:26" s="92" customFormat="1" ht="11.25">
      <c r="A790" s="38"/>
      <c r="B790" s="9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</row>
    <row r="791" spans="1:26" s="92" customFormat="1" ht="11.25">
      <c r="A791" s="38"/>
      <c r="B791" s="9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</row>
    <row r="792" spans="1:26" s="92" customFormat="1" ht="11.25">
      <c r="A792" s="38"/>
      <c r="B792" s="9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</row>
    <row r="793" spans="1:26" s="92" customFormat="1" ht="11.25">
      <c r="A793" s="38"/>
      <c r="B793" s="9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</row>
    <row r="794" spans="1:26" s="92" customFormat="1" ht="11.25">
      <c r="A794" s="38"/>
      <c r="B794" s="9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</row>
    <row r="795" spans="1:26" s="92" customFormat="1" ht="11.25">
      <c r="A795" s="38"/>
      <c r="B795" s="9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</row>
    <row r="796" spans="1:26" s="92" customFormat="1" ht="11.25">
      <c r="A796" s="38"/>
      <c r="B796" s="9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</row>
    <row r="797" spans="1:26" s="92" customFormat="1" ht="11.25">
      <c r="A797" s="38"/>
      <c r="B797" s="9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</row>
    <row r="798" spans="1:26" s="92" customFormat="1" ht="11.25">
      <c r="A798" s="38"/>
      <c r="B798" s="9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</row>
    <row r="799" spans="1:26" s="92" customFormat="1" ht="11.25">
      <c r="A799" s="38"/>
      <c r="B799" s="9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</row>
    <row r="800" spans="1:26" s="92" customFormat="1" ht="11.25">
      <c r="A800" s="38"/>
      <c r="B800" s="9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</row>
    <row r="801" spans="1:26" s="92" customFormat="1" ht="11.25">
      <c r="A801" s="38"/>
      <c r="B801" s="9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</row>
    <row r="802" spans="1:26" s="92" customFormat="1" ht="11.25">
      <c r="A802" s="38"/>
      <c r="B802" s="9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</row>
    <row r="803" spans="1:26" s="92" customFormat="1" ht="11.25">
      <c r="A803" s="38"/>
      <c r="B803" s="9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</row>
    <row r="804" spans="1:26" s="92" customFormat="1" ht="11.25">
      <c r="A804" s="38"/>
      <c r="B804" s="9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</row>
    <row r="805" spans="1:26" s="92" customFormat="1" ht="11.25">
      <c r="A805" s="38"/>
      <c r="B805" s="9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</row>
    <row r="806" spans="1:26" s="92" customFormat="1" ht="11.25">
      <c r="A806" s="38"/>
      <c r="B806" s="9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</row>
    <row r="807" spans="1:26" s="92" customFormat="1" ht="11.25">
      <c r="A807" s="38"/>
      <c r="B807" s="9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</row>
    <row r="808" spans="1:26" s="92" customFormat="1" ht="11.25">
      <c r="A808" s="38"/>
      <c r="B808" s="9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</row>
    <row r="809" spans="1:26" s="92" customFormat="1" ht="11.25">
      <c r="A809" s="38"/>
      <c r="B809" s="9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</row>
    <row r="810" spans="1:26" s="92" customFormat="1" ht="11.25">
      <c r="A810" s="38"/>
      <c r="B810" s="9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</row>
    <row r="811" spans="1:26" s="92" customFormat="1" ht="11.25">
      <c r="A811" s="38"/>
      <c r="B811" s="9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</row>
    <row r="812" spans="1:26" s="92" customFormat="1" ht="11.25">
      <c r="A812" s="38"/>
      <c r="B812" s="9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</row>
    <row r="813" spans="1:26" s="92" customFormat="1" ht="11.25">
      <c r="A813" s="38"/>
      <c r="B813" s="9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</row>
    <row r="814" spans="1:26" s="92" customFormat="1" ht="11.25">
      <c r="A814" s="38"/>
      <c r="B814" s="9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</row>
    <row r="815" spans="1:26" s="92" customFormat="1" ht="11.25">
      <c r="A815" s="38"/>
      <c r="B815" s="9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</row>
    <row r="816" spans="1:26" s="92" customFormat="1" ht="11.25">
      <c r="A816" s="38"/>
      <c r="B816" s="9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</row>
    <row r="817" spans="1:26" s="92" customFormat="1" ht="11.25">
      <c r="A817" s="38"/>
      <c r="B817" s="9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</row>
    <row r="818" spans="1:26" s="92" customFormat="1" ht="11.25">
      <c r="A818" s="38"/>
      <c r="B818" s="9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</row>
    <row r="819" spans="1:26" s="92" customFormat="1" ht="11.25">
      <c r="A819" s="38"/>
      <c r="B819" s="9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</row>
    <row r="820" spans="1:26" s="92" customFormat="1" ht="11.25">
      <c r="A820" s="38"/>
      <c r="B820" s="9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</row>
    <row r="821" spans="1:26" s="92" customFormat="1" ht="11.25">
      <c r="A821" s="38"/>
      <c r="B821" s="9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</row>
    <row r="822" spans="1:26" s="92" customFormat="1" ht="11.25">
      <c r="A822" s="38"/>
      <c r="B822" s="9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</row>
    <row r="823" spans="1:26" s="92" customFormat="1" ht="11.25">
      <c r="A823" s="38"/>
      <c r="B823" s="9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</row>
    <row r="824" spans="1:26" s="92" customFormat="1" ht="11.25">
      <c r="A824" s="38"/>
      <c r="B824" s="9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</row>
    <row r="825" spans="1:26" s="92" customFormat="1" ht="11.25">
      <c r="A825" s="38"/>
      <c r="B825" s="9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</row>
    <row r="826" spans="1:26" s="92" customFormat="1" ht="11.25">
      <c r="A826" s="38"/>
      <c r="B826" s="9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</row>
    <row r="827" spans="1:26" s="92" customFormat="1" ht="11.25">
      <c r="A827" s="38"/>
      <c r="B827" s="9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</row>
    <row r="828" spans="1:26" s="92" customFormat="1" ht="11.25">
      <c r="A828" s="38"/>
      <c r="B828" s="9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</row>
    <row r="829" spans="1:26" s="92" customFormat="1" ht="11.25">
      <c r="A829" s="38"/>
      <c r="B829" s="9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</row>
    <row r="830" spans="1:26" s="92" customFormat="1" ht="11.25">
      <c r="A830" s="38"/>
      <c r="B830" s="9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</row>
    <row r="831" spans="1:26" s="92" customFormat="1" ht="11.25">
      <c r="A831" s="38"/>
      <c r="B831" s="9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</row>
    <row r="832" spans="1:26" s="92" customFormat="1" ht="11.25">
      <c r="A832" s="38"/>
      <c r="B832" s="9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</row>
    <row r="833" spans="1:26" s="92" customFormat="1" ht="11.25">
      <c r="A833" s="38"/>
      <c r="B833" s="9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</row>
    <row r="834" spans="1:26" s="92" customFormat="1" ht="11.25">
      <c r="A834" s="38"/>
      <c r="B834" s="9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</row>
    <row r="835" spans="1:26" s="92" customFormat="1" ht="11.25">
      <c r="A835" s="38"/>
      <c r="B835" s="9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</row>
    <row r="836" spans="1:26" s="92" customFormat="1" ht="11.25">
      <c r="A836" s="38"/>
      <c r="B836" s="9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</row>
    <row r="837" spans="1:26" s="92" customFormat="1" ht="11.25">
      <c r="A837" s="38"/>
      <c r="B837" s="9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</row>
    <row r="838" spans="1:26" s="92" customFormat="1" ht="11.25">
      <c r="A838" s="38"/>
      <c r="B838" s="9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</row>
    <row r="839" spans="1:26" s="92" customFormat="1" ht="11.25">
      <c r="A839" s="38"/>
      <c r="B839" s="9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</row>
    <row r="840" spans="1:26" s="92" customFormat="1" ht="11.25">
      <c r="A840" s="38"/>
      <c r="B840" s="9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</row>
    <row r="841" spans="1:26" s="92" customFormat="1" ht="11.25">
      <c r="A841" s="38"/>
      <c r="B841" s="9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</row>
    <row r="842" spans="1:26" s="92" customFormat="1" ht="11.25">
      <c r="A842" s="38"/>
      <c r="B842" s="9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</row>
    <row r="843" spans="1:26" s="92" customFormat="1" ht="11.25">
      <c r="A843" s="38"/>
      <c r="B843" s="9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</row>
    <row r="844" spans="1:26" s="92" customFormat="1" ht="11.25">
      <c r="A844" s="38"/>
      <c r="B844" s="9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</row>
    <row r="845" spans="1:26" s="92" customFormat="1" ht="11.25">
      <c r="A845" s="38"/>
      <c r="B845" s="9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</row>
    <row r="846" spans="1:26" s="92" customFormat="1" ht="11.25">
      <c r="A846" s="38"/>
      <c r="B846" s="9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</row>
    <row r="847" spans="1:26" s="92" customFormat="1" ht="11.25">
      <c r="A847" s="38"/>
      <c r="B847" s="9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</row>
    <row r="848" spans="1:26" s="92" customFormat="1" ht="11.25">
      <c r="A848" s="38"/>
      <c r="B848" s="9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</row>
    <row r="849" spans="1:26" s="92" customFormat="1" ht="11.25">
      <c r="A849" s="38"/>
      <c r="B849" s="9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</row>
    <row r="850" spans="1:26" s="92" customFormat="1" ht="11.25">
      <c r="A850" s="38"/>
      <c r="B850" s="9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</row>
    <row r="851" spans="1:26" s="92" customFormat="1" ht="11.25">
      <c r="A851" s="38"/>
      <c r="B851" s="9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</row>
    <row r="852" spans="1:26" s="92" customFormat="1" ht="11.25">
      <c r="A852" s="38"/>
      <c r="B852" s="9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</row>
    <row r="853" spans="1:26" s="92" customFormat="1" ht="11.25">
      <c r="A853" s="38"/>
      <c r="B853" s="9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</row>
    <row r="854" spans="1:26" s="92" customFormat="1" ht="11.25">
      <c r="A854" s="38"/>
      <c r="B854" s="9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</row>
    <row r="855" spans="1:26" s="92" customFormat="1" ht="11.25">
      <c r="A855" s="38"/>
      <c r="B855" s="9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</row>
    <row r="856" spans="1:26" s="92" customFormat="1" ht="11.25">
      <c r="A856" s="38"/>
      <c r="B856" s="9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</row>
    <row r="857" spans="1:26" s="92" customFormat="1" ht="11.25">
      <c r="A857" s="38"/>
      <c r="B857" s="9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</row>
    <row r="858" spans="1:26" s="92" customFormat="1" ht="11.25">
      <c r="A858" s="38"/>
      <c r="B858" s="9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</row>
    <row r="859" spans="1:26" s="92" customFormat="1" ht="11.25">
      <c r="A859" s="38"/>
      <c r="B859" s="9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</row>
    <row r="860" spans="1:26" s="92" customFormat="1" ht="11.25">
      <c r="A860" s="38"/>
      <c r="B860" s="9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</row>
    <row r="861" spans="1:26" s="92" customFormat="1" ht="11.25">
      <c r="A861" s="38"/>
      <c r="B861" s="9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</row>
    <row r="862" spans="1:26" s="92" customFormat="1" ht="11.25">
      <c r="A862" s="38"/>
      <c r="B862" s="9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</row>
    <row r="863" spans="1:26" s="92" customFormat="1" ht="11.25">
      <c r="A863" s="38"/>
      <c r="B863" s="9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</row>
    <row r="864" spans="1:26" s="92" customFormat="1" ht="11.25">
      <c r="A864" s="38"/>
      <c r="B864" s="9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</row>
    <row r="865" spans="1:26" s="92" customFormat="1" ht="11.25">
      <c r="A865" s="38"/>
      <c r="B865" s="9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</row>
    <row r="866" spans="1:26" s="92" customFormat="1" ht="11.25">
      <c r="A866" s="38"/>
      <c r="B866" s="9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</row>
    <row r="867" spans="1:26" s="92" customFormat="1" ht="11.25">
      <c r="A867" s="38"/>
      <c r="B867" s="9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</row>
    <row r="868" spans="1:26" s="92" customFormat="1" ht="11.25">
      <c r="A868" s="38"/>
      <c r="B868" s="9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</row>
    <row r="869" spans="1:26" s="92" customFormat="1" ht="11.25">
      <c r="A869" s="38"/>
      <c r="B869" s="9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</row>
    <row r="870" spans="1:26" s="92" customFormat="1" ht="11.25">
      <c r="A870" s="38"/>
      <c r="B870" s="9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</row>
    <row r="871" spans="1:26" s="92" customFormat="1" ht="11.25">
      <c r="A871" s="38"/>
      <c r="B871" s="9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</row>
    <row r="872" spans="1:26" s="92" customFormat="1" ht="11.25">
      <c r="A872" s="38"/>
      <c r="B872" s="9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</row>
    <row r="873" spans="1:26" s="92" customFormat="1" ht="11.25">
      <c r="A873" s="38"/>
      <c r="B873" s="9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</row>
    <row r="874" spans="1:26" s="92" customFormat="1" ht="11.25">
      <c r="A874" s="38"/>
      <c r="B874" s="9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</row>
    <row r="875" spans="1:26" s="92" customFormat="1" ht="11.25">
      <c r="A875" s="38"/>
      <c r="B875" s="9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</row>
    <row r="876" spans="1:26" s="92" customFormat="1" ht="11.25">
      <c r="A876" s="38"/>
      <c r="B876" s="9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</row>
    <row r="877" spans="1:26" s="92" customFormat="1" ht="11.25">
      <c r="A877" s="38"/>
      <c r="B877" s="9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</row>
    <row r="878" spans="1:26" s="92" customFormat="1" ht="11.25">
      <c r="A878" s="38"/>
      <c r="B878" s="9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</row>
    <row r="879" spans="1:26" s="92" customFormat="1" ht="11.25">
      <c r="A879" s="38"/>
      <c r="B879" s="9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</row>
    <row r="880" spans="1:26" s="92" customFormat="1" ht="11.25">
      <c r="A880" s="38"/>
      <c r="B880" s="9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</row>
    <row r="881" spans="1:26" s="92" customFormat="1" ht="11.25">
      <c r="A881" s="38"/>
      <c r="B881" s="9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</row>
    <row r="882" spans="1:26" s="92" customFormat="1" ht="11.25">
      <c r="A882" s="38"/>
      <c r="B882" s="9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</row>
    <row r="883" spans="1:26" s="92" customFormat="1" ht="11.25">
      <c r="A883" s="38"/>
      <c r="B883" s="9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</row>
    <row r="884" spans="1:26" s="92" customFormat="1" ht="11.25">
      <c r="A884" s="38"/>
      <c r="B884" s="9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</row>
    <row r="885" spans="1:26" s="92" customFormat="1" ht="11.25">
      <c r="A885" s="38"/>
      <c r="B885" s="9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</row>
    <row r="886" spans="1:26" s="92" customFormat="1" ht="11.25">
      <c r="A886" s="38"/>
      <c r="B886" s="9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</row>
    <row r="887" spans="1:26" s="92" customFormat="1" ht="11.25">
      <c r="A887" s="38"/>
      <c r="B887" s="9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</row>
    <row r="888" spans="1:26" s="92" customFormat="1" ht="11.25">
      <c r="A888" s="38"/>
      <c r="B888" s="9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</row>
    <row r="889" spans="1:26" s="92" customFormat="1" ht="11.25">
      <c r="A889" s="38"/>
      <c r="B889" s="9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</row>
    <row r="890" spans="1:26" s="92" customFormat="1" ht="11.25">
      <c r="A890" s="38"/>
      <c r="B890" s="9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</row>
    <row r="891" spans="1:26" s="92" customFormat="1" ht="11.25">
      <c r="A891" s="38"/>
      <c r="B891" s="9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</row>
    <row r="892" spans="1:26" s="92" customFormat="1" ht="11.25">
      <c r="A892" s="38"/>
      <c r="B892" s="9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</row>
    <row r="893" spans="1:26" s="92" customFormat="1" ht="11.25">
      <c r="A893" s="38"/>
      <c r="B893" s="9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</row>
    <row r="894" spans="1:26" s="92" customFormat="1" ht="11.25">
      <c r="A894" s="38"/>
      <c r="B894" s="9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</row>
    <row r="895" spans="1:26" s="92" customFormat="1" ht="11.25">
      <c r="A895" s="38"/>
      <c r="B895" s="9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</row>
    <row r="896" spans="1:26" s="92" customFormat="1" ht="11.25">
      <c r="A896" s="38"/>
      <c r="B896" s="9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</row>
    <row r="897" spans="1:26" s="92" customFormat="1" ht="11.25">
      <c r="A897" s="38"/>
      <c r="B897" s="9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</row>
    <row r="898" spans="1:26" s="92" customFormat="1" ht="11.25">
      <c r="A898" s="38"/>
      <c r="B898" s="9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</row>
    <row r="899" spans="1:26" s="92" customFormat="1" ht="11.25">
      <c r="A899" s="38"/>
      <c r="B899" s="9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</row>
    <row r="900" spans="1:26" s="92" customFormat="1" ht="11.25">
      <c r="A900" s="38"/>
      <c r="B900" s="9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</row>
    <row r="901" spans="1:26" s="92" customFormat="1" ht="11.25">
      <c r="A901" s="38"/>
      <c r="B901" s="9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</row>
    <row r="902" spans="1:26" s="92" customFormat="1" ht="11.25">
      <c r="A902" s="38"/>
      <c r="B902" s="9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</row>
    <row r="903" spans="1:26" s="92" customFormat="1" ht="11.25">
      <c r="A903" s="38"/>
      <c r="B903" s="9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</row>
    <row r="904" spans="1:26" s="92" customFormat="1" ht="11.25">
      <c r="A904" s="38"/>
      <c r="B904" s="9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</row>
    <row r="905" spans="1:26" s="92" customFormat="1" ht="11.25">
      <c r="A905" s="38"/>
      <c r="B905" s="9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</row>
    <row r="906" spans="1:26" s="92" customFormat="1" ht="11.25">
      <c r="A906" s="38"/>
      <c r="B906" s="9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</row>
    <row r="907" spans="1:26" s="92" customFormat="1" ht="11.25">
      <c r="A907" s="38"/>
      <c r="B907" s="9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</row>
    <row r="908" spans="1:26" s="92" customFormat="1" ht="11.25">
      <c r="A908" s="38"/>
      <c r="B908" s="9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</row>
    <row r="909" spans="1:26" s="92" customFormat="1" ht="11.25">
      <c r="A909" s="38"/>
      <c r="B909" s="9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</row>
    <row r="910" spans="1:26" s="92" customFormat="1" ht="11.25">
      <c r="A910" s="38"/>
      <c r="B910" s="9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</row>
    <row r="911" spans="1:26" s="92" customFormat="1" ht="11.25">
      <c r="A911" s="38"/>
      <c r="B911" s="9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</row>
    <row r="912" spans="1:26" s="92" customFormat="1" ht="11.25">
      <c r="A912" s="38"/>
      <c r="B912" s="9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</row>
    <row r="913" spans="1:26" s="92" customFormat="1" ht="11.25">
      <c r="A913" s="38"/>
      <c r="B913" s="9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</row>
    <row r="914" spans="1:26" s="92" customFormat="1" ht="11.25">
      <c r="A914" s="38"/>
      <c r="B914" s="9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</row>
    <row r="915" spans="1:26" s="92" customFormat="1" ht="11.25">
      <c r="A915" s="38"/>
      <c r="B915" s="9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</row>
    <row r="916" spans="1:26" s="92" customFormat="1" ht="11.25">
      <c r="A916" s="38"/>
      <c r="B916" s="9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</row>
    <row r="917" spans="1:26" s="92" customFormat="1" ht="11.25">
      <c r="A917" s="38"/>
      <c r="B917" s="9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</row>
    <row r="918" spans="1:26" s="92" customFormat="1" ht="11.25">
      <c r="A918" s="38"/>
      <c r="B918" s="9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</row>
    <row r="919" spans="1:26" s="92" customFormat="1" ht="11.25">
      <c r="A919" s="38"/>
      <c r="B919" s="9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</row>
    <row r="920" spans="1:26" s="92" customFormat="1" ht="11.25">
      <c r="A920" s="38"/>
      <c r="B920" s="9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</row>
    <row r="921" spans="1:26" s="92" customFormat="1" ht="11.25">
      <c r="A921" s="38"/>
      <c r="B921" s="9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</row>
    <row r="922" spans="1:26" s="92" customFormat="1" ht="11.25">
      <c r="A922" s="38"/>
      <c r="B922" s="9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</row>
    <row r="923" spans="1:26" s="92" customFormat="1" ht="11.25">
      <c r="A923" s="38"/>
      <c r="B923" s="9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</row>
    <row r="924" spans="1:26" s="92" customFormat="1" ht="11.25">
      <c r="A924" s="38"/>
      <c r="B924" s="9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</row>
    <row r="925" spans="1:26" s="92" customFormat="1" ht="11.25">
      <c r="A925" s="38"/>
      <c r="B925" s="9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</row>
    <row r="926" spans="1:26" s="92" customFormat="1" ht="11.25">
      <c r="A926" s="38"/>
      <c r="B926" s="9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</row>
    <row r="927" spans="1:26" s="92" customFormat="1" ht="11.25">
      <c r="A927" s="38"/>
      <c r="B927" s="9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</row>
    <row r="928" spans="1:26" s="92" customFormat="1" ht="11.25">
      <c r="A928" s="38"/>
      <c r="B928" s="9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</row>
    <row r="929" spans="1:26" s="92" customFormat="1" ht="11.25">
      <c r="A929" s="38"/>
      <c r="B929" s="9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</row>
    <row r="930" spans="1:26" s="92" customFormat="1" ht="11.25">
      <c r="A930" s="38"/>
      <c r="B930" s="9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</row>
    <row r="931" spans="1:26" s="92" customFormat="1" ht="11.25">
      <c r="A931" s="38"/>
      <c r="B931" s="9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</row>
    <row r="932" spans="1:26" s="92" customFormat="1" ht="11.25">
      <c r="A932" s="38"/>
      <c r="B932" s="9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</row>
    <row r="933" spans="1:26" s="92" customFormat="1" ht="11.25">
      <c r="A933" s="38"/>
      <c r="B933" s="9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</row>
    <row r="934" spans="1:26" s="92" customFormat="1" ht="11.25">
      <c r="A934" s="38"/>
      <c r="B934" s="9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</row>
    <row r="935" spans="1:26" s="92" customFormat="1" ht="11.25">
      <c r="A935" s="38"/>
      <c r="B935" s="9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</row>
    <row r="936" spans="1:26" s="92" customFormat="1" ht="11.25">
      <c r="A936" s="38"/>
      <c r="B936" s="9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</row>
    <row r="937" spans="1:26" s="92" customFormat="1" ht="11.25">
      <c r="A937" s="38"/>
      <c r="B937" s="9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</row>
    <row r="938" spans="1:26" s="92" customFormat="1" ht="11.25">
      <c r="A938" s="38"/>
      <c r="B938" s="9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</row>
    <row r="939" spans="1:26" s="92" customFormat="1" ht="11.25">
      <c r="A939" s="38"/>
      <c r="B939" s="9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</row>
    <row r="940" spans="1:26" s="92" customFormat="1" ht="11.25">
      <c r="A940" s="38"/>
      <c r="B940" s="9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</row>
    <row r="941" spans="1:26" s="92" customFormat="1" ht="11.25">
      <c r="A941" s="38"/>
      <c r="B941" s="9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</row>
    <row r="942" spans="1:26" s="92" customFormat="1" ht="11.25">
      <c r="A942" s="38"/>
      <c r="B942" s="9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</row>
    <row r="943" spans="1:26" s="92" customFormat="1" ht="11.25">
      <c r="A943" s="38"/>
      <c r="B943" s="9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</row>
    <row r="944" spans="1:26" s="92" customFormat="1" ht="11.25">
      <c r="A944" s="38"/>
      <c r="B944" s="9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</row>
    <row r="945" spans="1:26" s="92" customFormat="1" ht="11.25">
      <c r="A945" s="38"/>
      <c r="B945" s="9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</row>
    <row r="946" spans="1:26" s="92" customFormat="1" ht="11.25">
      <c r="A946" s="38"/>
      <c r="B946" s="9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</row>
    <row r="947" spans="1:26" s="92" customFormat="1" ht="11.25">
      <c r="A947" s="38"/>
      <c r="B947" s="9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</row>
    <row r="948" spans="1:26" s="92" customFormat="1" ht="11.25">
      <c r="A948" s="38"/>
      <c r="B948" s="9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</row>
    <row r="949" spans="1:26" s="92" customFormat="1" ht="11.25">
      <c r="A949" s="38"/>
      <c r="B949" s="9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</row>
    <row r="950" spans="1:26" s="92" customFormat="1" ht="11.25">
      <c r="A950" s="38"/>
      <c r="B950" s="9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</row>
    <row r="951" spans="1:26" s="92" customFormat="1" ht="11.25">
      <c r="A951" s="38"/>
      <c r="B951" s="9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</row>
    <row r="952" spans="1:26" s="92" customFormat="1" ht="11.25">
      <c r="A952" s="38"/>
      <c r="B952" s="9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</row>
    <row r="953" spans="1:26" s="92" customFormat="1" ht="11.25">
      <c r="A953" s="38"/>
      <c r="B953" s="9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</row>
    <row r="954" spans="1:26" s="92" customFormat="1" ht="11.25">
      <c r="A954" s="38"/>
      <c r="B954" s="9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</row>
    <row r="955" spans="1:26" s="92" customFormat="1" ht="11.25">
      <c r="A955" s="38"/>
      <c r="B955" s="9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</row>
    <row r="956" spans="1:26" s="92" customFormat="1" ht="11.25">
      <c r="A956" s="38"/>
      <c r="B956" s="9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</row>
    <row r="957" spans="1:26" s="92" customFormat="1" ht="11.25">
      <c r="A957" s="38"/>
      <c r="B957" s="9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</row>
    <row r="958" spans="1:26" s="92" customFormat="1" ht="11.25">
      <c r="A958" s="38"/>
      <c r="B958" s="9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</row>
    <row r="959" spans="1:26" s="92" customFormat="1" ht="11.25">
      <c r="A959" s="38"/>
      <c r="B959" s="9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</row>
    <row r="960" spans="1:26" s="92" customFormat="1" ht="11.25">
      <c r="A960" s="38"/>
      <c r="B960" s="9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</row>
    <row r="961" spans="1:26" s="92" customFormat="1" ht="11.25">
      <c r="A961" s="38"/>
      <c r="B961" s="9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</row>
    <row r="962" spans="1:26" s="92" customFormat="1" ht="11.25">
      <c r="A962" s="38"/>
      <c r="B962" s="9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</row>
    <row r="963" spans="1:26" s="92" customFormat="1" ht="11.25">
      <c r="A963" s="38"/>
      <c r="B963" s="9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</row>
    <row r="964" spans="1:26" s="92" customFormat="1" ht="11.25">
      <c r="A964" s="38"/>
      <c r="B964" s="9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</row>
    <row r="965" spans="1:26" s="92" customFormat="1" ht="11.25">
      <c r="A965" s="38"/>
      <c r="B965" s="9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</row>
    <row r="966" spans="1:26" s="92" customFormat="1" ht="11.25">
      <c r="A966" s="38"/>
      <c r="B966" s="9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</row>
    <row r="967" spans="1:26" s="92" customFormat="1" ht="11.25">
      <c r="A967" s="38"/>
      <c r="B967" s="9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</row>
    <row r="968" spans="1:26" s="92" customFormat="1" ht="11.25">
      <c r="A968" s="38"/>
      <c r="B968" s="9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</row>
    <row r="969" spans="1:26" s="92" customFormat="1" ht="11.25">
      <c r="A969" s="38"/>
      <c r="B969" s="9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</row>
    <row r="970" spans="1:26" s="92" customFormat="1" ht="11.25">
      <c r="A970" s="38"/>
      <c r="B970" s="9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</row>
    <row r="971" spans="1:26" s="92" customFormat="1" ht="11.25">
      <c r="A971" s="38"/>
      <c r="B971" s="9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</row>
    <row r="972" spans="1:26" s="92" customFormat="1" ht="11.25">
      <c r="A972" s="38"/>
      <c r="B972" s="9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</row>
    <row r="973" spans="1:26" s="92" customFormat="1" ht="11.25">
      <c r="A973" s="38"/>
      <c r="B973" s="9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</row>
    <row r="974" spans="1:26" s="92" customFormat="1" ht="11.25">
      <c r="A974" s="38"/>
      <c r="B974" s="9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</row>
    <row r="975" spans="1:26" s="92" customFormat="1" ht="11.25">
      <c r="A975" s="38"/>
      <c r="B975" s="9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</row>
    <row r="976" spans="1:26" s="92" customFormat="1" ht="11.25">
      <c r="A976" s="38"/>
      <c r="B976" s="9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</row>
    <row r="977" spans="1:26" s="92" customFormat="1" ht="11.25">
      <c r="A977" s="38"/>
      <c r="B977" s="9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</row>
    <row r="978" spans="1:26" s="92" customFormat="1" ht="11.25">
      <c r="A978" s="38"/>
      <c r="B978" s="9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</row>
    <row r="979" spans="1:26" s="92" customFormat="1" ht="11.25">
      <c r="A979" s="38"/>
      <c r="B979" s="9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</row>
    <row r="980" spans="1:26" s="92" customFormat="1" ht="11.25">
      <c r="A980" s="38"/>
      <c r="B980" s="9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</row>
    <row r="981" spans="1:26" s="92" customFormat="1" ht="11.25">
      <c r="A981" s="38"/>
      <c r="B981" s="9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</row>
    <row r="982" spans="1:26" s="92" customFormat="1" ht="11.25">
      <c r="A982" s="38"/>
      <c r="B982" s="9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</row>
    <row r="983" spans="1:26" s="92" customFormat="1" ht="11.25">
      <c r="A983" s="38"/>
      <c r="B983" s="9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</row>
    <row r="984" spans="1:26" s="92" customFormat="1" ht="11.25">
      <c r="A984" s="38"/>
      <c r="B984" s="9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</row>
    <row r="985" spans="1:26" s="92" customFormat="1" ht="11.25">
      <c r="A985" s="38"/>
      <c r="B985" s="9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</row>
    <row r="986" spans="1:26" s="92" customFormat="1" ht="11.25">
      <c r="A986" s="38"/>
      <c r="B986" s="9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</row>
    <row r="987" spans="1:26" s="92" customFormat="1" ht="11.25">
      <c r="A987" s="38"/>
      <c r="B987" s="9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</row>
    <row r="988" spans="1:26" s="92" customFormat="1" ht="11.25">
      <c r="A988" s="38"/>
      <c r="B988" s="9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</row>
    <row r="989" spans="1:26" s="92" customFormat="1" ht="11.25">
      <c r="A989" s="38"/>
      <c r="B989" s="9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</row>
    <row r="990" spans="1:26" s="92" customFormat="1" ht="11.25">
      <c r="A990" s="38"/>
      <c r="B990" s="9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</row>
    <row r="991" spans="1:26" s="92" customFormat="1" ht="11.25">
      <c r="A991" s="38"/>
      <c r="B991" s="9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</row>
    <row r="992" spans="1:26" s="92" customFormat="1" ht="11.25">
      <c r="A992" s="38"/>
      <c r="B992" s="9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</row>
    <row r="993" spans="1:26" s="92" customFormat="1" ht="11.25">
      <c r="A993" s="38"/>
      <c r="B993" s="9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</row>
    <row r="994" spans="1:26" s="92" customFormat="1" ht="11.25">
      <c r="A994" s="38"/>
      <c r="B994" s="9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</row>
    <row r="995" spans="1:26" s="92" customFormat="1" ht="11.25">
      <c r="A995" s="38"/>
      <c r="B995" s="9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</row>
    <row r="996" spans="1:26" s="92" customFormat="1" ht="11.25">
      <c r="A996" s="38"/>
      <c r="B996" s="9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</row>
    <row r="997" spans="1:26" s="92" customFormat="1" ht="11.25">
      <c r="A997" s="38"/>
      <c r="B997" s="9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</row>
    <row r="998" spans="1:26" s="92" customFormat="1" ht="11.25">
      <c r="A998" s="38"/>
      <c r="B998" s="98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</row>
    <row r="999" spans="1:26" s="92" customFormat="1" ht="11.25">
      <c r="A999" s="38"/>
      <c r="B999" s="98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</row>
    <row r="1000" spans="1:26" s="92" customFormat="1" ht="11.25">
      <c r="A1000" s="38"/>
      <c r="B1000" s="98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</row>
    <row r="1001" spans="1:26" s="92" customFormat="1" ht="11.25">
      <c r="A1001" s="38"/>
      <c r="B1001" s="98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</row>
    <row r="1002" spans="1:26" s="92" customFormat="1" ht="11.25">
      <c r="A1002" s="38"/>
      <c r="B1002" s="98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</row>
    <row r="1003" spans="1:26" s="92" customFormat="1" ht="11.25">
      <c r="A1003" s="38"/>
      <c r="B1003" s="98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</row>
    <row r="1004" spans="1:26" s="92" customFormat="1" ht="11.25">
      <c r="A1004" s="38"/>
      <c r="B1004" s="98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</row>
    <row r="1005" spans="1:26" s="92" customFormat="1" ht="11.25">
      <c r="A1005" s="38"/>
      <c r="B1005" s="98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</row>
    <row r="1006" spans="1:26" s="92" customFormat="1" ht="11.25">
      <c r="A1006" s="38"/>
      <c r="B1006" s="98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</row>
    <row r="1007" spans="1:26" s="92" customFormat="1" ht="11.25">
      <c r="A1007" s="38"/>
      <c r="B1007" s="98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</row>
    <row r="1008" spans="1:26" s="92" customFormat="1" ht="11.25">
      <c r="A1008" s="38"/>
      <c r="B1008" s="98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</row>
    <row r="1009" spans="1:26" s="92" customFormat="1" ht="11.25">
      <c r="A1009" s="38"/>
      <c r="B1009" s="98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</row>
    <row r="1010" spans="1:26" s="92" customFormat="1" ht="11.25">
      <c r="A1010" s="38"/>
      <c r="B1010" s="98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</row>
    <row r="1011" spans="1:26" s="92" customFormat="1" ht="11.25">
      <c r="A1011" s="38"/>
      <c r="B1011" s="98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</row>
    <row r="1012" spans="1:26" s="92" customFormat="1" ht="11.25">
      <c r="A1012" s="38"/>
      <c r="B1012" s="98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</row>
    <row r="1013" spans="1:26" s="92" customFormat="1" ht="11.25">
      <c r="A1013" s="38"/>
      <c r="B1013" s="98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</row>
    <row r="1014" spans="1:26" s="92" customFormat="1" ht="11.25">
      <c r="A1014" s="38"/>
      <c r="B1014" s="98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</row>
    <row r="1015" spans="1:26" s="92" customFormat="1" ht="11.25">
      <c r="A1015" s="38"/>
      <c r="B1015" s="98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</row>
    <row r="1016" spans="1:26" s="92" customFormat="1" ht="11.25">
      <c r="A1016" s="38"/>
      <c r="B1016" s="98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</row>
    <row r="1017" spans="1:26" s="92" customFormat="1" ht="11.25">
      <c r="A1017" s="38"/>
      <c r="B1017" s="98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</row>
    <row r="1018" spans="1:26" s="92" customFormat="1" ht="11.25">
      <c r="A1018" s="38"/>
      <c r="B1018" s="98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</row>
    <row r="1019" spans="1:26" s="92" customFormat="1" ht="11.25">
      <c r="A1019" s="38"/>
      <c r="B1019" s="98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</row>
    <row r="1020" spans="1:26" s="92" customFormat="1" ht="11.25">
      <c r="A1020" s="38"/>
      <c r="B1020" s="98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</row>
    <row r="1021" spans="1:26" s="92" customFormat="1" ht="11.25">
      <c r="A1021" s="38"/>
      <c r="B1021" s="98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</row>
    <row r="1022" spans="1:26" s="92" customFormat="1" ht="11.25">
      <c r="A1022" s="38"/>
      <c r="B1022" s="98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</row>
    <row r="1023" spans="1:26" s="92" customFormat="1" ht="11.25">
      <c r="A1023" s="38"/>
      <c r="B1023" s="98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</row>
    <row r="1024" spans="1:26" s="92" customFormat="1" ht="11.25">
      <c r="A1024" s="38"/>
      <c r="B1024" s="98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</row>
    <row r="1025" spans="1:26" s="92" customFormat="1" ht="11.25">
      <c r="A1025" s="38"/>
      <c r="B1025" s="98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</row>
    <row r="1026" spans="1:26" s="92" customFormat="1" ht="11.25">
      <c r="A1026" s="38"/>
      <c r="B1026" s="98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</row>
    <row r="1027" spans="1:26" s="92" customFormat="1" ht="11.25">
      <c r="A1027" s="38"/>
      <c r="B1027" s="98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</row>
    <row r="1028" spans="1:26" s="92" customFormat="1" ht="11.25">
      <c r="A1028" s="38"/>
      <c r="B1028" s="98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</row>
    <row r="1029" spans="1:26" s="92" customFormat="1" ht="11.25">
      <c r="A1029" s="38"/>
      <c r="B1029" s="98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</row>
    <row r="1030" spans="1:26" s="92" customFormat="1" ht="11.25">
      <c r="A1030" s="38"/>
      <c r="B1030" s="98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</row>
    <row r="1031" spans="1:26" s="92" customFormat="1" ht="11.25">
      <c r="A1031" s="38"/>
      <c r="B1031" s="98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</row>
    <row r="1032" spans="1:26" s="92" customFormat="1" ht="11.25">
      <c r="A1032" s="38"/>
      <c r="B1032" s="98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</row>
    <row r="1033" spans="1:26" s="92" customFormat="1" ht="11.25">
      <c r="A1033" s="38"/>
      <c r="B1033" s="98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</row>
    <row r="1034" spans="1:26" s="92" customFormat="1" ht="11.25">
      <c r="A1034" s="38"/>
      <c r="B1034" s="98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</row>
    <row r="1035" spans="1:26" s="92" customFormat="1" ht="11.25">
      <c r="A1035" s="38"/>
      <c r="B1035" s="98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</row>
    <row r="1036" spans="1:26" s="92" customFormat="1" ht="11.25">
      <c r="A1036" s="38"/>
      <c r="B1036" s="98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</row>
    <row r="1037" spans="1:26" s="92" customFormat="1" ht="11.25">
      <c r="A1037" s="38"/>
      <c r="B1037" s="98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</row>
    <row r="1038" spans="1:26" s="92" customFormat="1" ht="11.25">
      <c r="A1038" s="38"/>
      <c r="B1038" s="98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</row>
    <row r="1039" spans="1:26" s="92" customFormat="1" ht="11.25">
      <c r="A1039" s="38"/>
      <c r="B1039" s="98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</row>
    <row r="1040" spans="1:26" s="92" customFormat="1" ht="11.25">
      <c r="A1040" s="38"/>
      <c r="B1040" s="98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</row>
    <row r="1041" spans="1:26" s="92" customFormat="1" ht="11.25">
      <c r="A1041" s="38"/>
      <c r="B1041" s="98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</row>
    <row r="1042" spans="1:26" s="92" customFormat="1" ht="11.25">
      <c r="A1042" s="38"/>
      <c r="B1042" s="98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</row>
    <row r="1043" spans="1:26" s="92" customFormat="1" ht="11.25">
      <c r="A1043" s="38"/>
      <c r="B1043" s="98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</row>
    <row r="1044" spans="1:26" s="92" customFormat="1" ht="11.25">
      <c r="A1044" s="38"/>
      <c r="B1044" s="98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</row>
    <row r="1045" spans="1:26" s="92" customFormat="1" ht="11.25">
      <c r="A1045" s="38"/>
      <c r="B1045" s="98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</row>
    <row r="1046" spans="1:26" s="92" customFormat="1" ht="11.25">
      <c r="A1046" s="38"/>
      <c r="B1046" s="98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</row>
    <row r="1047" spans="1:26" s="92" customFormat="1" ht="11.25">
      <c r="A1047" s="38"/>
      <c r="B1047" s="98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</row>
    <row r="1048" spans="1:26" s="92" customFormat="1" ht="11.25">
      <c r="A1048" s="38"/>
      <c r="B1048" s="98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</row>
    <row r="1049" spans="1:26" s="92" customFormat="1" ht="11.25">
      <c r="A1049" s="38"/>
      <c r="B1049" s="98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</row>
    <row r="1050" spans="1:26" s="92" customFormat="1" ht="11.25">
      <c r="A1050" s="38"/>
      <c r="B1050" s="98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</row>
    <row r="1051" spans="1:26" s="92" customFormat="1" ht="11.25">
      <c r="A1051" s="38"/>
      <c r="B1051" s="98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</row>
    <row r="1052" spans="1:26" s="92" customFormat="1" ht="11.25">
      <c r="A1052" s="38"/>
      <c r="B1052" s="98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</row>
    <row r="1053" spans="1:26" s="92" customFormat="1" ht="11.25">
      <c r="A1053" s="38"/>
      <c r="B1053" s="98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</row>
    <row r="1054" spans="1:26" s="92" customFormat="1" ht="11.25">
      <c r="A1054" s="38"/>
      <c r="B1054" s="98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</row>
    <row r="1055" spans="1:26" s="92" customFormat="1" ht="11.25">
      <c r="A1055" s="38"/>
      <c r="B1055" s="98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</row>
    <row r="1056" spans="1:26" s="92" customFormat="1" ht="11.25">
      <c r="A1056" s="38"/>
      <c r="B1056" s="98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</row>
    <row r="1057" spans="1:26" s="92" customFormat="1" ht="11.25">
      <c r="A1057" s="38"/>
      <c r="B1057" s="98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</row>
    <row r="1058" spans="1:26" s="92" customFormat="1" ht="11.25">
      <c r="A1058" s="38"/>
      <c r="B1058" s="98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</row>
    <row r="1059" spans="1:26" s="92" customFormat="1" ht="11.25">
      <c r="A1059" s="38"/>
      <c r="B1059" s="98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</row>
    <row r="1060" spans="1:26" s="92" customFormat="1" ht="11.25">
      <c r="A1060" s="38"/>
      <c r="B1060" s="98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</row>
    <row r="1061" spans="1:26" s="92" customFormat="1" ht="11.25">
      <c r="A1061" s="38"/>
      <c r="B1061" s="98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</row>
    <row r="1062" spans="1:26" s="92" customFormat="1" ht="11.25">
      <c r="A1062" s="38"/>
      <c r="B1062" s="98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</row>
    <row r="1063" spans="1:26" s="92" customFormat="1" ht="11.25">
      <c r="A1063" s="38"/>
      <c r="B1063" s="98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</row>
    <row r="1064" spans="1:26" s="92" customFormat="1" ht="11.25">
      <c r="A1064" s="38"/>
      <c r="B1064" s="98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</row>
    <row r="1065" spans="1:26" s="92" customFormat="1" ht="11.25">
      <c r="A1065" s="38"/>
      <c r="B1065" s="98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</row>
    <row r="1066" spans="1:26" s="92" customFormat="1" ht="11.25">
      <c r="A1066" s="38"/>
      <c r="B1066" s="98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</row>
    <row r="1067" spans="1:26" s="92" customFormat="1" ht="11.25">
      <c r="A1067" s="38"/>
      <c r="B1067" s="98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</row>
    <row r="1068" spans="1:26" s="92" customFormat="1" ht="11.25">
      <c r="A1068" s="38"/>
      <c r="B1068" s="98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</row>
    <row r="1069" spans="1:26" s="92" customFormat="1" ht="11.25">
      <c r="A1069" s="38"/>
      <c r="B1069" s="98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</row>
    <row r="1070" spans="1:26" s="92" customFormat="1" ht="11.25">
      <c r="A1070" s="38"/>
      <c r="B1070" s="98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</row>
    <row r="1071" spans="1:26" s="92" customFormat="1" ht="11.25">
      <c r="A1071" s="38"/>
      <c r="B1071" s="98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</row>
    <row r="1072" spans="1:26" s="92" customFormat="1" ht="11.25">
      <c r="A1072" s="38"/>
      <c r="B1072" s="98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</row>
    <row r="1073" spans="1:26" s="92" customFormat="1" ht="11.25">
      <c r="A1073" s="38"/>
      <c r="B1073" s="98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</row>
    <row r="1074" spans="1:26" s="92" customFormat="1" ht="11.25">
      <c r="A1074" s="38"/>
      <c r="B1074" s="98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</row>
    <row r="1075" spans="1:26" s="92" customFormat="1" ht="11.25">
      <c r="A1075" s="38"/>
      <c r="B1075" s="98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</row>
    <row r="1076" spans="1:26" s="92" customFormat="1" ht="11.25">
      <c r="A1076" s="38"/>
      <c r="B1076" s="98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</row>
    <row r="1077" spans="1:26" s="92" customFormat="1" ht="11.25">
      <c r="A1077" s="38"/>
      <c r="B1077" s="98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</row>
    <row r="1078" spans="1:26" s="92" customFormat="1" ht="11.25">
      <c r="A1078" s="38"/>
      <c r="B1078" s="98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</row>
    <row r="1079" spans="1:26" s="92" customFormat="1" ht="11.25">
      <c r="A1079" s="38"/>
      <c r="B1079" s="98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</row>
    <row r="1080" spans="1:26" s="92" customFormat="1" ht="11.25">
      <c r="A1080" s="38"/>
      <c r="B1080" s="98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</row>
    <row r="1081" spans="1:26" s="92" customFormat="1" ht="11.25">
      <c r="A1081" s="38"/>
      <c r="B1081" s="98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</row>
    <row r="1082" spans="1:26" s="92" customFormat="1" ht="11.25">
      <c r="A1082" s="38"/>
      <c r="B1082" s="98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</row>
    <row r="1083" spans="1:26" s="92" customFormat="1" ht="11.25">
      <c r="A1083" s="38"/>
      <c r="B1083" s="98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</row>
    <row r="1084" spans="1:26" s="92" customFormat="1" ht="11.25">
      <c r="A1084" s="38"/>
      <c r="B1084" s="98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</row>
    <row r="1085" spans="1:26" s="92" customFormat="1" ht="11.25">
      <c r="A1085" s="38"/>
      <c r="B1085" s="98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</row>
    <row r="1086" spans="1:26" s="92" customFormat="1" ht="11.25">
      <c r="A1086" s="38"/>
      <c r="B1086" s="98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</row>
    <row r="1087" spans="1:26" s="92" customFormat="1" ht="11.25">
      <c r="A1087" s="38"/>
      <c r="B1087" s="98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</row>
    <row r="1088" spans="1:26" s="92" customFormat="1" ht="11.25">
      <c r="A1088" s="38"/>
      <c r="B1088" s="98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</row>
    <row r="1089" spans="1:26" s="92" customFormat="1" ht="11.25">
      <c r="A1089" s="38"/>
      <c r="B1089" s="98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</row>
    <row r="1090" spans="1:26" s="92" customFormat="1" ht="11.25">
      <c r="A1090" s="38"/>
      <c r="B1090" s="98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</row>
    <row r="1091" spans="1:26" s="92" customFormat="1" ht="11.25">
      <c r="A1091" s="38"/>
      <c r="B1091" s="98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</row>
    <row r="1092" spans="1:26" s="92" customFormat="1" ht="11.25">
      <c r="A1092" s="38"/>
      <c r="B1092" s="98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</row>
    <row r="1093" spans="1:26" s="92" customFormat="1" ht="11.25">
      <c r="A1093" s="38"/>
      <c r="B1093" s="98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</row>
    <row r="1094" spans="1:26" s="92" customFormat="1" ht="11.25">
      <c r="A1094" s="38"/>
      <c r="B1094" s="98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</row>
    <row r="1095" spans="1:26" s="92" customFormat="1" ht="11.25">
      <c r="A1095" s="38"/>
      <c r="B1095" s="98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</row>
    <row r="1096" spans="1:26" s="92" customFormat="1" ht="11.25">
      <c r="A1096" s="38"/>
      <c r="B1096" s="98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</row>
    <row r="1097" spans="1:26" s="92" customFormat="1" ht="11.25">
      <c r="A1097" s="38"/>
      <c r="B1097" s="98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</row>
    <row r="1098" spans="1:26" s="92" customFormat="1" ht="11.25">
      <c r="A1098" s="38"/>
      <c r="B1098" s="98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</row>
    <row r="1099" spans="1:26" s="92" customFormat="1" ht="11.25">
      <c r="A1099" s="38"/>
      <c r="B1099" s="98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</row>
    <row r="1100" spans="1:26" s="92" customFormat="1" ht="11.25">
      <c r="A1100" s="38"/>
      <c r="B1100" s="98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</row>
    <row r="1101" spans="1:26" s="92" customFormat="1" ht="11.25">
      <c r="A1101" s="38"/>
      <c r="B1101" s="98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</row>
    <row r="1102" spans="1:26" s="92" customFormat="1" ht="11.25">
      <c r="A1102" s="38"/>
      <c r="B1102" s="98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</row>
    <row r="1103" spans="1:26" s="92" customFormat="1" ht="11.25">
      <c r="A1103" s="38"/>
      <c r="B1103" s="98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</row>
    <row r="1104" spans="1:26" s="92" customFormat="1" ht="11.25">
      <c r="A1104" s="38"/>
      <c r="B1104" s="98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</row>
    <row r="1105" spans="1:26" s="92" customFormat="1" ht="11.25">
      <c r="A1105" s="38"/>
      <c r="B1105" s="98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</row>
    <row r="1106" spans="1:26" s="92" customFormat="1" ht="11.25">
      <c r="A1106" s="38"/>
      <c r="B1106" s="98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</row>
    <row r="1107" spans="1:26" s="92" customFormat="1" ht="11.25">
      <c r="A1107" s="38"/>
      <c r="B1107" s="98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</row>
    <row r="1108" spans="1:26" s="92" customFormat="1" ht="11.25">
      <c r="A1108" s="38"/>
      <c r="B1108" s="98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</row>
    <row r="1109" spans="1:26" s="92" customFormat="1" ht="11.25">
      <c r="A1109" s="38"/>
      <c r="B1109" s="98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</row>
    <row r="1110" spans="1:26" s="92" customFormat="1" ht="11.25">
      <c r="A1110" s="38"/>
      <c r="B1110" s="98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</row>
    <row r="1111" spans="1:26" s="92" customFormat="1" ht="11.25">
      <c r="A1111" s="38"/>
      <c r="B1111" s="98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</row>
    <row r="1112" spans="1:26" s="92" customFormat="1" ht="11.25">
      <c r="A1112" s="38"/>
      <c r="B1112" s="98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</row>
    <row r="1113" spans="1:26" s="92" customFormat="1" ht="11.25">
      <c r="A1113" s="38"/>
      <c r="B1113" s="98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</row>
    <row r="1114" spans="1:26" s="92" customFormat="1" ht="11.25">
      <c r="A1114" s="38"/>
      <c r="B1114" s="98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</row>
    <row r="1115" spans="1:26" s="92" customFormat="1" ht="11.25">
      <c r="A1115" s="38"/>
      <c r="B1115" s="98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</row>
    <row r="1116" spans="1:26" s="92" customFormat="1" ht="11.25">
      <c r="A1116" s="38"/>
      <c r="B1116" s="98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</row>
    <row r="1117" spans="1:26" s="92" customFormat="1" ht="11.25">
      <c r="A1117" s="38"/>
      <c r="B1117" s="98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</row>
    <row r="1118" spans="1:26" s="92" customFormat="1" ht="11.25">
      <c r="A1118" s="38"/>
      <c r="B1118" s="98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</row>
    <row r="1119" spans="1:26" s="92" customFormat="1" ht="11.25">
      <c r="A1119" s="38"/>
      <c r="B1119" s="98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</row>
    <row r="1120" spans="1:26" s="92" customFormat="1" ht="11.25">
      <c r="A1120" s="38"/>
      <c r="B1120" s="98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</row>
    <row r="1121" spans="1:26" s="92" customFormat="1" ht="11.25">
      <c r="A1121" s="38"/>
      <c r="B1121" s="98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</row>
    <row r="1122" spans="1:26" s="92" customFormat="1" ht="11.25">
      <c r="A1122" s="38"/>
      <c r="B1122" s="98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</row>
    <row r="1123" spans="1:26" s="92" customFormat="1" ht="11.25">
      <c r="A1123" s="38"/>
      <c r="B1123" s="98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</row>
    <row r="1124" spans="1:26" s="92" customFormat="1" ht="11.25">
      <c r="A1124" s="38"/>
      <c r="B1124" s="98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</row>
    <row r="1125" spans="1:26" s="92" customFormat="1" ht="11.25">
      <c r="A1125" s="38"/>
      <c r="B1125" s="98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</row>
    <row r="1126" spans="1:26" s="92" customFormat="1" ht="11.25">
      <c r="A1126" s="38"/>
      <c r="B1126" s="98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</row>
    <row r="1127" spans="1:26" s="92" customFormat="1" ht="11.25">
      <c r="A1127" s="38"/>
      <c r="B1127" s="98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</row>
    <row r="1128" spans="1:26" s="92" customFormat="1" ht="11.25">
      <c r="A1128" s="38"/>
      <c r="B1128" s="98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</row>
    <row r="1129" spans="1:26" s="92" customFormat="1" ht="11.25">
      <c r="A1129" s="38"/>
      <c r="B1129" s="98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</row>
    <row r="1130" spans="1:26" s="92" customFormat="1" ht="11.25">
      <c r="A1130" s="38"/>
      <c r="B1130" s="98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</row>
    <row r="1131" spans="1:26" s="92" customFormat="1" ht="11.25">
      <c r="A1131" s="38"/>
      <c r="B1131" s="98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</row>
    <row r="1132" spans="1:26" s="92" customFormat="1" ht="11.25">
      <c r="A1132" s="38"/>
      <c r="B1132" s="98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</row>
    <row r="1133" spans="1:26" s="92" customFormat="1" ht="11.25">
      <c r="A1133" s="38"/>
      <c r="B1133" s="98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</row>
    <row r="1134" spans="1:26" s="92" customFormat="1" ht="11.25">
      <c r="A1134" s="38"/>
      <c r="B1134" s="98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</row>
    <row r="1135" spans="1:26" s="92" customFormat="1" ht="11.25">
      <c r="A1135" s="38"/>
      <c r="B1135" s="98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</row>
    <row r="1136" spans="1:26" s="92" customFormat="1" ht="11.25">
      <c r="A1136" s="38"/>
      <c r="B1136" s="98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</row>
    <row r="1137" spans="1:26" s="92" customFormat="1" ht="11.25">
      <c r="A1137" s="38"/>
      <c r="B1137" s="98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</row>
    <row r="1138" spans="1:26" s="92" customFormat="1" ht="11.25">
      <c r="A1138" s="38"/>
      <c r="B1138" s="98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</row>
    <row r="1139" spans="1:26" s="92" customFormat="1" ht="11.25">
      <c r="A1139" s="38"/>
      <c r="B1139" s="98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</row>
    <row r="1140" spans="1:26" s="92" customFormat="1" ht="11.25">
      <c r="A1140" s="38"/>
      <c r="B1140" s="98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</row>
    <row r="1141" spans="1:26" s="92" customFormat="1" ht="11.25">
      <c r="A1141" s="38"/>
      <c r="B1141" s="98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</row>
    <row r="1142" spans="1:26" s="92" customFormat="1" ht="11.25">
      <c r="A1142" s="38"/>
      <c r="B1142" s="98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</row>
    <row r="1143" spans="1:26" s="92" customFormat="1" ht="11.25">
      <c r="A1143" s="38"/>
      <c r="B1143" s="98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</row>
    <row r="1144" spans="1:26" s="92" customFormat="1" ht="11.25">
      <c r="A1144" s="38"/>
      <c r="B1144" s="98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</row>
    <row r="1145" spans="1:26" s="92" customFormat="1" ht="11.25">
      <c r="A1145" s="38"/>
      <c r="B1145" s="98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</row>
    <row r="1146" spans="1:26" s="92" customFormat="1" ht="11.25">
      <c r="A1146" s="38"/>
      <c r="B1146" s="98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</row>
    <row r="1147" spans="1:26" s="92" customFormat="1" ht="11.25">
      <c r="A1147" s="38"/>
      <c r="B1147" s="98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</row>
    <row r="1148" spans="1:26" s="92" customFormat="1" ht="11.25">
      <c r="A1148" s="38"/>
      <c r="B1148" s="98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</row>
    <row r="1149" spans="1:26" s="92" customFormat="1" ht="11.25">
      <c r="A1149" s="38"/>
      <c r="B1149" s="98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</row>
    <row r="1150" spans="1:26" s="92" customFormat="1" ht="11.25">
      <c r="A1150" s="38"/>
      <c r="B1150" s="98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</row>
    <row r="1151" spans="1:26" s="92" customFormat="1" ht="11.25">
      <c r="A1151" s="38"/>
      <c r="B1151" s="98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</row>
    <row r="1152" spans="1:26" s="92" customFormat="1" ht="11.25">
      <c r="A1152" s="38"/>
      <c r="B1152" s="98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</row>
    <row r="1153" spans="1:26" s="92" customFormat="1" ht="11.25">
      <c r="A1153" s="38"/>
      <c r="B1153" s="98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</row>
    <row r="1154" spans="1:26" s="92" customFormat="1" ht="11.25">
      <c r="A1154" s="38"/>
      <c r="B1154" s="98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</row>
    <row r="1155" spans="1:26" s="92" customFormat="1" ht="11.25">
      <c r="A1155" s="38"/>
      <c r="B1155" s="98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</row>
    <row r="1156" spans="1:26" s="92" customFormat="1" ht="11.25">
      <c r="A1156" s="38"/>
      <c r="B1156" s="98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</row>
    <row r="1157" spans="1:26" s="92" customFormat="1" ht="11.25">
      <c r="A1157" s="38"/>
      <c r="B1157" s="98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</row>
    <row r="1158" spans="1:26" s="92" customFormat="1" ht="11.25">
      <c r="A1158" s="38"/>
      <c r="B1158" s="98"/>
      <c r="C1158" s="38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</row>
    <row r="1159" spans="1:26" s="92" customFormat="1" ht="11.25">
      <c r="A1159" s="38"/>
      <c r="B1159" s="98"/>
      <c r="C1159" s="38"/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</row>
    <row r="1160" spans="1:26" s="92" customFormat="1" ht="11.25">
      <c r="A1160" s="38"/>
      <c r="B1160" s="98"/>
      <c r="C1160" s="38"/>
      <c r="D1160" s="38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</row>
    <row r="1161" spans="1:26" s="92" customFormat="1" ht="11.25">
      <c r="A1161" s="38"/>
      <c r="B1161" s="98"/>
      <c r="C1161" s="38"/>
      <c r="D1161" s="38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</row>
    <row r="1162" spans="1:26" s="92" customFormat="1" ht="11.25">
      <c r="A1162" s="38"/>
      <c r="B1162" s="98"/>
      <c r="C1162" s="38"/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</row>
    <row r="1163" spans="1:26" s="92" customFormat="1" ht="11.25">
      <c r="A1163" s="38"/>
      <c r="B1163" s="98"/>
      <c r="C1163" s="38"/>
      <c r="D1163" s="38"/>
      <c r="E1163" s="38"/>
      <c r="F1163" s="38"/>
      <c r="G1163" s="38"/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</row>
    <row r="1164" spans="1:26" s="92" customFormat="1" ht="11.25">
      <c r="A1164" s="38"/>
      <c r="B1164" s="98"/>
      <c r="C1164" s="38"/>
      <c r="D1164" s="38"/>
      <c r="E1164" s="38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</row>
  </sheetData>
  <sheetProtection/>
  <mergeCells count="23">
    <mergeCell ref="W2:Z3"/>
    <mergeCell ref="F4:F5"/>
    <mergeCell ref="G4:G5"/>
    <mergeCell ref="H4:H5"/>
    <mergeCell ref="J4:J5"/>
    <mergeCell ref="K4:K5"/>
    <mergeCell ref="X4:X5"/>
    <mergeCell ref="Y4:Y5"/>
    <mergeCell ref="O4:O5"/>
    <mergeCell ref="Z4:Z5"/>
    <mergeCell ref="W4:W5"/>
    <mergeCell ref="L4:L5"/>
    <mergeCell ref="M4:M5"/>
    <mergeCell ref="N4:N5"/>
    <mergeCell ref="S4:S5"/>
    <mergeCell ref="A2:A6"/>
    <mergeCell ref="B2:B6"/>
    <mergeCell ref="C2:C6"/>
    <mergeCell ref="S2:V3"/>
    <mergeCell ref="Q4:Q5"/>
    <mergeCell ref="T4:T5"/>
    <mergeCell ref="U4:U5"/>
    <mergeCell ref="V4:V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1164"/>
  <sheetViews>
    <sheetView zoomScalePageLayoutView="0" workbookViewId="0" topLeftCell="A1">
      <pane xSplit="3" ySplit="6" topLeftCell="AV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15" customWidth="1"/>
    <col min="2" max="2" width="6.59765625" style="16" customWidth="1"/>
    <col min="3" max="3" width="12.59765625" style="5" customWidth="1"/>
    <col min="4" max="4" width="9.3984375" style="5" bestFit="1" customWidth="1"/>
    <col min="5" max="10" width="9.09765625" style="5" bestFit="1" customWidth="1"/>
    <col min="11" max="11" width="9.3984375" style="5" bestFit="1" customWidth="1"/>
    <col min="12" max="12" width="9.09765625" style="5" bestFit="1" customWidth="1"/>
    <col min="13" max="14" width="9.3984375" style="5" bestFit="1" customWidth="1"/>
    <col min="15" max="21" width="9.09765625" style="5" bestFit="1" customWidth="1"/>
    <col min="22" max="23" width="9.3984375" style="5" bestFit="1" customWidth="1"/>
    <col min="24" max="55" width="9.09765625" style="5" bestFit="1" customWidth="1"/>
    <col min="56" max="16384" width="9" style="5" customWidth="1"/>
  </cols>
  <sheetData>
    <row r="1" spans="1:31" ht="17.25">
      <c r="A1" s="2" t="s">
        <v>184</v>
      </c>
      <c r="B1" s="1"/>
      <c r="C1" s="2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55" s="8" customFormat="1" ht="24" customHeight="1">
      <c r="A2" s="132" t="s">
        <v>67</v>
      </c>
      <c r="B2" s="112" t="s">
        <v>311</v>
      </c>
      <c r="C2" s="114" t="s">
        <v>312</v>
      </c>
      <c r="D2" s="19" t="s">
        <v>68</v>
      </c>
      <c r="E2" s="20"/>
      <c r="F2" s="20"/>
      <c r="G2" s="20"/>
      <c r="H2" s="20"/>
      <c r="I2" s="20"/>
      <c r="J2" s="20"/>
      <c r="K2" s="20"/>
      <c r="L2" s="20"/>
      <c r="M2" s="21"/>
      <c r="N2" s="19" t="s">
        <v>313</v>
      </c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/>
      <c r="AF2" s="127" t="s">
        <v>69</v>
      </c>
      <c r="AG2" s="128"/>
      <c r="AH2" s="128"/>
      <c r="AI2" s="129"/>
      <c r="AJ2" s="127" t="s">
        <v>183</v>
      </c>
      <c r="AK2" s="128"/>
      <c r="AL2" s="128"/>
      <c r="AM2" s="128"/>
      <c r="AN2" s="128"/>
      <c r="AO2" s="128"/>
      <c r="AP2" s="128"/>
      <c r="AQ2" s="128"/>
      <c r="AR2" s="128"/>
      <c r="AS2" s="129"/>
      <c r="AT2" s="130" t="s">
        <v>70</v>
      </c>
      <c r="AU2" s="131"/>
      <c r="AV2" s="131"/>
      <c r="AW2" s="131"/>
      <c r="AX2" s="131"/>
      <c r="AY2" s="131"/>
      <c r="AZ2" s="127" t="s">
        <v>71</v>
      </c>
      <c r="BA2" s="128"/>
      <c r="BB2" s="128"/>
      <c r="BC2" s="129"/>
    </row>
    <row r="3" spans="1:55" s="8" customFormat="1" ht="18.75" customHeight="1">
      <c r="A3" s="111"/>
      <c r="B3" s="133"/>
      <c r="C3" s="134"/>
      <c r="D3" s="24" t="s">
        <v>72</v>
      </c>
      <c r="E3" s="135" t="s">
        <v>73</v>
      </c>
      <c r="F3" s="136"/>
      <c r="G3" s="137"/>
      <c r="H3" s="138" t="s">
        <v>74</v>
      </c>
      <c r="I3" s="139"/>
      <c r="J3" s="140"/>
      <c r="K3" s="135" t="s">
        <v>75</v>
      </c>
      <c r="L3" s="139"/>
      <c r="M3" s="140"/>
      <c r="N3" s="24" t="s">
        <v>72</v>
      </c>
      <c r="O3" s="25" t="s">
        <v>181</v>
      </c>
      <c r="P3" s="22"/>
      <c r="Q3" s="22"/>
      <c r="R3" s="22"/>
      <c r="S3" s="22"/>
      <c r="T3" s="22"/>
      <c r="U3" s="23"/>
      <c r="V3" s="25" t="s">
        <v>182</v>
      </c>
      <c r="W3" s="22"/>
      <c r="X3" s="22"/>
      <c r="Y3" s="22"/>
      <c r="Z3" s="22"/>
      <c r="AA3" s="22"/>
      <c r="AB3" s="23"/>
      <c r="AC3" s="25" t="s">
        <v>76</v>
      </c>
      <c r="AD3" s="22"/>
      <c r="AE3" s="23"/>
      <c r="AF3" s="126" t="s">
        <v>72</v>
      </c>
      <c r="AG3" s="124" t="s">
        <v>77</v>
      </c>
      <c r="AH3" s="124" t="s">
        <v>78</v>
      </c>
      <c r="AI3" s="124" t="s">
        <v>79</v>
      </c>
      <c r="AJ3" s="125" t="s">
        <v>72</v>
      </c>
      <c r="AK3" s="124" t="s">
        <v>314</v>
      </c>
      <c r="AL3" s="124" t="s">
        <v>80</v>
      </c>
      <c r="AM3" s="124" t="s">
        <v>81</v>
      </c>
      <c r="AN3" s="124" t="s">
        <v>78</v>
      </c>
      <c r="AO3" s="124" t="s">
        <v>82</v>
      </c>
      <c r="AP3" s="124" t="s">
        <v>83</v>
      </c>
      <c r="AQ3" s="124" t="s">
        <v>84</v>
      </c>
      <c r="AR3" s="124" t="s">
        <v>85</v>
      </c>
      <c r="AS3" s="124" t="s">
        <v>86</v>
      </c>
      <c r="AT3" s="126" t="s">
        <v>72</v>
      </c>
      <c r="AU3" s="124" t="s">
        <v>314</v>
      </c>
      <c r="AV3" s="124" t="s">
        <v>80</v>
      </c>
      <c r="AW3" s="124" t="s">
        <v>81</v>
      </c>
      <c r="AX3" s="124" t="s">
        <v>78</v>
      </c>
      <c r="AY3" s="124" t="s">
        <v>82</v>
      </c>
      <c r="AZ3" s="126" t="s">
        <v>72</v>
      </c>
      <c r="BA3" s="124" t="s">
        <v>77</v>
      </c>
      <c r="BB3" s="124" t="s">
        <v>78</v>
      </c>
      <c r="BC3" s="124" t="s">
        <v>79</v>
      </c>
    </row>
    <row r="4" spans="1:55" s="8" customFormat="1" ht="26.25" customHeight="1">
      <c r="A4" s="111"/>
      <c r="B4" s="133"/>
      <c r="C4" s="134"/>
      <c r="D4" s="26"/>
      <c r="E4" s="24" t="s">
        <v>72</v>
      </c>
      <c r="F4" s="27" t="s">
        <v>315</v>
      </c>
      <c r="G4" s="27" t="s">
        <v>316</v>
      </c>
      <c r="H4" s="24" t="s">
        <v>72</v>
      </c>
      <c r="I4" s="27" t="s">
        <v>315</v>
      </c>
      <c r="J4" s="27" t="s">
        <v>316</v>
      </c>
      <c r="K4" s="24" t="s">
        <v>72</v>
      </c>
      <c r="L4" s="27" t="s">
        <v>315</v>
      </c>
      <c r="M4" s="27" t="s">
        <v>316</v>
      </c>
      <c r="N4" s="26"/>
      <c r="O4" s="24" t="s">
        <v>72</v>
      </c>
      <c r="P4" s="27" t="s">
        <v>317</v>
      </c>
      <c r="Q4" s="28" t="s">
        <v>78</v>
      </c>
      <c r="R4" s="28" t="s">
        <v>79</v>
      </c>
      <c r="S4" s="27" t="s">
        <v>318</v>
      </c>
      <c r="T4" s="27" t="s">
        <v>319</v>
      </c>
      <c r="U4" s="27" t="s">
        <v>320</v>
      </c>
      <c r="V4" s="24" t="s">
        <v>72</v>
      </c>
      <c r="W4" s="27" t="s">
        <v>317</v>
      </c>
      <c r="X4" s="28" t="s">
        <v>78</v>
      </c>
      <c r="Y4" s="28" t="s">
        <v>79</v>
      </c>
      <c r="Z4" s="27" t="s">
        <v>318</v>
      </c>
      <c r="AA4" s="27" t="s">
        <v>319</v>
      </c>
      <c r="AB4" s="27" t="s">
        <v>320</v>
      </c>
      <c r="AC4" s="24" t="s">
        <v>72</v>
      </c>
      <c r="AD4" s="27" t="s">
        <v>315</v>
      </c>
      <c r="AE4" s="27" t="s">
        <v>316</v>
      </c>
      <c r="AF4" s="126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6"/>
      <c r="AU4" s="125"/>
      <c r="AV4" s="125"/>
      <c r="AW4" s="125"/>
      <c r="AX4" s="125"/>
      <c r="AY4" s="125"/>
      <c r="AZ4" s="126"/>
      <c r="BA4" s="125"/>
      <c r="BB4" s="125"/>
      <c r="BC4" s="125"/>
    </row>
    <row r="5" spans="1:55" s="35" customFormat="1" ht="23.25" customHeight="1">
      <c r="A5" s="111"/>
      <c r="B5" s="133"/>
      <c r="C5" s="134"/>
      <c r="D5" s="29"/>
      <c r="E5" s="30"/>
      <c r="F5" s="30"/>
      <c r="G5" s="30"/>
      <c r="H5" s="30"/>
      <c r="I5" s="30"/>
      <c r="J5" s="30"/>
      <c r="K5" s="30"/>
      <c r="L5" s="30"/>
      <c r="M5" s="30"/>
      <c r="N5" s="29"/>
      <c r="O5" s="30"/>
      <c r="P5" s="30"/>
      <c r="Q5" s="31"/>
      <c r="R5" s="31"/>
      <c r="S5" s="30"/>
      <c r="T5" s="30"/>
      <c r="U5" s="30"/>
      <c r="V5" s="30"/>
      <c r="W5" s="32"/>
      <c r="X5" s="33"/>
      <c r="Y5" s="33"/>
      <c r="Z5" s="32"/>
      <c r="AA5" s="32"/>
      <c r="AB5" s="32"/>
      <c r="AC5" s="30"/>
      <c r="AD5" s="32"/>
      <c r="AE5" s="32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s="8" customFormat="1" ht="16.5" customHeight="1">
      <c r="A6" s="111"/>
      <c r="B6" s="133"/>
      <c r="C6" s="134"/>
      <c r="D6" s="24" t="s">
        <v>321</v>
      </c>
      <c r="E6" s="24" t="s">
        <v>321</v>
      </c>
      <c r="F6" s="24" t="s">
        <v>321</v>
      </c>
      <c r="G6" s="24" t="s">
        <v>321</v>
      </c>
      <c r="H6" s="24" t="s">
        <v>321</v>
      </c>
      <c r="I6" s="24" t="s">
        <v>321</v>
      </c>
      <c r="J6" s="24" t="s">
        <v>321</v>
      </c>
      <c r="K6" s="24" t="s">
        <v>321</v>
      </c>
      <c r="L6" s="24" t="s">
        <v>321</v>
      </c>
      <c r="M6" s="24" t="s">
        <v>321</v>
      </c>
      <c r="N6" s="24" t="s">
        <v>321</v>
      </c>
      <c r="O6" s="24" t="s">
        <v>321</v>
      </c>
      <c r="P6" s="24" t="s">
        <v>321</v>
      </c>
      <c r="Q6" s="24" t="s">
        <v>321</v>
      </c>
      <c r="R6" s="24" t="s">
        <v>321</v>
      </c>
      <c r="S6" s="24" t="s">
        <v>321</v>
      </c>
      <c r="T6" s="24" t="s">
        <v>321</v>
      </c>
      <c r="U6" s="24" t="s">
        <v>321</v>
      </c>
      <c r="V6" s="24" t="s">
        <v>321</v>
      </c>
      <c r="W6" s="24" t="s">
        <v>321</v>
      </c>
      <c r="X6" s="24" t="s">
        <v>87</v>
      </c>
      <c r="Y6" s="24" t="s">
        <v>87</v>
      </c>
      <c r="Z6" s="24" t="s">
        <v>321</v>
      </c>
      <c r="AA6" s="24" t="s">
        <v>321</v>
      </c>
      <c r="AB6" s="24" t="s">
        <v>321</v>
      </c>
      <c r="AC6" s="24" t="s">
        <v>321</v>
      </c>
      <c r="AD6" s="24" t="s">
        <v>321</v>
      </c>
      <c r="AE6" s="24" t="s">
        <v>321</v>
      </c>
      <c r="AF6" s="12" t="s">
        <v>322</v>
      </c>
      <c r="AG6" s="12" t="s">
        <v>322</v>
      </c>
      <c r="AH6" s="12" t="s">
        <v>322</v>
      </c>
      <c r="AI6" s="12" t="s">
        <v>322</v>
      </c>
      <c r="AJ6" s="12" t="s">
        <v>322</v>
      </c>
      <c r="AK6" s="12" t="s">
        <v>322</v>
      </c>
      <c r="AL6" s="12" t="s">
        <v>322</v>
      </c>
      <c r="AM6" s="12" t="s">
        <v>322</v>
      </c>
      <c r="AN6" s="12" t="s">
        <v>322</v>
      </c>
      <c r="AO6" s="12" t="s">
        <v>322</v>
      </c>
      <c r="AP6" s="12" t="s">
        <v>322</v>
      </c>
      <c r="AQ6" s="12" t="s">
        <v>322</v>
      </c>
      <c r="AR6" s="12" t="s">
        <v>322</v>
      </c>
      <c r="AS6" s="12" t="s">
        <v>322</v>
      </c>
      <c r="AT6" s="12" t="s">
        <v>322</v>
      </c>
      <c r="AU6" s="12" t="s">
        <v>322</v>
      </c>
      <c r="AV6" s="12" t="s">
        <v>322</v>
      </c>
      <c r="AW6" s="12" t="s">
        <v>322</v>
      </c>
      <c r="AX6" s="12" t="s">
        <v>322</v>
      </c>
      <c r="AY6" s="12" t="s">
        <v>322</v>
      </c>
      <c r="AZ6" s="12" t="s">
        <v>322</v>
      </c>
      <c r="BA6" s="12" t="s">
        <v>322</v>
      </c>
      <c r="BB6" s="12" t="s">
        <v>322</v>
      </c>
      <c r="BC6" s="12" t="s">
        <v>322</v>
      </c>
    </row>
    <row r="7" spans="1:55" s="92" customFormat="1" ht="11.25">
      <c r="A7" s="176" t="s">
        <v>147</v>
      </c>
      <c r="B7" s="177" t="s">
        <v>0</v>
      </c>
      <c r="C7" s="173" t="s">
        <v>323</v>
      </c>
      <c r="D7" s="99">
        <f>SUM(D8:D300)</f>
        <v>739798</v>
      </c>
      <c r="E7" s="99">
        <f>SUM(E8:E300)</f>
        <v>19191</v>
      </c>
      <c r="F7" s="99">
        <f>SUM(F8:F300)</f>
        <v>19191</v>
      </c>
      <c r="G7" s="99">
        <f>SUM(G8:G300)</f>
        <v>0</v>
      </c>
      <c r="H7" s="99">
        <f>SUM(H8:H300)</f>
        <v>43646</v>
      </c>
      <c r="I7" s="99">
        <f>SUM(I8:I300)</f>
        <v>32019</v>
      </c>
      <c r="J7" s="99">
        <f>SUM(J8:J300)</f>
        <v>11627</v>
      </c>
      <c r="K7" s="99">
        <f>SUM(K8:K300)</f>
        <v>676961</v>
      </c>
      <c r="L7" s="99">
        <f>SUM(L8:L300)</f>
        <v>248082</v>
      </c>
      <c r="M7" s="99">
        <f>SUM(M8:M300)</f>
        <v>428879</v>
      </c>
      <c r="N7" s="99">
        <f>SUM(N8:N300)</f>
        <v>738887</v>
      </c>
      <c r="O7" s="99">
        <f>SUM(O8:O300)</f>
        <v>295755</v>
      </c>
      <c r="P7" s="99">
        <f>SUM(P8:P300)</f>
        <v>273417</v>
      </c>
      <c r="Q7" s="99">
        <f>SUM(Q8:Q300)</f>
        <v>0</v>
      </c>
      <c r="R7" s="99">
        <f>SUM(R8:R300)</f>
        <v>0</v>
      </c>
      <c r="S7" s="99">
        <f>SUM(S8:S300)</f>
        <v>22338</v>
      </c>
      <c r="T7" s="99">
        <f>SUM(T8:T300)</f>
        <v>0</v>
      </c>
      <c r="U7" s="99">
        <f>SUM(U8:U300)</f>
        <v>0</v>
      </c>
      <c r="V7" s="99">
        <f>SUM(V8:V300)</f>
        <v>436452</v>
      </c>
      <c r="W7" s="99">
        <f>SUM(W8:W300)</f>
        <v>360567</v>
      </c>
      <c r="X7" s="99">
        <f>SUM(X8:X300)</f>
        <v>0</v>
      </c>
      <c r="Y7" s="99">
        <f>SUM(Y8:Y300)</f>
        <v>0</v>
      </c>
      <c r="Z7" s="99">
        <f>SUM(Z8:Z300)</f>
        <v>66470</v>
      </c>
      <c r="AA7" s="99">
        <f>SUM(AA8:AA300)</f>
        <v>0</v>
      </c>
      <c r="AB7" s="99">
        <f>SUM(AB8:AB300)</f>
        <v>9415</v>
      </c>
      <c r="AC7" s="99">
        <f>SUM(AC8:AC300)</f>
        <v>6680</v>
      </c>
      <c r="AD7" s="99">
        <f>SUM(AD8:AD300)</f>
        <v>6680</v>
      </c>
      <c r="AE7" s="99">
        <f>SUM(AE8:AE300)</f>
        <v>0</v>
      </c>
      <c r="AF7" s="99">
        <f>SUM(AF8:AF300)</f>
        <v>23005</v>
      </c>
      <c r="AG7" s="99">
        <f>SUM(AG8:AG300)</f>
        <v>23005</v>
      </c>
      <c r="AH7" s="99">
        <f>SUM(AH8:AH300)</f>
        <v>0</v>
      </c>
      <c r="AI7" s="99">
        <f>SUM(AI8:AI300)</f>
        <v>0</v>
      </c>
      <c r="AJ7" s="99">
        <f>SUM(AJ8:AJ300)</f>
        <v>21907</v>
      </c>
      <c r="AK7" s="99">
        <f>SUM(AK8:AK300)</f>
        <v>489</v>
      </c>
      <c r="AL7" s="99">
        <f>SUM(AL8:AL300)</f>
        <v>0</v>
      </c>
      <c r="AM7" s="99">
        <f>SUM(AM8:AM300)</f>
        <v>4449</v>
      </c>
      <c r="AN7" s="99">
        <f>SUM(AN8:AN300)</f>
        <v>3113</v>
      </c>
      <c r="AO7" s="99">
        <f>SUM(AO8:AO300)</f>
        <v>0</v>
      </c>
      <c r="AP7" s="99">
        <f>SUM(AP8:AP300)</f>
        <v>0</v>
      </c>
      <c r="AQ7" s="99">
        <f>SUM(AQ8:AQ300)</f>
        <v>3094</v>
      </c>
      <c r="AR7" s="99">
        <f>SUM(AR8:AR300)</f>
        <v>20</v>
      </c>
      <c r="AS7" s="99">
        <f>SUM(AS8:AS300)</f>
        <v>10742</v>
      </c>
      <c r="AT7" s="99">
        <f>SUM(AT8:AT300)</f>
        <v>1647</v>
      </c>
      <c r="AU7" s="99">
        <f>SUM(AU8:AU300)</f>
        <v>62</v>
      </c>
      <c r="AV7" s="99">
        <f>SUM(AV8:AV300)</f>
        <v>1525</v>
      </c>
      <c r="AW7" s="99">
        <f>SUM(AW8:AW300)</f>
        <v>60</v>
      </c>
      <c r="AX7" s="99">
        <f>SUM(AX8:AX300)</f>
        <v>0</v>
      </c>
      <c r="AY7" s="99">
        <f>SUM(AY8:AY300)</f>
        <v>0</v>
      </c>
      <c r="AZ7" s="99">
        <f>SUM(AZ8:AZ300)</f>
        <v>1847</v>
      </c>
      <c r="BA7" s="99">
        <f>SUM(BA8:BA300)</f>
        <v>1847</v>
      </c>
      <c r="BB7" s="99">
        <f>SUM(BB8:BB300)</f>
        <v>0</v>
      </c>
      <c r="BC7" s="99">
        <f>SUM(BC8:BC300)</f>
        <v>0</v>
      </c>
    </row>
    <row r="8" spans="1:55" s="92" customFormat="1" ht="11.25">
      <c r="A8" s="101" t="s">
        <v>147</v>
      </c>
      <c r="B8" s="102" t="s">
        <v>1</v>
      </c>
      <c r="C8" s="94" t="s">
        <v>2</v>
      </c>
      <c r="D8" s="100">
        <f aca="true" t="shared" si="0" ref="D7:D34">E8+H8+K8</f>
        <v>219179</v>
      </c>
      <c r="E8" s="100">
        <f aca="true" t="shared" si="1" ref="E7:E34">SUM(F8:G8)</f>
        <v>6105</v>
      </c>
      <c r="F8" s="93">
        <v>6105</v>
      </c>
      <c r="G8" s="93">
        <v>0</v>
      </c>
      <c r="H8" s="100">
        <f aca="true" t="shared" si="2" ref="H7:H34">SUM(I8:J8)</f>
        <v>13179</v>
      </c>
      <c r="I8" s="93">
        <v>3764</v>
      </c>
      <c r="J8" s="93">
        <v>9415</v>
      </c>
      <c r="K8" s="100">
        <f aca="true" t="shared" si="3" ref="K7:K34">SUM(L8:M8)</f>
        <v>199895</v>
      </c>
      <c r="L8" s="93">
        <v>61681</v>
      </c>
      <c r="M8" s="93">
        <v>138214</v>
      </c>
      <c r="N8" s="100">
        <f aca="true" t="shared" si="4" ref="N7:N34">O8+V8+AC8</f>
        <v>219232</v>
      </c>
      <c r="O8" s="100">
        <f aca="true" t="shared" si="5" ref="O7:O34">SUM(P8:U8)</f>
        <v>71550</v>
      </c>
      <c r="P8" s="93">
        <v>57216</v>
      </c>
      <c r="Q8" s="93">
        <v>0</v>
      </c>
      <c r="R8" s="93">
        <v>0</v>
      </c>
      <c r="S8" s="93">
        <v>14334</v>
      </c>
      <c r="T8" s="93">
        <v>0</v>
      </c>
      <c r="U8" s="93">
        <v>0</v>
      </c>
      <c r="V8" s="100">
        <f aca="true" t="shared" si="6" ref="V7:V34">SUM(W8:AB8)</f>
        <v>147629</v>
      </c>
      <c r="W8" s="93">
        <v>117257</v>
      </c>
      <c r="X8" s="93">
        <v>0</v>
      </c>
      <c r="Y8" s="93">
        <v>0</v>
      </c>
      <c r="Z8" s="93">
        <v>20957</v>
      </c>
      <c r="AA8" s="93">
        <v>0</v>
      </c>
      <c r="AB8" s="93">
        <v>9415</v>
      </c>
      <c r="AC8" s="100">
        <f aca="true" t="shared" si="7" ref="AC7:AC34">SUM(AD8:AE8)</f>
        <v>53</v>
      </c>
      <c r="AD8" s="93">
        <v>53</v>
      </c>
      <c r="AE8" s="93">
        <v>0</v>
      </c>
      <c r="AF8" s="100">
        <f aca="true" t="shared" si="8" ref="AF7:AF34">SUM(AG8:AI8)</f>
        <v>7876</v>
      </c>
      <c r="AG8" s="93">
        <v>7876</v>
      </c>
      <c r="AH8" s="93">
        <v>0</v>
      </c>
      <c r="AI8" s="93">
        <v>0</v>
      </c>
      <c r="AJ8" s="100">
        <f aca="true" t="shared" si="9" ref="AJ7:AJ34">SUM(AK8:AS8)</f>
        <v>6351</v>
      </c>
      <c r="AK8" s="93">
        <v>0</v>
      </c>
      <c r="AL8" s="93">
        <v>0</v>
      </c>
      <c r="AM8" s="93">
        <v>0</v>
      </c>
      <c r="AN8" s="93">
        <v>0</v>
      </c>
      <c r="AO8" s="93">
        <v>0</v>
      </c>
      <c r="AP8" s="93">
        <v>0</v>
      </c>
      <c r="AQ8" s="93">
        <v>0</v>
      </c>
      <c r="AR8" s="93">
        <v>20</v>
      </c>
      <c r="AS8" s="93">
        <v>6331</v>
      </c>
      <c r="AT8" s="100">
        <f aca="true" t="shared" si="10" ref="AT7:AT34">SUM(AU8:AY8)</f>
        <v>1525</v>
      </c>
      <c r="AU8" s="93">
        <v>0</v>
      </c>
      <c r="AV8" s="93">
        <v>1525</v>
      </c>
      <c r="AW8" s="93">
        <v>0</v>
      </c>
      <c r="AX8" s="93">
        <v>0</v>
      </c>
      <c r="AY8" s="93">
        <v>0</v>
      </c>
      <c r="AZ8" s="100">
        <f aca="true" t="shared" si="11" ref="AZ7:AZ34">SUM(BA8:BC8)</f>
        <v>43</v>
      </c>
      <c r="BA8" s="93">
        <v>43</v>
      </c>
      <c r="BB8" s="93">
        <v>0</v>
      </c>
      <c r="BC8" s="93">
        <v>0</v>
      </c>
    </row>
    <row r="9" spans="1:55" s="92" customFormat="1" ht="11.25">
      <c r="A9" s="101" t="s">
        <v>147</v>
      </c>
      <c r="B9" s="102" t="s">
        <v>3</v>
      </c>
      <c r="C9" s="94" t="s">
        <v>4</v>
      </c>
      <c r="D9" s="100">
        <f t="shared" si="0"/>
        <v>147146</v>
      </c>
      <c r="E9" s="100">
        <f t="shared" si="1"/>
        <v>8004</v>
      </c>
      <c r="F9" s="93">
        <v>8004</v>
      </c>
      <c r="G9" s="93">
        <v>0</v>
      </c>
      <c r="H9" s="100">
        <f t="shared" si="2"/>
        <v>0</v>
      </c>
      <c r="I9" s="93">
        <v>0</v>
      </c>
      <c r="J9" s="93">
        <v>0</v>
      </c>
      <c r="K9" s="100">
        <f t="shared" si="3"/>
        <v>139142</v>
      </c>
      <c r="L9" s="93">
        <v>37726</v>
      </c>
      <c r="M9" s="93">
        <v>101416</v>
      </c>
      <c r="N9" s="100">
        <f t="shared" si="4"/>
        <v>147519</v>
      </c>
      <c r="O9" s="100">
        <f t="shared" si="5"/>
        <v>45730</v>
      </c>
      <c r="P9" s="93">
        <v>37726</v>
      </c>
      <c r="Q9" s="93">
        <v>0</v>
      </c>
      <c r="R9" s="93">
        <v>0</v>
      </c>
      <c r="S9" s="93">
        <v>8004</v>
      </c>
      <c r="T9" s="93">
        <v>0</v>
      </c>
      <c r="U9" s="93">
        <v>0</v>
      </c>
      <c r="V9" s="100">
        <f t="shared" si="6"/>
        <v>101416</v>
      </c>
      <c r="W9" s="93">
        <v>70275</v>
      </c>
      <c r="X9" s="93">
        <v>0</v>
      </c>
      <c r="Y9" s="93">
        <v>0</v>
      </c>
      <c r="Z9" s="93">
        <v>31141</v>
      </c>
      <c r="AA9" s="93">
        <v>0</v>
      </c>
      <c r="AB9" s="93">
        <v>0</v>
      </c>
      <c r="AC9" s="100">
        <f t="shared" si="7"/>
        <v>373</v>
      </c>
      <c r="AD9" s="93">
        <v>373</v>
      </c>
      <c r="AE9" s="93">
        <v>0</v>
      </c>
      <c r="AF9" s="100">
        <f t="shared" si="8"/>
        <v>3216</v>
      </c>
      <c r="AG9" s="93">
        <v>3216</v>
      </c>
      <c r="AH9" s="93">
        <v>0</v>
      </c>
      <c r="AI9" s="93">
        <v>0</v>
      </c>
      <c r="AJ9" s="100">
        <f t="shared" si="9"/>
        <v>3216</v>
      </c>
      <c r="AK9" s="93">
        <v>0</v>
      </c>
      <c r="AL9" s="93">
        <v>0</v>
      </c>
      <c r="AM9" s="93">
        <v>3216</v>
      </c>
      <c r="AN9" s="93">
        <v>0</v>
      </c>
      <c r="AO9" s="93">
        <v>0</v>
      </c>
      <c r="AP9" s="93">
        <v>0</v>
      </c>
      <c r="AQ9" s="93">
        <v>0</v>
      </c>
      <c r="AR9" s="93">
        <v>0</v>
      </c>
      <c r="AS9" s="93">
        <v>0</v>
      </c>
      <c r="AT9" s="100">
        <f t="shared" si="10"/>
        <v>0</v>
      </c>
      <c r="AU9" s="93">
        <v>0</v>
      </c>
      <c r="AV9" s="93">
        <v>0</v>
      </c>
      <c r="AW9" s="93">
        <v>0</v>
      </c>
      <c r="AX9" s="93">
        <v>0</v>
      </c>
      <c r="AY9" s="93">
        <v>0</v>
      </c>
      <c r="AZ9" s="100">
        <f t="shared" si="11"/>
        <v>0</v>
      </c>
      <c r="BA9" s="93">
        <v>0</v>
      </c>
      <c r="BB9" s="93">
        <v>0</v>
      </c>
      <c r="BC9" s="93">
        <v>0</v>
      </c>
    </row>
    <row r="10" spans="1:55" s="92" customFormat="1" ht="11.25">
      <c r="A10" s="101" t="s">
        <v>147</v>
      </c>
      <c r="B10" s="102" t="s">
        <v>5</v>
      </c>
      <c r="C10" s="94" t="s">
        <v>6</v>
      </c>
      <c r="D10" s="100">
        <f t="shared" si="0"/>
        <v>56920</v>
      </c>
      <c r="E10" s="100">
        <f t="shared" si="1"/>
        <v>0</v>
      </c>
      <c r="F10" s="93">
        <v>0</v>
      </c>
      <c r="G10" s="93">
        <v>0</v>
      </c>
      <c r="H10" s="100">
        <f t="shared" si="2"/>
        <v>0</v>
      </c>
      <c r="I10" s="93">
        <v>0</v>
      </c>
      <c r="J10" s="93">
        <v>0</v>
      </c>
      <c r="K10" s="100">
        <f t="shared" si="3"/>
        <v>56920</v>
      </c>
      <c r="L10" s="93">
        <v>26991</v>
      </c>
      <c r="M10" s="93">
        <v>29929</v>
      </c>
      <c r="N10" s="100">
        <f t="shared" si="4"/>
        <v>57426</v>
      </c>
      <c r="O10" s="100">
        <f t="shared" si="5"/>
        <v>26991</v>
      </c>
      <c r="P10" s="93">
        <v>26991</v>
      </c>
      <c r="Q10" s="93">
        <v>0</v>
      </c>
      <c r="R10" s="93">
        <v>0</v>
      </c>
      <c r="S10" s="93">
        <v>0</v>
      </c>
      <c r="T10" s="93">
        <v>0</v>
      </c>
      <c r="U10" s="93">
        <v>0</v>
      </c>
      <c r="V10" s="100">
        <f t="shared" si="6"/>
        <v>29929</v>
      </c>
      <c r="W10" s="93">
        <v>19962</v>
      </c>
      <c r="X10" s="93">
        <v>0</v>
      </c>
      <c r="Y10" s="93">
        <v>0</v>
      </c>
      <c r="Z10" s="93">
        <v>9967</v>
      </c>
      <c r="AA10" s="93">
        <v>0</v>
      </c>
      <c r="AB10" s="93">
        <v>0</v>
      </c>
      <c r="AC10" s="100">
        <f t="shared" si="7"/>
        <v>506</v>
      </c>
      <c r="AD10" s="93">
        <v>506</v>
      </c>
      <c r="AE10" s="93">
        <v>0</v>
      </c>
      <c r="AF10" s="100">
        <f t="shared" si="8"/>
        <v>2282</v>
      </c>
      <c r="AG10" s="93">
        <v>2282</v>
      </c>
      <c r="AH10" s="93">
        <v>0</v>
      </c>
      <c r="AI10" s="93">
        <v>0</v>
      </c>
      <c r="AJ10" s="100">
        <f t="shared" si="9"/>
        <v>2282</v>
      </c>
      <c r="AK10" s="93">
        <v>0</v>
      </c>
      <c r="AL10" s="93">
        <v>0</v>
      </c>
      <c r="AM10" s="93">
        <v>0</v>
      </c>
      <c r="AN10" s="93">
        <v>0</v>
      </c>
      <c r="AO10" s="93">
        <v>0</v>
      </c>
      <c r="AP10" s="93">
        <v>0</v>
      </c>
      <c r="AQ10" s="93">
        <v>2090</v>
      </c>
      <c r="AR10" s="93">
        <v>0</v>
      </c>
      <c r="AS10" s="93">
        <v>192</v>
      </c>
      <c r="AT10" s="100">
        <f t="shared" si="10"/>
        <v>0</v>
      </c>
      <c r="AU10" s="93">
        <v>0</v>
      </c>
      <c r="AV10" s="93">
        <v>0</v>
      </c>
      <c r="AW10" s="93">
        <v>0</v>
      </c>
      <c r="AX10" s="93">
        <v>0</v>
      </c>
      <c r="AY10" s="93">
        <v>0</v>
      </c>
      <c r="AZ10" s="100">
        <f t="shared" si="11"/>
        <v>0</v>
      </c>
      <c r="BA10" s="93">
        <v>0</v>
      </c>
      <c r="BB10" s="93">
        <v>0</v>
      </c>
      <c r="BC10" s="93">
        <v>0</v>
      </c>
    </row>
    <row r="11" spans="1:55" s="92" customFormat="1" ht="11.25">
      <c r="A11" s="101" t="s">
        <v>147</v>
      </c>
      <c r="B11" s="102" t="s">
        <v>7</v>
      </c>
      <c r="C11" s="94" t="s">
        <v>8</v>
      </c>
      <c r="D11" s="100">
        <f t="shared" si="0"/>
        <v>17777</v>
      </c>
      <c r="E11" s="100">
        <f t="shared" si="1"/>
        <v>0</v>
      </c>
      <c r="F11" s="93">
        <v>0</v>
      </c>
      <c r="G11" s="93">
        <v>0</v>
      </c>
      <c r="H11" s="100">
        <f t="shared" si="2"/>
        <v>91</v>
      </c>
      <c r="I11" s="93">
        <v>91</v>
      </c>
      <c r="J11" s="93">
        <v>0</v>
      </c>
      <c r="K11" s="100">
        <f t="shared" si="3"/>
        <v>17686</v>
      </c>
      <c r="L11" s="93">
        <v>8344</v>
      </c>
      <c r="M11" s="93">
        <v>9342</v>
      </c>
      <c r="N11" s="100">
        <f t="shared" si="4"/>
        <v>17824</v>
      </c>
      <c r="O11" s="100">
        <f t="shared" si="5"/>
        <v>8435</v>
      </c>
      <c r="P11" s="93">
        <v>8435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100">
        <f t="shared" si="6"/>
        <v>9342</v>
      </c>
      <c r="W11" s="93">
        <v>9342</v>
      </c>
      <c r="X11" s="93">
        <v>0</v>
      </c>
      <c r="Y11" s="93">
        <v>0</v>
      </c>
      <c r="Z11" s="93">
        <v>0</v>
      </c>
      <c r="AA11" s="93">
        <v>0</v>
      </c>
      <c r="AB11" s="93">
        <v>0</v>
      </c>
      <c r="AC11" s="100">
        <f t="shared" si="7"/>
        <v>47</v>
      </c>
      <c r="AD11" s="93">
        <v>47</v>
      </c>
      <c r="AE11" s="93">
        <v>0</v>
      </c>
      <c r="AF11" s="100">
        <f t="shared" si="8"/>
        <v>37</v>
      </c>
      <c r="AG11" s="93">
        <v>37</v>
      </c>
      <c r="AH11" s="93">
        <v>0</v>
      </c>
      <c r="AI11" s="93">
        <v>0</v>
      </c>
      <c r="AJ11" s="100">
        <f t="shared" si="9"/>
        <v>37</v>
      </c>
      <c r="AK11" s="93">
        <v>0</v>
      </c>
      <c r="AL11" s="93">
        <v>0</v>
      </c>
      <c r="AM11" s="93">
        <v>37</v>
      </c>
      <c r="AN11" s="93">
        <v>0</v>
      </c>
      <c r="AO11" s="93">
        <v>0</v>
      </c>
      <c r="AP11" s="93">
        <v>0</v>
      </c>
      <c r="AQ11" s="93">
        <v>0</v>
      </c>
      <c r="AR11" s="93">
        <v>0</v>
      </c>
      <c r="AS11" s="93">
        <v>0</v>
      </c>
      <c r="AT11" s="100">
        <f t="shared" si="10"/>
        <v>0</v>
      </c>
      <c r="AU11" s="93">
        <v>0</v>
      </c>
      <c r="AV11" s="93">
        <v>0</v>
      </c>
      <c r="AW11" s="93">
        <v>0</v>
      </c>
      <c r="AX11" s="93">
        <v>0</v>
      </c>
      <c r="AY11" s="93">
        <v>0</v>
      </c>
      <c r="AZ11" s="100">
        <f t="shared" si="11"/>
        <v>0</v>
      </c>
      <c r="BA11" s="93">
        <v>0</v>
      </c>
      <c r="BB11" s="93">
        <v>0</v>
      </c>
      <c r="BC11" s="93">
        <v>0</v>
      </c>
    </row>
    <row r="12" spans="1:55" s="92" customFormat="1" ht="11.25">
      <c r="A12" s="101" t="s">
        <v>147</v>
      </c>
      <c r="B12" s="102" t="s">
        <v>9</v>
      </c>
      <c r="C12" s="94" t="s">
        <v>10</v>
      </c>
      <c r="D12" s="100">
        <f t="shared" si="0"/>
        <v>29302</v>
      </c>
      <c r="E12" s="100">
        <f t="shared" si="1"/>
        <v>1715</v>
      </c>
      <c r="F12" s="93">
        <v>1715</v>
      </c>
      <c r="G12" s="93">
        <v>0</v>
      </c>
      <c r="H12" s="100">
        <f t="shared" si="2"/>
        <v>12810</v>
      </c>
      <c r="I12" s="93">
        <v>12810</v>
      </c>
      <c r="J12" s="93">
        <v>0</v>
      </c>
      <c r="K12" s="100">
        <f t="shared" si="3"/>
        <v>14777</v>
      </c>
      <c r="L12" s="93">
        <v>0</v>
      </c>
      <c r="M12" s="93">
        <v>14777</v>
      </c>
      <c r="N12" s="100">
        <f t="shared" si="4"/>
        <v>25798</v>
      </c>
      <c r="O12" s="100">
        <f t="shared" si="5"/>
        <v>12153</v>
      </c>
      <c r="P12" s="93">
        <v>12153</v>
      </c>
      <c r="Q12" s="93">
        <v>0</v>
      </c>
      <c r="R12" s="93">
        <v>0</v>
      </c>
      <c r="S12" s="93">
        <v>0</v>
      </c>
      <c r="T12" s="93">
        <v>0</v>
      </c>
      <c r="U12" s="93">
        <v>0</v>
      </c>
      <c r="V12" s="100">
        <f t="shared" si="6"/>
        <v>12050</v>
      </c>
      <c r="W12" s="93">
        <v>12050</v>
      </c>
      <c r="X12" s="93">
        <v>0</v>
      </c>
      <c r="Y12" s="93">
        <v>0</v>
      </c>
      <c r="Z12" s="93">
        <v>0</v>
      </c>
      <c r="AA12" s="93">
        <v>0</v>
      </c>
      <c r="AB12" s="93">
        <v>0</v>
      </c>
      <c r="AC12" s="100">
        <f t="shared" si="7"/>
        <v>1595</v>
      </c>
      <c r="AD12" s="93">
        <v>1595</v>
      </c>
      <c r="AE12" s="93">
        <v>0</v>
      </c>
      <c r="AF12" s="100">
        <f t="shared" si="8"/>
        <v>953</v>
      </c>
      <c r="AG12" s="93">
        <v>953</v>
      </c>
      <c r="AH12" s="93">
        <v>0</v>
      </c>
      <c r="AI12" s="93">
        <v>0</v>
      </c>
      <c r="AJ12" s="100">
        <f t="shared" si="9"/>
        <v>953</v>
      </c>
      <c r="AK12" s="93">
        <v>0</v>
      </c>
      <c r="AL12" s="93">
        <v>0</v>
      </c>
      <c r="AM12" s="93">
        <v>0</v>
      </c>
      <c r="AN12" s="93">
        <v>0</v>
      </c>
      <c r="AO12" s="93">
        <v>0</v>
      </c>
      <c r="AP12" s="93">
        <v>0</v>
      </c>
      <c r="AQ12" s="93">
        <v>0</v>
      </c>
      <c r="AR12" s="93">
        <v>0</v>
      </c>
      <c r="AS12" s="93">
        <v>953</v>
      </c>
      <c r="AT12" s="100">
        <f t="shared" si="10"/>
        <v>0</v>
      </c>
      <c r="AU12" s="93">
        <v>0</v>
      </c>
      <c r="AV12" s="93">
        <v>0</v>
      </c>
      <c r="AW12" s="93">
        <v>0</v>
      </c>
      <c r="AX12" s="93">
        <v>0</v>
      </c>
      <c r="AY12" s="93">
        <v>0</v>
      </c>
      <c r="AZ12" s="100">
        <f t="shared" si="11"/>
        <v>0</v>
      </c>
      <c r="BA12" s="93">
        <v>0</v>
      </c>
      <c r="BB12" s="93">
        <v>0</v>
      </c>
      <c r="BC12" s="93">
        <v>0</v>
      </c>
    </row>
    <row r="13" spans="1:55" s="92" customFormat="1" ht="11.25">
      <c r="A13" s="101" t="s">
        <v>147</v>
      </c>
      <c r="B13" s="102" t="s">
        <v>11</v>
      </c>
      <c r="C13" s="94" t="s">
        <v>12</v>
      </c>
      <c r="D13" s="100">
        <f t="shared" si="0"/>
        <v>30573</v>
      </c>
      <c r="E13" s="100">
        <f t="shared" si="1"/>
        <v>0</v>
      </c>
      <c r="F13" s="93">
        <v>0</v>
      </c>
      <c r="G13" s="93">
        <v>0</v>
      </c>
      <c r="H13" s="100">
        <f t="shared" si="2"/>
        <v>3284</v>
      </c>
      <c r="I13" s="93">
        <v>1622</v>
      </c>
      <c r="J13" s="93">
        <v>1662</v>
      </c>
      <c r="K13" s="100">
        <f t="shared" si="3"/>
        <v>27289</v>
      </c>
      <c r="L13" s="93">
        <v>11409</v>
      </c>
      <c r="M13" s="93">
        <v>15880</v>
      </c>
      <c r="N13" s="100">
        <f t="shared" si="4"/>
        <v>28330</v>
      </c>
      <c r="O13" s="100">
        <f t="shared" si="5"/>
        <v>13031</v>
      </c>
      <c r="P13" s="93">
        <v>13031</v>
      </c>
      <c r="Q13" s="93">
        <v>0</v>
      </c>
      <c r="R13" s="93">
        <v>0</v>
      </c>
      <c r="S13" s="93">
        <v>0</v>
      </c>
      <c r="T13" s="93">
        <v>0</v>
      </c>
      <c r="U13" s="93">
        <v>0</v>
      </c>
      <c r="V13" s="100">
        <f t="shared" si="6"/>
        <v>15235</v>
      </c>
      <c r="W13" s="93">
        <v>15235</v>
      </c>
      <c r="X13" s="93">
        <v>0</v>
      </c>
      <c r="Y13" s="93">
        <v>0</v>
      </c>
      <c r="Z13" s="93">
        <v>0</v>
      </c>
      <c r="AA13" s="93">
        <v>0</v>
      </c>
      <c r="AB13" s="93">
        <v>0</v>
      </c>
      <c r="AC13" s="100">
        <f t="shared" si="7"/>
        <v>64</v>
      </c>
      <c r="AD13" s="93">
        <v>64</v>
      </c>
      <c r="AE13" s="93">
        <v>0</v>
      </c>
      <c r="AF13" s="100">
        <f t="shared" si="8"/>
        <v>1118</v>
      </c>
      <c r="AG13" s="93">
        <v>1118</v>
      </c>
      <c r="AH13" s="93">
        <v>0</v>
      </c>
      <c r="AI13" s="93">
        <v>0</v>
      </c>
      <c r="AJ13" s="100">
        <f t="shared" si="9"/>
        <v>1118</v>
      </c>
      <c r="AK13" s="93">
        <v>0</v>
      </c>
      <c r="AL13" s="93">
        <v>0</v>
      </c>
      <c r="AM13" s="93">
        <v>0</v>
      </c>
      <c r="AN13" s="93">
        <v>0</v>
      </c>
      <c r="AO13" s="93">
        <v>0</v>
      </c>
      <c r="AP13" s="93">
        <v>0</v>
      </c>
      <c r="AQ13" s="93">
        <v>0</v>
      </c>
      <c r="AR13" s="93">
        <v>0</v>
      </c>
      <c r="AS13" s="93">
        <v>1118</v>
      </c>
      <c r="AT13" s="100">
        <f t="shared" si="10"/>
        <v>0</v>
      </c>
      <c r="AU13" s="93">
        <v>0</v>
      </c>
      <c r="AV13" s="93">
        <v>0</v>
      </c>
      <c r="AW13" s="93">
        <v>0</v>
      </c>
      <c r="AX13" s="93">
        <v>0</v>
      </c>
      <c r="AY13" s="93">
        <v>0</v>
      </c>
      <c r="AZ13" s="100">
        <f t="shared" si="11"/>
        <v>0</v>
      </c>
      <c r="BA13" s="93">
        <v>0</v>
      </c>
      <c r="BB13" s="93">
        <v>0</v>
      </c>
      <c r="BC13" s="93">
        <v>0</v>
      </c>
    </row>
    <row r="14" spans="1:55" s="92" customFormat="1" ht="11.25">
      <c r="A14" s="101" t="s">
        <v>147</v>
      </c>
      <c r="B14" s="102" t="s">
        <v>13</v>
      </c>
      <c r="C14" s="94" t="s">
        <v>14</v>
      </c>
      <c r="D14" s="100">
        <f t="shared" si="0"/>
        <v>24372</v>
      </c>
      <c r="E14" s="100">
        <f t="shared" si="1"/>
        <v>0</v>
      </c>
      <c r="F14" s="93">
        <v>0</v>
      </c>
      <c r="G14" s="93">
        <v>0</v>
      </c>
      <c r="H14" s="100">
        <f t="shared" si="2"/>
        <v>5999</v>
      </c>
      <c r="I14" s="93">
        <v>5999</v>
      </c>
      <c r="J14" s="93">
        <v>0</v>
      </c>
      <c r="K14" s="100">
        <f t="shared" si="3"/>
        <v>18373</v>
      </c>
      <c r="L14" s="93">
        <v>186</v>
      </c>
      <c r="M14" s="93">
        <v>18187</v>
      </c>
      <c r="N14" s="100">
        <f t="shared" si="4"/>
        <v>24657</v>
      </c>
      <c r="O14" s="100">
        <f t="shared" si="5"/>
        <v>6185</v>
      </c>
      <c r="P14" s="93">
        <v>6185</v>
      </c>
      <c r="Q14" s="93">
        <v>0</v>
      </c>
      <c r="R14" s="93">
        <v>0</v>
      </c>
      <c r="S14" s="93">
        <v>0</v>
      </c>
      <c r="T14" s="93">
        <v>0</v>
      </c>
      <c r="U14" s="93">
        <v>0</v>
      </c>
      <c r="V14" s="100">
        <f t="shared" si="6"/>
        <v>18187</v>
      </c>
      <c r="W14" s="93">
        <v>18187</v>
      </c>
      <c r="X14" s="93">
        <v>0</v>
      </c>
      <c r="Y14" s="93">
        <v>0</v>
      </c>
      <c r="Z14" s="93">
        <v>0</v>
      </c>
      <c r="AA14" s="93">
        <v>0</v>
      </c>
      <c r="AB14" s="93">
        <v>0</v>
      </c>
      <c r="AC14" s="100">
        <f t="shared" si="7"/>
        <v>285</v>
      </c>
      <c r="AD14" s="93">
        <v>285</v>
      </c>
      <c r="AE14" s="93">
        <v>0</v>
      </c>
      <c r="AF14" s="100">
        <f t="shared" si="8"/>
        <v>39</v>
      </c>
      <c r="AG14" s="93">
        <v>39</v>
      </c>
      <c r="AH14" s="93">
        <v>0</v>
      </c>
      <c r="AI14" s="93">
        <v>0</v>
      </c>
      <c r="AJ14" s="100">
        <f t="shared" si="9"/>
        <v>39</v>
      </c>
      <c r="AK14" s="93">
        <v>0</v>
      </c>
      <c r="AL14" s="93">
        <v>0</v>
      </c>
      <c r="AM14" s="93">
        <v>13</v>
      </c>
      <c r="AN14" s="93">
        <v>0</v>
      </c>
      <c r="AO14" s="93">
        <v>0</v>
      </c>
      <c r="AP14" s="93">
        <v>0</v>
      </c>
      <c r="AQ14" s="93">
        <v>0</v>
      </c>
      <c r="AR14" s="93">
        <v>0</v>
      </c>
      <c r="AS14" s="93">
        <v>26</v>
      </c>
      <c r="AT14" s="100">
        <f t="shared" si="10"/>
        <v>0</v>
      </c>
      <c r="AU14" s="93">
        <v>0</v>
      </c>
      <c r="AV14" s="93">
        <v>0</v>
      </c>
      <c r="AW14" s="93">
        <v>0</v>
      </c>
      <c r="AX14" s="93">
        <v>0</v>
      </c>
      <c r="AY14" s="93">
        <v>0</v>
      </c>
      <c r="AZ14" s="100">
        <f t="shared" si="11"/>
        <v>1752</v>
      </c>
      <c r="BA14" s="93">
        <v>1752</v>
      </c>
      <c r="BB14" s="93">
        <v>0</v>
      </c>
      <c r="BC14" s="93">
        <v>0</v>
      </c>
    </row>
    <row r="15" spans="1:55" s="92" customFormat="1" ht="11.25">
      <c r="A15" s="101" t="s">
        <v>147</v>
      </c>
      <c r="B15" s="102" t="s">
        <v>15</v>
      </c>
      <c r="C15" s="94" t="s">
        <v>16</v>
      </c>
      <c r="D15" s="100">
        <f t="shared" si="0"/>
        <v>14170</v>
      </c>
      <c r="E15" s="100">
        <f t="shared" si="1"/>
        <v>3278</v>
      </c>
      <c r="F15" s="93">
        <v>3278</v>
      </c>
      <c r="G15" s="93">
        <v>0</v>
      </c>
      <c r="H15" s="100">
        <f t="shared" si="2"/>
        <v>3822</v>
      </c>
      <c r="I15" s="93">
        <v>3822</v>
      </c>
      <c r="J15" s="93">
        <v>0</v>
      </c>
      <c r="K15" s="100">
        <f t="shared" si="3"/>
        <v>7070</v>
      </c>
      <c r="L15" s="93">
        <v>0</v>
      </c>
      <c r="M15" s="93">
        <v>7070</v>
      </c>
      <c r="N15" s="100">
        <f t="shared" si="4"/>
        <v>14967</v>
      </c>
      <c r="O15" s="100">
        <f t="shared" si="5"/>
        <v>7100</v>
      </c>
      <c r="P15" s="93">
        <v>7100</v>
      </c>
      <c r="Q15" s="93">
        <v>0</v>
      </c>
      <c r="R15" s="93">
        <v>0</v>
      </c>
      <c r="S15" s="93">
        <v>0</v>
      </c>
      <c r="T15" s="93">
        <v>0</v>
      </c>
      <c r="U15" s="93">
        <v>0</v>
      </c>
      <c r="V15" s="100">
        <f t="shared" si="6"/>
        <v>7070</v>
      </c>
      <c r="W15" s="93">
        <v>7070</v>
      </c>
      <c r="X15" s="93">
        <v>0</v>
      </c>
      <c r="Y15" s="93">
        <v>0</v>
      </c>
      <c r="Z15" s="93">
        <v>0</v>
      </c>
      <c r="AA15" s="93">
        <v>0</v>
      </c>
      <c r="AB15" s="93">
        <v>0</v>
      </c>
      <c r="AC15" s="100">
        <f t="shared" si="7"/>
        <v>797</v>
      </c>
      <c r="AD15" s="93">
        <v>797</v>
      </c>
      <c r="AE15" s="93">
        <v>0</v>
      </c>
      <c r="AF15" s="100">
        <f t="shared" si="8"/>
        <v>335</v>
      </c>
      <c r="AG15" s="93">
        <v>335</v>
      </c>
      <c r="AH15" s="93">
        <v>0</v>
      </c>
      <c r="AI15" s="93">
        <v>0</v>
      </c>
      <c r="AJ15" s="100">
        <f t="shared" si="9"/>
        <v>335</v>
      </c>
      <c r="AK15" s="93">
        <v>0</v>
      </c>
      <c r="AL15" s="93">
        <v>0</v>
      </c>
      <c r="AM15" s="93">
        <v>304</v>
      </c>
      <c r="AN15" s="93">
        <v>0</v>
      </c>
      <c r="AO15" s="93">
        <v>0</v>
      </c>
      <c r="AP15" s="93">
        <v>0</v>
      </c>
      <c r="AQ15" s="93">
        <v>0</v>
      </c>
      <c r="AR15" s="93">
        <v>0</v>
      </c>
      <c r="AS15" s="93">
        <v>31</v>
      </c>
      <c r="AT15" s="100">
        <f t="shared" si="10"/>
        <v>43</v>
      </c>
      <c r="AU15" s="93">
        <v>0</v>
      </c>
      <c r="AV15" s="93">
        <v>0</v>
      </c>
      <c r="AW15" s="93">
        <v>43</v>
      </c>
      <c r="AX15" s="93">
        <v>0</v>
      </c>
      <c r="AY15" s="93">
        <v>0</v>
      </c>
      <c r="AZ15" s="100">
        <f t="shared" si="11"/>
        <v>0</v>
      </c>
      <c r="BA15" s="93">
        <v>0</v>
      </c>
      <c r="BB15" s="93">
        <v>0</v>
      </c>
      <c r="BC15" s="93">
        <v>0</v>
      </c>
    </row>
    <row r="16" spans="1:55" s="92" customFormat="1" ht="11.25">
      <c r="A16" s="101" t="s">
        <v>147</v>
      </c>
      <c r="B16" s="102" t="s">
        <v>17</v>
      </c>
      <c r="C16" s="94" t="s">
        <v>18</v>
      </c>
      <c r="D16" s="100">
        <f t="shared" si="0"/>
        <v>16586</v>
      </c>
      <c r="E16" s="100">
        <f t="shared" si="1"/>
        <v>89</v>
      </c>
      <c r="F16" s="93">
        <v>89</v>
      </c>
      <c r="G16" s="93">
        <v>0</v>
      </c>
      <c r="H16" s="100">
        <f t="shared" si="2"/>
        <v>0</v>
      </c>
      <c r="I16" s="93">
        <v>0</v>
      </c>
      <c r="J16" s="93">
        <v>0</v>
      </c>
      <c r="K16" s="100">
        <f t="shared" si="3"/>
        <v>16497</v>
      </c>
      <c r="L16" s="93">
        <v>10381</v>
      </c>
      <c r="M16" s="93">
        <v>6116</v>
      </c>
      <c r="N16" s="100">
        <f t="shared" si="4"/>
        <v>16586</v>
      </c>
      <c r="O16" s="100">
        <f t="shared" si="5"/>
        <v>10470</v>
      </c>
      <c r="P16" s="93">
        <v>10470</v>
      </c>
      <c r="Q16" s="93">
        <v>0</v>
      </c>
      <c r="R16" s="93">
        <v>0</v>
      </c>
      <c r="S16" s="93">
        <v>0</v>
      </c>
      <c r="T16" s="93">
        <v>0</v>
      </c>
      <c r="U16" s="93">
        <v>0</v>
      </c>
      <c r="V16" s="100">
        <f t="shared" si="6"/>
        <v>6116</v>
      </c>
      <c r="W16" s="93">
        <v>6116</v>
      </c>
      <c r="X16" s="93">
        <v>0</v>
      </c>
      <c r="Y16" s="93">
        <v>0</v>
      </c>
      <c r="Z16" s="93">
        <v>0</v>
      </c>
      <c r="AA16" s="93">
        <v>0</v>
      </c>
      <c r="AB16" s="93">
        <v>0</v>
      </c>
      <c r="AC16" s="100">
        <f t="shared" si="7"/>
        <v>0</v>
      </c>
      <c r="AD16" s="93">
        <v>0</v>
      </c>
      <c r="AE16" s="93">
        <v>0</v>
      </c>
      <c r="AF16" s="100">
        <f t="shared" si="8"/>
        <v>969</v>
      </c>
      <c r="AG16" s="93">
        <v>969</v>
      </c>
      <c r="AH16" s="93">
        <v>0</v>
      </c>
      <c r="AI16" s="93">
        <v>0</v>
      </c>
      <c r="AJ16" s="100">
        <f t="shared" si="9"/>
        <v>969</v>
      </c>
      <c r="AK16" s="93">
        <v>0</v>
      </c>
      <c r="AL16" s="93">
        <v>0</v>
      </c>
      <c r="AM16" s="93">
        <v>34</v>
      </c>
      <c r="AN16" s="93">
        <v>0</v>
      </c>
      <c r="AO16" s="93">
        <v>0</v>
      </c>
      <c r="AP16" s="93">
        <v>0</v>
      </c>
      <c r="AQ16" s="93">
        <v>0</v>
      </c>
      <c r="AR16" s="93">
        <v>0</v>
      </c>
      <c r="AS16" s="93">
        <v>935</v>
      </c>
      <c r="AT16" s="100">
        <f t="shared" si="10"/>
        <v>4</v>
      </c>
      <c r="AU16" s="93">
        <v>0</v>
      </c>
      <c r="AV16" s="93">
        <v>0</v>
      </c>
      <c r="AW16" s="93">
        <v>4</v>
      </c>
      <c r="AX16" s="93">
        <v>0</v>
      </c>
      <c r="AY16" s="93">
        <v>0</v>
      </c>
      <c r="AZ16" s="100">
        <f t="shared" si="11"/>
        <v>0</v>
      </c>
      <c r="BA16" s="93">
        <v>0</v>
      </c>
      <c r="BB16" s="93">
        <v>0</v>
      </c>
      <c r="BC16" s="93">
        <v>0</v>
      </c>
    </row>
    <row r="17" spans="1:55" s="92" customFormat="1" ht="11.25">
      <c r="A17" s="101" t="s">
        <v>147</v>
      </c>
      <c r="B17" s="102" t="s">
        <v>19</v>
      </c>
      <c r="C17" s="94" t="s">
        <v>20</v>
      </c>
      <c r="D17" s="100">
        <f t="shared" si="0"/>
        <v>12107</v>
      </c>
      <c r="E17" s="100">
        <f t="shared" si="1"/>
        <v>0</v>
      </c>
      <c r="F17" s="93">
        <v>0</v>
      </c>
      <c r="G17" s="93">
        <v>0</v>
      </c>
      <c r="H17" s="100">
        <f t="shared" si="2"/>
        <v>0</v>
      </c>
      <c r="I17" s="93">
        <v>0</v>
      </c>
      <c r="J17" s="93">
        <v>0</v>
      </c>
      <c r="K17" s="100">
        <f t="shared" si="3"/>
        <v>12107</v>
      </c>
      <c r="L17" s="93">
        <v>6018</v>
      </c>
      <c r="M17" s="93">
        <v>6089</v>
      </c>
      <c r="N17" s="100">
        <f t="shared" si="4"/>
        <v>12273</v>
      </c>
      <c r="O17" s="100">
        <f t="shared" si="5"/>
        <v>6018</v>
      </c>
      <c r="P17" s="93">
        <v>6018</v>
      </c>
      <c r="Q17" s="93">
        <v>0</v>
      </c>
      <c r="R17" s="93">
        <v>0</v>
      </c>
      <c r="S17" s="93">
        <v>0</v>
      </c>
      <c r="T17" s="93">
        <v>0</v>
      </c>
      <c r="U17" s="93">
        <v>0</v>
      </c>
      <c r="V17" s="100">
        <f t="shared" si="6"/>
        <v>6089</v>
      </c>
      <c r="W17" s="93">
        <v>6089</v>
      </c>
      <c r="X17" s="93">
        <v>0</v>
      </c>
      <c r="Y17" s="93">
        <v>0</v>
      </c>
      <c r="Z17" s="93">
        <v>0</v>
      </c>
      <c r="AA17" s="93">
        <v>0</v>
      </c>
      <c r="AB17" s="93">
        <v>0</v>
      </c>
      <c r="AC17" s="100">
        <f t="shared" si="7"/>
        <v>166</v>
      </c>
      <c r="AD17" s="93">
        <v>166</v>
      </c>
      <c r="AE17" s="93">
        <v>0</v>
      </c>
      <c r="AF17" s="100">
        <f t="shared" si="8"/>
        <v>85</v>
      </c>
      <c r="AG17" s="93">
        <v>85</v>
      </c>
      <c r="AH17" s="93">
        <v>0</v>
      </c>
      <c r="AI17" s="93">
        <v>0</v>
      </c>
      <c r="AJ17" s="100">
        <f t="shared" si="9"/>
        <v>481</v>
      </c>
      <c r="AK17" s="93">
        <v>446</v>
      </c>
      <c r="AL17" s="93">
        <v>0</v>
      </c>
      <c r="AM17" s="93">
        <v>0</v>
      </c>
      <c r="AN17" s="93">
        <v>0</v>
      </c>
      <c r="AO17" s="93">
        <v>0</v>
      </c>
      <c r="AP17" s="93">
        <v>0</v>
      </c>
      <c r="AQ17" s="93">
        <v>35</v>
      </c>
      <c r="AR17" s="93">
        <v>0</v>
      </c>
      <c r="AS17" s="93">
        <v>0</v>
      </c>
      <c r="AT17" s="100">
        <f t="shared" si="10"/>
        <v>50</v>
      </c>
      <c r="AU17" s="93">
        <v>50</v>
      </c>
      <c r="AV17" s="93">
        <v>0</v>
      </c>
      <c r="AW17" s="93">
        <v>0</v>
      </c>
      <c r="AX17" s="93">
        <v>0</v>
      </c>
      <c r="AY17" s="93">
        <v>0</v>
      </c>
      <c r="AZ17" s="100">
        <f t="shared" si="11"/>
        <v>0</v>
      </c>
      <c r="BA17" s="93">
        <v>0</v>
      </c>
      <c r="BB17" s="93">
        <v>0</v>
      </c>
      <c r="BC17" s="93">
        <v>0</v>
      </c>
    </row>
    <row r="18" spans="1:55" s="92" customFormat="1" ht="11.25">
      <c r="A18" s="101" t="s">
        <v>147</v>
      </c>
      <c r="B18" s="102" t="s">
        <v>21</v>
      </c>
      <c r="C18" s="94" t="s">
        <v>22</v>
      </c>
      <c r="D18" s="100">
        <f t="shared" si="0"/>
        <v>29260</v>
      </c>
      <c r="E18" s="100">
        <f t="shared" si="1"/>
        <v>0</v>
      </c>
      <c r="F18" s="93">
        <v>0</v>
      </c>
      <c r="G18" s="93">
        <v>0</v>
      </c>
      <c r="H18" s="100">
        <f t="shared" si="2"/>
        <v>0</v>
      </c>
      <c r="I18" s="93">
        <v>0</v>
      </c>
      <c r="J18" s="93">
        <v>0</v>
      </c>
      <c r="K18" s="100">
        <f t="shared" si="3"/>
        <v>29260</v>
      </c>
      <c r="L18" s="93">
        <v>14794</v>
      </c>
      <c r="M18" s="93">
        <v>14466</v>
      </c>
      <c r="N18" s="100">
        <f t="shared" si="4"/>
        <v>29280</v>
      </c>
      <c r="O18" s="100">
        <f t="shared" si="5"/>
        <v>14794</v>
      </c>
      <c r="P18" s="93">
        <v>14794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100">
        <f t="shared" si="6"/>
        <v>14466</v>
      </c>
      <c r="W18" s="93">
        <v>14466</v>
      </c>
      <c r="X18" s="93">
        <v>0</v>
      </c>
      <c r="Y18" s="93">
        <v>0</v>
      </c>
      <c r="Z18" s="93">
        <v>0</v>
      </c>
      <c r="AA18" s="93">
        <v>0</v>
      </c>
      <c r="AB18" s="93">
        <v>0</v>
      </c>
      <c r="AC18" s="100">
        <f t="shared" si="7"/>
        <v>20</v>
      </c>
      <c r="AD18" s="93">
        <v>20</v>
      </c>
      <c r="AE18" s="93">
        <v>0</v>
      </c>
      <c r="AF18" s="100">
        <f t="shared" si="8"/>
        <v>1020</v>
      </c>
      <c r="AG18" s="93">
        <v>1020</v>
      </c>
      <c r="AH18" s="93">
        <v>0</v>
      </c>
      <c r="AI18" s="93">
        <v>0</v>
      </c>
      <c r="AJ18" s="100">
        <f t="shared" si="9"/>
        <v>1020</v>
      </c>
      <c r="AK18" s="93">
        <v>0</v>
      </c>
      <c r="AL18" s="93">
        <v>0</v>
      </c>
      <c r="AM18" s="93">
        <v>678</v>
      </c>
      <c r="AN18" s="93">
        <v>326</v>
      </c>
      <c r="AO18" s="93">
        <v>0</v>
      </c>
      <c r="AP18" s="93">
        <v>0</v>
      </c>
      <c r="AQ18" s="93">
        <v>0</v>
      </c>
      <c r="AR18" s="93">
        <v>0</v>
      </c>
      <c r="AS18" s="93">
        <v>16</v>
      </c>
      <c r="AT18" s="100">
        <f t="shared" si="10"/>
        <v>0</v>
      </c>
      <c r="AU18" s="93">
        <v>0</v>
      </c>
      <c r="AV18" s="93">
        <v>0</v>
      </c>
      <c r="AW18" s="93">
        <v>0</v>
      </c>
      <c r="AX18" s="93">
        <v>0</v>
      </c>
      <c r="AY18" s="93">
        <v>0</v>
      </c>
      <c r="AZ18" s="100">
        <f t="shared" si="11"/>
        <v>0</v>
      </c>
      <c r="BA18" s="93">
        <v>0</v>
      </c>
      <c r="BB18" s="93">
        <v>0</v>
      </c>
      <c r="BC18" s="93">
        <v>0</v>
      </c>
    </row>
    <row r="19" spans="1:55" s="92" customFormat="1" ht="11.25">
      <c r="A19" s="101" t="s">
        <v>147</v>
      </c>
      <c r="B19" s="102" t="s">
        <v>23</v>
      </c>
      <c r="C19" s="94" t="s">
        <v>24</v>
      </c>
      <c r="D19" s="100">
        <f t="shared" si="0"/>
        <v>19826</v>
      </c>
      <c r="E19" s="100">
        <f t="shared" si="1"/>
        <v>0</v>
      </c>
      <c r="F19" s="93">
        <v>0</v>
      </c>
      <c r="G19" s="93">
        <v>0</v>
      </c>
      <c r="H19" s="100">
        <f t="shared" si="2"/>
        <v>0</v>
      </c>
      <c r="I19" s="93">
        <v>0</v>
      </c>
      <c r="J19" s="93">
        <v>0</v>
      </c>
      <c r="K19" s="100">
        <f t="shared" si="3"/>
        <v>19826</v>
      </c>
      <c r="L19" s="93">
        <v>11006</v>
      </c>
      <c r="M19" s="93">
        <v>8820</v>
      </c>
      <c r="N19" s="100">
        <f t="shared" si="4"/>
        <v>19826</v>
      </c>
      <c r="O19" s="100">
        <f t="shared" si="5"/>
        <v>11006</v>
      </c>
      <c r="P19" s="93">
        <v>11006</v>
      </c>
      <c r="Q19" s="93">
        <v>0</v>
      </c>
      <c r="R19" s="93">
        <v>0</v>
      </c>
      <c r="S19" s="93">
        <v>0</v>
      </c>
      <c r="T19" s="93">
        <v>0</v>
      </c>
      <c r="U19" s="93">
        <v>0</v>
      </c>
      <c r="V19" s="100">
        <f t="shared" si="6"/>
        <v>8820</v>
      </c>
      <c r="W19" s="93">
        <v>8820</v>
      </c>
      <c r="X19" s="93">
        <v>0</v>
      </c>
      <c r="Y19" s="93">
        <v>0</v>
      </c>
      <c r="Z19" s="93">
        <v>0</v>
      </c>
      <c r="AA19" s="93">
        <v>0</v>
      </c>
      <c r="AB19" s="93">
        <v>0</v>
      </c>
      <c r="AC19" s="100">
        <f t="shared" si="7"/>
        <v>0</v>
      </c>
      <c r="AD19" s="93">
        <v>0</v>
      </c>
      <c r="AE19" s="93">
        <v>0</v>
      </c>
      <c r="AF19" s="100">
        <f t="shared" si="8"/>
        <v>544</v>
      </c>
      <c r="AG19" s="93">
        <v>544</v>
      </c>
      <c r="AH19" s="93">
        <v>0</v>
      </c>
      <c r="AI19" s="93">
        <v>0</v>
      </c>
      <c r="AJ19" s="100">
        <f t="shared" si="9"/>
        <v>544</v>
      </c>
      <c r="AK19" s="93">
        <v>8</v>
      </c>
      <c r="AL19" s="93">
        <v>0</v>
      </c>
      <c r="AM19" s="93">
        <v>0</v>
      </c>
      <c r="AN19" s="93">
        <v>0</v>
      </c>
      <c r="AO19" s="93">
        <v>0</v>
      </c>
      <c r="AP19" s="93">
        <v>0</v>
      </c>
      <c r="AQ19" s="93">
        <v>536</v>
      </c>
      <c r="AR19" s="93">
        <v>0</v>
      </c>
      <c r="AS19" s="93">
        <v>0</v>
      </c>
      <c r="AT19" s="100">
        <f t="shared" si="10"/>
        <v>8</v>
      </c>
      <c r="AU19" s="93">
        <v>8</v>
      </c>
      <c r="AV19" s="93">
        <v>0</v>
      </c>
      <c r="AW19" s="93">
        <v>0</v>
      </c>
      <c r="AX19" s="93">
        <v>0</v>
      </c>
      <c r="AY19" s="93">
        <v>0</v>
      </c>
      <c r="AZ19" s="100">
        <f t="shared" si="11"/>
        <v>0</v>
      </c>
      <c r="BA19" s="93">
        <v>0</v>
      </c>
      <c r="BB19" s="93">
        <v>0</v>
      </c>
      <c r="BC19" s="93">
        <v>0</v>
      </c>
    </row>
    <row r="20" spans="1:55" s="92" customFormat="1" ht="11.25">
      <c r="A20" s="101" t="s">
        <v>147</v>
      </c>
      <c r="B20" s="102" t="s">
        <v>25</v>
      </c>
      <c r="C20" s="94" t="s">
        <v>26</v>
      </c>
      <c r="D20" s="100">
        <f t="shared" si="0"/>
        <v>38190</v>
      </c>
      <c r="E20" s="100">
        <f t="shared" si="1"/>
        <v>0</v>
      </c>
      <c r="F20" s="93">
        <v>0</v>
      </c>
      <c r="G20" s="93">
        <v>0</v>
      </c>
      <c r="H20" s="100">
        <f t="shared" si="2"/>
        <v>0</v>
      </c>
      <c r="I20" s="93">
        <v>0</v>
      </c>
      <c r="J20" s="93">
        <v>0</v>
      </c>
      <c r="K20" s="100">
        <f t="shared" si="3"/>
        <v>38190</v>
      </c>
      <c r="L20" s="93">
        <v>15512</v>
      </c>
      <c r="M20" s="93">
        <v>22678</v>
      </c>
      <c r="N20" s="100">
        <f t="shared" si="4"/>
        <v>39025</v>
      </c>
      <c r="O20" s="100">
        <f t="shared" si="5"/>
        <v>15512</v>
      </c>
      <c r="P20" s="93">
        <v>15512</v>
      </c>
      <c r="Q20" s="93">
        <v>0</v>
      </c>
      <c r="R20" s="93">
        <v>0</v>
      </c>
      <c r="S20" s="93">
        <v>0</v>
      </c>
      <c r="T20" s="93">
        <v>0</v>
      </c>
      <c r="U20" s="93">
        <v>0</v>
      </c>
      <c r="V20" s="100">
        <f t="shared" si="6"/>
        <v>22678</v>
      </c>
      <c r="W20" s="93">
        <v>22678</v>
      </c>
      <c r="X20" s="93">
        <v>0</v>
      </c>
      <c r="Y20" s="93">
        <v>0</v>
      </c>
      <c r="Z20" s="93">
        <v>0</v>
      </c>
      <c r="AA20" s="93">
        <v>0</v>
      </c>
      <c r="AB20" s="93">
        <v>0</v>
      </c>
      <c r="AC20" s="100">
        <f t="shared" si="7"/>
        <v>835</v>
      </c>
      <c r="AD20" s="93">
        <v>835</v>
      </c>
      <c r="AE20" s="93">
        <v>0</v>
      </c>
      <c r="AF20" s="100">
        <f t="shared" si="8"/>
        <v>1510</v>
      </c>
      <c r="AG20" s="93">
        <v>1510</v>
      </c>
      <c r="AH20" s="93">
        <v>0</v>
      </c>
      <c r="AI20" s="93">
        <v>0</v>
      </c>
      <c r="AJ20" s="100">
        <f t="shared" si="9"/>
        <v>1510</v>
      </c>
      <c r="AK20" s="93">
        <v>0</v>
      </c>
      <c r="AL20" s="93">
        <v>0</v>
      </c>
      <c r="AM20" s="93">
        <v>47</v>
      </c>
      <c r="AN20" s="93">
        <v>1405</v>
      </c>
      <c r="AO20" s="93">
        <v>0</v>
      </c>
      <c r="AP20" s="93">
        <v>0</v>
      </c>
      <c r="AQ20" s="93">
        <v>0</v>
      </c>
      <c r="AR20" s="93">
        <v>0</v>
      </c>
      <c r="AS20" s="93">
        <v>58</v>
      </c>
      <c r="AT20" s="100">
        <f t="shared" si="10"/>
        <v>0</v>
      </c>
      <c r="AU20" s="93">
        <v>0</v>
      </c>
      <c r="AV20" s="93">
        <v>0</v>
      </c>
      <c r="AW20" s="93">
        <v>0</v>
      </c>
      <c r="AX20" s="93">
        <v>0</v>
      </c>
      <c r="AY20" s="93">
        <v>0</v>
      </c>
      <c r="AZ20" s="100">
        <f t="shared" si="11"/>
        <v>0</v>
      </c>
      <c r="BA20" s="93">
        <v>0</v>
      </c>
      <c r="BB20" s="93">
        <v>0</v>
      </c>
      <c r="BC20" s="93">
        <v>0</v>
      </c>
    </row>
    <row r="21" spans="1:55" s="92" customFormat="1" ht="11.25">
      <c r="A21" s="101" t="s">
        <v>147</v>
      </c>
      <c r="B21" s="102" t="s">
        <v>27</v>
      </c>
      <c r="C21" s="94" t="s">
        <v>28</v>
      </c>
      <c r="D21" s="100">
        <f t="shared" si="0"/>
        <v>8571</v>
      </c>
      <c r="E21" s="100">
        <f t="shared" si="1"/>
        <v>0</v>
      </c>
      <c r="F21" s="93">
        <v>0</v>
      </c>
      <c r="G21" s="93">
        <v>0</v>
      </c>
      <c r="H21" s="100">
        <f t="shared" si="2"/>
        <v>0</v>
      </c>
      <c r="I21" s="93">
        <v>0</v>
      </c>
      <c r="J21" s="93">
        <v>0</v>
      </c>
      <c r="K21" s="100">
        <f t="shared" si="3"/>
        <v>8571</v>
      </c>
      <c r="L21" s="93">
        <v>4512</v>
      </c>
      <c r="M21" s="93">
        <v>4059</v>
      </c>
      <c r="N21" s="100">
        <f t="shared" si="4"/>
        <v>8626</v>
      </c>
      <c r="O21" s="100">
        <f t="shared" si="5"/>
        <v>4512</v>
      </c>
      <c r="P21" s="93">
        <v>4512</v>
      </c>
      <c r="Q21" s="93">
        <v>0</v>
      </c>
      <c r="R21" s="93">
        <v>0</v>
      </c>
      <c r="S21" s="93">
        <v>0</v>
      </c>
      <c r="T21" s="93">
        <v>0</v>
      </c>
      <c r="U21" s="93">
        <v>0</v>
      </c>
      <c r="V21" s="100">
        <f t="shared" si="6"/>
        <v>4059</v>
      </c>
      <c r="W21" s="93">
        <v>4059</v>
      </c>
      <c r="X21" s="93">
        <v>0</v>
      </c>
      <c r="Y21" s="93">
        <v>0</v>
      </c>
      <c r="Z21" s="93">
        <v>0</v>
      </c>
      <c r="AA21" s="93">
        <v>0</v>
      </c>
      <c r="AB21" s="93">
        <v>0</v>
      </c>
      <c r="AC21" s="100">
        <f t="shared" si="7"/>
        <v>55</v>
      </c>
      <c r="AD21" s="93">
        <v>55</v>
      </c>
      <c r="AE21" s="93">
        <v>0</v>
      </c>
      <c r="AF21" s="100">
        <f t="shared" si="8"/>
        <v>476</v>
      </c>
      <c r="AG21" s="93">
        <v>476</v>
      </c>
      <c r="AH21" s="93">
        <v>0</v>
      </c>
      <c r="AI21" s="93">
        <v>0</v>
      </c>
      <c r="AJ21" s="100">
        <f t="shared" si="9"/>
        <v>508</v>
      </c>
      <c r="AK21" s="93">
        <v>35</v>
      </c>
      <c r="AL21" s="93">
        <v>0</v>
      </c>
      <c r="AM21" s="93">
        <v>0</v>
      </c>
      <c r="AN21" s="93">
        <v>473</v>
      </c>
      <c r="AO21" s="93">
        <v>0</v>
      </c>
      <c r="AP21" s="93">
        <v>0</v>
      </c>
      <c r="AQ21" s="93">
        <v>0</v>
      </c>
      <c r="AR21" s="93">
        <v>0</v>
      </c>
      <c r="AS21" s="93">
        <v>0</v>
      </c>
      <c r="AT21" s="100">
        <f t="shared" si="10"/>
        <v>3</v>
      </c>
      <c r="AU21" s="93">
        <v>3</v>
      </c>
      <c r="AV21" s="93">
        <v>0</v>
      </c>
      <c r="AW21" s="93">
        <v>0</v>
      </c>
      <c r="AX21" s="93">
        <v>0</v>
      </c>
      <c r="AY21" s="93">
        <v>0</v>
      </c>
      <c r="AZ21" s="100">
        <f t="shared" si="11"/>
        <v>0</v>
      </c>
      <c r="BA21" s="93">
        <v>0</v>
      </c>
      <c r="BB21" s="93">
        <v>0</v>
      </c>
      <c r="BC21" s="93">
        <v>0</v>
      </c>
    </row>
    <row r="22" spans="1:55" s="92" customFormat="1" ht="11.25">
      <c r="A22" s="101" t="s">
        <v>147</v>
      </c>
      <c r="B22" s="102" t="s">
        <v>29</v>
      </c>
      <c r="C22" s="94" t="s">
        <v>30</v>
      </c>
      <c r="D22" s="100">
        <f t="shared" si="0"/>
        <v>22291</v>
      </c>
      <c r="E22" s="100">
        <f t="shared" si="1"/>
        <v>0</v>
      </c>
      <c r="F22" s="93">
        <v>0</v>
      </c>
      <c r="G22" s="93">
        <v>0</v>
      </c>
      <c r="H22" s="100">
        <f t="shared" si="2"/>
        <v>0</v>
      </c>
      <c r="I22" s="93">
        <v>0</v>
      </c>
      <c r="J22" s="93">
        <v>0</v>
      </c>
      <c r="K22" s="100">
        <f t="shared" si="3"/>
        <v>22291</v>
      </c>
      <c r="L22" s="93">
        <v>16440</v>
      </c>
      <c r="M22" s="93">
        <v>5851</v>
      </c>
      <c r="N22" s="100">
        <f t="shared" si="4"/>
        <v>20942</v>
      </c>
      <c r="O22" s="100">
        <f t="shared" si="5"/>
        <v>15275</v>
      </c>
      <c r="P22" s="93">
        <v>15275</v>
      </c>
      <c r="Q22" s="93">
        <v>0</v>
      </c>
      <c r="R22" s="93">
        <v>0</v>
      </c>
      <c r="S22" s="93">
        <v>0</v>
      </c>
      <c r="T22" s="93">
        <v>0</v>
      </c>
      <c r="U22" s="93">
        <v>0</v>
      </c>
      <c r="V22" s="100">
        <f t="shared" si="6"/>
        <v>5512</v>
      </c>
      <c r="W22" s="93">
        <v>3030</v>
      </c>
      <c r="X22" s="93">
        <v>0</v>
      </c>
      <c r="Y22" s="93">
        <v>0</v>
      </c>
      <c r="Z22" s="93">
        <v>2482</v>
      </c>
      <c r="AA22" s="93">
        <v>0</v>
      </c>
      <c r="AB22" s="93">
        <v>0</v>
      </c>
      <c r="AC22" s="100">
        <f t="shared" si="7"/>
        <v>155</v>
      </c>
      <c r="AD22" s="93">
        <v>155</v>
      </c>
      <c r="AE22" s="93">
        <v>0</v>
      </c>
      <c r="AF22" s="100">
        <f t="shared" si="8"/>
        <v>459</v>
      </c>
      <c r="AG22" s="93">
        <v>459</v>
      </c>
      <c r="AH22" s="93">
        <v>0</v>
      </c>
      <c r="AI22" s="93">
        <v>0</v>
      </c>
      <c r="AJ22" s="100">
        <f t="shared" si="9"/>
        <v>459</v>
      </c>
      <c r="AK22" s="93">
        <v>0</v>
      </c>
      <c r="AL22" s="93">
        <v>0</v>
      </c>
      <c r="AM22" s="93">
        <v>7</v>
      </c>
      <c r="AN22" s="93">
        <v>0</v>
      </c>
      <c r="AO22" s="93">
        <v>0</v>
      </c>
      <c r="AP22" s="93">
        <v>0</v>
      </c>
      <c r="AQ22" s="93">
        <v>0</v>
      </c>
      <c r="AR22" s="93">
        <v>0</v>
      </c>
      <c r="AS22" s="93">
        <v>452</v>
      </c>
      <c r="AT22" s="100">
        <f t="shared" si="10"/>
        <v>0</v>
      </c>
      <c r="AU22" s="93">
        <v>0</v>
      </c>
      <c r="AV22" s="93">
        <v>0</v>
      </c>
      <c r="AW22" s="93">
        <v>0</v>
      </c>
      <c r="AX22" s="93">
        <v>0</v>
      </c>
      <c r="AY22" s="93">
        <v>0</v>
      </c>
      <c r="AZ22" s="100">
        <f t="shared" si="11"/>
        <v>0</v>
      </c>
      <c r="BA22" s="93">
        <v>0</v>
      </c>
      <c r="BB22" s="93">
        <v>0</v>
      </c>
      <c r="BC22" s="93">
        <v>0</v>
      </c>
    </row>
    <row r="23" spans="1:55" s="92" customFormat="1" ht="11.25">
      <c r="A23" s="101" t="s">
        <v>147</v>
      </c>
      <c r="B23" s="102" t="s">
        <v>31</v>
      </c>
      <c r="C23" s="94" t="s">
        <v>32</v>
      </c>
      <c r="D23" s="100">
        <f t="shared" si="0"/>
        <v>925</v>
      </c>
      <c r="E23" s="100">
        <f t="shared" si="1"/>
        <v>0</v>
      </c>
      <c r="F23" s="93">
        <v>0</v>
      </c>
      <c r="G23" s="93">
        <v>0</v>
      </c>
      <c r="H23" s="100">
        <f t="shared" si="2"/>
        <v>0</v>
      </c>
      <c r="I23" s="93">
        <v>0</v>
      </c>
      <c r="J23" s="93">
        <v>0</v>
      </c>
      <c r="K23" s="100">
        <f t="shared" si="3"/>
        <v>925</v>
      </c>
      <c r="L23" s="93">
        <v>512</v>
      </c>
      <c r="M23" s="93">
        <v>413</v>
      </c>
      <c r="N23" s="100">
        <f t="shared" si="4"/>
        <v>925</v>
      </c>
      <c r="O23" s="100">
        <f t="shared" si="5"/>
        <v>512</v>
      </c>
      <c r="P23" s="93">
        <v>512</v>
      </c>
      <c r="Q23" s="93">
        <v>0</v>
      </c>
      <c r="R23" s="93">
        <v>0</v>
      </c>
      <c r="S23" s="93">
        <v>0</v>
      </c>
      <c r="T23" s="93">
        <v>0</v>
      </c>
      <c r="U23" s="93">
        <v>0</v>
      </c>
      <c r="V23" s="100">
        <f t="shared" si="6"/>
        <v>413</v>
      </c>
      <c r="W23" s="93">
        <v>413</v>
      </c>
      <c r="X23" s="93">
        <v>0</v>
      </c>
      <c r="Y23" s="93">
        <v>0</v>
      </c>
      <c r="Z23" s="93">
        <v>0</v>
      </c>
      <c r="AA23" s="93">
        <v>0</v>
      </c>
      <c r="AB23" s="93">
        <v>0</v>
      </c>
      <c r="AC23" s="100">
        <f t="shared" si="7"/>
        <v>0</v>
      </c>
      <c r="AD23" s="93">
        <v>0</v>
      </c>
      <c r="AE23" s="93">
        <v>0</v>
      </c>
      <c r="AF23" s="100">
        <f t="shared" si="8"/>
        <v>25</v>
      </c>
      <c r="AG23" s="93">
        <v>25</v>
      </c>
      <c r="AH23" s="93">
        <v>0</v>
      </c>
      <c r="AI23" s="93">
        <v>0</v>
      </c>
      <c r="AJ23" s="100">
        <f t="shared" si="9"/>
        <v>25</v>
      </c>
      <c r="AK23" s="93">
        <v>0</v>
      </c>
      <c r="AL23" s="93">
        <v>0</v>
      </c>
      <c r="AM23" s="93">
        <v>0</v>
      </c>
      <c r="AN23" s="93">
        <v>25</v>
      </c>
      <c r="AO23" s="93">
        <v>0</v>
      </c>
      <c r="AP23" s="93">
        <v>0</v>
      </c>
      <c r="AQ23" s="93">
        <v>0</v>
      </c>
      <c r="AR23" s="93">
        <v>0</v>
      </c>
      <c r="AS23" s="93">
        <v>0</v>
      </c>
      <c r="AT23" s="100">
        <f t="shared" si="10"/>
        <v>0</v>
      </c>
      <c r="AU23" s="93">
        <v>0</v>
      </c>
      <c r="AV23" s="93">
        <v>0</v>
      </c>
      <c r="AW23" s="93">
        <v>0</v>
      </c>
      <c r="AX23" s="93">
        <v>0</v>
      </c>
      <c r="AY23" s="93">
        <v>0</v>
      </c>
      <c r="AZ23" s="100">
        <f t="shared" si="11"/>
        <v>25</v>
      </c>
      <c r="BA23" s="93">
        <v>25</v>
      </c>
      <c r="BB23" s="93">
        <v>0</v>
      </c>
      <c r="BC23" s="93">
        <v>0</v>
      </c>
    </row>
    <row r="24" spans="1:55" s="92" customFormat="1" ht="11.25">
      <c r="A24" s="101" t="s">
        <v>147</v>
      </c>
      <c r="B24" s="102" t="s">
        <v>33</v>
      </c>
      <c r="C24" s="94" t="s">
        <v>34</v>
      </c>
      <c r="D24" s="100">
        <f t="shared" si="0"/>
        <v>860</v>
      </c>
      <c r="E24" s="100">
        <f t="shared" si="1"/>
        <v>0</v>
      </c>
      <c r="F24" s="93">
        <v>0</v>
      </c>
      <c r="G24" s="93">
        <v>0</v>
      </c>
      <c r="H24" s="100">
        <f t="shared" si="2"/>
        <v>860</v>
      </c>
      <c r="I24" s="93">
        <v>313</v>
      </c>
      <c r="J24" s="93">
        <v>547</v>
      </c>
      <c r="K24" s="100">
        <f t="shared" si="3"/>
        <v>0</v>
      </c>
      <c r="L24" s="93">
        <v>0</v>
      </c>
      <c r="M24" s="93">
        <v>0</v>
      </c>
      <c r="N24" s="100">
        <f t="shared" si="4"/>
        <v>860</v>
      </c>
      <c r="O24" s="100">
        <f t="shared" si="5"/>
        <v>313</v>
      </c>
      <c r="P24" s="93">
        <v>313</v>
      </c>
      <c r="Q24" s="93">
        <v>0</v>
      </c>
      <c r="R24" s="93">
        <v>0</v>
      </c>
      <c r="S24" s="93">
        <v>0</v>
      </c>
      <c r="T24" s="93">
        <v>0</v>
      </c>
      <c r="U24" s="93">
        <v>0</v>
      </c>
      <c r="V24" s="100">
        <f t="shared" si="6"/>
        <v>547</v>
      </c>
      <c r="W24" s="93">
        <v>547</v>
      </c>
      <c r="X24" s="93">
        <v>0</v>
      </c>
      <c r="Y24" s="93">
        <v>0</v>
      </c>
      <c r="Z24" s="93">
        <v>0</v>
      </c>
      <c r="AA24" s="93">
        <v>0</v>
      </c>
      <c r="AB24" s="93">
        <v>0</v>
      </c>
      <c r="AC24" s="100">
        <f t="shared" si="7"/>
        <v>0</v>
      </c>
      <c r="AD24" s="93">
        <v>0</v>
      </c>
      <c r="AE24" s="93">
        <v>0</v>
      </c>
      <c r="AF24" s="100">
        <f t="shared" si="8"/>
        <v>1</v>
      </c>
      <c r="AG24" s="93">
        <v>1</v>
      </c>
      <c r="AH24" s="93">
        <v>0</v>
      </c>
      <c r="AI24" s="93">
        <v>0</v>
      </c>
      <c r="AJ24" s="100">
        <f t="shared" si="9"/>
        <v>0</v>
      </c>
      <c r="AK24" s="93">
        <v>0</v>
      </c>
      <c r="AL24" s="93">
        <v>0</v>
      </c>
      <c r="AM24" s="93">
        <v>0</v>
      </c>
      <c r="AN24" s="93">
        <v>0</v>
      </c>
      <c r="AO24" s="93">
        <v>0</v>
      </c>
      <c r="AP24" s="93">
        <v>0</v>
      </c>
      <c r="AQ24" s="93">
        <v>0</v>
      </c>
      <c r="AR24" s="93">
        <v>0</v>
      </c>
      <c r="AS24" s="93">
        <v>0</v>
      </c>
      <c r="AT24" s="100">
        <f t="shared" si="10"/>
        <v>1</v>
      </c>
      <c r="AU24" s="93">
        <v>1</v>
      </c>
      <c r="AV24" s="93">
        <v>0</v>
      </c>
      <c r="AW24" s="93">
        <v>0</v>
      </c>
      <c r="AX24" s="93">
        <v>0</v>
      </c>
      <c r="AY24" s="93">
        <v>0</v>
      </c>
      <c r="AZ24" s="100">
        <f t="shared" si="11"/>
        <v>0</v>
      </c>
      <c r="BA24" s="93">
        <v>0</v>
      </c>
      <c r="BB24" s="93">
        <v>0</v>
      </c>
      <c r="BC24" s="93">
        <v>0</v>
      </c>
    </row>
    <row r="25" spans="1:55" s="92" customFormat="1" ht="11.25">
      <c r="A25" s="101" t="s">
        <v>147</v>
      </c>
      <c r="B25" s="102" t="s">
        <v>35</v>
      </c>
      <c r="C25" s="94" t="s">
        <v>36</v>
      </c>
      <c r="D25" s="100">
        <f t="shared" si="0"/>
        <v>7914</v>
      </c>
      <c r="E25" s="100">
        <f t="shared" si="1"/>
        <v>0</v>
      </c>
      <c r="F25" s="93">
        <v>0</v>
      </c>
      <c r="G25" s="93">
        <v>0</v>
      </c>
      <c r="H25" s="100">
        <f t="shared" si="2"/>
        <v>0</v>
      </c>
      <c r="I25" s="93">
        <v>0</v>
      </c>
      <c r="J25" s="93">
        <v>0</v>
      </c>
      <c r="K25" s="100">
        <f t="shared" si="3"/>
        <v>7914</v>
      </c>
      <c r="L25" s="93">
        <v>4948</v>
      </c>
      <c r="M25" s="93">
        <v>2966</v>
      </c>
      <c r="N25" s="100">
        <f t="shared" si="4"/>
        <v>7926</v>
      </c>
      <c r="O25" s="100">
        <f t="shared" si="5"/>
        <v>4948</v>
      </c>
      <c r="P25" s="93">
        <v>4948</v>
      </c>
      <c r="Q25" s="93">
        <v>0</v>
      </c>
      <c r="R25" s="93">
        <v>0</v>
      </c>
      <c r="S25" s="93">
        <v>0</v>
      </c>
      <c r="T25" s="93">
        <v>0</v>
      </c>
      <c r="U25" s="93">
        <v>0</v>
      </c>
      <c r="V25" s="100">
        <f t="shared" si="6"/>
        <v>2966</v>
      </c>
      <c r="W25" s="93">
        <v>2966</v>
      </c>
      <c r="X25" s="93">
        <v>0</v>
      </c>
      <c r="Y25" s="93">
        <v>0</v>
      </c>
      <c r="Z25" s="93">
        <v>0</v>
      </c>
      <c r="AA25" s="93">
        <v>0</v>
      </c>
      <c r="AB25" s="93">
        <v>0</v>
      </c>
      <c r="AC25" s="100">
        <f t="shared" si="7"/>
        <v>12</v>
      </c>
      <c r="AD25" s="93">
        <v>12</v>
      </c>
      <c r="AE25" s="93">
        <v>0</v>
      </c>
      <c r="AF25" s="100">
        <f t="shared" si="8"/>
        <v>313</v>
      </c>
      <c r="AG25" s="93">
        <v>313</v>
      </c>
      <c r="AH25" s="93">
        <v>0</v>
      </c>
      <c r="AI25" s="93">
        <v>0</v>
      </c>
      <c r="AJ25" s="100">
        <f t="shared" si="9"/>
        <v>313</v>
      </c>
      <c r="AK25" s="93">
        <v>0</v>
      </c>
      <c r="AL25" s="93">
        <v>0</v>
      </c>
      <c r="AM25" s="93">
        <v>0</v>
      </c>
      <c r="AN25" s="93">
        <v>0</v>
      </c>
      <c r="AO25" s="93">
        <v>0</v>
      </c>
      <c r="AP25" s="93">
        <v>0</v>
      </c>
      <c r="AQ25" s="93">
        <v>0</v>
      </c>
      <c r="AR25" s="93">
        <v>0</v>
      </c>
      <c r="AS25" s="93">
        <v>313</v>
      </c>
      <c r="AT25" s="100">
        <f t="shared" si="10"/>
        <v>0</v>
      </c>
      <c r="AU25" s="93">
        <v>0</v>
      </c>
      <c r="AV25" s="93">
        <v>0</v>
      </c>
      <c r="AW25" s="93">
        <v>0</v>
      </c>
      <c r="AX25" s="93">
        <v>0</v>
      </c>
      <c r="AY25" s="93">
        <v>0</v>
      </c>
      <c r="AZ25" s="100">
        <f t="shared" si="11"/>
        <v>0</v>
      </c>
      <c r="BA25" s="93">
        <v>0</v>
      </c>
      <c r="BB25" s="93">
        <v>0</v>
      </c>
      <c r="BC25" s="93">
        <v>0</v>
      </c>
    </row>
    <row r="26" spans="1:55" s="92" customFormat="1" ht="11.25">
      <c r="A26" s="101" t="s">
        <v>147</v>
      </c>
      <c r="B26" s="102" t="s">
        <v>37</v>
      </c>
      <c r="C26" s="94" t="s">
        <v>38</v>
      </c>
      <c r="D26" s="100">
        <f t="shared" si="0"/>
        <v>6608</v>
      </c>
      <c r="E26" s="100">
        <f t="shared" si="1"/>
        <v>0</v>
      </c>
      <c r="F26" s="93">
        <v>0</v>
      </c>
      <c r="G26" s="93">
        <v>0</v>
      </c>
      <c r="H26" s="100">
        <f t="shared" si="2"/>
        <v>0</v>
      </c>
      <c r="I26" s="93">
        <v>0</v>
      </c>
      <c r="J26" s="93">
        <v>0</v>
      </c>
      <c r="K26" s="100">
        <f t="shared" si="3"/>
        <v>6608</v>
      </c>
      <c r="L26" s="93">
        <v>3588</v>
      </c>
      <c r="M26" s="93">
        <v>3020</v>
      </c>
      <c r="N26" s="100">
        <f t="shared" si="4"/>
        <v>6608</v>
      </c>
      <c r="O26" s="100">
        <f t="shared" si="5"/>
        <v>3588</v>
      </c>
      <c r="P26" s="93">
        <v>3588</v>
      </c>
      <c r="Q26" s="93">
        <v>0</v>
      </c>
      <c r="R26" s="93">
        <v>0</v>
      </c>
      <c r="S26" s="93">
        <v>0</v>
      </c>
      <c r="T26" s="93">
        <v>0</v>
      </c>
      <c r="U26" s="93">
        <v>0</v>
      </c>
      <c r="V26" s="100">
        <f t="shared" si="6"/>
        <v>3020</v>
      </c>
      <c r="W26" s="93">
        <v>3020</v>
      </c>
      <c r="X26" s="93">
        <v>0</v>
      </c>
      <c r="Y26" s="93">
        <v>0</v>
      </c>
      <c r="Z26" s="93">
        <v>0</v>
      </c>
      <c r="AA26" s="93">
        <v>0</v>
      </c>
      <c r="AB26" s="93">
        <v>0</v>
      </c>
      <c r="AC26" s="100">
        <f t="shared" si="7"/>
        <v>0</v>
      </c>
      <c r="AD26" s="93">
        <v>0</v>
      </c>
      <c r="AE26" s="93">
        <v>0</v>
      </c>
      <c r="AF26" s="100">
        <f t="shared" si="8"/>
        <v>260</v>
      </c>
      <c r="AG26" s="93">
        <v>260</v>
      </c>
      <c r="AH26" s="93">
        <v>0</v>
      </c>
      <c r="AI26" s="93">
        <v>0</v>
      </c>
      <c r="AJ26" s="100">
        <f t="shared" si="9"/>
        <v>260</v>
      </c>
      <c r="AK26" s="93">
        <v>0</v>
      </c>
      <c r="AL26" s="93">
        <v>0</v>
      </c>
      <c r="AM26" s="93">
        <v>0</v>
      </c>
      <c r="AN26" s="93">
        <v>0</v>
      </c>
      <c r="AO26" s="93">
        <v>0</v>
      </c>
      <c r="AP26" s="93">
        <v>0</v>
      </c>
      <c r="AQ26" s="93">
        <v>0</v>
      </c>
      <c r="AR26" s="93">
        <v>0</v>
      </c>
      <c r="AS26" s="93">
        <v>260</v>
      </c>
      <c r="AT26" s="100">
        <f t="shared" si="10"/>
        <v>0</v>
      </c>
      <c r="AU26" s="93">
        <v>0</v>
      </c>
      <c r="AV26" s="93">
        <v>0</v>
      </c>
      <c r="AW26" s="93">
        <v>0</v>
      </c>
      <c r="AX26" s="93">
        <v>0</v>
      </c>
      <c r="AY26" s="93">
        <v>0</v>
      </c>
      <c r="AZ26" s="100">
        <f t="shared" si="11"/>
        <v>0</v>
      </c>
      <c r="BA26" s="93">
        <v>0</v>
      </c>
      <c r="BB26" s="93">
        <v>0</v>
      </c>
      <c r="BC26" s="93">
        <v>0</v>
      </c>
    </row>
    <row r="27" spans="1:55" s="92" customFormat="1" ht="11.25">
      <c r="A27" s="101" t="s">
        <v>147</v>
      </c>
      <c r="B27" s="102" t="s">
        <v>39</v>
      </c>
      <c r="C27" s="94" t="s">
        <v>40</v>
      </c>
      <c r="D27" s="100">
        <f t="shared" si="0"/>
        <v>730</v>
      </c>
      <c r="E27" s="100">
        <f t="shared" si="1"/>
        <v>0</v>
      </c>
      <c r="F27" s="93">
        <v>0</v>
      </c>
      <c r="G27" s="93">
        <v>0</v>
      </c>
      <c r="H27" s="100">
        <f t="shared" si="2"/>
        <v>0</v>
      </c>
      <c r="I27" s="93">
        <v>0</v>
      </c>
      <c r="J27" s="93">
        <v>0</v>
      </c>
      <c r="K27" s="100">
        <f t="shared" si="3"/>
        <v>730</v>
      </c>
      <c r="L27" s="93">
        <v>210</v>
      </c>
      <c r="M27" s="93">
        <v>520</v>
      </c>
      <c r="N27" s="100">
        <f t="shared" si="4"/>
        <v>780</v>
      </c>
      <c r="O27" s="100">
        <f t="shared" si="5"/>
        <v>210</v>
      </c>
      <c r="P27" s="93">
        <v>210</v>
      </c>
      <c r="Q27" s="93">
        <v>0</v>
      </c>
      <c r="R27" s="93">
        <v>0</v>
      </c>
      <c r="S27" s="93">
        <v>0</v>
      </c>
      <c r="T27" s="93">
        <v>0</v>
      </c>
      <c r="U27" s="93">
        <v>0</v>
      </c>
      <c r="V27" s="100">
        <f t="shared" si="6"/>
        <v>520</v>
      </c>
      <c r="W27" s="93">
        <v>520</v>
      </c>
      <c r="X27" s="93">
        <v>0</v>
      </c>
      <c r="Y27" s="93">
        <v>0</v>
      </c>
      <c r="Z27" s="93">
        <v>0</v>
      </c>
      <c r="AA27" s="93">
        <v>0</v>
      </c>
      <c r="AB27" s="93">
        <v>0</v>
      </c>
      <c r="AC27" s="100">
        <f t="shared" si="7"/>
        <v>50</v>
      </c>
      <c r="AD27" s="93">
        <v>50</v>
      </c>
      <c r="AE27" s="93">
        <v>0</v>
      </c>
      <c r="AF27" s="100">
        <f t="shared" si="8"/>
        <v>35</v>
      </c>
      <c r="AG27" s="93">
        <v>35</v>
      </c>
      <c r="AH27" s="93">
        <v>0</v>
      </c>
      <c r="AI27" s="93">
        <v>0</v>
      </c>
      <c r="AJ27" s="100">
        <f t="shared" si="9"/>
        <v>35</v>
      </c>
      <c r="AK27" s="93">
        <v>0</v>
      </c>
      <c r="AL27" s="93">
        <v>0</v>
      </c>
      <c r="AM27" s="93">
        <v>1</v>
      </c>
      <c r="AN27" s="93">
        <v>33</v>
      </c>
      <c r="AO27" s="93">
        <v>0</v>
      </c>
      <c r="AP27" s="93">
        <v>0</v>
      </c>
      <c r="AQ27" s="93">
        <v>0</v>
      </c>
      <c r="AR27" s="93">
        <v>0</v>
      </c>
      <c r="AS27" s="93">
        <v>1</v>
      </c>
      <c r="AT27" s="100">
        <f t="shared" si="10"/>
        <v>0</v>
      </c>
      <c r="AU27" s="93">
        <v>0</v>
      </c>
      <c r="AV27" s="93">
        <v>0</v>
      </c>
      <c r="AW27" s="93">
        <v>0</v>
      </c>
      <c r="AX27" s="93">
        <v>0</v>
      </c>
      <c r="AY27" s="93">
        <v>0</v>
      </c>
      <c r="AZ27" s="100">
        <f t="shared" si="11"/>
        <v>0</v>
      </c>
      <c r="BA27" s="93">
        <v>0</v>
      </c>
      <c r="BB27" s="93">
        <v>0</v>
      </c>
      <c r="BC27" s="93">
        <v>0</v>
      </c>
    </row>
    <row r="28" spans="1:55" s="92" customFormat="1" ht="11.25">
      <c r="A28" s="101" t="s">
        <v>147</v>
      </c>
      <c r="B28" s="102" t="s">
        <v>41</v>
      </c>
      <c r="C28" s="94" t="s">
        <v>42</v>
      </c>
      <c r="D28" s="100">
        <f t="shared" si="0"/>
        <v>7895</v>
      </c>
      <c r="E28" s="100">
        <f t="shared" si="1"/>
        <v>0</v>
      </c>
      <c r="F28" s="93">
        <v>0</v>
      </c>
      <c r="G28" s="93">
        <v>0</v>
      </c>
      <c r="H28" s="100">
        <f t="shared" si="2"/>
        <v>0</v>
      </c>
      <c r="I28" s="93">
        <v>0</v>
      </c>
      <c r="J28" s="93">
        <v>0</v>
      </c>
      <c r="K28" s="100">
        <f t="shared" si="3"/>
        <v>7895</v>
      </c>
      <c r="L28" s="93">
        <v>3779</v>
      </c>
      <c r="M28" s="93">
        <v>4116</v>
      </c>
      <c r="N28" s="100">
        <f t="shared" si="4"/>
        <v>9925</v>
      </c>
      <c r="O28" s="100">
        <f t="shared" si="5"/>
        <v>3779</v>
      </c>
      <c r="P28" s="93">
        <v>3779</v>
      </c>
      <c r="Q28" s="93">
        <v>0</v>
      </c>
      <c r="R28" s="93">
        <v>0</v>
      </c>
      <c r="S28" s="93">
        <v>0</v>
      </c>
      <c r="T28" s="93">
        <v>0</v>
      </c>
      <c r="U28" s="93">
        <v>0</v>
      </c>
      <c r="V28" s="100">
        <f t="shared" si="6"/>
        <v>5435</v>
      </c>
      <c r="W28" s="93">
        <v>4116</v>
      </c>
      <c r="X28" s="93">
        <v>0</v>
      </c>
      <c r="Y28" s="93">
        <v>0</v>
      </c>
      <c r="Z28" s="93">
        <v>1319</v>
      </c>
      <c r="AA28" s="93">
        <v>0</v>
      </c>
      <c r="AB28" s="93">
        <v>0</v>
      </c>
      <c r="AC28" s="100">
        <f t="shared" si="7"/>
        <v>711</v>
      </c>
      <c r="AD28" s="93">
        <v>711</v>
      </c>
      <c r="AE28" s="93">
        <v>0</v>
      </c>
      <c r="AF28" s="100">
        <f t="shared" si="8"/>
        <v>318</v>
      </c>
      <c r="AG28" s="93">
        <v>318</v>
      </c>
      <c r="AH28" s="93">
        <v>0</v>
      </c>
      <c r="AI28" s="93">
        <v>0</v>
      </c>
      <c r="AJ28" s="100">
        <f t="shared" si="9"/>
        <v>318</v>
      </c>
      <c r="AK28" s="93">
        <v>0</v>
      </c>
      <c r="AL28" s="93">
        <v>0</v>
      </c>
      <c r="AM28" s="93">
        <v>2</v>
      </c>
      <c r="AN28" s="93">
        <v>14</v>
      </c>
      <c r="AO28" s="93">
        <v>0</v>
      </c>
      <c r="AP28" s="93">
        <v>0</v>
      </c>
      <c r="AQ28" s="93">
        <v>277</v>
      </c>
      <c r="AR28" s="93">
        <v>0</v>
      </c>
      <c r="AS28" s="93">
        <v>25</v>
      </c>
      <c r="AT28" s="100">
        <f t="shared" si="10"/>
        <v>0</v>
      </c>
      <c r="AU28" s="93">
        <v>0</v>
      </c>
      <c r="AV28" s="93">
        <v>0</v>
      </c>
      <c r="AW28" s="93">
        <v>0</v>
      </c>
      <c r="AX28" s="93">
        <v>0</v>
      </c>
      <c r="AY28" s="93">
        <v>0</v>
      </c>
      <c r="AZ28" s="100">
        <f t="shared" si="11"/>
        <v>0</v>
      </c>
      <c r="BA28" s="93">
        <v>0</v>
      </c>
      <c r="BB28" s="93">
        <v>0</v>
      </c>
      <c r="BC28" s="93">
        <v>0</v>
      </c>
    </row>
    <row r="29" spans="1:55" s="92" customFormat="1" ht="11.25">
      <c r="A29" s="101" t="s">
        <v>147</v>
      </c>
      <c r="B29" s="102" t="s">
        <v>43</v>
      </c>
      <c r="C29" s="94" t="s">
        <v>44</v>
      </c>
      <c r="D29" s="100">
        <f t="shared" si="0"/>
        <v>2345</v>
      </c>
      <c r="E29" s="100">
        <f t="shared" si="1"/>
        <v>0</v>
      </c>
      <c r="F29" s="93">
        <v>0</v>
      </c>
      <c r="G29" s="93">
        <v>0</v>
      </c>
      <c r="H29" s="100">
        <f t="shared" si="2"/>
        <v>0</v>
      </c>
      <c r="I29" s="93">
        <v>0</v>
      </c>
      <c r="J29" s="93">
        <v>0</v>
      </c>
      <c r="K29" s="100">
        <f t="shared" si="3"/>
        <v>2345</v>
      </c>
      <c r="L29" s="93">
        <v>945</v>
      </c>
      <c r="M29" s="93">
        <v>1400</v>
      </c>
      <c r="N29" s="100">
        <f t="shared" si="4"/>
        <v>2360</v>
      </c>
      <c r="O29" s="100">
        <f t="shared" si="5"/>
        <v>945</v>
      </c>
      <c r="P29" s="93">
        <v>945</v>
      </c>
      <c r="Q29" s="93">
        <v>0</v>
      </c>
      <c r="R29" s="93">
        <v>0</v>
      </c>
      <c r="S29" s="93">
        <v>0</v>
      </c>
      <c r="T29" s="93">
        <v>0</v>
      </c>
      <c r="U29" s="93">
        <v>0</v>
      </c>
      <c r="V29" s="100">
        <f t="shared" si="6"/>
        <v>1400</v>
      </c>
      <c r="W29" s="93">
        <v>1400</v>
      </c>
      <c r="X29" s="93">
        <v>0</v>
      </c>
      <c r="Y29" s="93">
        <v>0</v>
      </c>
      <c r="Z29" s="93">
        <v>0</v>
      </c>
      <c r="AA29" s="93">
        <v>0</v>
      </c>
      <c r="AB29" s="93">
        <v>0</v>
      </c>
      <c r="AC29" s="100">
        <f t="shared" si="7"/>
        <v>15</v>
      </c>
      <c r="AD29" s="93">
        <v>15</v>
      </c>
      <c r="AE29" s="93">
        <v>0</v>
      </c>
      <c r="AF29" s="100">
        <f t="shared" si="8"/>
        <v>139</v>
      </c>
      <c r="AG29" s="93">
        <v>139</v>
      </c>
      <c r="AH29" s="93">
        <v>0</v>
      </c>
      <c r="AI29" s="93">
        <v>0</v>
      </c>
      <c r="AJ29" s="100">
        <f t="shared" si="9"/>
        <v>139</v>
      </c>
      <c r="AK29" s="93">
        <v>0</v>
      </c>
      <c r="AL29" s="93">
        <v>0</v>
      </c>
      <c r="AM29" s="93">
        <v>0</v>
      </c>
      <c r="AN29" s="93">
        <v>139</v>
      </c>
      <c r="AO29" s="93">
        <v>0</v>
      </c>
      <c r="AP29" s="93">
        <v>0</v>
      </c>
      <c r="AQ29" s="93">
        <v>0</v>
      </c>
      <c r="AR29" s="93">
        <v>0</v>
      </c>
      <c r="AS29" s="93">
        <v>0</v>
      </c>
      <c r="AT29" s="100">
        <f t="shared" si="10"/>
        <v>0</v>
      </c>
      <c r="AU29" s="93">
        <v>0</v>
      </c>
      <c r="AV29" s="93">
        <v>0</v>
      </c>
      <c r="AW29" s="93">
        <v>0</v>
      </c>
      <c r="AX29" s="93">
        <v>0</v>
      </c>
      <c r="AY29" s="93">
        <v>0</v>
      </c>
      <c r="AZ29" s="100">
        <f t="shared" si="11"/>
        <v>0</v>
      </c>
      <c r="BA29" s="93">
        <v>0</v>
      </c>
      <c r="BB29" s="93">
        <v>0</v>
      </c>
      <c r="BC29" s="93">
        <v>0</v>
      </c>
    </row>
    <row r="30" spans="1:55" s="92" customFormat="1" ht="11.25">
      <c r="A30" s="101" t="s">
        <v>147</v>
      </c>
      <c r="B30" s="102" t="s">
        <v>45</v>
      </c>
      <c r="C30" s="94" t="s">
        <v>46</v>
      </c>
      <c r="D30" s="100">
        <f t="shared" si="0"/>
        <v>6250</v>
      </c>
      <c r="E30" s="100">
        <f t="shared" si="1"/>
        <v>0</v>
      </c>
      <c r="F30" s="93">
        <v>0</v>
      </c>
      <c r="G30" s="93">
        <v>0</v>
      </c>
      <c r="H30" s="100">
        <f t="shared" si="2"/>
        <v>0</v>
      </c>
      <c r="I30" s="93">
        <v>0</v>
      </c>
      <c r="J30" s="93">
        <v>0</v>
      </c>
      <c r="K30" s="100">
        <f t="shared" si="3"/>
        <v>6250</v>
      </c>
      <c r="L30" s="93">
        <v>3145</v>
      </c>
      <c r="M30" s="93">
        <v>3105</v>
      </c>
      <c r="N30" s="100">
        <f t="shared" si="4"/>
        <v>6250</v>
      </c>
      <c r="O30" s="100">
        <f t="shared" si="5"/>
        <v>3145</v>
      </c>
      <c r="P30" s="93">
        <v>3145</v>
      </c>
      <c r="Q30" s="93">
        <v>0</v>
      </c>
      <c r="R30" s="93">
        <v>0</v>
      </c>
      <c r="S30" s="93">
        <v>0</v>
      </c>
      <c r="T30" s="93">
        <v>0</v>
      </c>
      <c r="U30" s="93">
        <v>0</v>
      </c>
      <c r="V30" s="100">
        <f t="shared" si="6"/>
        <v>3105</v>
      </c>
      <c r="W30" s="93">
        <v>3105</v>
      </c>
      <c r="X30" s="93">
        <v>0</v>
      </c>
      <c r="Y30" s="93">
        <v>0</v>
      </c>
      <c r="Z30" s="93">
        <v>0</v>
      </c>
      <c r="AA30" s="93">
        <v>0</v>
      </c>
      <c r="AB30" s="93">
        <v>0</v>
      </c>
      <c r="AC30" s="100">
        <f t="shared" si="7"/>
        <v>0</v>
      </c>
      <c r="AD30" s="93">
        <v>0</v>
      </c>
      <c r="AE30" s="93">
        <v>0</v>
      </c>
      <c r="AF30" s="100">
        <f t="shared" si="8"/>
        <v>370</v>
      </c>
      <c r="AG30" s="93">
        <v>370</v>
      </c>
      <c r="AH30" s="93">
        <v>0</v>
      </c>
      <c r="AI30" s="93">
        <v>0</v>
      </c>
      <c r="AJ30" s="100">
        <f t="shared" si="9"/>
        <v>370</v>
      </c>
      <c r="AK30" s="93">
        <v>0</v>
      </c>
      <c r="AL30" s="93">
        <v>0</v>
      </c>
      <c r="AM30" s="93">
        <v>0</v>
      </c>
      <c r="AN30" s="93">
        <v>370</v>
      </c>
      <c r="AO30" s="93">
        <v>0</v>
      </c>
      <c r="AP30" s="93">
        <v>0</v>
      </c>
      <c r="AQ30" s="93">
        <v>0</v>
      </c>
      <c r="AR30" s="93">
        <v>0</v>
      </c>
      <c r="AS30" s="93">
        <v>0</v>
      </c>
      <c r="AT30" s="100">
        <f t="shared" si="10"/>
        <v>0</v>
      </c>
      <c r="AU30" s="93">
        <v>0</v>
      </c>
      <c r="AV30" s="93">
        <v>0</v>
      </c>
      <c r="AW30" s="93">
        <v>0</v>
      </c>
      <c r="AX30" s="93">
        <v>0</v>
      </c>
      <c r="AY30" s="93">
        <v>0</v>
      </c>
      <c r="AZ30" s="100">
        <f t="shared" si="11"/>
        <v>0</v>
      </c>
      <c r="BA30" s="93">
        <v>0</v>
      </c>
      <c r="BB30" s="93">
        <v>0</v>
      </c>
      <c r="BC30" s="93">
        <v>0</v>
      </c>
    </row>
    <row r="31" spans="1:55" s="92" customFormat="1" ht="11.25">
      <c r="A31" s="101" t="s">
        <v>147</v>
      </c>
      <c r="B31" s="102" t="s">
        <v>47</v>
      </c>
      <c r="C31" s="94" t="s">
        <v>48</v>
      </c>
      <c r="D31" s="100">
        <f t="shared" si="0"/>
        <v>165</v>
      </c>
      <c r="E31" s="100">
        <f t="shared" si="1"/>
        <v>0</v>
      </c>
      <c r="F31" s="93">
        <v>0</v>
      </c>
      <c r="G31" s="93">
        <v>0</v>
      </c>
      <c r="H31" s="100">
        <f t="shared" si="2"/>
        <v>165</v>
      </c>
      <c r="I31" s="93">
        <v>162</v>
      </c>
      <c r="J31" s="93">
        <v>3</v>
      </c>
      <c r="K31" s="100">
        <f t="shared" si="3"/>
        <v>0</v>
      </c>
      <c r="L31" s="93">
        <v>0</v>
      </c>
      <c r="M31" s="93">
        <v>0</v>
      </c>
      <c r="N31" s="100">
        <f t="shared" si="4"/>
        <v>165</v>
      </c>
      <c r="O31" s="100">
        <f t="shared" si="5"/>
        <v>162</v>
      </c>
      <c r="P31" s="93">
        <v>162</v>
      </c>
      <c r="Q31" s="93">
        <v>0</v>
      </c>
      <c r="R31" s="93">
        <v>0</v>
      </c>
      <c r="S31" s="93">
        <v>0</v>
      </c>
      <c r="T31" s="93">
        <v>0</v>
      </c>
      <c r="U31" s="93">
        <v>0</v>
      </c>
      <c r="V31" s="100">
        <f t="shared" si="6"/>
        <v>3</v>
      </c>
      <c r="W31" s="93">
        <v>3</v>
      </c>
      <c r="X31" s="93">
        <v>0</v>
      </c>
      <c r="Y31" s="93">
        <v>0</v>
      </c>
      <c r="Z31" s="93">
        <v>0</v>
      </c>
      <c r="AA31" s="93">
        <v>0</v>
      </c>
      <c r="AB31" s="93">
        <v>0</v>
      </c>
      <c r="AC31" s="100">
        <f t="shared" si="7"/>
        <v>0</v>
      </c>
      <c r="AD31" s="93">
        <v>0</v>
      </c>
      <c r="AE31" s="93">
        <v>0</v>
      </c>
      <c r="AF31" s="100">
        <f t="shared" si="8"/>
        <v>10</v>
      </c>
      <c r="AG31" s="93">
        <v>10</v>
      </c>
      <c r="AH31" s="93">
        <v>0</v>
      </c>
      <c r="AI31" s="93">
        <v>0</v>
      </c>
      <c r="AJ31" s="100">
        <f t="shared" si="9"/>
        <v>10</v>
      </c>
      <c r="AK31" s="93">
        <v>0</v>
      </c>
      <c r="AL31" s="93">
        <v>0</v>
      </c>
      <c r="AM31" s="93">
        <v>0</v>
      </c>
      <c r="AN31" s="93">
        <v>0</v>
      </c>
      <c r="AO31" s="93">
        <v>0</v>
      </c>
      <c r="AP31" s="93">
        <v>0</v>
      </c>
      <c r="AQ31" s="93">
        <v>0</v>
      </c>
      <c r="AR31" s="93">
        <v>0</v>
      </c>
      <c r="AS31" s="93">
        <v>10</v>
      </c>
      <c r="AT31" s="100">
        <f t="shared" si="10"/>
        <v>0</v>
      </c>
      <c r="AU31" s="93">
        <v>0</v>
      </c>
      <c r="AV31" s="93">
        <v>0</v>
      </c>
      <c r="AW31" s="93">
        <v>0</v>
      </c>
      <c r="AX31" s="93">
        <v>0</v>
      </c>
      <c r="AY31" s="93">
        <v>0</v>
      </c>
      <c r="AZ31" s="100">
        <f t="shared" si="11"/>
        <v>0</v>
      </c>
      <c r="BA31" s="93">
        <v>0</v>
      </c>
      <c r="BB31" s="93">
        <v>0</v>
      </c>
      <c r="BC31" s="93">
        <v>0</v>
      </c>
    </row>
    <row r="32" spans="1:55" s="92" customFormat="1" ht="11.25">
      <c r="A32" s="101" t="s">
        <v>147</v>
      </c>
      <c r="B32" s="102" t="s">
        <v>49</v>
      </c>
      <c r="C32" s="94" t="s">
        <v>50</v>
      </c>
      <c r="D32" s="100">
        <f t="shared" si="0"/>
        <v>2880</v>
      </c>
      <c r="E32" s="100">
        <f t="shared" si="1"/>
        <v>0</v>
      </c>
      <c r="F32" s="93">
        <v>0</v>
      </c>
      <c r="G32" s="93">
        <v>0</v>
      </c>
      <c r="H32" s="100">
        <f t="shared" si="2"/>
        <v>0</v>
      </c>
      <c r="I32" s="93">
        <v>0</v>
      </c>
      <c r="J32" s="93">
        <v>0</v>
      </c>
      <c r="K32" s="100">
        <f t="shared" si="3"/>
        <v>2880</v>
      </c>
      <c r="L32" s="93">
        <v>1513</v>
      </c>
      <c r="M32" s="93">
        <v>1367</v>
      </c>
      <c r="N32" s="100">
        <f t="shared" si="4"/>
        <v>3240</v>
      </c>
      <c r="O32" s="100">
        <f t="shared" si="5"/>
        <v>1513</v>
      </c>
      <c r="P32" s="93">
        <v>1513</v>
      </c>
      <c r="Q32" s="93">
        <v>0</v>
      </c>
      <c r="R32" s="93">
        <v>0</v>
      </c>
      <c r="S32" s="93">
        <v>0</v>
      </c>
      <c r="T32" s="93">
        <v>0</v>
      </c>
      <c r="U32" s="93">
        <v>0</v>
      </c>
      <c r="V32" s="100">
        <f t="shared" si="6"/>
        <v>1367</v>
      </c>
      <c r="W32" s="93">
        <v>1367</v>
      </c>
      <c r="X32" s="93">
        <v>0</v>
      </c>
      <c r="Y32" s="93">
        <v>0</v>
      </c>
      <c r="Z32" s="93">
        <v>0</v>
      </c>
      <c r="AA32" s="93">
        <v>0</v>
      </c>
      <c r="AB32" s="93">
        <v>0</v>
      </c>
      <c r="AC32" s="100">
        <f t="shared" si="7"/>
        <v>360</v>
      </c>
      <c r="AD32" s="93">
        <v>360</v>
      </c>
      <c r="AE32" s="93">
        <v>0</v>
      </c>
      <c r="AF32" s="100">
        <f t="shared" si="8"/>
        <v>27</v>
      </c>
      <c r="AG32" s="93">
        <v>27</v>
      </c>
      <c r="AH32" s="93">
        <v>0</v>
      </c>
      <c r="AI32" s="93">
        <v>0</v>
      </c>
      <c r="AJ32" s="100">
        <f t="shared" si="9"/>
        <v>27</v>
      </c>
      <c r="AK32" s="93">
        <v>0</v>
      </c>
      <c r="AL32" s="93">
        <v>0</v>
      </c>
      <c r="AM32" s="93">
        <v>0</v>
      </c>
      <c r="AN32" s="93">
        <v>27</v>
      </c>
      <c r="AO32" s="93">
        <v>0</v>
      </c>
      <c r="AP32" s="93">
        <v>0</v>
      </c>
      <c r="AQ32" s="93">
        <v>0</v>
      </c>
      <c r="AR32" s="93">
        <v>0</v>
      </c>
      <c r="AS32" s="93">
        <v>0</v>
      </c>
      <c r="AT32" s="100">
        <f t="shared" si="10"/>
        <v>0</v>
      </c>
      <c r="AU32" s="93">
        <v>0</v>
      </c>
      <c r="AV32" s="93">
        <v>0</v>
      </c>
      <c r="AW32" s="93">
        <v>0</v>
      </c>
      <c r="AX32" s="93">
        <v>0</v>
      </c>
      <c r="AY32" s="93">
        <v>0</v>
      </c>
      <c r="AZ32" s="100">
        <f t="shared" si="11"/>
        <v>27</v>
      </c>
      <c r="BA32" s="93">
        <v>27</v>
      </c>
      <c r="BB32" s="93">
        <v>0</v>
      </c>
      <c r="BC32" s="93">
        <v>0</v>
      </c>
    </row>
    <row r="33" spans="1:55" s="92" customFormat="1" ht="11.25">
      <c r="A33" s="101" t="s">
        <v>147</v>
      </c>
      <c r="B33" s="102" t="s">
        <v>51</v>
      </c>
      <c r="C33" s="94" t="s">
        <v>52</v>
      </c>
      <c r="D33" s="100">
        <f t="shared" si="0"/>
        <v>9644</v>
      </c>
      <c r="E33" s="100">
        <f t="shared" si="1"/>
        <v>0</v>
      </c>
      <c r="F33" s="93">
        <v>0</v>
      </c>
      <c r="G33" s="93">
        <v>0</v>
      </c>
      <c r="H33" s="100">
        <f t="shared" si="2"/>
        <v>0</v>
      </c>
      <c r="I33" s="93">
        <v>0</v>
      </c>
      <c r="J33" s="93">
        <v>0</v>
      </c>
      <c r="K33" s="100">
        <f t="shared" si="3"/>
        <v>9644</v>
      </c>
      <c r="L33" s="93">
        <v>4442</v>
      </c>
      <c r="M33" s="93">
        <v>5202</v>
      </c>
      <c r="N33" s="100">
        <f t="shared" si="4"/>
        <v>10092</v>
      </c>
      <c r="O33" s="100">
        <f t="shared" si="5"/>
        <v>4442</v>
      </c>
      <c r="P33" s="93">
        <v>4442</v>
      </c>
      <c r="Q33" s="93">
        <v>0</v>
      </c>
      <c r="R33" s="93">
        <v>0</v>
      </c>
      <c r="S33" s="93">
        <v>0</v>
      </c>
      <c r="T33" s="93">
        <v>0</v>
      </c>
      <c r="U33" s="93">
        <v>0</v>
      </c>
      <c r="V33" s="100">
        <f t="shared" si="6"/>
        <v>5202</v>
      </c>
      <c r="W33" s="93">
        <v>4598</v>
      </c>
      <c r="X33" s="93">
        <v>0</v>
      </c>
      <c r="Y33" s="93">
        <v>0</v>
      </c>
      <c r="Z33" s="93">
        <v>604</v>
      </c>
      <c r="AA33" s="93">
        <v>0</v>
      </c>
      <c r="AB33" s="93">
        <v>0</v>
      </c>
      <c r="AC33" s="100">
        <f t="shared" si="7"/>
        <v>448</v>
      </c>
      <c r="AD33" s="93">
        <v>448</v>
      </c>
      <c r="AE33" s="93">
        <v>0</v>
      </c>
      <c r="AF33" s="100">
        <f t="shared" si="8"/>
        <v>458</v>
      </c>
      <c r="AG33" s="93">
        <v>458</v>
      </c>
      <c r="AH33" s="93">
        <v>0</v>
      </c>
      <c r="AI33" s="93">
        <v>0</v>
      </c>
      <c r="AJ33" s="100">
        <f t="shared" si="9"/>
        <v>458</v>
      </c>
      <c r="AK33" s="93">
        <v>0</v>
      </c>
      <c r="AL33" s="93">
        <v>0</v>
      </c>
      <c r="AM33" s="93">
        <v>19</v>
      </c>
      <c r="AN33" s="93">
        <v>301</v>
      </c>
      <c r="AO33" s="93">
        <v>0</v>
      </c>
      <c r="AP33" s="93">
        <v>0</v>
      </c>
      <c r="AQ33" s="93">
        <v>126</v>
      </c>
      <c r="AR33" s="93">
        <v>0</v>
      </c>
      <c r="AS33" s="93">
        <v>12</v>
      </c>
      <c r="AT33" s="100">
        <f t="shared" si="10"/>
        <v>0</v>
      </c>
      <c r="AU33" s="93">
        <v>0</v>
      </c>
      <c r="AV33" s="93">
        <v>0</v>
      </c>
      <c r="AW33" s="93">
        <v>0</v>
      </c>
      <c r="AX33" s="93">
        <v>0</v>
      </c>
      <c r="AY33" s="93">
        <v>0</v>
      </c>
      <c r="AZ33" s="100">
        <f t="shared" si="11"/>
        <v>0</v>
      </c>
      <c r="BA33" s="93">
        <v>0</v>
      </c>
      <c r="BB33" s="93">
        <v>0</v>
      </c>
      <c r="BC33" s="93">
        <v>0</v>
      </c>
    </row>
    <row r="34" spans="1:55" s="92" customFormat="1" ht="11.25">
      <c r="A34" s="101" t="s">
        <v>147</v>
      </c>
      <c r="B34" s="102" t="s">
        <v>53</v>
      </c>
      <c r="C34" s="94" t="s">
        <v>54</v>
      </c>
      <c r="D34" s="100">
        <f t="shared" si="0"/>
        <v>7312</v>
      </c>
      <c r="E34" s="100">
        <f t="shared" si="1"/>
        <v>0</v>
      </c>
      <c r="F34" s="93">
        <v>0</v>
      </c>
      <c r="G34" s="93">
        <v>0</v>
      </c>
      <c r="H34" s="100">
        <f t="shared" si="2"/>
        <v>3436</v>
      </c>
      <c r="I34" s="93">
        <v>3436</v>
      </c>
      <c r="J34" s="93">
        <v>0</v>
      </c>
      <c r="K34" s="100">
        <f t="shared" si="3"/>
        <v>3876</v>
      </c>
      <c r="L34" s="93">
        <v>0</v>
      </c>
      <c r="M34" s="93">
        <v>3876</v>
      </c>
      <c r="N34" s="100">
        <f t="shared" si="4"/>
        <v>7445</v>
      </c>
      <c r="O34" s="100">
        <f t="shared" si="5"/>
        <v>3436</v>
      </c>
      <c r="P34" s="93">
        <v>3436</v>
      </c>
      <c r="Q34" s="93">
        <v>0</v>
      </c>
      <c r="R34" s="93">
        <v>0</v>
      </c>
      <c r="S34" s="93">
        <v>0</v>
      </c>
      <c r="T34" s="93">
        <v>0</v>
      </c>
      <c r="U34" s="93">
        <v>0</v>
      </c>
      <c r="V34" s="100">
        <f t="shared" si="6"/>
        <v>3876</v>
      </c>
      <c r="W34" s="93">
        <v>3876</v>
      </c>
      <c r="X34" s="93">
        <v>0</v>
      </c>
      <c r="Y34" s="93">
        <v>0</v>
      </c>
      <c r="Z34" s="93">
        <v>0</v>
      </c>
      <c r="AA34" s="93">
        <v>0</v>
      </c>
      <c r="AB34" s="93">
        <v>0</v>
      </c>
      <c r="AC34" s="100">
        <f t="shared" si="7"/>
        <v>133</v>
      </c>
      <c r="AD34" s="93">
        <v>133</v>
      </c>
      <c r="AE34" s="93">
        <v>0</v>
      </c>
      <c r="AF34" s="100">
        <f t="shared" si="8"/>
        <v>130</v>
      </c>
      <c r="AG34" s="93">
        <v>130</v>
      </c>
      <c r="AH34" s="93">
        <v>0</v>
      </c>
      <c r="AI34" s="93">
        <v>0</v>
      </c>
      <c r="AJ34" s="100">
        <f t="shared" si="9"/>
        <v>130</v>
      </c>
      <c r="AK34" s="93">
        <v>0</v>
      </c>
      <c r="AL34" s="93">
        <v>0</v>
      </c>
      <c r="AM34" s="93">
        <v>91</v>
      </c>
      <c r="AN34" s="93">
        <v>0</v>
      </c>
      <c r="AO34" s="93">
        <v>0</v>
      </c>
      <c r="AP34" s="93">
        <v>0</v>
      </c>
      <c r="AQ34" s="93">
        <v>30</v>
      </c>
      <c r="AR34" s="93">
        <v>0</v>
      </c>
      <c r="AS34" s="93">
        <v>9</v>
      </c>
      <c r="AT34" s="100">
        <f t="shared" si="10"/>
        <v>13</v>
      </c>
      <c r="AU34" s="93">
        <v>0</v>
      </c>
      <c r="AV34" s="93">
        <v>0</v>
      </c>
      <c r="AW34" s="93">
        <v>13</v>
      </c>
      <c r="AX34" s="93">
        <v>0</v>
      </c>
      <c r="AY34" s="93">
        <v>0</v>
      </c>
      <c r="AZ34" s="100">
        <f t="shared" si="11"/>
        <v>0</v>
      </c>
      <c r="BA34" s="93">
        <v>0</v>
      </c>
      <c r="BB34" s="93">
        <v>0</v>
      </c>
      <c r="BC34" s="93">
        <v>0</v>
      </c>
    </row>
    <row r="35" spans="1:55" s="92" customFormat="1" ht="11.25">
      <c r="A35" s="103"/>
      <c r="B35" s="104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</row>
    <row r="36" spans="1:55" s="92" customFormat="1" ht="11.25">
      <c r="A36" s="103"/>
      <c r="B36" s="104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</row>
    <row r="37" spans="1:55" s="92" customFormat="1" ht="11.25">
      <c r="A37" s="103"/>
      <c r="B37" s="104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</row>
    <row r="38" spans="1:55" s="92" customFormat="1" ht="11.25">
      <c r="A38" s="103"/>
      <c r="B38" s="104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</row>
    <row r="39" spans="1:55" s="92" customFormat="1" ht="11.25">
      <c r="A39" s="103"/>
      <c r="B39" s="104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</row>
    <row r="40" spans="1:55" s="92" customFormat="1" ht="11.25">
      <c r="A40" s="103"/>
      <c r="B40" s="104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</row>
    <row r="41" spans="1:55" s="92" customFormat="1" ht="11.25">
      <c r="A41" s="103"/>
      <c r="B41" s="104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</row>
    <row r="42" spans="1:55" s="92" customFormat="1" ht="11.25">
      <c r="A42" s="103"/>
      <c r="B42" s="104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</row>
    <row r="43" spans="1:55" s="92" customFormat="1" ht="11.25">
      <c r="A43" s="103"/>
      <c r="B43" s="104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</row>
    <row r="44" spans="1:55" s="92" customFormat="1" ht="11.25">
      <c r="A44" s="103"/>
      <c r="B44" s="104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</row>
    <row r="45" spans="1:55" s="92" customFormat="1" ht="11.25">
      <c r="A45" s="103"/>
      <c r="B45" s="104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</row>
    <row r="46" spans="1:55" s="92" customFormat="1" ht="11.25">
      <c r="A46" s="103"/>
      <c r="B46" s="104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</row>
    <row r="47" spans="1:55" s="92" customFormat="1" ht="11.25">
      <c r="A47" s="103"/>
      <c r="B47" s="104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</row>
    <row r="48" spans="1:55" s="92" customFormat="1" ht="11.25">
      <c r="A48" s="103"/>
      <c r="B48" s="104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</row>
    <row r="49" spans="1:55" s="92" customFormat="1" ht="11.25">
      <c r="A49" s="103"/>
      <c r="B49" s="104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</row>
    <row r="50" spans="1:55" s="92" customFormat="1" ht="11.25">
      <c r="A50" s="103"/>
      <c r="B50" s="104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</row>
    <row r="51" spans="1:55" s="92" customFormat="1" ht="11.25">
      <c r="A51" s="103"/>
      <c r="B51" s="104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</row>
    <row r="52" spans="1:55" s="92" customFormat="1" ht="11.25">
      <c r="A52" s="103"/>
      <c r="B52" s="104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</row>
    <row r="53" spans="1:55" s="92" customFormat="1" ht="11.25">
      <c r="A53" s="103"/>
      <c r="B53" s="104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55" s="92" customFormat="1" ht="11.25">
      <c r="A54" s="103"/>
      <c r="B54" s="104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</row>
    <row r="55" spans="1:55" s="92" customFormat="1" ht="11.25">
      <c r="A55" s="103"/>
      <c r="B55" s="104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</row>
    <row r="56" spans="1:55" s="92" customFormat="1" ht="11.25">
      <c r="A56" s="103"/>
      <c r="B56" s="104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55" s="92" customFormat="1" ht="11.25">
      <c r="A57" s="103"/>
      <c r="B57" s="104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55" s="92" customFormat="1" ht="11.25">
      <c r="A58" s="103"/>
      <c r="B58" s="104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</row>
    <row r="59" spans="1:55" s="92" customFormat="1" ht="11.25">
      <c r="A59" s="103"/>
      <c r="B59" s="104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</row>
    <row r="60" spans="1:55" s="92" customFormat="1" ht="11.25">
      <c r="A60" s="103"/>
      <c r="B60" s="104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</row>
    <row r="61" spans="1:55" s="92" customFormat="1" ht="11.25">
      <c r="A61" s="103"/>
      <c r="B61" s="104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</row>
    <row r="62" spans="1:55" s="92" customFormat="1" ht="11.25">
      <c r="A62" s="103"/>
      <c r="B62" s="104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</row>
    <row r="63" spans="1:55" s="92" customFormat="1" ht="11.25">
      <c r="A63" s="103"/>
      <c r="B63" s="104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</row>
    <row r="64" spans="1:55" s="92" customFormat="1" ht="11.25">
      <c r="A64" s="103"/>
      <c r="B64" s="104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spans="1:55" s="92" customFormat="1" ht="11.25">
      <c r="A65" s="103"/>
      <c r="B65" s="104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</row>
    <row r="66" spans="1:55" s="92" customFormat="1" ht="11.25">
      <c r="A66" s="103"/>
      <c r="B66" s="104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</row>
    <row r="67" spans="1:55" s="92" customFormat="1" ht="11.25">
      <c r="A67" s="103"/>
      <c r="B67" s="104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</row>
    <row r="68" spans="1:55" s="92" customFormat="1" ht="11.25">
      <c r="A68" s="103"/>
      <c r="B68" s="104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</row>
    <row r="69" spans="1:55" s="92" customFormat="1" ht="11.25">
      <c r="A69" s="103"/>
      <c r="B69" s="104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</row>
    <row r="70" spans="1:55" s="92" customFormat="1" ht="11.25">
      <c r="A70" s="103"/>
      <c r="B70" s="104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</row>
    <row r="71" spans="1:55" s="92" customFormat="1" ht="11.25">
      <c r="A71" s="103"/>
      <c r="B71" s="104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</row>
    <row r="72" spans="1:55" s="92" customFormat="1" ht="11.25">
      <c r="A72" s="103"/>
      <c r="B72" s="104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</row>
    <row r="73" spans="1:55" s="92" customFormat="1" ht="11.25">
      <c r="A73" s="103"/>
      <c r="B73" s="104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</row>
    <row r="74" spans="1:55" s="92" customFormat="1" ht="11.25">
      <c r="A74" s="103"/>
      <c r="B74" s="104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</row>
    <row r="75" spans="1:55" s="92" customFormat="1" ht="11.25">
      <c r="A75" s="103"/>
      <c r="B75" s="104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</row>
    <row r="76" spans="1:55" s="92" customFormat="1" ht="11.25">
      <c r="A76" s="103"/>
      <c r="B76" s="104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</row>
    <row r="77" spans="1:55" s="92" customFormat="1" ht="11.25">
      <c r="A77" s="103"/>
      <c r="B77" s="104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</row>
    <row r="78" spans="1:55" s="92" customFormat="1" ht="11.25">
      <c r="A78" s="103"/>
      <c r="B78" s="104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</row>
    <row r="79" spans="1:55" s="92" customFormat="1" ht="11.25">
      <c r="A79" s="103"/>
      <c r="B79" s="104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</row>
    <row r="80" spans="1:55" s="92" customFormat="1" ht="11.25">
      <c r="A80" s="103"/>
      <c r="B80" s="104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</row>
    <row r="81" spans="1:55" s="92" customFormat="1" ht="11.25">
      <c r="A81" s="103"/>
      <c r="B81" s="104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</row>
    <row r="82" spans="1:55" s="92" customFormat="1" ht="11.25">
      <c r="A82" s="103"/>
      <c r="B82" s="104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</row>
    <row r="83" spans="1:55" s="92" customFormat="1" ht="11.25">
      <c r="A83" s="103"/>
      <c r="B83" s="104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</row>
    <row r="84" spans="1:55" s="92" customFormat="1" ht="11.25">
      <c r="A84" s="103"/>
      <c r="B84" s="104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</row>
    <row r="85" spans="1:55" s="92" customFormat="1" ht="11.25">
      <c r="A85" s="103"/>
      <c r="B85" s="104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</row>
    <row r="86" spans="1:55" s="92" customFormat="1" ht="11.25">
      <c r="A86" s="103"/>
      <c r="B86" s="104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</row>
    <row r="87" spans="1:55" s="92" customFormat="1" ht="11.25">
      <c r="A87" s="103"/>
      <c r="B87" s="104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</row>
    <row r="88" spans="1:55" s="92" customFormat="1" ht="11.25">
      <c r="A88" s="103"/>
      <c r="B88" s="104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</row>
    <row r="89" spans="1:55" s="92" customFormat="1" ht="11.25">
      <c r="A89" s="103"/>
      <c r="B89" s="104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</row>
    <row r="90" spans="1:55" s="92" customFormat="1" ht="11.25">
      <c r="A90" s="103"/>
      <c r="B90" s="104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</row>
    <row r="91" spans="1:55" s="92" customFormat="1" ht="11.25">
      <c r="A91" s="103"/>
      <c r="B91" s="104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</row>
    <row r="92" spans="1:55" s="92" customFormat="1" ht="11.25">
      <c r="A92" s="103"/>
      <c r="B92" s="104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</row>
    <row r="93" spans="1:55" s="92" customFormat="1" ht="11.25">
      <c r="A93" s="103"/>
      <c r="B93" s="104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</row>
    <row r="94" spans="1:55" s="92" customFormat="1" ht="11.25">
      <c r="A94" s="103"/>
      <c r="B94" s="104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</row>
    <row r="95" spans="1:55" s="92" customFormat="1" ht="11.25">
      <c r="A95" s="103"/>
      <c r="B95" s="104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</row>
    <row r="96" spans="1:55" s="92" customFormat="1" ht="11.25">
      <c r="A96" s="103"/>
      <c r="B96" s="104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</row>
    <row r="97" spans="1:55" s="92" customFormat="1" ht="11.25">
      <c r="A97" s="103"/>
      <c r="B97" s="104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</row>
    <row r="98" spans="1:55" s="92" customFormat="1" ht="11.25">
      <c r="A98" s="103"/>
      <c r="B98" s="104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</row>
    <row r="99" spans="1:55" s="92" customFormat="1" ht="11.25">
      <c r="A99" s="103"/>
      <c r="B99" s="104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</row>
    <row r="100" spans="1:55" s="92" customFormat="1" ht="11.25">
      <c r="A100" s="103"/>
      <c r="B100" s="104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</row>
    <row r="101" spans="1:55" s="92" customFormat="1" ht="11.25">
      <c r="A101" s="103"/>
      <c r="B101" s="104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</row>
    <row r="102" spans="1:55" s="92" customFormat="1" ht="11.25">
      <c r="A102" s="103"/>
      <c r="B102" s="104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</row>
    <row r="103" spans="1:55" s="92" customFormat="1" ht="11.25">
      <c r="A103" s="103"/>
      <c r="B103" s="104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</row>
    <row r="104" spans="1:55" s="92" customFormat="1" ht="11.25">
      <c r="A104" s="103"/>
      <c r="B104" s="104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</row>
    <row r="105" spans="1:55" s="92" customFormat="1" ht="11.25">
      <c r="A105" s="103"/>
      <c r="B105" s="104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</row>
    <row r="106" spans="1:55" s="92" customFormat="1" ht="11.25">
      <c r="A106" s="103"/>
      <c r="B106" s="104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</row>
    <row r="107" spans="1:55" s="92" customFormat="1" ht="11.25">
      <c r="A107" s="103"/>
      <c r="B107" s="104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</row>
    <row r="108" spans="1:55" s="92" customFormat="1" ht="11.25">
      <c r="A108" s="103"/>
      <c r="B108" s="104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</row>
    <row r="109" spans="1:55" s="92" customFormat="1" ht="11.25">
      <c r="A109" s="103"/>
      <c r="B109" s="104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</row>
    <row r="110" spans="1:55" s="92" customFormat="1" ht="11.25">
      <c r="A110" s="103"/>
      <c r="B110" s="104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</row>
    <row r="111" spans="1:55" s="92" customFormat="1" ht="11.25">
      <c r="A111" s="103"/>
      <c r="B111" s="104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</row>
    <row r="112" spans="1:55" s="92" customFormat="1" ht="11.25">
      <c r="A112" s="103"/>
      <c r="B112" s="104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</row>
    <row r="113" spans="1:55" s="92" customFormat="1" ht="11.25">
      <c r="A113" s="103"/>
      <c r="B113" s="104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</row>
    <row r="114" spans="1:55" s="92" customFormat="1" ht="11.25">
      <c r="A114" s="103"/>
      <c r="B114" s="104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</row>
    <row r="115" spans="1:55" s="92" customFormat="1" ht="11.25">
      <c r="A115" s="103"/>
      <c r="B115" s="104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</row>
    <row r="116" spans="1:55" s="92" customFormat="1" ht="11.25">
      <c r="A116" s="103"/>
      <c r="B116" s="104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</row>
    <row r="117" spans="1:55" s="92" customFormat="1" ht="11.25">
      <c r="A117" s="103"/>
      <c r="B117" s="104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</row>
    <row r="118" spans="1:55" s="92" customFormat="1" ht="11.25">
      <c r="A118" s="103"/>
      <c r="B118" s="104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</row>
    <row r="119" spans="1:55" s="92" customFormat="1" ht="11.25">
      <c r="A119" s="103"/>
      <c r="B119" s="104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</row>
    <row r="120" spans="1:55" s="92" customFormat="1" ht="11.25">
      <c r="A120" s="103"/>
      <c r="B120" s="104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</row>
    <row r="121" spans="1:55" s="92" customFormat="1" ht="11.25">
      <c r="A121" s="103"/>
      <c r="B121" s="104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</row>
    <row r="122" spans="1:55" s="92" customFormat="1" ht="11.25">
      <c r="A122" s="103"/>
      <c r="B122" s="104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</row>
    <row r="123" spans="1:55" s="92" customFormat="1" ht="11.25">
      <c r="A123" s="103"/>
      <c r="B123" s="104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</row>
    <row r="124" spans="1:55" s="92" customFormat="1" ht="11.25">
      <c r="A124" s="103"/>
      <c r="B124" s="104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</row>
    <row r="125" spans="1:55" s="92" customFormat="1" ht="11.25">
      <c r="A125" s="103"/>
      <c r="B125" s="104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</row>
    <row r="126" spans="1:55" s="92" customFormat="1" ht="11.25">
      <c r="A126" s="103"/>
      <c r="B126" s="104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</row>
    <row r="127" spans="1:55" s="92" customFormat="1" ht="11.25">
      <c r="A127" s="103"/>
      <c r="B127" s="104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</row>
    <row r="128" spans="1:55" s="92" customFormat="1" ht="11.25">
      <c r="A128" s="103"/>
      <c r="B128" s="104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</row>
    <row r="129" spans="1:55" s="92" customFormat="1" ht="11.25">
      <c r="A129" s="103"/>
      <c r="B129" s="104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</row>
    <row r="130" spans="1:55" s="92" customFormat="1" ht="11.25">
      <c r="A130" s="103"/>
      <c r="B130" s="104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</row>
    <row r="131" spans="1:55" s="92" customFormat="1" ht="11.25">
      <c r="A131" s="103"/>
      <c r="B131" s="104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</row>
    <row r="132" spans="1:55" s="92" customFormat="1" ht="11.25">
      <c r="A132" s="103"/>
      <c r="B132" s="104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</row>
    <row r="133" spans="1:55" s="92" customFormat="1" ht="11.25">
      <c r="A133" s="103"/>
      <c r="B133" s="104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</row>
    <row r="134" spans="1:55" s="92" customFormat="1" ht="11.25">
      <c r="A134" s="103"/>
      <c r="B134" s="104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</row>
    <row r="135" spans="1:55" s="92" customFormat="1" ht="11.25">
      <c r="A135" s="103"/>
      <c r="B135" s="104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</row>
    <row r="136" spans="1:55" s="92" customFormat="1" ht="11.25">
      <c r="A136" s="103"/>
      <c r="B136" s="104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</row>
    <row r="137" spans="1:55" s="92" customFormat="1" ht="11.25">
      <c r="A137" s="103"/>
      <c r="B137" s="104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</row>
    <row r="138" spans="1:55" s="92" customFormat="1" ht="11.25">
      <c r="A138" s="103"/>
      <c r="B138" s="104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</row>
    <row r="139" spans="1:55" s="92" customFormat="1" ht="11.25">
      <c r="A139" s="103"/>
      <c r="B139" s="104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</row>
    <row r="140" spans="1:55" s="92" customFormat="1" ht="11.25">
      <c r="A140" s="103"/>
      <c r="B140" s="104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</row>
    <row r="141" spans="1:55" s="92" customFormat="1" ht="11.25">
      <c r="A141" s="103"/>
      <c r="B141" s="104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</row>
    <row r="142" spans="1:55" s="92" customFormat="1" ht="11.25">
      <c r="A142" s="103"/>
      <c r="B142" s="104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</row>
    <row r="143" spans="1:55" s="92" customFormat="1" ht="11.25">
      <c r="A143" s="103"/>
      <c r="B143" s="104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</row>
    <row r="144" spans="1:55" s="92" customFormat="1" ht="11.25">
      <c r="A144" s="103"/>
      <c r="B144" s="104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</row>
    <row r="145" spans="1:55" s="92" customFormat="1" ht="11.25">
      <c r="A145" s="103"/>
      <c r="B145" s="104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</row>
    <row r="146" spans="1:55" s="92" customFormat="1" ht="11.25">
      <c r="A146" s="103"/>
      <c r="B146" s="104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</row>
    <row r="147" spans="1:55" s="92" customFormat="1" ht="11.25">
      <c r="A147" s="103"/>
      <c r="B147" s="104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</row>
    <row r="148" spans="1:55" s="92" customFormat="1" ht="11.25">
      <c r="A148" s="103"/>
      <c r="B148" s="104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</row>
    <row r="149" spans="1:55" s="92" customFormat="1" ht="11.25">
      <c r="A149" s="103"/>
      <c r="B149" s="104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</row>
    <row r="150" spans="1:55" s="92" customFormat="1" ht="11.25">
      <c r="A150" s="103"/>
      <c r="B150" s="104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</row>
    <row r="151" spans="1:55" s="92" customFormat="1" ht="11.25">
      <c r="A151" s="103"/>
      <c r="B151" s="104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</row>
    <row r="152" spans="1:55" s="92" customFormat="1" ht="11.25">
      <c r="A152" s="103"/>
      <c r="B152" s="104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</row>
    <row r="153" spans="1:55" s="92" customFormat="1" ht="11.25">
      <c r="A153" s="103"/>
      <c r="B153" s="104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</row>
    <row r="154" spans="1:55" s="92" customFormat="1" ht="11.25">
      <c r="A154" s="103"/>
      <c r="B154" s="104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</row>
    <row r="155" spans="1:55" s="92" customFormat="1" ht="11.25">
      <c r="A155" s="103"/>
      <c r="B155" s="104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</row>
    <row r="156" spans="1:55" s="92" customFormat="1" ht="11.25">
      <c r="A156" s="103"/>
      <c r="B156" s="104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</row>
    <row r="157" spans="1:55" s="92" customFormat="1" ht="11.25">
      <c r="A157" s="103"/>
      <c r="B157" s="104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</row>
    <row r="158" spans="1:55" s="92" customFormat="1" ht="11.25">
      <c r="A158" s="103"/>
      <c r="B158" s="104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</row>
    <row r="159" spans="1:55" s="92" customFormat="1" ht="11.25">
      <c r="A159" s="103"/>
      <c r="B159" s="104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</row>
    <row r="160" spans="1:55" s="92" customFormat="1" ht="11.25">
      <c r="A160" s="103"/>
      <c r="B160" s="104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</row>
    <row r="161" spans="1:55" s="92" customFormat="1" ht="11.25">
      <c r="A161" s="103"/>
      <c r="B161" s="104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</row>
    <row r="162" spans="1:55" s="92" customFormat="1" ht="11.25">
      <c r="A162" s="103"/>
      <c r="B162" s="104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</row>
    <row r="163" spans="1:55" s="92" customFormat="1" ht="11.25">
      <c r="A163" s="103"/>
      <c r="B163" s="104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</row>
    <row r="164" spans="1:55" s="92" customFormat="1" ht="11.25">
      <c r="A164" s="103"/>
      <c r="B164" s="104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</row>
    <row r="165" spans="1:55" s="92" customFormat="1" ht="11.25">
      <c r="A165" s="103"/>
      <c r="B165" s="104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</row>
    <row r="166" spans="1:55" s="92" customFormat="1" ht="11.25">
      <c r="A166" s="103"/>
      <c r="B166" s="104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</row>
    <row r="167" spans="1:55" s="92" customFormat="1" ht="11.25">
      <c r="A167" s="103"/>
      <c r="B167" s="104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</row>
    <row r="168" spans="1:55" s="92" customFormat="1" ht="11.25">
      <c r="A168" s="103"/>
      <c r="B168" s="104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</row>
    <row r="169" spans="1:55" s="92" customFormat="1" ht="11.25">
      <c r="A169" s="103"/>
      <c r="B169" s="104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</row>
    <row r="170" spans="1:55" s="92" customFormat="1" ht="11.25">
      <c r="A170" s="103"/>
      <c r="B170" s="104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</row>
    <row r="171" spans="1:55" s="92" customFormat="1" ht="11.25">
      <c r="A171" s="103"/>
      <c r="B171" s="104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</row>
    <row r="172" spans="1:55" s="92" customFormat="1" ht="11.25">
      <c r="A172" s="103"/>
      <c r="B172" s="104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</row>
    <row r="173" spans="1:55" s="92" customFormat="1" ht="11.25">
      <c r="A173" s="103"/>
      <c r="B173" s="104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</row>
    <row r="174" spans="1:55" s="92" customFormat="1" ht="11.25">
      <c r="A174" s="103"/>
      <c r="B174" s="104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</row>
    <row r="175" spans="1:55" s="92" customFormat="1" ht="11.25">
      <c r="A175" s="103"/>
      <c r="B175" s="104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</row>
    <row r="176" spans="1:55" s="92" customFormat="1" ht="11.25">
      <c r="A176" s="103"/>
      <c r="B176" s="104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</row>
    <row r="177" spans="1:55" s="92" customFormat="1" ht="11.25">
      <c r="A177" s="103"/>
      <c r="B177" s="104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</row>
    <row r="178" spans="1:55" s="92" customFormat="1" ht="11.25">
      <c r="A178" s="103"/>
      <c r="B178" s="104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</row>
    <row r="179" spans="1:55" s="92" customFormat="1" ht="11.25">
      <c r="A179" s="103"/>
      <c r="B179" s="104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</row>
    <row r="180" spans="1:55" s="92" customFormat="1" ht="11.25">
      <c r="A180" s="103"/>
      <c r="B180" s="104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</row>
    <row r="181" spans="1:55" s="92" customFormat="1" ht="11.25">
      <c r="A181" s="103"/>
      <c r="B181" s="104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</row>
    <row r="182" spans="1:55" s="92" customFormat="1" ht="11.25">
      <c r="A182" s="103"/>
      <c r="B182" s="104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</row>
    <row r="183" spans="1:55" s="92" customFormat="1" ht="11.25">
      <c r="A183" s="103"/>
      <c r="B183" s="104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</row>
    <row r="184" spans="1:55" s="92" customFormat="1" ht="11.25">
      <c r="A184" s="103"/>
      <c r="B184" s="104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</row>
    <row r="185" spans="1:55" s="92" customFormat="1" ht="11.25">
      <c r="A185" s="103"/>
      <c r="B185" s="104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</row>
    <row r="186" spans="1:55" s="92" customFormat="1" ht="11.25">
      <c r="A186" s="103"/>
      <c r="B186" s="104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</row>
    <row r="187" spans="1:55" s="92" customFormat="1" ht="11.25">
      <c r="A187" s="103"/>
      <c r="B187" s="104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</row>
    <row r="188" spans="1:55" s="92" customFormat="1" ht="11.25">
      <c r="A188" s="103"/>
      <c r="B188" s="104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</row>
    <row r="189" spans="1:55" s="92" customFormat="1" ht="11.25">
      <c r="A189" s="103"/>
      <c r="B189" s="104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</row>
    <row r="190" spans="1:55" s="92" customFormat="1" ht="11.25">
      <c r="A190" s="103"/>
      <c r="B190" s="104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</row>
    <row r="191" spans="1:55" s="92" customFormat="1" ht="11.25">
      <c r="A191" s="103"/>
      <c r="B191" s="104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</row>
    <row r="192" spans="1:55" s="92" customFormat="1" ht="11.25">
      <c r="A192" s="103"/>
      <c r="B192" s="104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</row>
    <row r="193" spans="1:55" s="92" customFormat="1" ht="11.25">
      <c r="A193" s="103"/>
      <c r="B193" s="104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</row>
    <row r="194" spans="1:55" s="92" customFormat="1" ht="11.25">
      <c r="A194" s="103"/>
      <c r="B194" s="104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</row>
    <row r="195" spans="1:55" s="92" customFormat="1" ht="11.25">
      <c r="A195" s="103"/>
      <c r="B195" s="104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</row>
    <row r="196" spans="1:55" s="92" customFormat="1" ht="11.25">
      <c r="A196" s="103"/>
      <c r="B196" s="104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</row>
    <row r="197" spans="1:55" s="92" customFormat="1" ht="11.25">
      <c r="A197" s="103"/>
      <c r="B197" s="104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</row>
    <row r="198" spans="1:55" s="92" customFormat="1" ht="11.25">
      <c r="A198" s="103"/>
      <c r="B198" s="104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</row>
    <row r="199" spans="1:55" s="92" customFormat="1" ht="11.25">
      <c r="A199" s="103"/>
      <c r="B199" s="104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</row>
    <row r="200" spans="1:55" s="92" customFormat="1" ht="11.25">
      <c r="A200" s="103"/>
      <c r="B200" s="104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</row>
    <row r="201" spans="1:55" s="92" customFormat="1" ht="11.25">
      <c r="A201" s="103"/>
      <c r="B201" s="104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</row>
    <row r="202" spans="1:55" s="92" customFormat="1" ht="11.25">
      <c r="A202" s="103"/>
      <c r="B202" s="104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</row>
    <row r="203" spans="1:55" s="92" customFormat="1" ht="11.25">
      <c r="A203" s="103"/>
      <c r="B203" s="104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</row>
    <row r="204" spans="1:55" s="92" customFormat="1" ht="11.25">
      <c r="A204" s="103"/>
      <c r="B204" s="104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</row>
    <row r="205" spans="1:55" s="92" customFormat="1" ht="11.25">
      <c r="A205" s="103"/>
      <c r="B205" s="104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</row>
    <row r="206" spans="1:55" s="92" customFormat="1" ht="11.25">
      <c r="A206" s="103"/>
      <c r="B206" s="104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</row>
    <row r="207" spans="1:55" s="92" customFormat="1" ht="11.25">
      <c r="A207" s="103"/>
      <c r="B207" s="104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</row>
    <row r="208" spans="1:55" s="92" customFormat="1" ht="11.25">
      <c r="A208" s="103"/>
      <c r="B208" s="104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</row>
    <row r="209" spans="1:55" s="92" customFormat="1" ht="11.25">
      <c r="A209" s="103"/>
      <c r="B209" s="104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</row>
    <row r="210" spans="1:55" s="92" customFormat="1" ht="11.25">
      <c r="A210" s="103"/>
      <c r="B210" s="104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</row>
    <row r="211" spans="1:55" s="92" customFormat="1" ht="11.25">
      <c r="A211" s="103"/>
      <c r="B211" s="104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</row>
    <row r="212" spans="1:55" s="92" customFormat="1" ht="11.25">
      <c r="A212" s="103"/>
      <c r="B212" s="104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</row>
    <row r="213" spans="1:55" s="92" customFormat="1" ht="11.25">
      <c r="A213" s="103"/>
      <c r="B213" s="104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</row>
    <row r="214" spans="1:55" s="92" customFormat="1" ht="11.25">
      <c r="A214" s="103"/>
      <c r="B214" s="104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</row>
    <row r="215" spans="1:55" s="92" customFormat="1" ht="11.25">
      <c r="A215" s="103"/>
      <c r="B215" s="104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</row>
    <row r="216" spans="1:55" s="92" customFormat="1" ht="11.25">
      <c r="A216" s="103"/>
      <c r="B216" s="104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</row>
    <row r="217" spans="1:55" s="92" customFormat="1" ht="11.25">
      <c r="A217" s="103"/>
      <c r="B217" s="104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</row>
    <row r="218" spans="1:55" s="92" customFormat="1" ht="11.25">
      <c r="A218" s="103"/>
      <c r="B218" s="104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</row>
    <row r="219" spans="1:55" s="92" customFormat="1" ht="11.25">
      <c r="A219" s="103"/>
      <c r="B219" s="104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</row>
    <row r="220" spans="1:55" s="92" customFormat="1" ht="11.25">
      <c r="A220" s="103"/>
      <c r="B220" s="104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</row>
    <row r="221" spans="1:55" s="92" customFormat="1" ht="11.25">
      <c r="A221" s="103"/>
      <c r="B221" s="104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</row>
    <row r="222" spans="1:55" s="92" customFormat="1" ht="11.25">
      <c r="A222" s="103"/>
      <c r="B222" s="104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</row>
    <row r="223" spans="1:55" s="92" customFormat="1" ht="11.25">
      <c r="A223" s="103"/>
      <c r="B223" s="104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</row>
    <row r="224" spans="1:55" s="92" customFormat="1" ht="11.25">
      <c r="A224" s="103"/>
      <c r="B224" s="104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</row>
    <row r="225" spans="1:55" s="92" customFormat="1" ht="11.25">
      <c r="A225" s="103"/>
      <c r="B225" s="104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</row>
    <row r="226" spans="1:55" s="92" customFormat="1" ht="11.25">
      <c r="A226" s="103"/>
      <c r="B226" s="104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</row>
    <row r="227" spans="1:55" s="92" customFormat="1" ht="11.25">
      <c r="A227" s="103"/>
      <c r="B227" s="104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</row>
    <row r="228" spans="1:55" s="92" customFormat="1" ht="11.25">
      <c r="A228" s="103"/>
      <c r="B228" s="104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</row>
    <row r="229" spans="1:55" s="92" customFormat="1" ht="11.25">
      <c r="A229" s="103"/>
      <c r="B229" s="104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</row>
    <row r="230" spans="1:55" s="92" customFormat="1" ht="11.25">
      <c r="A230" s="103"/>
      <c r="B230" s="104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</row>
    <row r="231" spans="1:55" s="92" customFormat="1" ht="11.25">
      <c r="A231" s="103"/>
      <c r="B231" s="104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</row>
    <row r="232" spans="1:55" s="92" customFormat="1" ht="11.25">
      <c r="A232" s="103"/>
      <c r="B232" s="104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</row>
    <row r="233" spans="1:55" s="92" customFormat="1" ht="11.25">
      <c r="A233" s="103"/>
      <c r="B233" s="104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</row>
    <row r="234" spans="1:55" s="92" customFormat="1" ht="11.25">
      <c r="A234" s="103"/>
      <c r="B234" s="104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</row>
    <row r="235" spans="1:55" s="92" customFormat="1" ht="11.25">
      <c r="A235" s="103"/>
      <c r="B235" s="104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</row>
    <row r="236" spans="1:55" s="92" customFormat="1" ht="11.25">
      <c r="A236" s="103"/>
      <c r="B236" s="104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</row>
    <row r="237" spans="1:55" s="92" customFormat="1" ht="11.25">
      <c r="A237" s="103"/>
      <c r="B237" s="104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</row>
    <row r="238" spans="1:55" s="92" customFormat="1" ht="11.25">
      <c r="A238" s="103"/>
      <c r="B238" s="104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</row>
    <row r="239" spans="1:55" s="92" customFormat="1" ht="11.25">
      <c r="A239" s="103"/>
      <c r="B239" s="104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</row>
    <row r="240" spans="1:55" s="92" customFormat="1" ht="11.25">
      <c r="A240" s="103"/>
      <c r="B240" s="104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</row>
    <row r="241" spans="1:55" s="92" customFormat="1" ht="11.25">
      <c r="A241" s="103"/>
      <c r="B241" s="104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</row>
    <row r="242" spans="1:55" s="92" customFormat="1" ht="11.25">
      <c r="A242" s="103"/>
      <c r="B242" s="104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</row>
    <row r="243" spans="1:55" s="92" customFormat="1" ht="11.25">
      <c r="A243" s="103"/>
      <c r="B243" s="104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</row>
    <row r="244" spans="1:55" s="92" customFormat="1" ht="11.25">
      <c r="A244" s="103"/>
      <c r="B244" s="104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</row>
    <row r="245" spans="1:55" s="92" customFormat="1" ht="11.25">
      <c r="A245" s="103"/>
      <c r="B245" s="104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</row>
    <row r="246" spans="1:55" s="92" customFormat="1" ht="11.25">
      <c r="A246" s="103"/>
      <c r="B246" s="104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</row>
    <row r="247" spans="1:55" s="92" customFormat="1" ht="11.25">
      <c r="A247" s="103"/>
      <c r="B247" s="104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</row>
    <row r="248" spans="1:55" s="92" customFormat="1" ht="11.25">
      <c r="A248" s="103"/>
      <c r="B248" s="104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</row>
    <row r="249" spans="1:55" s="92" customFormat="1" ht="11.25">
      <c r="A249" s="103"/>
      <c r="B249" s="104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</row>
    <row r="250" spans="1:55" s="92" customFormat="1" ht="11.25">
      <c r="A250" s="103"/>
      <c r="B250" s="104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</row>
    <row r="251" spans="1:55" s="92" customFormat="1" ht="11.25">
      <c r="A251" s="103"/>
      <c r="B251" s="104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</row>
    <row r="252" spans="1:55" s="92" customFormat="1" ht="11.25">
      <c r="A252" s="103"/>
      <c r="B252" s="104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</row>
    <row r="253" spans="1:55" s="92" customFormat="1" ht="11.25">
      <c r="A253" s="103"/>
      <c r="B253" s="104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</row>
    <row r="254" spans="1:55" s="92" customFormat="1" ht="11.25">
      <c r="A254" s="103"/>
      <c r="B254" s="104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</row>
    <row r="255" spans="1:55" s="92" customFormat="1" ht="11.25">
      <c r="A255" s="103"/>
      <c r="B255" s="104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</row>
    <row r="256" spans="1:55" s="92" customFormat="1" ht="11.25">
      <c r="A256" s="103"/>
      <c r="B256" s="104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</row>
    <row r="257" spans="1:55" s="92" customFormat="1" ht="11.25">
      <c r="A257" s="103"/>
      <c r="B257" s="104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</row>
    <row r="258" spans="1:55" s="92" customFormat="1" ht="11.25">
      <c r="A258" s="103"/>
      <c r="B258" s="104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</row>
    <row r="259" spans="1:55" s="92" customFormat="1" ht="11.25">
      <c r="A259" s="103"/>
      <c r="B259" s="104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</row>
    <row r="260" spans="1:55" s="92" customFormat="1" ht="11.25">
      <c r="A260" s="103"/>
      <c r="B260" s="104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</row>
    <row r="261" spans="1:55" s="92" customFormat="1" ht="11.25">
      <c r="A261" s="103"/>
      <c r="B261" s="104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</row>
    <row r="262" spans="1:55" s="92" customFormat="1" ht="11.25">
      <c r="A262" s="103"/>
      <c r="B262" s="104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</row>
    <row r="263" spans="1:55" s="92" customFormat="1" ht="11.25">
      <c r="A263" s="103"/>
      <c r="B263" s="104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</row>
    <row r="264" spans="1:55" s="92" customFormat="1" ht="11.25">
      <c r="A264" s="103"/>
      <c r="B264" s="104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</row>
    <row r="265" spans="1:55" s="92" customFormat="1" ht="11.25">
      <c r="A265" s="103"/>
      <c r="B265" s="104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</row>
    <row r="266" spans="1:55" s="92" customFormat="1" ht="11.25">
      <c r="A266" s="103"/>
      <c r="B266" s="104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</row>
    <row r="267" spans="1:55" s="92" customFormat="1" ht="11.25">
      <c r="A267" s="103"/>
      <c r="B267" s="104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</row>
    <row r="268" spans="1:55" s="92" customFormat="1" ht="11.25">
      <c r="A268" s="103"/>
      <c r="B268" s="104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</row>
    <row r="269" spans="1:55" s="92" customFormat="1" ht="11.25">
      <c r="A269" s="103"/>
      <c r="B269" s="104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</row>
    <row r="270" spans="1:55" s="92" customFormat="1" ht="11.25">
      <c r="A270" s="103"/>
      <c r="B270" s="104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</row>
    <row r="271" spans="1:55" s="92" customFormat="1" ht="11.25">
      <c r="A271" s="103"/>
      <c r="B271" s="104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</row>
    <row r="272" spans="1:55" s="92" customFormat="1" ht="11.25">
      <c r="A272" s="103"/>
      <c r="B272" s="104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</row>
    <row r="273" spans="1:55" s="92" customFormat="1" ht="11.25">
      <c r="A273" s="103"/>
      <c r="B273" s="104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</row>
    <row r="274" spans="1:55" s="92" customFormat="1" ht="11.25">
      <c r="A274" s="103"/>
      <c r="B274" s="104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</row>
    <row r="275" spans="1:55" s="92" customFormat="1" ht="11.25">
      <c r="A275" s="103"/>
      <c r="B275" s="104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</row>
    <row r="276" spans="1:55" s="92" customFormat="1" ht="11.25">
      <c r="A276" s="103"/>
      <c r="B276" s="104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</row>
    <row r="277" spans="1:55" s="92" customFormat="1" ht="11.25">
      <c r="A277" s="103"/>
      <c r="B277" s="104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</row>
    <row r="278" spans="1:55" s="92" customFormat="1" ht="11.25">
      <c r="A278" s="103"/>
      <c r="B278" s="104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</row>
    <row r="279" spans="1:55" s="92" customFormat="1" ht="11.25">
      <c r="A279" s="103"/>
      <c r="B279" s="104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</row>
    <row r="280" spans="1:55" s="92" customFormat="1" ht="11.25">
      <c r="A280" s="103"/>
      <c r="B280" s="104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</row>
    <row r="281" spans="1:55" s="92" customFormat="1" ht="11.25">
      <c r="A281" s="103"/>
      <c r="B281" s="104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</row>
    <row r="282" spans="1:55" s="92" customFormat="1" ht="11.25">
      <c r="A282" s="103"/>
      <c r="B282" s="104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</row>
    <row r="283" spans="1:55" s="92" customFormat="1" ht="11.25">
      <c r="A283" s="103"/>
      <c r="B283" s="104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</row>
    <row r="284" spans="1:55" s="92" customFormat="1" ht="11.25">
      <c r="A284" s="103"/>
      <c r="B284" s="104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</row>
    <row r="285" spans="1:55" s="92" customFormat="1" ht="11.25">
      <c r="A285" s="103"/>
      <c r="B285" s="104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</row>
    <row r="286" spans="1:55" s="92" customFormat="1" ht="11.25">
      <c r="A286" s="103"/>
      <c r="B286" s="104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</row>
    <row r="287" spans="1:55" s="92" customFormat="1" ht="11.25">
      <c r="A287" s="103"/>
      <c r="B287" s="104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</row>
    <row r="288" spans="1:55" s="92" customFormat="1" ht="11.25">
      <c r="A288" s="103"/>
      <c r="B288" s="104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</row>
    <row r="289" spans="1:55" s="92" customFormat="1" ht="11.25">
      <c r="A289" s="103"/>
      <c r="B289" s="104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</row>
    <row r="290" spans="1:55" s="92" customFormat="1" ht="11.25">
      <c r="A290" s="103"/>
      <c r="B290" s="104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</row>
    <row r="291" spans="1:55" s="92" customFormat="1" ht="11.25">
      <c r="A291" s="103"/>
      <c r="B291" s="104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</row>
    <row r="292" spans="1:55" s="92" customFormat="1" ht="11.25">
      <c r="A292" s="103"/>
      <c r="B292" s="104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</row>
    <row r="293" spans="1:55" s="92" customFormat="1" ht="11.25">
      <c r="A293" s="103"/>
      <c r="B293" s="104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</row>
    <row r="294" spans="1:55" s="92" customFormat="1" ht="11.25">
      <c r="A294" s="103"/>
      <c r="B294" s="104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</row>
    <row r="295" spans="1:55" s="92" customFormat="1" ht="11.25">
      <c r="A295" s="103"/>
      <c r="B295" s="104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</row>
    <row r="296" spans="1:55" s="92" customFormat="1" ht="11.25">
      <c r="A296" s="103"/>
      <c r="B296" s="104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</row>
    <row r="297" spans="1:55" s="92" customFormat="1" ht="11.25">
      <c r="A297" s="103"/>
      <c r="B297" s="104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</row>
    <row r="298" spans="1:55" s="92" customFormat="1" ht="11.25">
      <c r="A298" s="103"/>
      <c r="B298" s="104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</row>
    <row r="299" spans="1:55" s="92" customFormat="1" ht="11.25">
      <c r="A299" s="103"/>
      <c r="B299" s="104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</row>
    <row r="300" spans="1:55" s="92" customFormat="1" ht="11.25">
      <c r="A300" s="103"/>
      <c r="B300" s="104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</row>
    <row r="301" spans="1:55" s="92" customFormat="1" ht="11.25">
      <c r="A301" s="103"/>
      <c r="B301" s="104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</row>
    <row r="302" spans="1:55" s="92" customFormat="1" ht="11.25">
      <c r="A302" s="103"/>
      <c r="B302" s="104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</row>
    <row r="303" spans="1:55" s="92" customFormat="1" ht="11.25">
      <c r="A303" s="103"/>
      <c r="B303" s="104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</row>
    <row r="304" spans="1:55" s="92" customFormat="1" ht="11.25">
      <c r="A304" s="103"/>
      <c r="B304" s="104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</row>
    <row r="305" spans="1:55" s="92" customFormat="1" ht="11.25">
      <c r="A305" s="103"/>
      <c r="B305" s="104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</row>
    <row r="306" spans="1:55" s="92" customFormat="1" ht="11.25">
      <c r="A306" s="103"/>
      <c r="B306" s="104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</row>
    <row r="307" spans="1:55" s="92" customFormat="1" ht="11.25">
      <c r="A307" s="103"/>
      <c r="B307" s="104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</row>
    <row r="308" spans="1:55" s="92" customFormat="1" ht="11.25">
      <c r="A308" s="103"/>
      <c r="B308" s="104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</row>
    <row r="309" spans="1:55" s="92" customFormat="1" ht="11.25">
      <c r="A309" s="103"/>
      <c r="B309" s="104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</row>
    <row r="310" spans="1:55" s="92" customFormat="1" ht="11.25">
      <c r="A310" s="103"/>
      <c r="B310" s="104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</row>
    <row r="311" spans="1:55" s="92" customFormat="1" ht="11.25">
      <c r="A311" s="103"/>
      <c r="B311" s="104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</row>
    <row r="312" spans="1:55" s="92" customFormat="1" ht="11.25">
      <c r="A312" s="103"/>
      <c r="B312" s="104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</row>
    <row r="313" spans="1:55" s="92" customFormat="1" ht="11.25">
      <c r="A313" s="103"/>
      <c r="B313" s="104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</row>
    <row r="314" spans="1:55" s="92" customFormat="1" ht="11.25">
      <c r="A314" s="103"/>
      <c r="B314" s="104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</row>
    <row r="315" spans="1:55" s="92" customFormat="1" ht="11.25">
      <c r="A315" s="103"/>
      <c r="B315" s="104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</row>
    <row r="316" spans="1:55" s="92" customFormat="1" ht="11.25">
      <c r="A316" s="103"/>
      <c r="B316" s="104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</row>
    <row r="317" spans="1:55" s="92" customFormat="1" ht="11.25">
      <c r="A317" s="103"/>
      <c r="B317" s="104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</row>
    <row r="318" spans="1:55" s="92" customFormat="1" ht="11.25">
      <c r="A318" s="103"/>
      <c r="B318" s="104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</row>
    <row r="319" spans="1:55" s="92" customFormat="1" ht="11.25">
      <c r="A319" s="103"/>
      <c r="B319" s="104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</row>
    <row r="320" spans="1:55" s="92" customFormat="1" ht="11.25">
      <c r="A320" s="103"/>
      <c r="B320" s="104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</row>
    <row r="321" spans="1:55" s="92" customFormat="1" ht="11.25">
      <c r="A321" s="103"/>
      <c r="B321" s="104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</row>
    <row r="322" spans="1:55" s="92" customFormat="1" ht="11.25">
      <c r="A322" s="103"/>
      <c r="B322" s="104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</row>
    <row r="323" spans="1:55" s="92" customFormat="1" ht="11.25">
      <c r="A323" s="103"/>
      <c r="B323" s="104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</row>
    <row r="324" spans="1:55" s="92" customFormat="1" ht="11.25">
      <c r="A324" s="103"/>
      <c r="B324" s="104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</row>
    <row r="325" spans="1:55" s="92" customFormat="1" ht="11.25">
      <c r="A325" s="103"/>
      <c r="B325" s="104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</row>
    <row r="326" spans="1:55" s="92" customFormat="1" ht="11.25">
      <c r="A326" s="103"/>
      <c r="B326" s="104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</row>
    <row r="327" spans="1:55" s="92" customFormat="1" ht="11.25">
      <c r="A327" s="103"/>
      <c r="B327" s="104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</row>
    <row r="328" spans="1:55" s="92" customFormat="1" ht="11.25">
      <c r="A328" s="103"/>
      <c r="B328" s="104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</row>
    <row r="329" spans="1:55" s="92" customFormat="1" ht="11.25">
      <c r="A329" s="103"/>
      <c r="B329" s="104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</row>
    <row r="330" spans="1:55" s="92" customFormat="1" ht="11.25">
      <c r="A330" s="103"/>
      <c r="B330" s="104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</row>
    <row r="331" spans="1:55" s="92" customFormat="1" ht="11.25">
      <c r="A331" s="103"/>
      <c r="B331" s="104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</row>
    <row r="332" spans="1:55" s="92" customFormat="1" ht="11.25">
      <c r="A332" s="103"/>
      <c r="B332" s="104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</row>
    <row r="333" spans="1:55" s="92" customFormat="1" ht="11.25">
      <c r="A333" s="103"/>
      <c r="B333" s="104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</row>
    <row r="334" spans="1:55" s="92" customFormat="1" ht="11.25">
      <c r="A334" s="103"/>
      <c r="B334" s="104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</row>
    <row r="335" spans="1:55" s="92" customFormat="1" ht="11.25">
      <c r="A335" s="103"/>
      <c r="B335" s="104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</row>
    <row r="336" spans="1:55" s="92" customFormat="1" ht="11.25">
      <c r="A336" s="103"/>
      <c r="B336" s="104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</row>
    <row r="337" spans="1:55" s="92" customFormat="1" ht="11.25">
      <c r="A337" s="103"/>
      <c r="B337" s="104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</row>
    <row r="338" spans="1:55" s="92" customFormat="1" ht="11.25">
      <c r="A338" s="103"/>
      <c r="B338" s="104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</row>
    <row r="339" spans="1:55" s="92" customFormat="1" ht="11.25">
      <c r="A339" s="103"/>
      <c r="B339" s="104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</row>
    <row r="340" spans="1:55" s="92" customFormat="1" ht="11.25">
      <c r="A340" s="103"/>
      <c r="B340" s="104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</row>
    <row r="341" spans="1:55" s="92" customFormat="1" ht="11.25">
      <c r="A341" s="103"/>
      <c r="B341" s="104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</row>
    <row r="342" spans="1:55" s="92" customFormat="1" ht="11.25">
      <c r="A342" s="103"/>
      <c r="B342" s="104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</row>
    <row r="343" spans="1:55" s="92" customFormat="1" ht="11.25">
      <c r="A343" s="103"/>
      <c r="B343" s="104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</row>
    <row r="344" spans="1:55" s="92" customFormat="1" ht="11.25">
      <c r="A344" s="103"/>
      <c r="B344" s="104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</row>
    <row r="345" spans="1:55" s="92" customFormat="1" ht="11.25">
      <c r="A345" s="103"/>
      <c r="B345" s="104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</row>
    <row r="346" spans="1:55" s="92" customFormat="1" ht="11.25">
      <c r="A346" s="103"/>
      <c r="B346" s="104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</row>
    <row r="347" spans="1:55" s="92" customFormat="1" ht="11.25">
      <c r="A347" s="103"/>
      <c r="B347" s="104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</row>
    <row r="348" spans="1:55" s="92" customFormat="1" ht="11.25">
      <c r="A348" s="103"/>
      <c r="B348" s="104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</row>
    <row r="349" spans="1:55" s="92" customFormat="1" ht="11.25">
      <c r="A349" s="103"/>
      <c r="B349" s="104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</row>
    <row r="350" spans="1:55" s="92" customFormat="1" ht="11.25">
      <c r="A350" s="103"/>
      <c r="B350" s="104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</row>
    <row r="351" spans="1:55" s="92" customFormat="1" ht="11.25">
      <c r="A351" s="103"/>
      <c r="B351" s="104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</row>
    <row r="352" spans="1:55" s="92" customFormat="1" ht="11.25">
      <c r="A352" s="103"/>
      <c r="B352" s="104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</row>
    <row r="353" spans="1:55" s="92" customFormat="1" ht="11.25">
      <c r="A353" s="103"/>
      <c r="B353" s="104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</row>
    <row r="354" spans="1:55" s="92" customFormat="1" ht="11.25">
      <c r="A354" s="103"/>
      <c r="B354" s="104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</row>
    <row r="355" spans="1:55" s="92" customFormat="1" ht="11.25">
      <c r="A355" s="103"/>
      <c r="B355" s="104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</row>
    <row r="356" spans="1:55" s="92" customFormat="1" ht="11.25">
      <c r="A356" s="103"/>
      <c r="B356" s="104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</row>
    <row r="357" spans="1:55" s="92" customFormat="1" ht="11.25">
      <c r="A357" s="103"/>
      <c r="B357" s="104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</row>
    <row r="358" spans="1:55" s="92" customFormat="1" ht="11.25">
      <c r="A358" s="103"/>
      <c r="B358" s="104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</row>
    <row r="359" spans="1:55" s="92" customFormat="1" ht="11.25">
      <c r="A359" s="103"/>
      <c r="B359" s="104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</row>
    <row r="360" spans="1:55" s="92" customFormat="1" ht="11.25">
      <c r="A360" s="103"/>
      <c r="B360" s="104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</row>
    <row r="361" spans="1:55" s="92" customFormat="1" ht="11.25">
      <c r="A361" s="103"/>
      <c r="B361" s="104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</row>
    <row r="362" spans="1:55" s="92" customFormat="1" ht="11.25">
      <c r="A362" s="103"/>
      <c r="B362" s="104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</row>
    <row r="363" spans="1:55" s="92" customFormat="1" ht="11.25">
      <c r="A363" s="103"/>
      <c r="B363" s="104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</row>
    <row r="364" spans="1:55" s="92" customFormat="1" ht="11.25">
      <c r="A364" s="103"/>
      <c r="B364" s="104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</row>
    <row r="365" spans="1:55" s="92" customFormat="1" ht="11.25">
      <c r="A365" s="103"/>
      <c r="B365" s="104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</row>
    <row r="366" spans="1:55" s="92" customFormat="1" ht="11.25">
      <c r="A366" s="103"/>
      <c r="B366" s="104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</row>
    <row r="367" spans="1:55" s="92" customFormat="1" ht="11.25">
      <c r="A367" s="103"/>
      <c r="B367" s="104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</row>
    <row r="368" spans="1:55" s="92" customFormat="1" ht="11.25">
      <c r="A368" s="103"/>
      <c r="B368" s="104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</row>
    <row r="369" spans="1:55" s="92" customFormat="1" ht="11.25">
      <c r="A369" s="103"/>
      <c r="B369" s="104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</row>
    <row r="370" spans="1:55" s="92" customFormat="1" ht="11.25">
      <c r="A370" s="103"/>
      <c r="B370" s="104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</row>
    <row r="371" spans="1:55" s="92" customFormat="1" ht="11.25">
      <c r="A371" s="103"/>
      <c r="B371" s="104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</row>
    <row r="372" spans="1:55" s="92" customFormat="1" ht="11.25">
      <c r="A372" s="103"/>
      <c r="B372" s="104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</row>
    <row r="373" spans="1:55" s="92" customFormat="1" ht="11.25">
      <c r="A373" s="103"/>
      <c r="B373" s="104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</row>
    <row r="374" spans="1:55" s="92" customFormat="1" ht="11.25">
      <c r="A374" s="103"/>
      <c r="B374" s="104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</row>
    <row r="375" spans="1:55" s="92" customFormat="1" ht="11.25">
      <c r="A375" s="103"/>
      <c r="B375" s="104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</row>
    <row r="376" spans="1:55" s="92" customFormat="1" ht="11.25">
      <c r="A376" s="103"/>
      <c r="B376" s="104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</row>
    <row r="377" spans="1:55" s="92" customFormat="1" ht="11.25">
      <c r="A377" s="103"/>
      <c r="B377" s="104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</row>
    <row r="378" spans="1:55" s="92" customFormat="1" ht="11.25">
      <c r="A378" s="103"/>
      <c r="B378" s="104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</row>
    <row r="379" spans="1:55" s="92" customFormat="1" ht="11.25">
      <c r="A379" s="103"/>
      <c r="B379" s="104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</row>
    <row r="380" spans="1:55" s="92" customFormat="1" ht="11.25">
      <c r="A380" s="103"/>
      <c r="B380" s="104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</row>
    <row r="381" spans="1:55" s="92" customFormat="1" ht="11.25">
      <c r="A381" s="103"/>
      <c r="B381" s="104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</row>
    <row r="382" spans="1:55" s="92" customFormat="1" ht="11.25">
      <c r="A382" s="103"/>
      <c r="B382" s="104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</row>
    <row r="383" spans="1:55" s="92" customFormat="1" ht="11.25">
      <c r="A383" s="103"/>
      <c r="B383" s="104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</row>
    <row r="384" spans="1:55" s="92" customFormat="1" ht="11.25">
      <c r="A384" s="103"/>
      <c r="B384" s="104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</row>
    <row r="385" spans="1:55" s="92" customFormat="1" ht="11.25">
      <c r="A385" s="103"/>
      <c r="B385" s="104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</row>
    <row r="386" spans="1:55" s="92" customFormat="1" ht="11.25">
      <c r="A386" s="103"/>
      <c r="B386" s="104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</row>
    <row r="387" spans="1:55" s="92" customFormat="1" ht="11.25">
      <c r="A387" s="103"/>
      <c r="B387" s="104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</row>
    <row r="388" spans="1:55" s="92" customFormat="1" ht="11.25">
      <c r="A388" s="103"/>
      <c r="B388" s="104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</row>
    <row r="389" spans="1:55" s="92" customFormat="1" ht="11.25">
      <c r="A389" s="103"/>
      <c r="B389" s="104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</row>
    <row r="390" spans="1:55" s="92" customFormat="1" ht="11.25">
      <c r="A390" s="103"/>
      <c r="B390" s="104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</row>
    <row r="391" spans="1:55" s="92" customFormat="1" ht="11.25">
      <c r="A391" s="103"/>
      <c r="B391" s="104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</row>
    <row r="392" spans="1:55" s="92" customFormat="1" ht="11.25">
      <c r="A392" s="103"/>
      <c r="B392" s="104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</row>
    <row r="393" spans="1:55" s="92" customFormat="1" ht="11.25">
      <c r="A393" s="103"/>
      <c r="B393" s="104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</row>
    <row r="394" spans="1:55" s="92" customFormat="1" ht="11.25">
      <c r="A394" s="103"/>
      <c r="B394" s="104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</row>
    <row r="395" spans="1:55" s="92" customFormat="1" ht="11.25">
      <c r="A395" s="103"/>
      <c r="B395" s="104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</row>
    <row r="396" spans="1:55" s="92" customFormat="1" ht="11.25">
      <c r="A396" s="103"/>
      <c r="B396" s="104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</row>
    <row r="397" spans="1:55" s="92" customFormat="1" ht="11.25">
      <c r="A397" s="103"/>
      <c r="B397" s="104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</row>
    <row r="398" spans="1:55" s="92" customFormat="1" ht="11.25">
      <c r="A398" s="103"/>
      <c r="B398" s="104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</row>
    <row r="399" spans="1:55" s="92" customFormat="1" ht="11.25">
      <c r="A399" s="103"/>
      <c r="B399" s="104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</row>
    <row r="400" spans="1:55" s="92" customFormat="1" ht="11.25">
      <c r="A400" s="103"/>
      <c r="B400" s="104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</row>
    <row r="401" spans="1:55" s="92" customFormat="1" ht="11.25">
      <c r="A401" s="103"/>
      <c r="B401" s="104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</row>
    <row r="402" spans="1:55" s="92" customFormat="1" ht="11.25">
      <c r="A402" s="103"/>
      <c r="B402" s="104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</row>
    <row r="403" spans="1:55" s="92" customFormat="1" ht="11.25">
      <c r="A403" s="103"/>
      <c r="B403" s="104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</row>
    <row r="404" spans="1:55" s="92" customFormat="1" ht="11.25">
      <c r="A404" s="103"/>
      <c r="B404" s="104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</row>
    <row r="405" spans="1:55" s="92" customFormat="1" ht="11.25">
      <c r="A405" s="103"/>
      <c r="B405" s="104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</row>
    <row r="406" spans="1:55" s="92" customFormat="1" ht="11.25">
      <c r="A406" s="103"/>
      <c r="B406" s="104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</row>
    <row r="407" spans="1:55" s="92" customFormat="1" ht="11.25">
      <c r="A407" s="103"/>
      <c r="B407" s="104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</row>
    <row r="408" spans="1:55" s="92" customFormat="1" ht="11.25">
      <c r="A408" s="103"/>
      <c r="B408" s="104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</row>
    <row r="409" spans="1:55" s="92" customFormat="1" ht="11.25">
      <c r="A409" s="103"/>
      <c r="B409" s="104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</row>
    <row r="410" spans="1:55" s="92" customFormat="1" ht="11.25">
      <c r="A410" s="103"/>
      <c r="B410" s="104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</row>
    <row r="411" spans="1:55" s="92" customFormat="1" ht="11.25">
      <c r="A411" s="103"/>
      <c r="B411" s="104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</row>
    <row r="412" spans="1:55" s="92" customFormat="1" ht="11.25">
      <c r="A412" s="103"/>
      <c r="B412" s="104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</row>
    <row r="413" spans="1:55" s="92" customFormat="1" ht="11.25">
      <c r="A413" s="103"/>
      <c r="B413" s="104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</row>
    <row r="414" spans="1:55" s="92" customFormat="1" ht="11.25">
      <c r="A414" s="103"/>
      <c r="B414" s="104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</row>
    <row r="415" spans="1:55" s="92" customFormat="1" ht="11.25">
      <c r="A415" s="103"/>
      <c r="B415" s="104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</row>
    <row r="416" spans="1:55" s="92" customFormat="1" ht="11.25">
      <c r="A416" s="103"/>
      <c r="B416" s="104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</row>
    <row r="417" spans="1:55" s="92" customFormat="1" ht="11.25">
      <c r="A417" s="103"/>
      <c r="B417" s="104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</row>
    <row r="418" spans="1:55" s="92" customFormat="1" ht="11.25">
      <c r="A418" s="103"/>
      <c r="B418" s="104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</row>
    <row r="419" spans="1:55" s="92" customFormat="1" ht="11.25">
      <c r="A419" s="103"/>
      <c r="B419" s="104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</row>
    <row r="420" spans="1:55" s="92" customFormat="1" ht="11.25">
      <c r="A420" s="103"/>
      <c r="B420" s="104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</row>
    <row r="421" spans="1:55" s="92" customFormat="1" ht="11.25">
      <c r="A421" s="103"/>
      <c r="B421" s="104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</row>
    <row r="422" spans="1:55" s="92" customFormat="1" ht="11.25">
      <c r="A422" s="103"/>
      <c r="B422" s="104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</row>
    <row r="423" spans="1:55" s="92" customFormat="1" ht="11.25">
      <c r="A423" s="103"/>
      <c r="B423" s="104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</row>
    <row r="424" spans="1:55" s="92" customFormat="1" ht="11.25">
      <c r="A424" s="103"/>
      <c r="B424" s="104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</row>
    <row r="425" spans="1:55" s="92" customFormat="1" ht="11.25">
      <c r="A425" s="103"/>
      <c r="B425" s="104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</row>
    <row r="426" spans="1:55" s="92" customFormat="1" ht="11.25">
      <c r="A426" s="103"/>
      <c r="B426" s="104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</row>
    <row r="427" spans="1:55" s="92" customFormat="1" ht="11.25">
      <c r="A427" s="103"/>
      <c r="B427" s="104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</row>
    <row r="428" spans="1:55" s="92" customFormat="1" ht="11.25">
      <c r="A428" s="103"/>
      <c r="B428" s="104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</row>
    <row r="429" spans="1:55" s="92" customFormat="1" ht="11.25">
      <c r="A429" s="103"/>
      <c r="B429" s="104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</row>
    <row r="430" spans="1:55" s="92" customFormat="1" ht="11.25">
      <c r="A430" s="103"/>
      <c r="B430" s="104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</row>
    <row r="431" spans="1:55" s="92" customFormat="1" ht="11.25">
      <c r="A431" s="103"/>
      <c r="B431" s="104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</row>
    <row r="432" spans="1:55" s="92" customFormat="1" ht="11.25">
      <c r="A432" s="103"/>
      <c r="B432" s="104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</row>
    <row r="433" spans="1:55" s="92" customFormat="1" ht="11.25">
      <c r="A433" s="103"/>
      <c r="B433" s="104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</row>
    <row r="434" spans="1:55" s="92" customFormat="1" ht="11.25">
      <c r="A434" s="103"/>
      <c r="B434" s="104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</row>
    <row r="435" spans="1:55" s="92" customFormat="1" ht="11.25">
      <c r="A435" s="103"/>
      <c r="B435" s="104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</row>
    <row r="436" spans="1:55" s="92" customFormat="1" ht="11.25">
      <c r="A436" s="103"/>
      <c r="B436" s="104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</row>
    <row r="437" spans="1:55" s="92" customFormat="1" ht="11.25">
      <c r="A437" s="103"/>
      <c r="B437" s="104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</row>
    <row r="438" spans="1:55" s="92" customFormat="1" ht="11.25">
      <c r="A438" s="103"/>
      <c r="B438" s="104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</row>
    <row r="439" spans="1:55" s="92" customFormat="1" ht="11.25">
      <c r="A439" s="103"/>
      <c r="B439" s="104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</row>
    <row r="440" spans="1:55" s="92" customFormat="1" ht="11.25">
      <c r="A440" s="103"/>
      <c r="B440" s="104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</row>
    <row r="441" spans="1:55" s="92" customFormat="1" ht="11.25">
      <c r="A441" s="103"/>
      <c r="B441" s="104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</row>
    <row r="442" spans="1:55" s="92" customFormat="1" ht="11.25">
      <c r="A442" s="103"/>
      <c r="B442" s="104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</row>
    <row r="443" spans="1:55" s="92" customFormat="1" ht="11.25">
      <c r="A443" s="103"/>
      <c r="B443" s="104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</row>
    <row r="444" spans="1:55" s="92" customFormat="1" ht="11.25">
      <c r="A444" s="103"/>
      <c r="B444" s="104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</row>
    <row r="445" spans="1:55" s="92" customFormat="1" ht="11.25">
      <c r="A445" s="103"/>
      <c r="B445" s="104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</row>
    <row r="446" spans="1:55" s="92" customFormat="1" ht="11.25">
      <c r="A446" s="103"/>
      <c r="B446" s="104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</row>
    <row r="447" spans="1:55" s="92" customFormat="1" ht="11.25">
      <c r="A447" s="103"/>
      <c r="B447" s="104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</row>
    <row r="448" spans="1:55" s="92" customFormat="1" ht="11.25">
      <c r="A448" s="103"/>
      <c r="B448" s="104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</row>
    <row r="449" spans="1:55" s="92" customFormat="1" ht="11.25">
      <c r="A449" s="103"/>
      <c r="B449" s="104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</row>
    <row r="450" spans="1:55" s="92" customFormat="1" ht="11.25">
      <c r="A450" s="103"/>
      <c r="B450" s="104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</row>
    <row r="451" spans="1:55" s="92" customFormat="1" ht="11.25">
      <c r="A451" s="103"/>
      <c r="B451" s="104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</row>
    <row r="452" spans="1:55" s="92" customFormat="1" ht="11.25">
      <c r="A452" s="103"/>
      <c r="B452" s="104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</row>
    <row r="453" spans="1:55" s="92" customFormat="1" ht="11.25">
      <c r="A453" s="103"/>
      <c r="B453" s="104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</row>
    <row r="454" spans="1:55" s="92" customFormat="1" ht="11.25">
      <c r="A454" s="103"/>
      <c r="B454" s="104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</row>
    <row r="455" spans="1:55" s="92" customFormat="1" ht="11.25">
      <c r="A455" s="103"/>
      <c r="B455" s="104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</row>
    <row r="456" spans="1:55" s="92" customFormat="1" ht="11.25">
      <c r="A456" s="103"/>
      <c r="B456" s="104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</row>
    <row r="457" spans="1:55" s="92" customFormat="1" ht="11.25">
      <c r="A457" s="103"/>
      <c r="B457" s="104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</row>
    <row r="458" spans="1:55" s="92" customFormat="1" ht="11.25">
      <c r="A458" s="103"/>
      <c r="B458" s="104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</row>
    <row r="459" spans="1:55" s="92" customFormat="1" ht="11.25">
      <c r="A459" s="103"/>
      <c r="B459" s="104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</row>
    <row r="460" spans="1:55" s="92" customFormat="1" ht="11.25">
      <c r="A460" s="103"/>
      <c r="B460" s="104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</row>
    <row r="461" spans="1:55" s="92" customFormat="1" ht="11.25">
      <c r="A461" s="103"/>
      <c r="B461" s="104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</row>
    <row r="462" spans="1:55" s="92" customFormat="1" ht="11.25">
      <c r="A462" s="103"/>
      <c r="B462" s="104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</row>
    <row r="463" spans="1:55" s="92" customFormat="1" ht="11.25">
      <c r="A463" s="103"/>
      <c r="B463" s="104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</row>
    <row r="464" spans="1:55" s="92" customFormat="1" ht="11.25">
      <c r="A464" s="103"/>
      <c r="B464" s="104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</row>
    <row r="465" spans="1:55" s="92" customFormat="1" ht="11.25">
      <c r="A465" s="103"/>
      <c r="B465" s="104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</row>
    <row r="466" spans="1:55" s="92" customFormat="1" ht="11.25">
      <c r="A466" s="103"/>
      <c r="B466" s="104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</row>
    <row r="467" spans="1:55" s="92" customFormat="1" ht="11.25">
      <c r="A467" s="103"/>
      <c r="B467" s="104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</row>
    <row r="468" spans="1:55" s="92" customFormat="1" ht="11.25">
      <c r="A468" s="103"/>
      <c r="B468" s="104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</row>
    <row r="469" spans="1:55" s="92" customFormat="1" ht="11.25">
      <c r="A469" s="103"/>
      <c r="B469" s="104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</row>
    <row r="470" spans="1:55" s="92" customFormat="1" ht="11.25">
      <c r="A470" s="103"/>
      <c r="B470" s="104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</row>
    <row r="471" spans="1:55" s="92" customFormat="1" ht="11.25">
      <c r="A471" s="103"/>
      <c r="B471" s="104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</row>
    <row r="472" spans="1:55" s="92" customFormat="1" ht="11.25">
      <c r="A472" s="103"/>
      <c r="B472" s="104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</row>
    <row r="473" spans="1:55" s="92" customFormat="1" ht="11.25">
      <c r="A473" s="103"/>
      <c r="B473" s="104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</row>
    <row r="474" spans="1:55" s="92" customFormat="1" ht="11.25">
      <c r="A474" s="103"/>
      <c r="B474" s="104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</row>
    <row r="475" spans="1:55" s="92" customFormat="1" ht="11.25">
      <c r="A475" s="103"/>
      <c r="B475" s="104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</row>
    <row r="476" spans="1:55" s="92" customFormat="1" ht="11.25">
      <c r="A476" s="103"/>
      <c r="B476" s="104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</row>
    <row r="477" spans="1:55" s="92" customFormat="1" ht="11.25">
      <c r="A477" s="103"/>
      <c r="B477" s="104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</row>
    <row r="478" spans="1:55" s="92" customFormat="1" ht="11.25">
      <c r="A478" s="103"/>
      <c r="B478" s="104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</row>
    <row r="479" spans="1:55" s="92" customFormat="1" ht="11.25">
      <c r="A479" s="103"/>
      <c r="B479" s="104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</row>
    <row r="480" spans="1:55" s="92" customFormat="1" ht="11.25">
      <c r="A480" s="103"/>
      <c r="B480" s="104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</row>
    <row r="481" spans="1:55" s="92" customFormat="1" ht="11.25">
      <c r="A481" s="103"/>
      <c r="B481" s="104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</row>
    <row r="482" spans="1:55" s="92" customFormat="1" ht="11.25">
      <c r="A482" s="103"/>
      <c r="B482" s="104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</row>
    <row r="483" spans="1:55" s="92" customFormat="1" ht="11.25">
      <c r="A483" s="103"/>
      <c r="B483" s="104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</row>
    <row r="484" spans="1:55" s="92" customFormat="1" ht="11.25">
      <c r="A484" s="103"/>
      <c r="B484" s="104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</row>
    <row r="485" spans="1:55" s="92" customFormat="1" ht="11.25">
      <c r="A485" s="103"/>
      <c r="B485" s="104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</row>
    <row r="486" spans="1:55" s="92" customFormat="1" ht="11.25">
      <c r="A486" s="103"/>
      <c r="B486" s="104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</row>
    <row r="487" spans="1:55" s="92" customFormat="1" ht="11.25">
      <c r="A487" s="103"/>
      <c r="B487" s="104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</row>
    <row r="488" spans="1:55" s="92" customFormat="1" ht="11.25">
      <c r="A488" s="103"/>
      <c r="B488" s="104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</row>
    <row r="489" spans="1:55" s="92" customFormat="1" ht="11.25">
      <c r="A489" s="103"/>
      <c r="B489" s="104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</row>
    <row r="490" spans="1:55" s="92" customFormat="1" ht="11.25">
      <c r="A490" s="103"/>
      <c r="B490" s="104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</row>
    <row r="491" spans="1:55" s="92" customFormat="1" ht="11.25">
      <c r="A491" s="103"/>
      <c r="B491" s="104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</row>
    <row r="492" spans="1:55" s="92" customFormat="1" ht="11.25">
      <c r="A492" s="103"/>
      <c r="B492" s="104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</row>
    <row r="493" spans="1:55" s="92" customFormat="1" ht="11.25">
      <c r="A493" s="103"/>
      <c r="B493" s="104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</row>
    <row r="494" spans="1:55" s="92" customFormat="1" ht="11.25">
      <c r="A494" s="103"/>
      <c r="B494" s="104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</row>
    <row r="495" spans="1:55" s="92" customFormat="1" ht="11.25">
      <c r="A495" s="103"/>
      <c r="B495" s="104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</row>
    <row r="496" spans="1:55" s="92" customFormat="1" ht="11.25">
      <c r="A496" s="103"/>
      <c r="B496" s="104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</row>
    <row r="497" spans="1:55" s="92" customFormat="1" ht="11.25">
      <c r="A497" s="103"/>
      <c r="B497" s="104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</row>
    <row r="498" spans="1:55" s="92" customFormat="1" ht="11.25">
      <c r="A498" s="103"/>
      <c r="B498" s="104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</row>
    <row r="499" spans="1:55" s="92" customFormat="1" ht="11.25">
      <c r="A499" s="103"/>
      <c r="B499" s="104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</row>
    <row r="500" spans="1:55" s="92" customFormat="1" ht="11.25">
      <c r="A500" s="103"/>
      <c r="B500" s="104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</row>
    <row r="501" spans="1:55" s="92" customFormat="1" ht="11.25">
      <c r="A501" s="103"/>
      <c r="B501" s="104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</row>
    <row r="502" spans="1:55" s="92" customFormat="1" ht="11.25">
      <c r="A502" s="103"/>
      <c r="B502" s="104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</row>
    <row r="503" spans="1:55" s="92" customFormat="1" ht="11.25">
      <c r="A503" s="103"/>
      <c r="B503" s="104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</row>
    <row r="504" spans="1:55" s="92" customFormat="1" ht="11.25">
      <c r="A504" s="103"/>
      <c r="B504" s="104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</row>
    <row r="505" spans="1:55" s="92" customFormat="1" ht="11.25">
      <c r="A505" s="103"/>
      <c r="B505" s="104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</row>
    <row r="506" spans="1:55" s="92" customFormat="1" ht="11.25">
      <c r="A506" s="103"/>
      <c r="B506" s="104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</row>
    <row r="507" spans="1:55" s="92" customFormat="1" ht="11.25">
      <c r="A507" s="103"/>
      <c r="B507" s="104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</row>
    <row r="508" spans="1:55" s="92" customFormat="1" ht="11.25">
      <c r="A508" s="103"/>
      <c r="B508" s="104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</row>
    <row r="509" spans="1:55" s="92" customFormat="1" ht="11.25">
      <c r="A509" s="103"/>
      <c r="B509" s="104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</row>
    <row r="510" spans="1:55" s="92" customFormat="1" ht="11.25">
      <c r="A510" s="103"/>
      <c r="B510" s="104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</row>
    <row r="511" spans="1:55" s="92" customFormat="1" ht="11.25">
      <c r="A511" s="103"/>
      <c r="B511" s="104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</row>
    <row r="512" spans="1:55" s="92" customFormat="1" ht="11.25">
      <c r="A512" s="103"/>
      <c r="B512" s="104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</row>
    <row r="513" spans="1:55" s="92" customFormat="1" ht="11.25">
      <c r="A513" s="103"/>
      <c r="B513" s="104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</row>
    <row r="514" spans="1:55" s="92" customFormat="1" ht="11.25">
      <c r="A514" s="103"/>
      <c r="B514" s="104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</row>
    <row r="515" spans="1:55" s="92" customFormat="1" ht="11.25">
      <c r="A515" s="103"/>
      <c r="B515" s="104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</row>
    <row r="516" spans="1:55" s="92" customFormat="1" ht="11.25">
      <c r="A516" s="103"/>
      <c r="B516" s="104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</row>
    <row r="517" spans="1:55" s="92" customFormat="1" ht="11.25">
      <c r="A517" s="103"/>
      <c r="B517" s="104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</row>
    <row r="518" spans="1:55" s="92" customFormat="1" ht="11.25">
      <c r="A518" s="103"/>
      <c r="B518" s="104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</row>
    <row r="519" spans="1:55" s="92" customFormat="1" ht="11.25">
      <c r="A519" s="103"/>
      <c r="B519" s="104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</row>
    <row r="520" spans="1:55" s="92" customFormat="1" ht="11.25">
      <c r="A520" s="103"/>
      <c r="B520" s="104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</row>
    <row r="521" spans="1:55" s="92" customFormat="1" ht="11.25">
      <c r="A521" s="103"/>
      <c r="B521" s="104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</row>
    <row r="522" spans="1:55" s="92" customFormat="1" ht="11.25">
      <c r="A522" s="103"/>
      <c r="B522" s="104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</row>
    <row r="523" spans="1:55" s="92" customFormat="1" ht="11.25">
      <c r="A523" s="103"/>
      <c r="B523" s="104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</row>
    <row r="524" spans="1:55" s="92" customFormat="1" ht="11.25">
      <c r="A524" s="103"/>
      <c r="B524" s="104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</row>
    <row r="525" spans="1:55" s="92" customFormat="1" ht="11.25">
      <c r="A525" s="103"/>
      <c r="B525" s="104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</row>
    <row r="526" spans="1:55" s="92" customFormat="1" ht="11.25">
      <c r="A526" s="103"/>
      <c r="B526" s="104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</row>
    <row r="527" spans="1:55" s="92" customFormat="1" ht="11.25">
      <c r="A527" s="103"/>
      <c r="B527" s="104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</row>
    <row r="528" spans="1:55" s="92" customFormat="1" ht="11.25">
      <c r="A528" s="103"/>
      <c r="B528" s="104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</row>
    <row r="529" spans="1:55" s="92" customFormat="1" ht="11.25">
      <c r="A529" s="103"/>
      <c r="B529" s="104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</row>
    <row r="530" spans="1:55" s="92" customFormat="1" ht="11.25">
      <c r="A530" s="103"/>
      <c r="B530" s="104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</row>
    <row r="531" spans="1:55" s="92" customFormat="1" ht="11.25">
      <c r="A531" s="103"/>
      <c r="B531" s="104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</row>
    <row r="532" spans="1:55" s="92" customFormat="1" ht="11.25">
      <c r="A532" s="103"/>
      <c r="B532" s="104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</row>
    <row r="533" spans="1:55" s="92" customFormat="1" ht="11.25">
      <c r="A533" s="103"/>
      <c r="B533" s="104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</row>
    <row r="534" spans="1:55" s="92" customFormat="1" ht="11.25">
      <c r="A534" s="103"/>
      <c r="B534" s="104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</row>
    <row r="535" spans="1:55" s="92" customFormat="1" ht="11.25">
      <c r="A535" s="103"/>
      <c r="B535" s="104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</row>
    <row r="536" spans="1:55" s="92" customFormat="1" ht="11.25">
      <c r="A536" s="103"/>
      <c r="B536" s="104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</row>
    <row r="537" spans="1:55" s="92" customFormat="1" ht="11.25">
      <c r="A537" s="103"/>
      <c r="B537" s="104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</row>
    <row r="538" spans="1:55" s="92" customFormat="1" ht="11.25">
      <c r="A538" s="103"/>
      <c r="B538" s="104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</row>
    <row r="539" spans="1:55" s="92" customFormat="1" ht="11.25">
      <c r="A539" s="103"/>
      <c r="B539" s="104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</row>
    <row r="540" spans="1:55" s="92" customFormat="1" ht="11.25">
      <c r="A540" s="103"/>
      <c r="B540" s="104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</row>
    <row r="541" spans="1:55" s="92" customFormat="1" ht="11.25">
      <c r="A541" s="103"/>
      <c r="B541" s="104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</row>
    <row r="542" spans="1:55" s="92" customFormat="1" ht="11.25">
      <c r="A542" s="103"/>
      <c r="B542" s="104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</row>
    <row r="543" spans="1:55" s="92" customFormat="1" ht="11.25">
      <c r="A543" s="103"/>
      <c r="B543" s="104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</row>
    <row r="544" spans="1:55" s="92" customFormat="1" ht="11.25">
      <c r="A544" s="103"/>
      <c r="B544" s="104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</row>
    <row r="545" spans="1:55" s="92" customFormat="1" ht="11.25">
      <c r="A545" s="103"/>
      <c r="B545" s="104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</row>
    <row r="546" spans="1:55" s="92" customFormat="1" ht="11.25">
      <c r="A546" s="103"/>
      <c r="B546" s="104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</row>
    <row r="547" spans="1:55" s="92" customFormat="1" ht="11.25">
      <c r="A547" s="103"/>
      <c r="B547" s="104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</row>
    <row r="548" spans="1:55" s="92" customFormat="1" ht="11.25">
      <c r="A548" s="103"/>
      <c r="B548" s="104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</row>
    <row r="549" spans="1:55" s="92" customFormat="1" ht="11.25">
      <c r="A549" s="103"/>
      <c r="B549" s="104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</row>
    <row r="550" spans="1:55" s="92" customFormat="1" ht="11.25">
      <c r="A550" s="103"/>
      <c r="B550" s="104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</row>
    <row r="551" spans="1:55" s="92" customFormat="1" ht="11.25">
      <c r="A551" s="103"/>
      <c r="B551" s="104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</row>
    <row r="552" spans="1:55" s="92" customFormat="1" ht="11.25">
      <c r="A552" s="103"/>
      <c r="B552" s="104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</row>
    <row r="553" spans="1:55" s="92" customFormat="1" ht="11.25">
      <c r="A553" s="103"/>
      <c r="B553" s="104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</row>
    <row r="554" spans="1:55" s="92" customFormat="1" ht="11.25">
      <c r="A554" s="103"/>
      <c r="B554" s="104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</row>
    <row r="555" spans="1:55" s="92" customFormat="1" ht="11.25">
      <c r="A555" s="103"/>
      <c r="B555" s="104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</row>
    <row r="556" spans="1:55" s="92" customFormat="1" ht="11.25">
      <c r="A556" s="103"/>
      <c r="B556" s="104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</row>
    <row r="557" spans="1:55" s="92" customFormat="1" ht="11.25">
      <c r="A557" s="103"/>
      <c r="B557" s="104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</row>
    <row r="558" spans="1:55" s="92" customFormat="1" ht="11.25">
      <c r="A558" s="103"/>
      <c r="B558" s="104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</row>
    <row r="559" spans="1:55" s="92" customFormat="1" ht="11.25">
      <c r="A559" s="103"/>
      <c r="B559" s="104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</row>
    <row r="560" spans="1:55" s="92" customFormat="1" ht="11.25">
      <c r="A560" s="103"/>
      <c r="B560" s="104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</row>
    <row r="561" spans="1:55" s="92" customFormat="1" ht="11.25">
      <c r="A561" s="103"/>
      <c r="B561" s="104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</row>
    <row r="562" spans="1:55" s="92" customFormat="1" ht="11.25">
      <c r="A562" s="103"/>
      <c r="B562" s="104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</row>
    <row r="563" spans="1:55" s="92" customFormat="1" ht="11.25">
      <c r="A563" s="103"/>
      <c r="B563" s="104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</row>
    <row r="564" spans="1:55" s="92" customFormat="1" ht="11.25">
      <c r="A564" s="103"/>
      <c r="B564" s="104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</row>
    <row r="565" spans="1:55" s="92" customFormat="1" ht="11.25">
      <c r="A565" s="103"/>
      <c r="B565" s="104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</row>
    <row r="566" spans="1:55" s="92" customFormat="1" ht="11.25">
      <c r="A566" s="103"/>
      <c r="B566" s="104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</row>
    <row r="567" spans="1:55" s="92" customFormat="1" ht="11.25">
      <c r="A567" s="103"/>
      <c r="B567" s="104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</row>
    <row r="568" spans="1:55" s="92" customFormat="1" ht="11.25">
      <c r="A568" s="103"/>
      <c r="B568" s="104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</row>
    <row r="569" spans="1:55" s="92" customFormat="1" ht="11.25">
      <c r="A569" s="103"/>
      <c r="B569" s="104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</row>
    <row r="570" spans="1:55" s="92" customFormat="1" ht="11.25">
      <c r="A570" s="103"/>
      <c r="B570" s="104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38"/>
      <c r="AW570" s="38"/>
      <c r="AX570" s="38"/>
      <c r="AY570" s="38"/>
      <c r="AZ570" s="38"/>
      <c r="BA570" s="38"/>
      <c r="BB570" s="38"/>
      <c r="BC570" s="38"/>
    </row>
    <row r="571" spans="1:55" s="92" customFormat="1" ht="11.25">
      <c r="A571" s="103"/>
      <c r="B571" s="104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</row>
    <row r="572" spans="1:55" s="92" customFormat="1" ht="11.25">
      <c r="A572" s="103"/>
      <c r="B572" s="104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</row>
    <row r="573" spans="1:55" s="92" customFormat="1" ht="11.25">
      <c r="A573" s="103"/>
      <c r="B573" s="104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</row>
    <row r="574" spans="1:55" s="92" customFormat="1" ht="11.25">
      <c r="A574" s="103"/>
      <c r="B574" s="104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</row>
    <row r="575" spans="1:55" s="92" customFormat="1" ht="11.25">
      <c r="A575" s="103"/>
      <c r="B575" s="104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</row>
    <row r="576" spans="1:55" s="92" customFormat="1" ht="11.25">
      <c r="A576" s="103"/>
      <c r="B576" s="104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</row>
    <row r="577" spans="1:55" s="92" customFormat="1" ht="11.25">
      <c r="A577" s="103"/>
      <c r="B577" s="104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</row>
    <row r="578" spans="1:55" s="92" customFormat="1" ht="11.25">
      <c r="A578" s="103"/>
      <c r="B578" s="104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</row>
    <row r="579" spans="1:55" s="92" customFormat="1" ht="11.25">
      <c r="A579" s="103"/>
      <c r="B579" s="104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</row>
    <row r="580" spans="1:55" s="92" customFormat="1" ht="11.25">
      <c r="A580" s="103"/>
      <c r="B580" s="104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</row>
    <row r="581" spans="1:55" s="92" customFormat="1" ht="11.25">
      <c r="A581" s="103"/>
      <c r="B581" s="104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</row>
    <row r="582" spans="1:55" s="92" customFormat="1" ht="11.25">
      <c r="A582" s="103"/>
      <c r="B582" s="104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</row>
    <row r="583" spans="1:55" s="92" customFormat="1" ht="11.25">
      <c r="A583" s="103"/>
      <c r="B583" s="104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</row>
    <row r="584" spans="1:55" s="92" customFormat="1" ht="11.25">
      <c r="A584" s="103"/>
      <c r="B584" s="104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</row>
    <row r="585" spans="1:55" s="92" customFormat="1" ht="11.25">
      <c r="A585" s="103"/>
      <c r="B585" s="104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</row>
    <row r="586" spans="1:55" s="92" customFormat="1" ht="11.25">
      <c r="A586" s="103"/>
      <c r="B586" s="104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</row>
    <row r="587" spans="1:55" s="92" customFormat="1" ht="11.25">
      <c r="A587" s="103"/>
      <c r="B587" s="104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</row>
    <row r="588" spans="1:55" s="92" customFormat="1" ht="11.25">
      <c r="A588" s="103"/>
      <c r="B588" s="104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</row>
    <row r="589" spans="1:55" s="92" customFormat="1" ht="11.25">
      <c r="A589" s="103"/>
      <c r="B589" s="104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</row>
    <row r="590" spans="1:55" s="92" customFormat="1" ht="11.25">
      <c r="A590" s="103"/>
      <c r="B590" s="104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</row>
    <row r="591" spans="1:55" s="92" customFormat="1" ht="11.25">
      <c r="A591" s="103"/>
      <c r="B591" s="104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</row>
    <row r="592" spans="1:55" s="92" customFormat="1" ht="11.25">
      <c r="A592" s="103"/>
      <c r="B592" s="104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</row>
    <row r="593" spans="1:55" s="92" customFormat="1" ht="11.25">
      <c r="A593" s="103"/>
      <c r="B593" s="104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</row>
    <row r="594" spans="1:55" s="92" customFormat="1" ht="11.25">
      <c r="A594" s="103"/>
      <c r="B594" s="104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</row>
    <row r="595" spans="1:55" s="92" customFormat="1" ht="11.25">
      <c r="A595" s="103"/>
      <c r="B595" s="104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</row>
    <row r="596" spans="1:55" s="92" customFormat="1" ht="11.25">
      <c r="A596" s="103"/>
      <c r="B596" s="104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  <c r="BA596" s="38"/>
      <c r="BB596" s="38"/>
      <c r="BC596" s="38"/>
    </row>
    <row r="597" spans="1:55" s="92" customFormat="1" ht="11.25">
      <c r="A597" s="103"/>
      <c r="B597" s="104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</row>
    <row r="598" spans="1:55" s="92" customFormat="1" ht="11.25">
      <c r="A598" s="103"/>
      <c r="B598" s="104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</row>
    <row r="599" spans="1:55" s="92" customFormat="1" ht="11.25">
      <c r="A599" s="103"/>
      <c r="B599" s="104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</row>
    <row r="600" spans="1:55" s="92" customFormat="1" ht="11.25">
      <c r="A600" s="103"/>
      <c r="B600" s="104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</row>
    <row r="601" spans="1:55" s="92" customFormat="1" ht="11.25">
      <c r="A601" s="103"/>
      <c r="B601" s="104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</row>
    <row r="602" spans="1:55" s="92" customFormat="1" ht="11.25">
      <c r="A602" s="103"/>
      <c r="B602" s="104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</row>
    <row r="603" spans="1:55" s="92" customFormat="1" ht="11.25">
      <c r="A603" s="103"/>
      <c r="B603" s="104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</row>
    <row r="604" spans="1:55" s="92" customFormat="1" ht="11.25">
      <c r="A604" s="103"/>
      <c r="B604" s="104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</row>
    <row r="605" spans="1:55" s="92" customFormat="1" ht="11.25">
      <c r="A605" s="103"/>
      <c r="B605" s="104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</row>
    <row r="606" spans="1:55" s="92" customFormat="1" ht="11.25">
      <c r="A606" s="103"/>
      <c r="B606" s="104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</row>
    <row r="607" spans="1:55" s="92" customFormat="1" ht="11.25">
      <c r="A607" s="103"/>
      <c r="B607" s="104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</row>
    <row r="608" spans="1:55" s="92" customFormat="1" ht="11.25">
      <c r="A608" s="103"/>
      <c r="B608" s="104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  <c r="AL608" s="38"/>
      <c r="AM608" s="38"/>
      <c r="AN608" s="38"/>
      <c r="AO608" s="38"/>
      <c r="AP608" s="38"/>
      <c r="AQ608" s="38"/>
      <c r="AR608" s="38"/>
      <c r="AS608" s="38"/>
      <c r="AT608" s="38"/>
      <c r="AU608" s="38"/>
      <c r="AV608" s="38"/>
      <c r="AW608" s="38"/>
      <c r="AX608" s="38"/>
      <c r="AY608" s="38"/>
      <c r="AZ608" s="38"/>
      <c r="BA608" s="38"/>
      <c r="BB608" s="38"/>
      <c r="BC608" s="38"/>
    </row>
    <row r="609" spans="1:55" s="92" customFormat="1" ht="11.25">
      <c r="A609" s="103"/>
      <c r="B609" s="104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  <c r="AU609" s="38"/>
      <c r="AV609" s="38"/>
      <c r="AW609" s="38"/>
      <c r="AX609" s="38"/>
      <c r="AY609" s="38"/>
      <c r="AZ609" s="38"/>
      <c r="BA609" s="38"/>
      <c r="BB609" s="38"/>
      <c r="BC609" s="38"/>
    </row>
    <row r="610" spans="1:55" s="92" customFormat="1" ht="11.25">
      <c r="A610" s="103"/>
      <c r="B610" s="104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  <c r="AM610" s="38"/>
      <c r="AN610" s="38"/>
      <c r="AO610" s="38"/>
      <c r="AP610" s="38"/>
      <c r="AQ610" s="38"/>
      <c r="AR610" s="38"/>
      <c r="AS610" s="38"/>
      <c r="AT610" s="38"/>
      <c r="AU610" s="38"/>
      <c r="AV610" s="38"/>
      <c r="AW610" s="38"/>
      <c r="AX610" s="38"/>
      <c r="AY610" s="38"/>
      <c r="AZ610" s="38"/>
      <c r="BA610" s="38"/>
      <c r="BB610" s="38"/>
      <c r="BC610" s="38"/>
    </row>
    <row r="611" spans="1:55" s="92" customFormat="1" ht="11.25">
      <c r="A611" s="103"/>
      <c r="B611" s="104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  <c r="AM611" s="38"/>
      <c r="AN611" s="38"/>
      <c r="AO611" s="38"/>
      <c r="AP611" s="38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</row>
    <row r="612" spans="1:55" s="92" customFormat="1" ht="11.25">
      <c r="A612" s="103"/>
      <c r="B612" s="104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8"/>
      <c r="AM612" s="38"/>
      <c r="AN612" s="38"/>
      <c r="AO612" s="38"/>
      <c r="AP612" s="38"/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  <c r="BA612" s="38"/>
      <c r="BB612" s="38"/>
      <c r="BC612" s="38"/>
    </row>
    <row r="613" spans="1:55" s="92" customFormat="1" ht="11.25">
      <c r="A613" s="103"/>
      <c r="B613" s="104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  <c r="AL613" s="38"/>
      <c r="AM613" s="38"/>
      <c r="AN613" s="38"/>
      <c r="AO613" s="38"/>
      <c r="AP613" s="38"/>
      <c r="AQ613" s="38"/>
      <c r="AR613" s="38"/>
      <c r="AS613" s="38"/>
      <c r="AT613" s="38"/>
      <c r="AU613" s="38"/>
      <c r="AV613" s="38"/>
      <c r="AW613" s="38"/>
      <c r="AX613" s="38"/>
      <c r="AY613" s="38"/>
      <c r="AZ613" s="38"/>
      <c r="BA613" s="38"/>
      <c r="BB613" s="38"/>
      <c r="BC613" s="38"/>
    </row>
    <row r="614" spans="1:55" s="92" customFormat="1" ht="11.25">
      <c r="A614" s="103"/>
      <c r="B614" s="104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  <c r="AM614" s="38"/>
      <c r="AN614" s="38"/>
      <c r="AO614" s="38"/>
      <c r="AP614" s="38"/>
      <c r="AQ614" s="38"/>
      <c r="AR614" s="38"/>
      <c r="AS614" s="38"/>
      <c r="AT614" s="38"/>
      <c r="AU614" s="38"/>
      <c r="AV614" s="38"/>
      <c r="AW614" s="38"/>
      <c r="AX614" s="38"/>
      <c r="AY614" s="38"/>
      <c r="AZ614" s="38"/>
      <c r="BA614" s="38"/>
      <c r="BB614" s="38"/>
      <c r="BC614" s="38"/>
    </row>
    <row r="615" spans="1:55" s="92" customFormat="1" ht="11.25">
      <c r="A615" s="103"/>
      <c r="B615" s="104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</row>
    <row r="616" spans="1:55" s="92" customFormat="1" ht="11.25">
      <c r="A616" s="103"/>
      <c r="B616" s="104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</row>
    <row r="617" spans="1:55" s="92" customFormat="1" ht="11.25">
      <c r="A617" s="103"/>
      <c r="B617" s="104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</row>
    <row r="618" spans="1:55" s="92" customFormat="1" ht="11.25">
      <c r="A618" s="103"/>
      <c r="B618" s="104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</row>
    <row r="619" spans="1:55" s="92" customFormat="1" ht="11.25">
      <c r="A619" s="103"/>
      <c r="B619" s="104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</row>
    <row r="620" spans="1:55" s="92" customFormat="1" ht="11.25">
      <c r="A620" s="103"/>
      <c r="B620" s="104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</row>
    <row r="621" spans="1:55" s="92" customFormat="1" ht="11.25">
      <c r="A621" s="103"/>
      <c r="B621" s="104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</row>
    <row r="622" spans="1:55" s="92" customFormat="1" ht="11.25">
      <c r="A622" s="103"/>
      <c r="B622" s="104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</row>
    <row r="623" spans="1:55" s="92" customFormat="1" ht="11.25">
      <c r="A623" s="103"/>
      <c r="B623" s="104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</row>
    <row r="624" spans="1:55" s="92" customFormat="1" ht="11.25">
      <c r="A624" s="103"/>
      <c r="B624" s="104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  <c r="BA624" s="38"/>
      <c r="BB624" s="38"/>
      <c r="BC624" s="38"/>
    </row>
    <row r="625" spans="1:55" s="92" customFormat="1" ht="11.25">
      <c r="A625" s="103"/>
      <c r="B625" s="104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</row>
    <row r="626" spans="1:55" s="92" customFormat="1" ht="11.25">
      <c r="A626" s="103"/>
      <c r="B626" s="104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  <c r="BA626" s="38"/>
      <c r="BB626" s="38"/>
      <c r="BC626" s="38"/>
    </row>
    <row r="627" spans="1:55" s="92" customFormat="1" ht="11.25">
      <c r="A627" s="103"/>
      <c r="B627" s="104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  <c r="AU627" s="38"/>
      <c r="AV627" s="38"/>
      <c r="AW627" s="38"/>
      <c r="AX627" s="38"/>
      <c r="AY627" s="38"/>
      <c r="AZ627" s="38"/>
      <c r="BA627" s="38"/>
      <c r="BB627" s="38"/>
      <c r="BC627" s="38"/>
    </row>
    <row r="628" spans="1:55" s="92" customFormat="1" ht="11.25">
      <c r="A628" s="103"/>
      <c r="B628" s="104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</row>
    <row r="629" spans="1:55" s="92" customFormat="1" ht="11.25">
      <c r="A629" s="103"/>
      <c r="B629" s="104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</row>
    <row r="630" spans="1:55" s="92" customFormat="1" ht="11.25">
      <c r="A630" s="103"/>
      <c r="B630" s="104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  <c r="BA630" s="38"/>
      <c r="BB630" s="38"/>
      <c r="BC630" s="38"/>
    </row>
    <row r="631" spans="1:55" s="92" customFormat="1" ht="11.25">
      <c r="A631" s="103"/>
      <c r="B631" s="104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</row>
    <row r="632" spans="1:55" s="92" customFormat="1" ht="11.25">
      <c r="A632" s="103"/>
      <c r="B632" s="104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</row>
    <row r="633" spans="1:55" s="92" customFormat="1" ht="11.25">
      <c r="A633" s="103"/>
      <c r="B633" s="104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</row>
    <row r="634" spans="1:55" s="92" customFormat="1" ht="11.25">
      <c r="A634" s="103"/>
      <c r="B634" s="104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  <c r="BA634" s="38"/>
      <c r="BB634" s="38"/>
      <c r="BC634" s="38"/>
    </row>
    <row r="635" spans="1:55" s="92" customFormat="1" ht="11.25">
      <c r="A635" s="103"/>
      <c r="B635" s="104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  <c r="AU635" s="38"/>
      <c r="AV635" s="38"/>
      <c r="AW635" s="38"/>
      <c r="AX635" s="38"/>
      <c r="AY635" s="38"/>
      <c r="AZ635" s="38"/>
      <c r="BA635" s="38"/>
      <c r="BB635" s="38"/>
      <c r="BC635" s="38"/>
    </row>
    <row r="636" spans="1:55" s="92" customFormat="1" ht="11.25">
      <c r="A636" s="103"/>
      <c r="B636" s="104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  <c r="AU636" s="38"/>
      <c r="AV636" s="38"/>
      <c r="AW636" s="38"/>
      <c r="AX636" s="38"/>
      <c r="AY636" s="38"/>
      <c r="AZ636" s="38"/>
      <c r="BA636" s="38"/>
      <c r="BB636" s="38"/>
      <c r="BC636" s="38"/>
    </row>
    <row r="637" spans="1:55" s="92" customFormat="1" ht="11.25">
      <c r="A637" s="103"/>
      <c r="B637" s="104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</row>
    <row r="638" spans="1:55" s="92" customFormat="1" ht="11.25">
      <c r="A638" s="103"/>
      <c r="B638" s="104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  <c r="BA638" s="38"/>
      <c r="BB638" s="38"/>
      <c r="BC638" s="38"/>
    </row>
    <row r="639" spans="1:55" s="92" customFormat="1" ht="11.25">
      <c r="A639" s="103"/>
      <c r="B639" s="104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</row>
    <row r="640" spans="1:55" s="92" customFormat="1" ht="11.25">
      <c r="A640" s="103"/>
      <c r="B640" s="104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</row>
    <row r="641" spans="1:55" s="92" customFormat="1" ht="11.25">
      <c r="A641" s="103"/>
      <c r="B641" s="104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</row>
    <row r="642" spans="1:55" s="92" customFormat="1" ht="11.25">
      <c r="A642" s="103"/>
      <c r="B642" s="104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</row>
    <row r="643" spans="1:55" s="92" customFormat="1" ht="11.25">
      <c r="A643" s="103"/>
      <c r="B643" s="104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8"/>
      <c r="AS643" s="38"/>
      <c r="AT643" s="38"/>
      <c r="AU643" s="38"/>
      <c r="AV643" s="38"/>
      <c r="AW643" s="38"/>
      <c r="AX643" s="38"/>
      <c r="AY643" s="38"/>
      <c r="AZ643" s="38"/>
      <c r="BA643" s="38"/>
      <c r="BB643" s="38"/>
      <c r="BC643" s="38"/>
    </row>
    <row r="644" spans="1:55" s="92" customFormat="1" ht="11.25">
      <c r="A644" s="103"/>
      <c r="B644" s="104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</row>
    <row r="645" spans="1:55" s="92" customFormat="1" ht="11.25">
      <c r="A645" s="103"/>
      <c r="B645" s="104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  <c r="AM645" s="38"/>
      <c r="AN645" s="38"/>
      <c r="AO645" s="38"/>
      <c r="AP645" s="38"/>
      <c r="AQ645" s="38"/>
      <c r="AR645" s="38"/>
      <c r="AS645" s="38"/>
      <c r="AT645" s="38"/>
      <c r="AU645" s="38"/>
      <c r="AV645" s="38"/>
      <c r="AW645" s="38"/>
      <c r="AX645" s="38"/>
      <c r="AY645" s="38"/>
      <c r="AZ645" s="38"/>
      <c r="BA645" s="38"/>
      <c r="BB645" s="38"/>
      <c r="BC645" s="38"/>
    </row>
    <row r="646" spans="1:55" s="92" customFormat="1" ht="11.25">
      <c r="A646" s="103"/>
      <c r="B646" s="104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  <c r="BA646" s="38"/>
      <c r="BB646" s="38"/>
      <c r="BC646" s="38"/>
    </row>
    <row r="647" spans="1:55" s="92" customFormat="1" ht="11.25">
      <c r="A647" s="103"/>
      <c r="B647" s="104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  <c r="AW647" s="38"/>
      <c r="AX647" s="38"/>
      <c r="AY647" s="38"/>
      <c r="AZ647" s="38"/>
      <c r="BA647" s="38"/>
      <c r="BB647" s="38"/>
      <c r="BC647" s="38"/>
    </row>
    <row r="648" spans="1:55" s="92" customFormat="1" ht="11.25">
      <c r="A648" s="103"/>
      <c r="B648" s="104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  <c r="AL648" s="38"/>
      <c r="AM648" s="38"/>
      <c r="AN648" s="38"/>
      <c r="AO648" s="38"/>
      <c r="AP648" s="38"/>
      <c r="AQ648" s="38"/>
      <c r="AR648" s="38"/>
      <c r="AS648" s="38"/>
      <c r="AT648" s="38"/>
      <c r="AU648" s="38"/>
      <c r="AV648" s="38"/>
      <c r="AW648" s="38"/>
      <c r="AX648" s="38"/>
      <c r="AY648" s="38"/>
      <c r="AZ648" s="38"/>
      <c r="BA648" s="38"/>
      <c r="BB648" s="38"/>
      <c r="BC648" s="38"/>
    </row>
    <row r="649" spans="1:55" s="92" customFormat="1" ht="11.25">
      <c r="A649" s="103"/>
      <c r="B649" s="104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  <c r="AL649" s="38"/>
      <c r="AM649" s="38"/>
      <c r="AN649" s="38"/>
      <c r="AO649" s="38"/>
      <c r="AP649" s="38"/>
      <c r="AQ649" s="38"/>
      <c r="AR649" s="38"/>
      <c r="AS649" s="38"/>
      <c r="AT649" s="38"/>
      <c r="AU649" s="38"/>
      <c r="AV649" s="38"/>
      <c r="AW649" s="38"/>
      <c r="AX649" s="38"/>
      <c r="AY649" s="38"/>
      <c r="AZ649" s="38"/>
      <c r="BA649" s="38"/>
      <c r="BB649" s="38"/>
      <c r="BC649" s="38"/>
    </row>
    <row r="650" spans="1:55" s="92" customFormat="1" ht="11.25">
      <c r="A650" s="103"/>
      <c r="B650" s="104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</row>
    <row r="651" spans="1:55" s="92" customFormat="1" ht="11.25">
      <c r="A651" s="103"/>
      <c r="B651" s="104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  <c r="AL651" s="38"/>
      <c r="AM651" s="38"/>
      <c r="AN651" s="38"/>
      <c r="AO651" s="38"/>
      <c r="AP651" s="38"/>
      <c r="AQ651" s="38"/>
      <c r="AR651" s="38"/>
      <c r="AS651" s="38"/>
      <c r="AT651" s="38"/>
      <c r="AU651" s="38"/>
      <c r="AV651" s="38"/>
      <c r="AW651" s="38"/>
      <c r="AX651" s="38"/>
      <c r="AY651" s="38"/>
      <c r="AZ651" s="38"/>
      <c r="BA651" s="38"/>
      <c r="BB651" s="38"/>
      <c r="BC651" s="38"/>
    </row>
    <row r="652" spans="1:55" s="92" customFormat="1" ht="11.25">
      <c r="A652" s="103"/>
      <c r="B652" s="104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  <c r="AL652" s="38"/>
      <c r="AM652" s="38"/>
      <c r="AN652" s="38"/>
      <c r="AO652" s="38"/>
      <c r="AP652" s="38"/>
      <c r="AQ652" s="38"/>
      <c r="AR652" s="38"/>
      <c r="AS652" s="38"/>
      <c r="AT652" s="38"/>
      <c r="AU652" s="38"/>
      <c r="AV652" s="38"/>
      <c r="AW652" s="38"/>
      <c r="AX652" s="38"/>
      <c r="AY652" s="38"/>
      <c r="AZ652" s="38"/>
      <c r="BA652" s="38"/>
      <c r="BB652" s="38"/>
      <c r="BC652" s="38"/>
    </row>
    <row r="653" spans="1:55" s="92" customFormat="1" ht="11.25">
      <c r="A653" s="103"/>
      <c r="B653" s="104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  <c r="AN653" s="38"/>
      <c r="AO653" s="38"/>
      <c r="AP653" s="38"/>
      <c r="AQ653" s="38"/>
      <c r="AR653" s="38"/>
      <c r="AS653" s="38"/>
      <c r="AT653" s="38"/>
      <c r="AU653" s="38"/>
      <c r="AV653" s="38"/>
      <c r="AW653" s="38"/>
      <c r="AX653" s="38"/>
      <c r="AY653" s="38"/>
      <c r="AZ653" s="38"/>
      <c r="BA653" s="38"/>
      <c r="BB653" s="38"/>
      <c r="BC653" s="38"/>
    </row>
    <row r="654" spans="1:55" s="92" customFormat="1" ht="11.25">
      <c r="A654" s="103"/>
      <c r="B654" s="104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  <c r="AL654" s="38"/>
      <c r="AM654" s="38"/>
      <c r="AN654" s="38"/>
      <c r="AO654" s="38"/>
      <c r="AP654" s="38"/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  <c r="BA654" s="38"/>
      <c r="BB654" s="38"/>
      <c r="BC654" s="38"/>
    </row>
    <row r="655" spans="1:55" s="92" customFormat="1" ht="11.25">
      <c r="A655" s="103"/>
      <c r="B655" s="104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  <c r="AL655" s="38"/>
      <c r="AM655" s="38"/>
      <c r="AN655" s="38"/>
      <c r="AO655" s="38"/>
      <c r="AP655" s="38"/>
      <c r="AQ655" s="38"/>
      <c r="AR655" s="38"/>
      <c r="AS655" s="38"/>
      <c r="AT655" s="38"/>
      <c r="AU655" s="38"/>
      <c r="AV655" s="38"/>
      <c r="AW655" s="38"/>
      <c r="AX655" s="38"/>
      <c r="AY655" s="38"/>
      <c r="AZ655" s="38"/>
      <c r="BA655" s="38"/>
      <c r="BB655" s="38"/>
      <c r="BC655" s="38"/>
    </row>
    <row r="656" spans="1:55" s="92" customFormat="1" ht="11.25">
      <c r="A656" s="103"/>
      <c r="B656" s="104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  <c r="AL656" s="38"/>
      <c r="AM656" s="38"/>
      <c r="AN656" s="38"/>
      <c r="AO656" s="38"/>
      <c r="AP656" s="38"/>
      <c r="AQ656" s="38"/>
      <c r="AR656" s="38"/>
      <c r="AS656" s="38"/>
      <c r="AT656" s="38"/>
      <c r="AU656" s="38"/>
      <c r="AV656" s="38"/>
      <c r="AW656" s="38"/>
      <c r="AX656" s="38"/>
      <c r="AY656" s="38"/>
      <c r="AZ656" s="38"/>
      <c r="BA656" s="38"/>
      <c r="BB656" s="38"/>
      <c r="BC656" s="38"/>
    </row>
    <row r="657" spans="1:55" s="92" customFormat="1" ht="11.25">
      <c r="A657" s="103"/>
      <c r="B657" s="104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  <c r="AL657" s="38"/>
      <c r="AM657" s="38"/>
      <c r="AN657" s="38"/>
      <c r="AO657" s="38"/>
      <c r="AP657" s="38"/>
      <c r="AQ657" s="38"/>
      <c r="AR657" s="38"/>
      <c r="AS657" s="38"/>
      <c r="AT657" s="38"/>
      <c r="AU657" s="38"/>
      <c r="AV657" s="38"/>
      <c r="AW657" s="38"/>
      <c r="AX657" s="38"/>
      <c r="AY657" s="38"/>
      <c r="AZ657" s="38"/>
      <c r="BA657" s="38"/>
      <c r="BB657" s="38"/>
      <c r="BC657" s="38"/>
    </row>
    <row r="658" spans="1:55" s="92" customFormat="1" ht="11.25">
      <c r="A658" s="103"/>
      <c r="B658" s="104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  <c r="AL658" s="38"/>
      <c r="AM658" s="38"/>
      <c r="AN658" s="38"/>
      <c r="AO658" s="38"/>
      <c r="AP658" s="38"/>
      <c r="AQ658" s="38"/>
      <c r="AR658" s="38"/>
      <c r="AS658" s="38"/>
      <c r="AT658" s="38"/>
      <c r="AU658" s="38"/>
      <c r="AV658" s="38"/>
      <c r="AW658" s="38"/>
      <c r="AX658" s="38"/>
      <c r="AY658" s="38"/>
      <c r="AZ658" s="38"/>
      <c r="BA658" s="38"/>
      <c r="BB658" s="38"/>
      <c r="BC658" s="38"/>
    </row>
    <row r="659" spans="1:55" s="92" customFormat="1" ht="11.25">
      <c r="A659" s="103"/>
      <c r="B659" s="104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  <c r="AL659" s="38"/>
      <c r="AM659" s="38"/>
      <c r="AN659" s="38"/>
      <c r="AO659" s="38"/>
      <c r="AP659" s="38"/>
      <c r="AQ659" s="38"/>
      <c r="AR659" s="38"/>
      <c r="AS659" s="38"/>
      <c r="AT659" s="38"/>
      <c r="AU659" s="38"/>
      <c r="AV659" s="38"/>
      <c r="AW659" s="38"/>
      <c r="AX659" s="38"/>
      <c r="AY659" s="38"/>
      <c r="AZ659" s="38"/>
      <c r="BA659" s="38"/>
      <c r="BB659" s="38"/>
      <c r="BC659" s="38"/>
    </row>
    <row r="660" spans="1:55" s="92" customFormat="1" ht="11.25">
      <c r="A660" s="103"/>
      <c r="B660" s="104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  <c r="AL660" s="38"/>
      <c r="AM660" s="38"/>
      <c r="AN660" s="38"/>
      <c r="AO660" s="38"/>
      <c r="AP660" s="38"/>
      <c r="AQ660" s="38"/>
      <c r="AR660" s="38"/>
      <c r="AS660" s="38"/>
      <c r="AT660" s="38"/>
      <c r="AU660" s="38"/>
      <c r="AV660" s="38"/>
      <c r="AW660" s="38"/>
      <c r="AX660" s="38"/>
      <c r="AY660" s="38"/>
      <c r="AZ660" s="38"/>
      <c r="BA660" s="38"/>
      <c r="BB660" s="38"/>
      <c r="BC660" s="38"/>
    </row>
    <row r="661" spans="1:55" s="92" customFormat="1" ht="11.25">
      <c r="A661" s="103"/>
      <c r="B661" s="104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  <c r="AL661" s="38"/>
      <c r="AM661" s="38"/>
      <c r="AN661" s="38"/>
      <c r="AO661" s="38"/>
      <c r="AP661" s="38"/>
      <c r="AQ661" s="38"/>
      <c r="AR661" s="38"/>
      <c r="AS661" s="38"/>
      <c r="AT661" s="38"/>
      <c r="AU661" s="38"/>
      <c r="AV661" s="38"/>
      <c r="AW661" s="38"/>
      <c r="AX661" s="38"/>
      <c r="AY661" s="38"/>
      <c r="AZ661" s="38"/>
      <c r="BA661" s="38"/>
      <c r="BB661" s="38"/>
      <c r="BC661" s="38"/>
    </row>
    <row r="662" spans="1:55" s="92" customFormat="1" ht="11.25">
      <c r="A662" s="103"/>
      <c r="B662" s="104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  <c r="AL662" s="38"/>
      <c r="AM662" s="38"/>
      <c r="AN662" s="38"/>
      <c r="AO662" s="38"/>
      <c r="AP662" s="38"/>
      <c r="AQ662" s="38"/>
      <c r="AR662" s="38"/>
      <c r="AS662" s="38"/>
      <c r="AT662" s="38"/>
      <c r="AU662" s="38"/>
      <c r="AV662" s="38"/>
      <c r="AW662" s="38"/>
      <c r="AX662" s="38"/>
      <c r="AY662" s="38"/>
      <c r="AZ662" s="38"/>
      <c r="BA662" s="38"/>
      <c r="BB662" s="38"/>
      <c r="BC662" s="38"/>
    </row>
    <row r="663" spans="1:55" s="92" customFormat="1" ht="11.25">
      <c r="A663" s="103"/>
      <c r="B663" s="104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</row>
    <row r="664" spans="1:55" s="92" customFormat="1" ht="11.25">
      <c r="A664" s="103"/>
      <c r="B664" s="104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8"/>
      <c r="AS664" s="38"/>
      <c r="AT664" s="38"/>
      <c r="AU664" s="38"/>
      <c r="AV664" s="38"/>
      <c r="AW664" s="38"/>
      <c r="AX664" s="38"/>
      <c r="AY664" s="38"/>
      <c r="AZ664" s="38"/>
      <c r="BA664" s="38"/>
      <c r="BB664" s="38"/>
      <c r="BC664" s="38"/>
    </row>
    <row r="665" spans="1:55" s="92" customFormat="1" ht="11.25">
      <c r="A665" s="103"/>
      <c r="B665" s="104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  <c r="AQ665" s="38"/>
      <c r="AR665" s="38"/>
      <c r="AS665" s="38"/>
      <c r="AT665" s="38"/>
      <c r="AU665" s="38"/>
      <c r="AV665" s="38"/>
      <c r="AW665" s="38"/>
      <c r="AX665" s="38"/>
      <c r="AY665" s="38"/>
      <c r="AZ665" s="38"/>
      <c r="BA665" s="38"/>
      <c r="BB665" s="38"/>
      <c r="BC665" s="38"/>
    </row>
    <row r="666" spans="1:55" s="92" customFormat="1" ht="11.25">
      <c r="A666" s="103"/>
      <c r="B666" s="104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8"/>
      <c r="AM666" s="38"/>
      <c r="AN666" s="38"/>
      <c r="AO666" s="38"/>
      <c r="AP666" s="38"/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  <c r="BA666" s="38"/>
      <c r="BB666" s="38"/>
      <c r="BC666" s="38"/>
    </row>
    <row r="667" spans="1:55" s="92" customFormat="1" ht="11.25">
      <c r="A667" s="103"/>
      <c r="B667" s="104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  <c r="AL667" s="38"/>
      <c r="AM667" s="38"/>
      <c r="AN667" s="38"/>
      <c r="AO667" s="38"/>
      <c r="AP667" s="38"/>
      <c r="AQ667" s="38"/>
      <c r="AR667" s="38"/>
      <c r="AS667" s="38"/>
      <c r="AT667" s="38"/>
      <c r="AU667" s="38"/>
      <c r="AV667" s="38"/>
      <c r="AW667" s="38"/>
      <c r="AX667" s="38"/>
      <c r="AY667" s="38"/>
      <c r="AZ667" s="38"/>
      <c r="BA667" s="38"/>
      <c r="BB667" s="38"/>
      <c r="BC667" s="38"/>
    </row>
    <row r="668" spans="1:55" s="92" customFormat="1" ht="11.25">
      <c r="A668" s="103"/>
      <c r="B668" s="104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  <c r="AL668" s="38"/>
      <c r="AM668" s="38"/>
      <c r="AN668" s="38"/>
      <c r="AO668" s="38"/>
      <c r="AP668" s="38"/>
      <c r="AQ668" s="38"/>
      <c r="AR668" s="38"/>
      <c r="AS668" s="38"/>
      <c r="AT668" s="38"/>
      <c r="AU668" s="38"/>
      <c r="AV668" s="38"/>
      <c r="AW668" s="38"/>
      <c r="AX668" s="38"/>
      <c r="AY668" s="38"/>
      <c r="AZ668" s="38"/>
      <c r="BA668" s="38"/>
      <c r="BB668" s="38"/>
      <c r="BC668" s="38"/>
    </row>
    <row r="669" spans="1:55" s="92" customFormat="1" ht="11.25">
      <c r="A669" s="103"/>
      <c r="B669" s="104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8"/>
      <c r="AM669" s="38"/>
      <c r="AN669" s="38"/>
      <c r="AO669" s="38"/>
      <c r="AP669" s="38"/>
      <c r="AQ669" s="38"/>
      <c r="AR669" s="38"/>
      <c r="AS669" s="38"/>
      <c r="AT669" s="38"/>
      <c r="AU669" s="38"/>
      <c r="AV669" s="38"/>
      <c r="AW669" s="38"/>
      <c r="AX669" s="38"/>
      <c r="AY669" s="38"/>
      <c r="AZ669" s="38"/>
      <c r="BA669" s="38"/>
      <c r="BB669" s="38"/>
      <c r="BC669" s="38"/>
    </row>
    <row r="670" spans="1:55" s="92" customFormat="1" ht="11.25">
      <c r="A670" s="103"/>
      <c r="B670" s="104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  <c r="AL670" s="38"/>
      <c r="AM670" s="38"/>
      <c r="AN670" s="38"/>
      <c r="AO670" s="38"/>
      <c r="AP670" s="38"/>
      <c r="AQ670" s="38"/>
      <c r="AR670" s="38"/>
      <c r="AS670" s="38"/>
      <c r="AT670" s="38"/>
      <c r="AU670" s="38"/>
      <c r="AV670" s="38"/>
      <c r="AW670" s="38"/>
      <c r="AX670" s="38"/>
      <c r="AY670" s="38"/>
      <c r="AZ670" s="38"/>
      <c r="BA670" s="38"/>
      <c r="BB670" s="38"/>
      <c r="BC670" s="38"/>
    </row>
    <row r="671" spans="1:55" s="92" customFormat="1" ht="11.25">
      <c r="A671" s="103"/>
      <c r="B671" s="104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  <c r="AL671" s="38"/>
      <c r="AM671" s="38"/>
      <c r="AN671" s="38"/>
      <c r="AO671" s="38"/>
      <c r="AP671" s="38"/>
      <c r="AQ671" s="38"/>
      <c r="AR671" s="38"/>
      <c r="AS671" s="38"/>
      <c r="AT671" s="38"/>
      <c r="AU671" s="38"/>
      <c r="AV671" s="38"/>
      <c r="AW671" s="38"/>
      <c r="AX671" s="38"/>
      <c r="AY671" s="38"/>
      <c r="AZ671" s="38"/>
      <c r="BA671" s="38"/>
      <c r="BB671" s="38"/>
      <c r="BC671" s="38"/>
    </row>
    <row r="672" spans="1:55" s="92" customFormat="1" ht="11.25">
      <c r="A672" s="103"/>
      <c r="B672" s="104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</row>
    <row r="673" spans="1:55" s="92" customFormat="1" ht="11.25">
      <c r="A673" s="103"/>
      <c r="B673" s="104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</row>
    <row r="674" spans="1:55" s="92" customFormat="1" ht="11.25">
      <c r="A674" s="103"/>
      <c r="B674" s="104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  <c r="BA674" s="38"/>
      <c r="BB674" s="38"/>
      <c r="BC674" s="38"/>
    </row>
    <row r="675" spans="1:55" s="92" customFormat="1" ht="11.25">
      <c r="A675" s="103"/>
      <c r="B675" s="104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</row>
    <row r="676" spans="1:55" s="92" customFormat="1" ht="11.25">
      <c r="A676" s="103"/>
      <c r="B676" s="104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</row>
    <row r="677" spans="1:55" s="92" customFormat="1" ht="11.25">
      <c r="A677" s="103"/>
      <c r="B677" s="104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</row>
    <row r="678" spans="1:55" s="92" customFormat="1" ht="11.25">
      <c r="A678" s="103"/>
      <c r="B678" s="104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  <c r="AL678" s="38"/>
      <c r="AM678" s="38"/>
      <c r="AN678" s="38"/>
      <c r="AO678" s="38"/>
      <c r="AP678" s="38"/>
      <c r="AQ678" s="38"/>
      <c r="AR678" s="38"/>
      <c r="AS678" s="38"/>
      <c r="AT678" s="38"/>
      <c r="AU678" s="38"/>
      <c r="AV678" s="38"/>
      <c r="AW678" s="38"/>
      <c r="AX678" s="38"/>
      <c r="AY678" s="38"/>
      <c r="AZ678" s="38"/>
      <c r="BA678" s="38"/>
      <c r="BB678" s="38"/>
      <c r="BC678" s="38"/>
    </row>
    <row r="679" spans="1:55" s="92" customFormat="1" ht="11.25">
      <c r="A679" s="103"/>
      <c r="B679" s="104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</row>
    <row r="680" spans="1:55" s="92" customFormat="1" ht="11.25">
      <c r="A680" s="103"/>
      <c r="B680" s="104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  <c r="BA680" s="38"/>
      <c r="BB680" s="38"/>
      <c r="BC680" s="38"/>
    </row>
    <row r="681" spans="1:55" s="92" customFormat="1" ht="11.25">
      <c r="A681" s="103"/>
      <c r="B681" s="104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  <c r="AL681" s="38"/>
      <c r="AM681" s="38"/>
      <c r="AN681" s="38"/>
      <c r="AO681" s="38"/>
      <c r="AP681" s="38"/>
      <c r="AQ681" s="38"/>
      <c r="AR681" s="38"/>
      <c r="AS681" s="38"/>
      <c r="AT681" s="38"/>
      <c r="AU681" s="38"/>
      <c r="AV681" s="38"/>
      <c r="AW681" s="38"/>
      <c r="AX681" s="38"/>
      <c r="AY681" s="38"/>
      <c r="AZ681" s="38"/>
      <c r="BA681" s="38"/>
      <c r="BB681" s="38"/>
      <c r="BC681" s="38"/>
    </row>
    <row r="682" spans="1:55" s="92" customFormat="1" ht="11.25">
      <c r="A682" s="103"/>
      <c r="B682" s="104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8"/>
      <c r="AM682" s="38"/>
      <c r="AN682" s="38"/>
      <c r="AO682" s="38"/>
      <c r="AP682" s="38"/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  <c r="BA682" s="38"/>
      <c r="BB682" s="38"/>
      <c r="BC682" s="38"/>
    </row>
    <row r="683" spans="1:55" s="92" customFormat="1" ht="11.25">
      <c r="A683" s="103"/>
      <c r="B683" s="104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  <c r="BA683" s="38"/>
      <c r="BB683" s="38"/>
      <c r="BC683" s="38"/>
    </row>
    <row r="684" spans="1:55" s="92" customFormat="1" ht="11.25">
      <c r="A684" s="103"/>
      <c r="B684" s="104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/>
    </row>
    <row r="685" spans="1:55" s="92" customFormat="1" ht="11.25">
      <c r="A685" s="103"/>
      <c r="B685" s="104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  <c r="AL685" s="38"/>
      <c r="AM685" s="38"/>
      <c r="AN685" s="38"/>
      <c r="AO685" s="38"/>
      <c r="AP685" s="38"/>
      <c r="AQ685" s="38"/>
      <c r="AR685" s="38"/>
      <c r="AS685" s="38"/>
      <c r="AT685" s="38"/>
      <c r="AU685" s="38"/>
      <c r="AV685" s="38"/>
      <c r="AW685" s="38"/>
      <c r="AX685" s="38"/>
      <c r="AY685" s="38"/>
      <c r="AZ685" s="38"/>
      <c r="BA685" s="38"/>
      <c r="BB685" s="38"/>
      <c r="BC685" s="38"/>
    </row>
    <row r="686" spans="1:55" s="92" customFormat="1" ht="11.25">
      <c r="A686" s="103"/>
      <c r="B686" s="104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8"/>
      <c r="AM686" s="38"/>
      <c r="AN686" s="38"/>
      <c r="AO686" s="38"/>
      <c r="AP686" s="38"/>
      <c r="AQ686" s="38"/>
      <c r="AR686" s="38"/>
      <c r="AS686" s="38"/>
      <c r="AT686" s="38"/>
      <c r="AU686" s="38"/>
      <c r="AV686" s="38"/>
      <c r="AW686" s="38"/>
      <c r="AX686" s="38"/>
      <c r="AY686" s="38"/>
      <c r="AZ686" s="38"/>
      <c r="BA686" s="38"/>
      <c r="BB686" s="38"/>
      <c r="BC686" s="38"/>
    </row>
    <row r="687" spans="1:55" s="92" customFormat="1" ht="11.25">
      <c r="A687" s="103"/>
      <c r="B687" s="104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</row>
    <row r="688" spans="1:55" s="92" customFormat="1" ht="11.25">
      <c r="A688" s="103"/>
      <c r="B688" s="104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</row>
    <row r="689" spans="1:55" s="92" customFormat="1" ht="11.25">
      <c r="A689" s="103"/>
      <c r="B689" s="104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  <c r="AL689" s="38"/>
      <c r="AM689" s="38"/>
      <c r="AN689" s="38"/>
      <c r="AO689" s="38"/>
      <c r="AP689" s="38"/>
      <c r="AQ689" s="38"/>
      <c r="AR689" s="38"/>
      <c r="AS689" s="38"/>
      <c r="AT689" s="38"/>
      <c r="AU689" s="38"/>
      <c r="AV689" s="38"/>
      <c r="AW689" s="38"/>
      <c r="AX689" s="38"/>
      <c r="AY689" s="38"/>
      <c r="AZ689" s="38"/>
      <c r="BA689" s="38"/>
      <c r="BB689" s="38"/>
      <c r="BC689" s="38"/>
    </row>
    <row r="690" spans="1:55" s="92" customFormat="1" ht="11.25">
      <c r="A690" s="103"/>
      <c r="B690" s="104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  <c r="BA690" s="38"/>
      <c r="BB690" s="38"/>
      <c r="BC690" s="38"/>
    </row>
    <row r="691" spans="1:55" s="92" customFormat="1" ht="11.25">
      <c r="A691" s="103"/>
      <c r="B691" s="104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  <c r="AL691" s="38"/>
      <c r="AM691" s="38"/>
      <c r="AN691" s="38"/>
      <c r="AO691" s="38"/>
      <c r="AP691" s="38"/>
      <c r="AQ691" s="38"/>
      <c r="AR691" s="38"/>
      <c r="AS691" s="38"/>
      <c r="AT691" s="38"/>
      <c r="AU691" s="38"/>
      <c r="AV691" s="38"/>
      <c r="AW691" s="38"/>
      <c r="AX691" s="38"/>
      <c r="AY691" s="38"/>
      <c r="AZ691" s="38"/>
      <c r="BA691" s="38"/>
      <c r="BB691" s="38"/>
      <c r="BC691" s="38"/>
    </row>
    <row r="692" spans="1:55" s="92" customFormat="1" ht="11.25">
      <c r="A692" s="103"/>
      <c r="B692" s="104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  <c r="AM692" s="38"/>
      <c r="AN692" s="38"/>
      <c r="AO692" s="38"/>
      <c r="AP692" s="38"/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</row>
    <row r="693" spans="1:55" s="92" customFormat="1" ht="11.25">
      <c r="A693" s="103"/>
      <c r="B693" s="104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  <c r="AL693" s="38"/>
      <c r="AM693" s="38"/>
      <c r="AN693" s="38"/>
      <c r="AO693" s="38"/>
      <c r="AP693" s="38"/>
      <c r="AQ693" s="38"/>
      <c r="AR693" s="38"/>
      <c r="AS693" s="38"/>
      <c r="AT693" s="38"/>
      <c r="AU693" s="38"/>
      <c r="AV693" s="38"/>
      <c r="AW693" s="38"/>
      <c r="AX693" s="38"/>
      <c r="AY693" s="38"/>
      <c r="AZ693" s="38"/>
      <c r="BA693" s="38"/>
      <c r="BB693" s="38"/>
      <c r="BC693" s="38"/>
    </row>
    <row r="694" spans="1:55" s="92" customFormat="1" ht="11.25">
      <c r="A694" s="103"/>
      <c r="B694" s="104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  <c r="AL694" s="38"/>
      <c r="AM694" s="38"/>
      <c r="AN694" s="38"/>
      <c r="AO694" s="38"/>
      <c r="AP694" s="38"/>
      <c r="AQ694" s="38"/>
      <c r="AR694" s="38"/>
      <c r="AS694" s="38"/>
      <c r="AT694" s="38"/>
      <c r="AU694" s="38"/>
      <c r="AV694" s="38"/>
      <c r="AW694" s="38"/>
      <c r="AX694" s="38"/>
      <c r="AY694" s="38"/>
      <c r="AZ694" s="38"/>
      <c r="BA694" s="38"/>
      <c r="BB694" s="38"/>
      <c r="BC694" s="38"/>
    </row>
    <row r="695" spans="1:55" s="92" customFormat="1" ht="11.25">
      <c r="A695" s="103"/>
      <c r="B695" s="104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  <c r="AL695" s="38"/>
      <c r="AM695" s="38"/>
      <c r="AN695" s="38"/>
      <c r="AO695" s="38"/>
      <c r="AP695" s="38"/>
      <c r="AQ695" s="38"/>
      <c r="AR695" s="38"/>
      <c r="AS695" s="38"/>
      <c r="AT695" s="38"/>
      <c r="AU695" s="38"/>
      <c r="AV695" s="38"/>
      <c r="AW695" s="38"/>
      <c r="AX695" s="38"/>
      <c r="AY695" s="38"/>
      <c r="AZ695" s="38"/>
      <c r="BA695" s="38"/>
      <c r="BB695" s="38"/>
      <c r="BC695" s="38"/>
    </row>
    <row r="696" spans="1:55" s="92" customFormat="1" ht="11.25">
      <c r="A696" s="103"/>
      <c r="B696" s="104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</row>
    <row r="697" spans="1:55" s="92" customFormat="1" ht="11.25">
      <c r="A697" s="103"/>
      <c r="B697" s="104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  <c r="AM697" s="38"/>
      <c r="AN697" s="38"/>
      <c r="AO697" s="38"/>
      <c r="AP697" s="38"/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</row>
    <row r="698" spans="1:55" s="92" customFormat="1" ht="11.25">
      <c r="A698" s="103"/>
      <c r="B698" s="104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  <c r="AL698" s="38"/>
      <c r="AM698" s="38"/>
      <c r="AN698" s="38"/>
      <c r="AO698" s="38"/>
      <c r="AP698" s="38"/>
      <c r="AQ698" s="38"/>
      <c r="AR698" s="38"/>
      <c r="AS698" s="38"/>
      <c r="AT698" s="38"/>
      <c r="AU698" s="38"/>
      <c r="AV698" s="38"/>
      <c r="AW698" s="38"/>
      <c r="AX698" s="38"/>
      <c r="AY698" s="38"/>
      <c r="AZ698" s="38"/>
      <c r="BA698" s="38"/>
      <c r="BB698" s="38"/>
      <c r="BC698" s="38"/>
    </row>
    <row r="699" spans="1:55" s="92" customFormat="1" ht="11.25">
      <c r="A699" s="103"/>
      <c r="B699" s="104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</row>
    <row r="700" spans="1:55" s="92" customFormat="1" ht="11.25">
      <c r="A700" s="103"/>
      <c r="B700" s="104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  <c r="AL700" s="38"/>
      <c r="AM700" s="38"/>
      <c r="AN700" s="38"/>
      <c r="AO700" s="38"/>
      <c r="AP700" s="38"/>
      <c r="AQ700" s="38"/>
      <c r="AR700" s="38"/>
      <c r="AS700" s="38"/>
      <c r="AT700" s="38"/>
      <c r="AU700" s="38"/>
      <c r="AV700" s="38"/>
      <c r="AW700" s="38"/>
      <c r="AX700" s="38"/>
      <c r="AY700" s="38"/>
      <c r="AZ700" s="38"/>
      <c r="BA700" s="38"/>
      <c r="BB700" s="38"/>
      <c r="BC700" s="38"/>
    </row>
    <row r="701" spans="1:55" s="92" customFormat="1" ht="11.25">
      <c r="A701" s="103"/>
      <c r="B701" s="104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38"/>
      <c r="AZ701" s="38"/>
      <c r="BA701" s="38"/>
      <c r="BB701" s="38"/>
      <c r="BC701" s="38"/>
    </row>
    <row r="702" spans="1:55" s="92" customFormat="1" ht="11.25">
      <c r="A702" s="103"/>
      <c r="B702" s="104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  <c r="AL702" s="38"/>
      <c r="AM702" s="38"/>
      <c r="AN702" s="38"/>
      <c r="AO702" s="38"/>
      <c r="AP702" s="38"/>
      <c r="AQ702" s="38"/>
      <c r="AR702" s="38"/>
      <c r="AS702" s="38"/>
      <c r="AT702" s="38"/>
      <c r="AU702" s="38"/>
      <c r="AV702" s="38"/>
      <c r="AW702" s="38"/>
      <c r="AX702" s="38"/>
      <c r="AY702" s="38"/>
      <c r="AZ702" s="38"/>
      <c r="BA702" s="38"/>
      <c r="BB702" s="38"/>
      <c r="BC702" s="38"/>
    </row>
    <row r="703" spans="1:55" s="92" customFormat="1" ht="11.25">
      <c r="A703" s="103"/>
      <c r="B703" s="104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  <c r="AL703" s="38"/>
      <c r="AM703" s="38"/>
      <c r="AN703" s="38"/>
      <c r="AO703" s="38"/>
      <c r="AP703" s="38"/>
      <c r="AQ703" s="38"/>
      <c r="AR703" s="38"/>
      <c r="AS703" s="38"/>
      <c r="AT703" s="38"/>
      <c r="AU703" s="38"/>
      <c r="AV703" s="38"/>
      <c r="AW703" s="38"/>
      <c r="AX703" s="38"/>
      <c r="AY703" s="38"/>
      <c r="AZ703" s="38"/>
      <c r="BA703" s="38"/>
      <c r="BB703" s="38"/>
      <c r="BC703" s="38"/>
    </row>
    <row r="704" spans="1:55" s="92" customFormat="1" ht="11.25">
      <c r="A704" s="103"/>
      <c r="B704" s="104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  <c r="BA704" s="38"/>
      <c r="BB704" s="38"/>
      <c r="BC704" s="38"/>
    </row>
    <row r="705" spans="1:55" s="92" customFormat="1" ht="11.25">
      <c r="A705" s="103"/>
      <c r="B705" s="104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  <c r="AQ705" s="38"/>
      <c r="AR705" s="38"/>
      <c r="AS705" s="38"/>
      <c r="AT705" s="38"/>
      <c r="AU705" s="38"/>
      <c r="AV705" s="38"/>
      <c r="AW705" s="38"/>
      <c r="AX705" s="38"/>
      <c r="AY705" s="38"/>
      <c r="AZ705" s="38"/>
      <c r="BA705" s="38"/>
      <c r="BB705" s="38"/>
      <c r="BC705" s="38"/>
    </row>
    <row r="706" spans="1:55" s="92" customFormat="1" ht="11.25">
      <c r="A706" s="103"/>
      <c r="B706" s="104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  <c r="AL706" s="38"/>
      <c r="AM706" s="38"/>
      <c r="AN706" s="38"/>
      <c r="AO706" s="38"/>
      <c r="AP706" s="38"/>
      <c r="AQ706" s="38"/>
      <c r="AR706" s="38"/>
      <c r="AS706" s="38"/>
      <c r="AT706" s="38"/>
      <c r="AU706" s="38"/>
      <c r="AV706" s="38"/>
      <c r="AW706" s="38"/>
      <c r="AX706" s="38"/>
      <c r="AY706" s="38"/>
      <c r="AZ706" s="38"/>
      <c r="BA706" s="38"/>
      <c r="BB706" s="38"/>
      <c r="BC706" s="38"/>
    </row>
    <row r="707" spans="1:55" s="92" customFormat="1" ht="11.25">
      <c r="A707" s="103"/>
      <c r="B707" s="104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  <c r="AL707" s="38"/>
      <c r="AM707" s="38"/>
      <c r="AN707" s="38"/>
      <c r="AO707" s="38"/>
      <c r="AP707" s="38"/>
      <c r="AQ707" s="38"/>
      <c r="AR707" s="38"/>
      <c r="AS707" s="38"/>
      <c r="AT707" s="38"/>
      <c r="AU707" s="38"/>
      <c r="AV707" s="38"/>
      <c r="AW707" s="38"/>
      <c r="AX707" s="38"/>
      <c r="AY707" s="38"/>
      <c r="AZ707" s="38"/>
      <c r="BA707" s="38"/>
      <c r="BB707" s="38"/>
      <c r="BC707" s="38"/>
    </row>
    <row r="708" spans="1:55" s="92" customFormat="1" ht="11.25">
      <c r="A708" s="103"/>
      <c r="B708" s="104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  <c r="AL708" s="38"/>
      <c r="AM708" s="38"/>
      <c r="AN708" s="38"/>
      <c r="AO708" s="38"/>
      <c r="AP708" s="38"/>
      <c r="AQ708" s="38"/>
      <c r="AR708" s="38"/>
      <c r="AS708" s="38"/>
      <c r="AT708" s="38"/>
      <c r="AU708" s="38"/>
      <c r="AV708" s="38"/>
      <c r="AW708" s="38"/>
      <c r="AX708" s="38"/>
      <c r="AY708" s="38"/>
      <c r="AZ708" s="38"/>
      <c r="BA708" s="38"/>
      <c r="BB708" s="38"/>
      <c r="BC708" s="38"/>
    </row>
    <row r="709" spans="1:55" s="92" customFormat="1" ht="11.25">
      <c r="A709" s="103"/>
      <c r="B709" s="104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  <c r="AL709" s="38"/>
      <c r="AM709" s="38"/>
      <c r="AN709" s="38"/>
      <c r="AO709" s="38"/>
      <c r="AP709" s="38"/>
      <c r="AQ709" s="38"/>
      <c r="AR709" s="38"/>
      <c r="AS709" s="38"/>
      <c r="AT709" s="38"/>
      <c r="AU709" s="38"/>
      <c r="AV709" s="38"/>
      <c r="AW709" s="38"/>
      <c r="AX709" s="38"/>
      <c r="AY709" s="38"/>
      <c r="AZ709" s="38"/>
      <c r="BA709" s="38"/>
      <c r="BB709" s="38"/>
      <c r="BC709" s="38"/>
    </row>
    <row r="710" spans="1:55" s="92" customFormat="1" ht="11.25">
      <c r="A710" s="103"/>
      <c r="B710" s="104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  <c r="AL710" s="38"/>
      <c r="AM710" s="38"/>
      <c r="AN710" s="38"/>
      <c r="AO710" s="38"/>
      <c r="AP710" s="38"/>
      <c r="AQ710" s="38"/>
      <c r="AR710" s="38"/>
      <c r="AS710" s="38"/>
      <c r="AT710" s="38"/>
      <c r="AU710" s="38"/>
      <c r="AV710" s="38"/>
      <c r="AW710" s="38"/>
      <c r="AX710" s="38"/>
      <c r="AY710" s="38"/>
      <c r="AZ710" s="38"/>
      <c r="BA710" s="38"/>
      <c r="BB710" s="38"/>
      <c r="BC710" s="38"/>
    </row>
    <row r="711" spans="1:55" s="92" customFormat="1" ht="11.25">
      <c r="A711" s="103"/>
      <c r="B711" s="104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  <c r="AL711" s="38"/>
      <c r="AM711" s="38"/>
      <c r="AN711" s="38"/>
      <c r="AO711" s="38"/>
      <c r="AP711" s="38"/>
      <c r="AQ711" s="38"/>
      <c r="AR711" s="38"/>
      <c r="AS711" s="38"/>
      <c r="AT711" s="38"/>
      <c r="AU711" s="38"/>
      <c r="AV711" s="38"/>
      <c r="AW711" s="38"/>
      <c r="AX711" s="38"/>
      <c r="AY711" s="38"/>
      <c r="AZ711" s="38"/>
      <c r="BA711" s="38"/>
      <c r="BB711" s="38"/>
      <c r="BC711" s="38"/>
    </row>
    <row r="712" spans="1:55" s="92" customFormat="1" ht="11.25">
      <c r="A712" s="103"/>
      <c r="B712" s="104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</row>
    <row r="713" spans="1:55" s="92" customFormat="1" ht="11.25">
      <c r="A713" s="103"/>
      <c r="B713" s="104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  <c r="AL713" s="38"/>
      <c r="AM713" s="38"/>
      <c r="AN713" s="38"/>
      <c r="AO713" s="38"/>
      <c r="AP713" s="38"/>
      <c r="AQ713" s="38"/>
      <c r="AR713" s="38"/>
      <c r="AS713" s="38"/>
      <c r="AT713" s="38"/>
      <c r="AU713" s="38"/>
      <c r="AV713" s="38"/>
      <c r="AW713" s="38"/>
      <c r="AX713" s="38"/>
      <c r="AY713" s="38"/>
      <c r="AZ713" s="38"/>
      <c r="BA713" s="38"/>
      <c r="BB713" s="38"/>
      <c r="BC713" s="38"/>
    </row>
    <row r="714" spans="1:55" s="92" customFormat="1" ht="11.25">
      <c r="A714" s="103"/>
      <c r="B714" s="104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  <c r="BA714" s="38"/>
      <c r="BB714" s="38"/>
      <c r="BC714" s="38"/>
    </row>
    <row r="715" spans="1:55" s="92" customFormat="1" ht="11.25">
      <c r="A715" s="103"/>
      <c r="B715" s="104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  <c r="AL715" s="38"/>
      <c r="AM715" s="38"/>
      <c r="AN715" s="38"/>
      <c r="AO715" s="38"/>
      <c r="AP715" s="38"/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  <c r="BA715" s="38"/>
      <c r="BB715" s="38"/>
      <c r="BC715" s="38"/>
    </row>
    <row r="716" spans="1:55" s="92" customFormat="1" ht="11.25">
      <c r="A716" s="103"/>
      <c r="B716" s="104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  <c r="AL716" s="38"/>
      <c r="AM716" s="38"/>
      <c r="AN716" s="38"/>
      <c r="AO716" s="38"/>
      <c r="AP716" s="38"/>
      <c r="AQ716" s="38"/>
      <c r="AR716" s="38"/>
      <c r="AS716" s="38"/>
      <c r="AT716" s="38"/>
      <c r="AU716" s="38"/>
      <c r="AV716" s="38"/>
      <c r="AW716" s="38"/>
      <c r="AX716" s="38"/>
      <c r="AY716" s="38"/>
      <c r="AZ716" s="38"/>
      <c r="BA716" s="38"/>
      <c r="BB716" s="38"/>
      <c r="BC716" s="38"/>
    </row>
    <row r="717" spans="1:55" s="92" customFormat="1" ht="11.25">
      <c r="A717" s="103"/>
      <c r="B717" s="104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  <c r="AL717" s="38"/>
      <c r="AM717" s="38"/>
      <c r="AN717" s="38"/>
      <c r="AO717" s="38"/>
      <c r="AP717" s="38"/>
      <c r="AQ717" s="38"/>
      <c r="AR717" s="38"/>
      <c r="AS717" s="38"/>
      <c r="AT717" s="38"/>
      <c r="AU717" s="38"/>
      <c r="AV717" s="38"/>
      <c r="AW717" s="38"/>
      <c r="AX717" s="38"/>
      <c r="AY717" s="38"/>
      <c r="AZ717" s="38"/>
      <c r="BA717" s="38"/>
      <c r="BB717" s="38"/>
      <c r="BC717" s="38"/>
    </row>
    <row r="718" spans="1:55" s="92" customFormat="1" ht="11.25">
      <c r="A718" s="103"/>
      <c r="B718" s="104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  <c r="AN718" s="38"/>
      <c r="AO718" s="38"/>
      <c r="AP718" s="38"/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  <c r="BA718" s="38"/>
      <c r="BB718" s="38"/>
      <c r="BC718" s="38"/>
    </row>
    <row r="719" spans="1:55" s="92" customFormat="1" ht="11.25">
      <c r="A719" s="103"/>
      <c r="B719" s="104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  <c r="AL719" s="38"/>
      <c r="AM719" s="38"/>
      <c r="AN719" s="38"/>
      <c r="AO719" s="38"/>
      <c r="AP719" s="38"/>
      <c r="AQ719" s="38"/>
      <c r="AR719" s="38"/>
      <c r="AS719" s="38"/>
      <c r="AT719" s="38"/>
      <c r="AU719" s="38"/>
      <c r="AV719" s="38"/>
      <c r="AW719" s="38"/>
      <c r="AX719" s="38"/>
      <c r="AY719" s="38"/>
      <c r="AZ719" s="38"/>
      <c r="BA719" s="38"/>
      <c r="BB719" s="38"/>
      <c r="BC719" s="38"/>
    </row>
    <row r="720" spans="1:55" s="92" customFormat="1" ht="11.25">
      <c r="A720" s="103"/>
      <c r="B720" s="104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  <c r="AL720" s="38"/>
      <c r="AM720" s="38"/>
      <c r="AN720" s="38"/>
      <c r="AO720" s="38"/>
      <c r="AP720" s="38"/>
      <c r="AQ720" s="38"/>
      <c r="AR720" s="38"/>
      <c r="AS720" s="38"/>
      <c r="AT720" s="38"/>
      <c r="AU720" s="38"/>
      <c r="AV720" s="38"/>
      <c r="AW720" s="38"/>
      <c r="AX720" s="38"/>
      <c r="AY720" s="38"/>
      <c r="AZ720" s="38"/>
      <c r="BA720" s="38"/>
      <c r="BB720" s="38"/>
      <c r="BC720" s="38"/>
    </row>
    <row r="721" spans="1:55" s="92" customFormat="1" ht="11.25">
      <c r="A721" s="103"/>
      <c r="B721" s="104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  <c r="AL721" s="38"/>
      <c r="AM721" s="38"/>
      <c r="AN721" s="38"/>
      <c r="AO721" s="38"/>
      <c r="AP721" s="38"/>
      <c r="AQ721" s="38"/>
      <c r="AR721" s="38"/>
      <c r="AS721" s="38"/>
      <c r="AT721" s="38"/>
      <c r="AU721" s="38"/>
      <c r="AV721" s="38"/>
      <c r="AW721" s="38"/>
      <c r="AX721" s="38"/>
      <c r="AY721" s="38"/>
      <c r="AZ721" s="38"/>
      <c r="BA721" s="38"/>
      <c r="BB721" s="38"/>
      <c r="BC721" s="38"/>
    </row>
    <row r="722" spans="1:55" s="92" customFormat="1" ht="11.25">
      <c r="A722" s="103"/>
      <c r="B722" s="104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  <c r="AL722" s="38"/>
      <c r="AM722" s="38"/>
      <c r="AN722" s="38"/>
      <c r="AO722" s="38"/>
      <c r="AP722" s="38"/>
      <c r="AQ722" s="38"/>
      <c r="AR722" s="38"/>
      <c r="AS722" s="38"/>
      <c r="AT722" s="38"/>
      <c r="AU722" s="38"/>
      <c r="AV722" s="38"/>
      <c r="AW722" s="38"/>
      <c r="AX722" s="38"/>
      <c r="AY722" s="38"/>
      <c r="AZ722" s="38"/>
      <c r="BA722" s="38"/>
      <c r="BB722" s="38"/>
      <c r="BC722" s="38"/>
    </row>
    <row r="723" spans="1:55" s="92" customFormat="1" ht="11.25">
      <c r="A723" s="103"/>
      <c r="B723" s="104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  <c r="AQ723" s="38"/>
      <c r="AR723" s="38"/>
      <c r="AS723" s="38"/>
      <c r="AT723" s="38"/>
      <c r="AU723" s="38"/>
      <c r="AV723" s="38"/>
      <c r="AW723" s="38"/>
      <c r="AX723" s="38"/>
      <c r="AY723" s="38"/>
      <c r="AZ723" s="38"/>
      <c r="BA723" s="38"/>
      <c r="BB723" s="38"/>
      <c r="BC723" s="38"/>
    </row>
    <row r="724" spans="1:55" s="92" customFormat="1" ht="11.25">
      <c r="A724" s="103"/>
      <c r="B724" s="104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  <c r="AR724" s="38"/>
      <c r="AS724" s="38"/>
      <c r="AT724" s="38"/>
      <c r="AU724" s="38"/>
      <c r="AV724" s="38"/>
      <c r="AW724" s="38"/>
      <c r="AX724" s="38"/>
      <c r="AY724" s="38"/>
      <c r="AZ724" s="38"/>
      <c r="BA724" s="38"/>
      <c r="BB724" s="38"/>
      <c r="BC724" s="38"/>
    </row>
    <row r="725" spans="1:55" s="92" customFormat="1" ht="11.25">
      <c r="A725" s="103"/>
      <c r="B725" s="104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</row>
    <row r="726" spans="1:55" s="92" customFormat="1" ht="11.25">
      <c r="A726" s="103"/>
      <c r="B726" s="104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  <c r="AL726" s="38"/>
      <c r="AM726" s="38"/>
      <c r="AN726" s="38"/>
      <c r="AO726" s="38"/>
      <c r="AP726" s="38"/>
      <c r="AQ726" s="38"/>
      <c r="AR726" s="38"/>
      <c r="AS726" s="38"/>
      <c r="AT726" s="38"/>
      <c r="AU726" s="38"/>
      <c r="AV726" s="38"/>
      <c r="AW726" s="38"/>
      <c r="AX726" s="38"/>
      <c r="AY726" s="38"/>
      <c r="AZ726" s="38"/>
      <c r="BA726" s="38"/>
      <c r="BB726" s="38"/>
      <c r="BC726" s="38"/>
    </row>
    <row r="727" spans="1:55" s="92" customFormat="1" ht="11.25">
      <c r="A727" s="103"/>
      <c r="B727" s="104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  <c r="AU727" s="38"/>
      <c r="AV727" s="38"/>
      <c r="AW727" s="38"/>
      <c r="AX727" s="38"/>
      <c r="AY727" s="38"/>
      <c r="AZ727" s="38"/>
      <c r="BA727" s="38"/>
      <c r="BB727" s="38"/>
      <c r="BC727" s="38"/>
    </row>
    <row r="728" spans="1:55" s="92" customFormat="1" ht="11.25">
      <c r="A728" s="103"/>
      <c r="B728" s="104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</row>
    <row r="729" spans="1:55" s="92" customFormat="1" ht="11.25">
      <c r="A729" s="103"/>
      <c r="B729" s="104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</row>
    <row r="730" spans="1:55" s="92" customFormat="1" ht="11.25">
      <c r="A730" s="103"/>
      <c r="B730" s="104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  <c r="AL730" s="38"/>
      <c r="AM730" s="38"/>
      <c r="AN730" s="38"/>
      <c r="AO730" s="38"/>
      <c r="AP730" s="38"/>
      <c r="AQ730" s="38"/>
      <c r="AR730" s="38"/>
      <c r="AS730" s="38"/>
      <c r="AT730" s="38"/>
      <c r="AU730" s="38"/>
      <c r="AV730" s="38"/>
      <c r="AW730" s="38"/>
      <c r="AX730" s="38"/>
      <c r="AY730" s="38"/>
      <c r="AZ730" s="38"/>
      <c r="BA730" s="38"/>
      <c r="BB730" s="38"/>
      <c r="BC730" s="38"/>
    </row>
    <row r="731" spans="1:55" s="92" customFormat="1" ht="11.25">
      <c r="A731" s="103"/>
      <c r="B731" s="104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  <c r="AL731" s="38"/>
      <c r="AM731" s="38"/>
      <c r="AN731" s="38"/>
      <c r="AO731" s="38"/>
      <c r="AP731" s="38"/>
      <c r="AQ731" s="38"/>
      <c r="AR731" s="38"/>
      <c r="AS731" s="38"/>
      <c r="AT731" s="38"/>
      <c r="AU731" s="38"/>
      <c r="AV731" s="38"/>
      <c r="AW731" s="38"/>
      <c r="AX731" s="38"/>
      <c r="AY731" s="38"/>
      <c r="AZ731" s="38"/>
      <c r="BA731" s="38"/>
      <c r="BB731" s="38"/>
      <c r="BC731" s="38"/>
    </row>
    <row r="732" spans="1:55" s="92" customFormat="1" ht="11.25">
      <c r="A732" s="103"/>
      <c r="B732" s="104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  <c r="AL732" s="38"/>
      <c r="AM732" s="38"/>
      <c r="AN732" s="38"/>
      <c r="AO732" s="38"/>
      <c r="AP732" s="38"/>
      <c r="AQ732" s="38"/>
      <c r="AR732" s="38"/>
      <c r="AS732" s="38"/>
      <c r="AT732" s="38"/>
      <c r="AU732" s="38"/>
      <c r="AV732" s="38"/>
      <c r="AW732" s="38"/>
      <c r="AX732" s="38"/>
      <c r="AY732" s="38"/>
      <c r="AZ732" s="38"/>
      <c r="BA732" s="38"/>
      <c r="BB732" s="38"/>
      <c r="BC732" s="38"/>
    </row>
    <row r="733" spans="1:55" s="92" customFormat="1" ht="11.25">
      <c r="A733" s="103"/>
      <c r="B733" s="104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  <c r="AL733" s="38"/>
      <c r="AM733" s="38"/>
      <c r="AN733" s="38"/>
      <c r="AO733" s="38"/>
      <c r="AP733" s="38"/>
      <c r="AQ733" s="38"/>
      <c r="AR733" s="38"/>
      <c r="AS733" s="38"/>
      <c r="AT733" s="38"/>
      <c r="AU733" s="38"/>
      <c r="AV733" s="38"/>
      <c r="AW733" s="38"/>
      <c r="AX733" s="38"/>
      <c r="AY733" s="38"/>
      <c r="AZ733" s="38"/>
      <c r="BA733" s="38"/>
      <c r="BB733" s="38"/>
      <c r="BC733" s="38"/>
    </row>
    <row r="734" spans="1:55" s="92" customFormat="1" ht="11.25">
      <c r="A734" s="103"/>
      <c r="B734" s="104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  <c r="AL734" s="38"/>
      <c r="AM734" s="38"/>
      <c r="AN734" s="38"/>
      <c r="AO734" s="38"/>
      <c r="AP734" s="38"/>
      <c r="AQ734" s="38"/>
      <c r="AR734" s="38"/>
      <c r="AS734" s="38"/>
      <c r="AT734" s="38"/>
      <c r="AU734" s="38"/>
      <c r="AV734" s="38"/>
      <c r="AW734" s="38"/>
      <c r="AX734" s="38"/>
      <c r="AY734" s="38"/>
      <c r="AZ734" s="38"/>
      <c r="BA734" s="38"/>
      <c r="BB734" s="38"/>
      <c r="BC734" s="38"/>
    </row>
    <row r="735" spans="1:55" s="92" customFormat="1" ht="11.25">
      <c r="A735" s="103"/>
      <c r="B735" s="104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  <c r="AU735" s="38"/>
      <c r="AV735" s="38"/>
      <c r="AW735" s="38"/>
      <c r="AX735" s="38"/>
      <c r="AY735" s="38"/>
      <c r="AZ735" s="38"/>
      <c r="BA735" s="38"/>
      <c r="BB735" s="38"/>
      <c r="BC735" s="38"/>
    </row>
    <row r="736" spans="1:55" s="92" customFormat="1" ht="11.25">
      <c r="A736" s="103"/>
      <c r="B736" s="104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</row>
    <row r="737" spans="1:55" s="92" customFormat="1" ht="11.25">
      <c r="A737" s="103"/>
      <c r="B737" s="104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</row>
    <row r="738" spans="1:55" s="92" customFormat="1" ht="11.25">
      <c r="A738" s="103"/>
      <c r="B738" s="104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  <c r="AL738" s="38"/>
      <c r="AM738" s="38"/>
      <c r="AN738" s="38"/>
      <c r="AO738" s="38"/>
      <c r="AP738" s="38"/>
      <c r="AQ738" s="38"/>
      <c r="AR738" s="38"/>
      <c r="AS738" s="38"/>
      <c r="AT738" s="38"/>
      <c r="AU738" s="38"/>
      <c r="AV738" s="38"/>
      <c r="AW738" s="38"/>
      <c r="AX738" s="38"/>
      <c r="AY738" s="38"/>
      <c r="AZ738" s="38"/>
      <c r="BA738" s="38"/>
      <c r="BB738" s="38"/>
      <c r="BC738" s="38"/>
    </row>
    <row r="739" spans="1:55" s="92" customFormat="1" ht="11.25">
      <c r="A739" s="103"/>
      <c r="B739" s="104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</row>
    <row r="740" spans="1:55" s="92" customFormat="1" ht="11.25">
      <c r="A740" s="103"/>
      <c r="B740" s="104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</row>
    <row r="741" spans="1:55" s="92" customFormat="1" ht="11.25">
      <c r="A741" s="103"/>
      <c r="B741" s="104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</row>
    <row r="742" spans="1:55" s="92" customFormat="1" ht="11.25">
      <c r="A742" s="103"/>
      <c r="B742" s="104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</row>
    <row r="743" spans="1:55" s="92" customFormat="1" ht="11.25">
      <c r="A743" s="103"/>
      <c r="B743" s="104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</row>
    <row r="744" spans="1:55" s="92" customFormat="1" ht="11.25">
      <c r="A744" s="103"/>
      <c r="B744" s="104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</row>
    <row r="745" spans="1:55" s="92" customFormat="1" ht="11.25">
      <c r="A745" s="103"/>
      <c r="B745" s="104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</row>
    <row r="746" spans="1:55" s="92" customFormat="1" ht="11.25">
      <c r="A746" s="103"/>
      <c r="B746" s="104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</row>
    <row r="747" spans="1:55" s="92" customFormat="1" ht="11.25">
      <c r="A747" s="103"/>
      <c r="B747" s="104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</row>
    <row r="748" spans="1:55" s="92" customFormat="1" ht="11.25">
      <c r="A748" s="103"/>
      <c r="B748" s="104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</row>
    <row r="749" spans="1:55" s="92" customFormat="1" ht="11.25">
      <c r="A749" s="103"/>
      <c r="B749" s="104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</row>
    <row r="750" spans="1:55" s="92" customFormat="1" ht="11.25">
      <c r="A750" s="103"/>
      <c r="B750" s="104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</row>
    <row r="751" spans="1:55" s="92" customFormat="1" ht="11.25">
      <c r="A751" s="103"/>
      <c r="B751" s="104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  <c r="AL751" s="38"/>
      <c r="AM751" s="38"/>
      <c r="AN751" s="38"/>
      <c r="AO751" s="38"/>
      <c r="AP751" s="38"/>
      <c r="AQ751" s="38"/>
      <c r="AR751" s="38"/>
      <c r="AS751" s="38"/>
      <c r="AT751" s="38"/>
      <c r="AU751" s="38"/>
      <c r="AV751" s="38"/>
      <c r="AW751" s="38"/>
      <c r="AX751" s="38"/>
      <c r="AY751" s="38"/>
      <c r="AZ751" s="38"/>
      <c r="BA751" s="38"/>
      <c r="BB751" s="38"/>
      <c r="BC751" s="38"/>
    </row>
    <row r="752" spans="1:55" s="92" customFormat="1" ht="11.25">
      <c r="A752" s="103"/>
      <c r="B752" s="104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  <c r="AL752" s="38"/>
      <c r="AM752" s="38"/>
      <c r="AN752" s="38"/>
      <c r="AO752" s="38"/>
      <c r="AP752" s="38"/>
      <c r="AQ752" s="38"/>
      <c r="AR752" s="38"/>
      <c r="AS752" s="38"/>
      <c r="AT752" s="38"/>
      <c r="AU752" s="38"/>
      <c r="AV752" s="38"/>
      <c r="AW752" s="38"/>
      <c r="AX752" s="38"/>
      <c r="AY752" s="38"/>
      <c r="AZ752" s="38"/>
      <c r="BA752" s="38"/>
      <c r="BB752" s="38"/>
      <c r="BC752" s="38"/>
    </row>
    <row r="753" spans="1:55" s="92" customFormat="1" ht="11.25">
      <c r="A753" s="103"/>
      <c r="B753" s="104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</row>
    <row r="754" spans="1:55" s="92" customFormat="1" ht="11.25">
      <c r="A754" s="103"/>
      <c r="B754" s="104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</row>
    <row r="755" spans="1:55" s="92" customFormat="1" ht="11.25">
      <c r="A755" s="103"/>
      <c r="B755" s="104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8"/>
      <c r="AM755" s="38"/>
      <c r="AN755" s="38"/>
      <c r="AO755" s="38"/>
      <c r="AP755" s="38"/>
      <c r="AQ755" s="38"/>
      <c r="AR755" s="38"/>
      <c r="AS755" s="38"/>
      <c r="AT755" s="38"/>
      <c r="AU755" s="38"/>
      <c r="AV755" s="38"/>
      <c r="AW755" s="38"/>
      <c r="AX755" s="38"/>
      <c r="AY755" s="38"/>
      <c r="AZ755" s="38"/>
      <c r="BA755" s="38"/>
      <c r="BB755" s="38"/>
      <c r="BC755" s="38"/>
    </row>
    <row r="756" spans="1:55" s="92" customFormat="1" ht="11.25">
      <c r="A756" s="103"/>
      <c r="B756" s="104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  <c r="AL756" s="38"/>
      <c r="AM756" s="38"/>
      <c r="AN756" s="38"/>
      <c r="AO756" s="38"/>
      <c r="AP756" s="38"/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  <c r="BA756" s="38"/>
      <c r="BB756" s="38"/>
      <c r="BC756" s="38"/>
    </row>
    <row r="757" spans="1:55" s="92" customFormat="1" ht="11.25">
      <c r="A757" s="103"/>
      <c r="B757" s="104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</row>
    <row r="758" spans="1:55" s="92" customFormat="1" ht="11.25">
      <c r="A758" s="103"/>
      <c r="B758" s="104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</row>
    <row r="759" spans="1:55" s="92" customFormat="1" ht="11.25">
      <c r="A759" s="103"/>
      <c r="B759" s="104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</row>
    <row r="760" spans="1:55" s="92" customFormat="1" ht="11.25">
      <c r="A760" s="103"/>
      <c r="B760" s="104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</row>
    <row r="761" spans="1:55" s="92" customFormat="1" ht="11.25">
      <c r="A761" s="103"/>
      <c r="B761" s="104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</row>
    <row r="762" spans="1:55" s="92" customFormat="1" ht="11.25">
      <c r="A762" s="103"/>
      <c r="B762" s="104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  <c r="AU762" s="38"/>
      <c r="AV762" s="38"/>
      <c r="AW762" s="38"/>
      <c r="AX762" s="38"/>
      <c r="AY762" s="38"/>
      <c r="AZ762" s="38"/>
      <c r="BA762" s="38"/>
      <c r="BB762" s="38"/>
      <c r="BC762" s="38"/>
    </row>
    <row r="763" spans="1:55" s="92" customFormat="1" ht="11.25">
      <c r="A763" s="103"/>
      <c r="B763" s="104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  <c r="AU763" s="38"/>
      <c r="AV763" s="38"/>
      <c r="AW763" s="38"/>
      <c r="AX763" s="38"/>
      <c r="AY763" s="38"/>
      <c r="AZ763" s="38"/>
      <c r="BA763" s="38"/>
      <c r="BB763" s="38"/>
      <c r="BC763" s="38"/>
    </row>
    <row r="764" spans="1:55" s="92" customFormat="1" ht="11.25">
      <c r="A764" s="103"/>
      <c r="B764" s="104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</row>
    <row r="765" spans="1:55" s="92" customFormat="1" ht="11.25">
      <c r="A765" s="103"/>
      <c r="B765" s="104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</row>
    <row r="766" spans="1:55" s="92" customFormat="1" ht="11.25">
      <c r="A766" s="103"/>
      <c r="B766" s="104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38"/>
      <c r="BB766" s="38"/>
      <c r="BC766" s="38"/>
    </row>
    <row r="767" spans="1:55" s="92" customFormat="1" ht="11.25">
      <c r="A767" s="103"/>
      <c r="B767" s="104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  <c r="AL767" s="38"/>
      <c r="AM767" s="38"/>
      <c r="AN767" s="38"/>
      <c r="AO767" s="38"/>
      <c r="AP767" s="38"/>
      <c r="AQ767" s="38"/>
      <c r="AR767" s="38"/>
      <c r="AS767" s="38"/>
      <c r="AT767" s="38"/>
      <c r="AU767" s="38"/>
      <c r="AV767" s="38"/>
      <c r="AW767" s="38"/>
      <c r="AX767" s="38"/>
      <c r="AY767" s="38"/>
      <c r="AZ767" s="38"/>
      <c r="BA767" s="38"/>
      <c r="BB767" s="38"/>
      <c r="BC767" s="38"/>
    </row>
    <row r="768" spans="1:55" s="92" customFormat="1" ht="11.25">
      <c r="A768" s="103"/>
      <c r="B768" s="104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</row>
    <row r="769" spans="1:55" s="92" customFormat="1" ht="11.25">
      <c r="A769" s="103"/>
      <c r="B769" s="104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</row>
    <row r="770" spans="1:55" s="92" customFormat="1" ht="11.25">
      <c r="A770" s="103"/>
      <c r="B770" s="104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  <c r="AL770" s="38"/>
      <c r="AM770" s="38"/>
      <c r="AN770" s="38"/>
      <c r="AO770" s="38"/>
      <c r="AP770" s="38"/>
      <c r="AQ770" s="38"/>
      <c r="AR770" s="38"/>
      <c r="AS770" s="38"/>
      <c r="AT770" s="38"/>
      <c r="AU770" s="38"/>
      <c r="AV770" s="38"/>
      <c r="AW770" s="38"/>
      <c r="AX770" s="38"/>
      <c r="AY770" s="38"/>
      <c r="AZ770" s="38"/>
      <c r="BA770" s="38"/>
      <c r="BB770" s="38"/>
      <c r="BC770" s="38"/>
    </row>
    <row r="771" spans="1:55" s="92" customFormat="1" ht="11.25">
      <c r="A771" s="103"/>
      <c r="B771" s="104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  <c r="AL771" s="38"/>
      <c r="AM771" s="38"/>
      <c r="AN771" s="38"/>
      <c r="AO771" s="38"/>
      <c r="AP771" s="38"/>
      <c r="AQ771" s="38"/>
      <c r="AR771" s="38"/>
      <c r="AS771" s="38"/>
      <c r="AT771" s="38"/>
      <c r="AU771" s="38"/>
      <c r="AV771" s="38"/>
      <c r="AW771" s="38"/>
      <c r="AX771" s="38"/>
      <c r="AY771" s="38"/>
      <c r="AZ771" s="38"/>
      <c r="BA771" s="38"/>
      <c r="BB771" s="38"/>
      <c r="BC771" s="38"/>
    </row>
    <row r="772" spans="1:55" s="92" customFormat="1" ht="11.25">
      <c r="A772" s="103"/>
      <c r="B772" s="104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  <c r="AL772" s="38"/>
      <c r="AM772" s="38"/>
      <c r="AN772" s="38"/>
      <c r="AO772" s="38"/>
      <c r="AP772" s="38"/>
      <c r="AQ772" s="38"/>
      <c r="AR772" s="38"/>
      <c r="AS772" s="38"/>
      <c r="AT772" s="38"/>
      <c r="AU772" s="38"/>
      <c r="AV772" s="38"/>
      <c r="AW772" s="38"/>
      <c r="AX772" s="38"/>
      <c r="AY772" s="38"/>
      <c r="AZ772" s="38"/>
      <c r="BA772" s="38"/>
      <c r="BB772" s="38"/>
      <c r="BC772" s="38"/>
    </row>
    <row r="773" spans="1:55" s="92" customFormat="1" ht="11.25">
      <c r="A773" s="103"/>
      <c r="B773" s="104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  <c r="AL773" s="38"/>
      <c r="AM773" s="38"/>
      <c r="AN773" s="38"/>
      <c r="AO773" s="38"/>
      <c r="AP773" s="38"/>
      <c r="AQ773" s="38"/>
      <c r="AR773" s="38"/>
      <c r="AS773" s="38"/>
      <c r="AT773" s="38"/>
      <c r="AU773" s="38"/>
      <c r="AV773" s="38"/>
      <c r="AW773" s="38"/>
      <c r="AX773" s="38"/>
      <c r="AY773" s="38"/>
      <c r="AZ773" s="38"/>
      <c r="BA773" s="38"/>
      <c r="BB773" s="38"/>
      <c r="BC773" s="38"/>
    </row>
    <row r="774" spans="1:55" s="92" customFormat="1" ht="11.25">
      <c r="A774" s="103"/>
      <c r="B774" s="104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  <c r="AL774" s="38"/>
      <c r="AM774" s="38"/>
      <c r="AN774" s="38"/>
      <c r="AO774" s="38"/>
      <c r="AP774" s="38"/>
      <c r="AQ774" s="38"/>
      <c r="AR774" s="38"/>
      <c r="AS774" s="38"/>
      <c r="AT774" s="38"/>
      <c r="AU774" s="38"/>
      <c r="AV774" s="38"/>
      <c r="AW774" s="38"/>
      <c r="AX774" s="38"/>
      <c r="AY774" s="38"/>
      <c r="AZ774" s="38"/>
      <c r="BA774" s="38"/>
      <c r="BB774" s="38"/>
      <c r="BC774" s="38"/>
    </row>
    <row r="775" spans="1:55" s="92" customFormat="1" ht="11.25">
      <c r="A775" s="103"/>
      <c r="B775" s="104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  <c r="AL775" s="38"/>
      <c r="AM775" s="38"/>
      <c r="AN775" s="38"/>
      <c r="AO775" s="38"/>
      <c r="AP775" s="38"/>
      <c r="AQ775" s="38"/>
      <c r="AR775" s="38"/>
      <c r="AS775" s="38"/>
      <c r="AT775" s="38"/>
      <c r="AU775" s="38"/>
      <c r="AV775" s="38"/>
      <c r="AW775" s="38"/>
      <c r="AX775" s="38"/>
      <c r="AY775" s="38"/>
      <c r="AZ775" s="38"/>
      <c r="BA775" s="38"/>
      <c r="BB775" s="38"/>
      <c r="BC775" s="38"/>
    </row>
    <row r="776" spans="1:55" s="92" customFormat="1" ht="11.25">
      <c r="A776" s="103"/>
      <c r="B776" s="104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38"/>
      <c r="AL776" s="38"/>
      <c r="AM776" s="38"/>
      <c r="AN776" s="38"/>
      <c r="AO776" s="38"/>
      <c r="AP776" s="38"/>
      <c r="AQ776" s="38"/>
      <c r="AR776" s="38"/>
      <c r="AS776" s="38"/>
      <c r="AT776" s="38"/>
      <c r="AU776" s="38"/>
      <c r="AV776" s="38"/>
      <c r="AW776" s="38"/>
      <c r="AX776" s="38"/>
      <c r="AY776" s="38"/>
      <c r="AZ776" s="38"/>
      <c r="BA776" s="38"/>
      <c r="BB776" s="38"/>
      <c r="BC776" s="38"/>
    </row>
    <row r="777" spans="1:55" s="92" customFormat="1" ht="11.25">
      <c r="A777" s="103"/>
      <c r="B777" s="104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38"/>
      <c r="AL777" s="38"/>
      <c r="AM777" s="38"/>
      <c r="AN777" s="38"/>
      <c r="AO777" s="38"/>
      <c r="AP777" s="38"/>
      <c r="AQ777" s="38"/>
      <c r="AR777" s="38"/>
      <c r="AS777" s="38"/>
      <c r="AT777" s="38"/>
      <c r="AU777" s="38"/>
      <c r="AV777" s="38"/>
      <c r="AW777" s="38"/>
      <c r="AX777" s="38"/>
      <c r="AY777" s="38"/>
      <c r="AZ777" s="38"/>
      <c r="BA777" s="38"/>
      <c r="BB777" s="38"/>
      <c r="BC777" s="38"/>
    </row>
    <row r="778" spans="1:55" s="92" customFormat="1" ht="11.25">
      <c r="A778" s="103"/>
      <c r="B778" s="104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  <c r="AL778" s="38"/>
      <c r="AM778" s="38"/>
      <c r="AN778" s="38"/>
      <c r="AO778" s="38"/>
      <c r="AP778" s="38"/>
      <c r="AQ778" s="38"/>
      <c r="AR778" s="38"/>
      <c r="AS778" s="38"/>
      <c r="AT778" s="38"/>
      <c r="AU778" s="38"/>
      <c r="AV778" s="38"/>
      <c r="AW778" s="38"/>
      <c r="AX778" s="38"/>
      <c r="AY778" s="38"/>
      <c r="AZ778" s="38"/>
      <c r="BA778" s="38"/>
      <c r="BB778" s="38"/>
      <c r="BC778" s="38"/>
    </row>
    <row r="779" spans="1:55" s="92" customFormat="1" ht="11.25">
      <c r="A779" s="103"/>
      <c r="B779" s="104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  <c r="AL779" s="38"/>
      <c r="AM779" s="38"/>
      <c r="AN779" s="38"/>
      <c r="AO779" s="38"/>
      <c r="AP779" s="38"/>
      <c r="AQ779" s="38"/>
      <c r="AR779" s="38"/>
      <c r="AS779" s="38"/>
      <c r="AT779" s="38"/>
      <c r="AU779" s="38"/>
      <c r="AV779" s="38"/>
      <c r="AW779" s="38"/>
      <c r="AX779" s="38"/>
      <c r="AY779" s="38"/>
      <c r="AZ779" s="38"/>
      <c r="BA779" s="38"/>
      <c r="BB779" s="38"/>
      <c r="BC779" s="38"/>
    </row>
    <row r="780" spans="1:55" s="92" customFormat="1" ht="11.25">
      <c r="A780" s="103"/>
      <c r="B780" s="104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  <c r="AL780" s="38"/>
      <c r="AM780" s="38"/>
      <c r="AN780" s="38"/>
      <c r="AO780" s="38"/>
      <c r="AP780" s="38"/>
      <c r="AQ780" s="38"/>
      <c r="AR780" s="38"/>
      <c r="AS780" s="38"/>
      <c r="AT780" s="38"/>
      <c r="AU780" s="38"/>
      <c r="AV780" s="38"/>
      <c r="AW780" s="38"/>
      <c r="AX780" s="38"/>
      <c r="AY780" s="38"/>
      <c r="AZ780" s="38"/>
      <c r="BA780" s="38"/>
      <c r="BB780" s="38"/>
      <c r="BC780" s="38"/>
    </row>
    <row r="781" spans="1:55" s="92" customFormat="1" ht="11.25">
      <c r="A781" s="103"/>
      <c r="B781" s="104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  <c r="AL781" s="38"/>
      <c r="AM781" s="38"/>
      <c r="AN781" s="38"/>
      <c r="AO781" s="38"/>
      <c r="AP781" s="38"/>
      <c r="AQ781" s="38"/>
      <c r="AR781" s="38"/>
      <c r="AS781" s="38"/>
      <c r="AT781" s="38"/>
      <c r="AU781" s="38"/>
      <c r="AV781" s="38"/>
      <c r="AW781" s="38"/>
      <c r="AX781" s="38"/>
      <c r="AY781" s="38"/>
      <c r="AZ781" s="38"/>
      <c r="BA781" s="38"/>
      <c r="BB781" s="38"/>
      <c r="BC781" s="38"/>
    </row>
    <row r="782" spans="1:55" s="92" customFormat="1" ht="11.25">
      <c r="A782" s="103"/>
      <c r="B782" s="104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  <c r="AL782" s="38"/>
      <c r="AM782" s="38"/>
      <c r="AN782" s="38"/>
      <c r="AO782" s="38"/>
      <c r="AP782" s="38"/>
      <c r="AQ782" s="38"/>
      <c r="AR782" s="38"/>
      <c r="AS782" s="38"/>
      <c r="AT782" s="38"/>
      <c r="AU782" s="38"/>
      <c r="AV782" s="38"/>
      <c r="AW782" s="38"/>
      <c r="AX782" s="38"/>
      <c r="AY782" s="38"/>
      <c r="AZ782" s="38"/>
      <c r="BA782" s="38"/>
      <c r="BB782" s="38"/>
      <c r="BC782" s="38"/>
    </row>
    <row r="783" spans="1:55" s="92" customFormat="1" ht="11.25">
      <c r="A783" s="103"/>
      <c r="B783" s="104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  <c r="AL783" s="38"/>
      <c r="AM783" s="38"/>
      <c r="AN783" s="38"/>
      <c r="AO783" s="38"/>
      <c r="AP783" s="38"/>
      <c r="AQ783" s="38"/>
      <c r="AR783" s="38"/>
      <c r="AS783" s="38"/>
      <c r="AT783" s="38"/>
      <c r="AU783" s="38"/>
      <c r="AV783" s="38"/>
      <c r="AW783" s="38"/>
      <c r="AX783" s="38"/>
      <c r="AY783" s="38"/>
      <c r="AZ783" s="38"/>
      <c r="BA783" s="38"/>
      <c r="BB783" s="38"/>
      <c r="BC783" s="38"/>
    </row>
    <row r="784" spans="1:55" s="92" customFormat="1" ht="11.25">
      <c r="A784" s="103"/>
      <c r="B784" s="104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  <c r="AL784" s="38"/>
      <c r="AM784" s="38"/>
      <c r="AN784" s="38"/>
      <c r="AO784" s="38"/>
      <c r="AP784" s="38"/>
      <c r="AQ784" s="38"/>
      <c r="AR784" s="38"/>
      <c r="AS784" s="38"/>
      <c r="AT784" s="38"/>
      <c r="AU784" s="38"/>
      <c r="AV784" s="38"/>
      <c r="AW784" s="38"/>
      <c r="AX784" s="38"/>
      <c r="AY784" s="38"/>
      <c r="AZ784" s="38"/>
      <c r="BA784" s="38"/>
      <c r="BB784" s="38"/>
      <c r="BC784" s="38"/>
    </row>
    <row r="785" spans="1:55" s="92" customFormat="1" ht="11.25">
      <c r="A785" s="103"/>
      <c r="B785" s="104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  <c r="AL785" s="38"/>
      <c r="AM785" s="38"/>
      <c r="AN785" s="38"/>
      <c r="AO785" s="38"/>
      <c r="AP785" s="38"/>
      <c r="AQ785" s="38"/>
      <c r="AR785" s="38"/>
      <c r="AS785" s="38"/>
      <c r="AT785" s="38"/>
      <c r="AU785" s="38"/>
      <c r="AV785" s="38"/>
      <c r="AW785" s="38"/>
      <c r="AX785" s="38"/>
      <c r="AY785" s="38"/>
      <c r="AZ785" s="38"/>
      <c r="BA785" s="38"/>
      <c r="BB785" s="38"/>
      <c r="BC785" s="38"/>
    </row>
    <row r="786" spans="1:55" s="92" customFormat="1" ht="11.25">
      <c r="A786" s="103"/>
      <c r="B786" s="104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  <c r="AL786" s="38"/>
      <c r="AM786" s="38"/>
      <c r="AN786" s="38"/>
      <c r="AO786" s="38"/>
      <c r="AP786" s="38"/>
      <c r="AQ786" s="38"/>
      <c r="AR786" s="38"/>
      <c r="AS786" s="38"/>
      <c r="AT786" s="38"/>
      <c r="AU786" s="38"/>
      <c r="AV786" s="38"/>
      <c r="AW786" s="38"/>
      <c r="AX786" s="38"/>
      <c r="AY786" s="38"/>
      <c r="AZ786" s="38"/>
      <c r="BA786" s="38"/>
      <c r="BB786" s="38"/>
      <c r="BC786" s="38"/>
    </row>
    <row r="787" spans="1:55" s="92" customFormat="1" ht="11.25">
      <c r="A787" s="103"/>
      <c r="B787" s="104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8"/>
      <c r="AK787" s="38"/>
      <c r="AL787" s="38"/>
      <c r="AM787" s="38"/>
      <c r="AN787" s="38"/>
      <c r="AO787" s="38"/>
      <c r="AP787" s="38"/>
      <c r="AQ787" s="38"/>
      <c r="AR787" s="38"/>
      <c r="AS787" s="38"/>
      <c r="AT787" s="38"/>
      <c r="AU787" s="38"/>
      <c r="AV787" s="38"/>
      <c r="AW787" s="38"/>
      <c r="AX787" s="38"/>
      <c r="AY787" s="38"/>
      <c r="AZ787" s="38"/>
      <c r="BA787" s="38"/>
      <c r="BB787" s="38"/>
      <c r="BC787" s="38"/>
    </row>
    <row r="788" spans="1:55" s="92" customFormat="1" ht="11.25">
      <c r="A788" s="103"/>
      <c r="B788" s="104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8"/>
      <c r="AK788" s="38"/>
      <c r="AL788" s="38"/>
      <c r="AM788" s="38"/>
      <c r="AN788" s="38"/>
      <c r="AO788" s="38"/>
      <c r="AP788" s="38"/>
      <c r="AQ788" s="38"/>
      <c r="AR788" s="38"/>
      <c r="AS788" s="38"/>
      <c r="AT788" s="38"/>
      <c r="AU788" s="38"/>
      <c r="AV788" s="38"/>
      <c r="AW788" s="38"/>
      <c r="AX788" s="38"/>
      <c r="AY788" s="38"/>
      <c r="AZ788" s="38"/>
      <c r="BA788" s="38"/>
      <c r="BB788" s="38"/>
      <c r="BC788" s="38"/>
    </row>
    <row r="789" spans="1:55" s="92" customFormat="1" ht="11.25">
      <c r="A789" s="103"/>
      <c r="B789" s="104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  <c r="AL789" s="38"/>
      <c r="AM789" s="38"/>
      <c r="AN789" s="38"/>
      <c r="AO789" s="38"/>
      <c r="AP789" s="38"/>
      <c r="AQ789" s="38"/>
      <c r="AR789" s="38"/>
      <c r="AS789" s="38"/>
      <c r="AT789" s="38"/>
      <c r="AU789" s="38"/>
      <c r="AV789" s="38"/>
      <c r="AW789" s="38"/>
      <c r="AX789" s="38"/>
      <c r="AY789" s="38"/>
      <c r="AZ789" s="38"/>
      <c r="BA789" s="38"/>
      <c r="BB789" s="38"/>
      <c r="BC789" s="38"/>
    </row>
    <row r="790" spans="1:55" s="92" customFormat="1" ht="11.25">
      <c r="A790" s="103"/>
      <c r="B790" s="104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  <c r="AL790" s="38"/>
      <c r="AM790" s="38"/>
      <c r="AN790" s="38"/>
      <c r="AO790" s="38"/>
      <c r="AP790" s="38"/>
      <c r="AQ790" s="38"/>
      <c r="AR790" s="38"/>
      <c r="AS790" s="38"/>
      <c r="AT790" s="38"/>
      <c r="AU790" s="38"/>
      <c r="AV790" s="38"/>
      <c r="AW790" s="38"/>
      <c r="AX790" s="38"/>
      <c r="AY790" s="38"/>
      <c r="AZ790" s="38"/>
      <c r="BA790" s="38"/>
      <c r="BB790" s="38"/>
      <c r="BC790" s="38"/>
    </row>
    <row r="791" spans="1:55" s="92" customFormat="1" ht="11.25">
      <c r="A791" s="103"/>
      <c r="B791" s="104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  <c r="AL791" s="38"/>
      <c r="AM791" s="38"/>
      <c r="AN791" s="38"/>
      <c r="AO791" s="38"/>
      <c r="AP791" s="38"/>
      <c r="AQ791" s="38"/>
      <c r="AR791" s="38"/>
      <c r="AS791" s="38"/>
      <c r="AT791" s="38"/>
      <c r="AU791" s="38"/>
      <c r="AV791" s="38"/>
      <c r="AW791" s="38"/>
      <c r="AX791" s="38"/>
      <c r="AY791" s="38"/>
      <c r="AZ791" s="38"/>
      <c r="BA791" s="38"/>
      <c r="BB791" s="38"/>
      <c r="BC791" s="38"/>
    </row>
    <row r="792" spans="1:55" s="92" customFormat="1" ht="11.25">
      <c r="A792" s="103"/>
      <c r="B792" s="104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38"/>
      <c r="AW792" s="38"/>
      <c r="AX792" s="38"/>
      <c r="AY792" s="38"/>
      <c r="AZ792" s="38"/>
      <c r="BA792" s="38"/>
      <c r="BB792" s="38"/>
      <c r="BC792" s="38"/>
    </row>
    <row r="793" spans="1:55" s="92" customFormat="1" ht="11.25">
      <c r="A793" s="103"/>
      <c r="B793" s="104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  <c r="AL793" s="38"/>
      <c r="AM793" s="38"/>
      <c r="AN793" s="38"/>
      <c r="AO793" s="38"/>
      <c r="AP793" s="38"/>
      <c r="AQ793" s="38"/>
      <c r="AR793" s="38"/>
      <c r="AS793" s="38"/>
      <c r="AT793" s="38"/>
      <c r="AU793" s="38"/>
      <c r="AV793" s="38"/>
      <c r="AW793" s="38"/>
      <c r="AX793" s="38"/>
      <c r="AY793" s="38"/>
      <c r="AZ793" s="38"/>
      <c r="BA793" s="38"/>
      <c r="BB793" s="38"/>
      <c r="BC793" s="38"/>
    </row>
    <row r="794" spans="1:55" s="92" customFormat="1" ht="11.25">
      <c r="A794" s="103"/>
      <c r="B794" s="104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  <c r="AL794" s="38"/>
      <c r="AM794" s="38"/>
      <c r="AN794" s="38"/>
      <c r="AO794" s="38"/>
      <c r="AP794" s="38"/>
      <c r="AQ794" s="38"/>
      <c r="AR794" s="38"/>
      <c r="AS794" s="38"/>
      <c r="AT794" s="38"/>
      <c r="AU794" s="38"/>
      <c r="AV794" s="38"/>
      <c r="AW794" s="38"/>
      <c r="AX794" s="38"/>
      <c r="AY794" s="38"/>
      <c r="AZ794" s="38"/>
      <c r="BA794" s="38"/>
      <c r="BB794" s="38"/>
      <c r="BC794" s="38"/>
    </row>
    <row r="795" spans="1:55" s="92" customFormat="1" ht="11.25">
      <c r="A795" s="103"/>
      <c r="B795" s="104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  <c r="AL795" s="38"/>
      <c r="AM795" s="38"/>
      <c r="AN795" s="38"/>
      <c r="AO795" s="38"/>
      <c r="AP795" s="38"/>
      <c r="AQ795" s="38"/>
      <c r="AR795" s="38"/>
      <c r="AS795" s="38"/>
      <c r="AT795" s="38"/>
      <c r="AU795" s="38"/>
      <c r="AV795" s="38"/>
      <c r="AW795" s="38"/>
      <c r="AX795" s="38"/>
      <c r="AY795" s="38"/>
      <c r="AZ795" s="38"/>
      <c r="BA795" s="38"/>
      <c r="BB795" s="38"/>
      <c r="BC795" s="38"/>
    </row>
    <row r="796" spans="1:55" s="92" customFormat="1" ht="11.25">
      <c r="A796" s="103"/>
      <c r="B796" s="104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  <c r="AX796" s="38"/>
      <c r="AY796" s="38"/>
      <c r="AZ796" s="38"/>
      <c r="BA796" s="38"/>
      <c r="BB796" s="38"/>
      <c r="BC796" s="38"/>
    </row>
    <row r="797" spans="1:55" s="92" customFormat="1" ht="11.25">
      <c r="A797" s="103"/>
      <c r="B797" s="104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  <c r="AL797" s="38"/>
      <c r="AM797" s="38"/>
      <c r="AN797" s="38"/>
      <c r="AO797" s="38"/>
      <c r="AP797" s="38"/>
      <c r="AQ797" s="38"/>
      <c r="AR797" s="38"/>
      <c r="AS797" s="38"/>
      <c r="AT797" s="38"/>
      <c r="AU797" s="38"/>
      <c r="AV797" s="38"/>
      <c r="AW797" s="38"/>
      <c r="AX797" s="38"/>
      <c r="AY797" s="38"/>
      <c r="AZ797" s="38"/>
      <c r="BA797" s="38"/>
      <c r="BB797" s="38"/>
      <c r="BC797" s="38"/>
    </row>
    <row r="798" spans="1:55" s="92" customFormat="1" ht="11.25">
      <c r="A798" s="103"/>
      <c r="B798" s="104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8"/>
      <c r="AM798" s="38"/>
      <c r="AN798" s="38"/>
      <c r="AO798" s="38"/>
      <c r="AP798" s="38"/>
      <c r="AQ798" s="38"/>
      <c r="AR798" s="38"/>
      <c r="AS798" s="38"/>
      <c r="AT798" s="38"/>
      <c r="AU798" s="38"/>
      <c r="AV798" s="38"/>
      <c r="AW798" s="38"/>
      <c r="AX798" s="38"/>
      <c r="AY798" s="38"/>
      <c r="AZ798" s="38"/>
      <c r="BA798" s="38"/>
      <c r="BB798" s="38"/>
      <c r="BC798" s="38"/>
    </row>
    <row r="799" spans="1:55" s="92" customFormat="1" ht="11.25">
      <c r="A799" s="103"/>
      <c r="B799" s="104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  <c r="AL799" s="38"/>
      <c r="AM799" s="38"/>
      <c r="AN799" s="38"/>
      <c r="AO799" s="38"/>
      <c r="AP799" s="38"/>
      <c r="AQ799" s="38"/>
      <c r="AR799" s="38"/>
      <c r="AS799" s="38"/>
      <c r="AT799" s="38"/>
      <c r="AU799" s="38"/>
      <c r="AV799" s="38"/>
      <c r="AW799" s="38"/>
      <c r="AX799" s="38"/>
      <c r="AY799" s="38"/>
      <c r="AZ799" s="38"/>
      <c r="BA799" s="38"/>
      <c r="BB799" s="38"/>
      <c r="BC799" s="38"/>
    </row>
    <row r="800" spans="1:55" s="92" customFormat="1" ht="11.25">
      <c r="A800" s="103"/>
      <c r="B800" s="104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  <c r="AG800" s="38"/>
      <c r="AH800" s="38"/>
      <c r="AI800" s="38"/>
      <c r="AJ800" s="38"/>
      <c r="AK800" s="38"/>
      <c r="AL800" s="38"/>
      <c r="AM800" s="38"/>
      <c r="AN800" s="38"/>
      <c r="AO800" s="38"/>
      <c r="AP800" s="38"/>
      <c r="AQ800" s="38"/>
      <c r="AR800" s="38"/>
      <c r="AS800" s="38"/>
      <c r="AT800" s="38"/>
      <c r="AU800" s="38"/>
      <c r="AV800" s="38"/>
      <c r="AW800" s="38"/>
      <c r="AX800" s="38"/>
      <c r="AY800" s="38"/>
      <c r="AZ800" s="38"/>
      <c r="BA800" s="38"/>
      <c r="BB800" s="38"/>
      <c r="BC800" s="38"/>
    </row>
    <row r="801" spans="1:55" s="92" customFormat="1" ht="11.25">
      <c r="A801" s="103"/>
      <c r="B801" s="104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  <c r="AL801" s="38"/>
      <c r="AM801" s="38"/>
      <c r="AN801" s="38"/>
      <c r="AO801" s="38"/>
      <c r="AP801" s="38"/>
      <c r="AQ801" s="38"/>
      <c r="AR801" s="38"/>
      <c r="AS801" s="38"/>
      <c r="AT801" s="38"/>
      <c r="AU801" s="38"/>
      <c r="AV801" s="38"/>
      <c r="AW801" s="38"/>
      <c r="AX801" s="38"/>
      <c r="AY801" s="38"/>
      <c r="AZ801" s="38"/>
      <c r="BA801" s="38"/>
      <c r="BB801" s="38"/>
      <c r="BC801" s="38"/>
    </row>
    <row r="802" spans="1:55" s="92" customFormat="1" ht="11.25">
      <c r="A802" s="103"/>
      <c r="B802" s="104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  <c r="AG802" s="38"/>
      <c r="AH802" s="38"/>
      <c r="AI802" s="38"/>
      <c r="AJ802" s="38"/>
      <c r="AK802" s="38"/>
      <c r="AL802" s="38"/>
      <c r="AM802" s="38"/>
      <c r="AN802" s="38"/>
      <c r="AO802" s="38"/>
      <c r="AP802" s="38"/>
      <c r="AQ802" s="38"/>
      <c r="AR802" s="38"/>
      <c r="AS802" s="38"/>
      <c r="AT802" s="38"/>
      <c r="AU802" s="38"/>
      <c r="AV802" s="38"/>
      <c r="AW802" s="38"/>
      <c r="AX802" s="38"/>
      <c r="AY802" s="38"/>
      <c r="AZ802" s="38"/>
      <c r="BA802" s="38"/>
      <c r="BB802" s="38"/>
      <c r="BC802" s="38"/>
    </row>
    <row r="803" spans="1:55" s="92" customFormat="1" ht="11.25">
      <c r="A803" s="103"/>
      <c r="B803" s="104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  <c r="AL803" s="38"/>
      <c r="AM803" s="38"/>
      <c r="AN803" s="38"/>
      <c r="AO803" s="38"/>
      <c r="AP803" s="38"/>
      <c r="AQ803" s="38"/>
      <c r="AR803" s="38"/>
      <c r="AS803" s="38"/>
      <c r="AT803" s="38"/>
      <c r="AU803" s="38"/>
      <c r="AV803" s="38"/>
      <c r="AW803" s="38"/>
      <c r="AX803" s="38"/>
      <c r="AY803" s="38"/>
      <c r="AZ803" s="38"/>
      <c r="BA803" s="38"/>
      <c r="BB803" s="38"/>
      <c r="BC803" s="38"/>
    </row>
    <row r="804" spans="1:55" s="92" customFormat="1" ht="11.25">
      <c r="A804" s="103"/>
      <c r="B804" s="104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38"/>
      <c r="AL804" s="38"/>
      <c r="AM804" s="38"/>
      <c r="AN804" s="38"/>
      <c r="AO804" s="38"/>
      <c r="AP804" s="38"/>
      <c r="AQ804" s="38"/>
      <c r="AR804" s="38"/>
      <c r="AS804" s="38"/>
      <c r="AT804" s="38"/>
      <c r="AU804" s="38"/>
      <c r="AV804" s="38"/>
      <c r="AW804" s="38"/>
      <c r="AX804" s="38"/>
      <c r="AY804" s="38"/>
      <c r="AZ804" s="38"/>
      <c r="BA804" s="38"/>
      <c r="BB804" s="38"/>
      <c r="BC804" s="38"/>
    </row>
    <row r="805" spans="1:55" s="92" customFormat="1" ht="11.25">
      <c r="A805" s="103"/>
      <c r="B805" s="104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8"/>
      <c r="AK805" s="38"/>
      <c r="AL805" s="38"/>
      <c r="AM805" s="38"/>
      <c r="AN805" s="38"/>
      <c r="AO805" s="38"/>
      <c r="AP805" s="38"/>
      <c r="AQ805" s="38"/>
      <c r="AR805" s="38"/>
      <c r="AS805" s="38"/>
      <c r="AT805" s="38"/>
      <c r="AU805" s="38"/>
      <c r="AV805" s="38"/>
      <c r="AW805" s="38"/>
      <c r="AX805" s="38"/>
      <c r="AY805" s="38"/>
      <c r="AZ805" s="38"/>
      <c r="BA805" s="38"/>
      <c r="BB805" s="38"/>
      <c r="BC805" s="38"/>
    </row>
    <row r="806" spans="1:55" s="92" customFormat="1" ht="11.25">
      <c r="A806" s="103"/>
      <c r="B806" s="104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  <c r="AL806" s="38"/>
      <c r="AM806" s="38"/>
      <c r="AN806" s="38"/>
      <c r="AO806" s="38"/>
      <c r="AP806" s="38"/>
      <c r="AQ806" s="38"/>
      <c r="AR806" s="38"/>
      <c r="AS806" s="38"/>
      <c r="AT806" s="38"/>
      <c r="AU806" s="38"/>
      <c r="AV806" s="38"/>
      <c r="AW806" s="38"/>
      <c r="AX806" s="38"/>
      <c r="AY806" s="38"/>
      <c r="AZ806" s="38"/>
      <c r="BA806" s="38"/>
      <c r="BB806" s="38"/>
      <c r="BC806" s="38"/>
    </row>
    <row r="807" spans="1:55" s="92" customFormat="1" ht="11.25">
      <c r="A807" s="103"/>
      <c r="B807" s="104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38"/>
      <c r="AL807" s="38"/>
      <c r="AM807" s="38"/>
      <c r="AN807" s="38"/>
      <c r="AO807" s="38"/>
      <c r="AP807" s="38"/>
      <c r="AQ807" s="38"/>
      <c r="AR807" s="38"/>
      <c r="AS807" s="38"/>
      <c r="AT807" s="38"/>
      <c r="AU807" s="38"/>
      <c r="AV807" s="38"/>
      <c r="AW807" s="38"/>
      <c r="AX807" s="38"/>
      <c r="AY807" s="38"/>
      <c r="AZ807" s="38"/>
      <c r="BA807" s="38"/>
      <c r="BB807" s="38"/>
      <c r="BC807" s="38"/>
    </row>
    <row r="808" spans="1:55" s="92" customFormat="1" ht="11.25">
      <c r="A808" s="103"/>
      <c r="B808" s="104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38"/>
      <c r="AL808" s="38"/>
      <c r="AM808" s="38"/>
      <c r="AN808" s="38"/>
      <c r="AO808" s="38"/>
      <c r="AP808" s="38"/>
      <c r="AQ808" s="38"/>
      <c r="AR808" s="38"/>
      <c r="AS808" s="38"/>
      <c r="AT808" s="38"/>
      <c r="AU808" s="38"/>
      <c r="AV808" s="38"/>
      <c r="AW808" s="38"/>
      <c r="AX808" s="38"/>
      <c r="AY808" s="38"/>
      <c r="AZ808" s="38"/>
      <c r="BA808" s="38"/>
      <c r="BB808" s="38"/>
      <c r="BC808" s="38"/>
    </row>
    <row r="809" spans="1:55" s="92" customFormat="1" ht="11.25">
      <c r="A809" s="103"/>
      <c r="B809" s="104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  <c r="AL809" s="38"/>
      <c r="AM809" s="38"/>
      <c r="AN809" s="38"/>
      <c r="AO809" s="38"/>
      <c r="AP809" s="38"/>
      <c r="AQ809" s="38"/>
      <c r="AR809" s="38"/>
      <c r="AS809" s="38"/>
      <c r="AT809" s="38"/>
      <c r="AU809" s="38"/>
      <c r="AV809" s="38"/>
      <c r="AW809" s="38"/>
      <c r="AX809" s="38"/>
      <c r="AY809" s="38"/>
      <c r="AZ809" s="38"/>
      <c r="BA809" s="38"/>
      <c r="BB809" s="38"/>
      <c r="BC809" s="38"/>
    </row>
    <row r="810" spans="1:55" s="92" customFormat="1" ht="11.25">
      <c r="A810" s="103"/>
      <c r="B810" s="104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  <c r="AL810" s="38"/>
      <c r="AM810" s="38"/>
      <c r="AN810" s="38"/>
      <c r="AO810" s="38"/>
      <c r="AP810" s="38"/>
      <c r="AQ810" s="38"/>
      <c r="AR810" s="38"/>
      <c r="AS810" s="38"/>
      <c r="AT810" s="38"/>
      <c r="AU810" s="38"/>
      <c r="AV810" s="38"/>
      <c r="AW810" s="38"/>
      <c r="AX810" s="38"/>
      <c r="AY810" s="38"/>
      <c r="AZ810" s="38"/>
      <c r="BA810" s="38"/>
      <c r="BB810" s="38"/>
      <c r="BC810" s="38"/>
    </row>
    <row r="811" spans="1:55" s="92" customFormat="1" ht="11.25">
      <c r="A811" s="103"/>
      <c r="B811" s="104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  <c r="AL811" s="38"/>
      <c r="AM811" s="38"/>
      <c r="AN811" s="38"/>
      <c r="AO811" s="38"/>
      <c r="AP811" s="38"/>
      <c r="AQ811" s="38"/>
      <c r="AR811" s="38"/>
      <c r="AS811" s="38"/>
      <c r="AT811" s="38"/>
      <c r="AU811" s="38"/>
      <c r="AV811" s="38"/>
      <c r="AW811" s="38"/>
      <c r="AX811" s="38"/>
      <c r="AY811" s="38"/>
      <c r="AZ811" s="38"/>
      <c r="BA811" s="38"/>
      <c r="BB811" s="38"/>
      <c r="BC811" s="38"/>
    </row>
    <row r="812" spans="1:55" s="92" customFormat="1" ht="11.25">
      <c r="A812" s="103"/>
      <c r="B812" s="104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  <c r="AL812" s="38"/>
      <c r="AM812" s="38"/>
      <c r="AN812" s="38"/>
      <c r="AO812" s="38"/>
      <c r="AP812" s="38"/>
      <c r="AQ812" s="38"/>
      <c r="AR812" s="38"/>
      <c r="AS812" s="38"/>
      <c r="AT812" s="38"/>
      <c r="AU812" s="38"/>
      <c r="AV812" s="38"/>
      <c r="AW812" s="38"/>
      <c r="AX812" s="38"/>
      <c r="AY812" s="38"/>
      <c r="AZ812" s="38"/>
      <c r="BA812" s="38"/>
      <c r="BB812" s="38"/>
      <c r="BC812" s="38"/>
    </row>
    <row r="813" spans="1:55" s="92" customFormat="1" ht="11.25">
      <c r="A813" s="103"/>
      <c r="B813" s="104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  <c r="AL813" s="38"/>
      <c r="AM813" s="38"/>
      <c r="AN813" s="38"/>
      <c r="AO813" s="38"/>
      <c r="AP813" s="38"/>
      <c r="AQ813" s="38"/>
      <c r="AR813" s="38"/>
      <c r="AS813" s="38"/>
      <c r="AT813" s="38"/>
      <c r="AU813" s="38"/>
      <c r="AV813" s="38"/>
      <c r="AW813" s="38"/>
      <c r="AX813" s="38"/>
      <c r="AY813" s="38"/>
      <c r="AZ813" s="38"/>
      <c r="BA813" s="38"/>
      <c r="BB813" s="38"/>
      <c r="BC813" s="38"/>
    </row>
    <row r="814" spans="1:55" s="92" customFormat="1" ht="11.25">
      <c r="A814" s="103"/>
      <c r="B814" s="104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  <c r="AL814" s="38"/>
      <c r="AM814" s="38"/>
      <c r="AN814" s="38"/>
      <c r="AO814" s="38"/>
      <c r="AP814" s="38"/>
      <c r="AQ814" s="38"/>
      <c r="AR814" s="38"/>
      <c r="AS814" s="38"/>
      <c r="AT814" s="38"/>
      <c r="AU814" s="38"/>
      <c r="AV814" s="38"/>
      <c r="AW814" s="38"/>
      <c r="AX814" s="38"/>
      <c r="AY814" s="38"/>
      <c r="AZ814" s="38"/>
      <c r="BA814" s="38"/>
      <c r="BB814" s="38"/>
      <c r="BC814" s="38"/>
    </row>
    <row r="815" spans="1:55" s="92" customFormat="1" ht="11.25">
      <c r="A815" s="103"/>
      <c r="B815" s="104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  <c r="AL815" s="38"/>
      <c r="AM815" s="38"/>
      <c r="AN815" s="38"/>
      <c r="AO815" s="38"/>
      <c r="AP815" s="38"/>
      <c r="AQ815" s="38"/>
      <c r="AR815" s="38"/>
      <c r="AS815" s="38"/>
      <c r="AT815" s="38"/>
      <c r="AU815" s="38"/>
      <c r="AV815" s="38"/>
      <c r="AW815" s="38"/>
      <c r="AX815" s="38"/>
      <c r="AY815" s="38"/>
      <c r="AZ815" s="38"/>
      <c r="BA815" s="38"/>
      <c r="BB815" s="38"/>
      <c r="BC815" s="38"/>
    </row>
    <row r="816" spans="1:55" s="92" customFormat="1" ht="11.25">
      <c r="A816" s="103"/>
      <c r="B816" s="104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  <c r="AL816" s="38"/>
      <c r="AM816" s="38"/>
      <c r="AN816" s="38"/>
      <c r="AO816" s="38"/>
      <c r="AP816" s="38"/>
      <c r="AQ816" s="38"/>
      <c r="AR816" s="38"/>
      <c r="AS816" s="38"/>
      <c r="AT816" s="38"/>
      <c r="AU816" s="38"/>
      <c r="AV816" s="38"/>
      <c r="AW816" s="38"/>
      <c r="AX816" s="38"/>
      <c r="AY816" s="38"/>
      <c r="AZ816" s="38"/>
      <c r="BA816" s="38"/>
      <c r="BB816" s="38"/>
      <c r="BC816" s="38"/>
    </row>
    <row r="817" spans="1:55" s="92" customFormat="1" ht="11.25">
      <c r="A817" s="103"/>
      <c r="B817" s="104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/>
      <c r="AL817" s="38"/>
      <c r="AM817" s="38"/>
      <c r="AN817" s="38"/>
      <c r="AO817" s="38"/>
      <c r="AP817" s="38"/>
      <c r="AQ817" s="38"/>
      <c r="AR817" s="38"/>
      <c r="AS817" s="38"/>
      <c r="AT817" s="38"/>
      <c r="AU817" s="38"/>
      <c r="AV817" s="38"/>
      <c r="AW817" s="38"/>
      <c r="AX817" s="38"/>
      <c r="AY817" s="38"/>
      <c r="AZ817" s="38"/>
      <c r="BA817" s="38"/>
      <c r="BB817" s="38"/>
      <c r="BC817" s="38"/>
    </row>
    <row r="818" spans="1:55" s="92" customFormat="1" ht="11.25">
      <c r="A818" s="103"/>
      <c r="B818" s="104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  <c r="AL818" s="38"/>
      <c r="AM818" s="38"/>
      <c r="AN818" s="38"/>
      <c r="AO818" s="38"/>
      <c r="AP818" s="38"/>
      <c r="AQ818" s="38"/>
      <c r="AR818" s="38"/>
      <c r="AS818" s="38"/>
      <c r="AT818" s="38"/>
      <c r="AU818" s="38"/>
      <c r="AV818" s="38"/>
      <c r="AW818" s="38"/>
      <c r="AX818" s="38"/>
      <c r="AY818" s="38"/>
      <c r="AZ818" s="38"/>
      <c r="BA818" s="38"/>
      <c r="BB818" s="38"/>
      <c r="BC818" s="38"/>
    </row>
    <row r="819" spans="1:55" s="92" customFormat="1" ht="11.25">
      <c r="A819" s="103"/>
      <c r="B819" s="104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38"/>
      <c r="AI819" s="38"/>
      <c r="AJ819" s="38"/>
      <c r="AK819" s="38"/>
      <c r="AL819" s="38"/>
      <c r="AM819" s="38"/>
      <c r="AN819" s="38"/>
      <c r="AO819" s="38"/>
      <c r="AP819" s="38"/>
      <c r="AQ819" s="38"/>
      <c r="AR819" s="38"/>
      <c r="AS819" s="38"/>
      <c r="AT819" s="38"/>
      <c r="AU819" s="38"/>
      <c r="AV819" s="38"/>
      <c r="AW819" s="38"/>
      <c r="AX819" s="38"/>
      <c r="AY819" s="38"/>
      <c r="AZ819" s="38"/>
      <c r="BA819" s="38"/>
      <c r="BB819" s="38"/>
      <c r="BC819" s="38"/>
    </row>
    <row r="820" spans="1:55" s="92" customFormat="1" ht="11.25">
      <c r="A820" s="103"/>
      <c r="B820" s="104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8"/>
      <c r="AK820" s="38"/>
      <c r="AL820" s="38"/>
      <c r="AM820" s="38"/>
      <c r="AN820" s="38"/>
      <c r="AO820" s="38"/>
      <c r="AP820" s="38"/>
      <c r="AQ820" s="38"/>
      <c r="AR820" s="38"/>
      <c r="AS820" s="38"/>
      <c r="AT820" s="38"/>
      <c r="AU820" s="38"/>
      <c r="AV820" s="38"/>
      <c r="AW820" s="38"/>
      <c r="AX820" s="38"/>
      <c r="AY820" s="38"/>
      <c r="AZ820" s="38"/>
      <c r="BA820" s="38"/>
      <c r="BB820" s="38"/>
      <c r="BC820" s="38"/>
    </row>
    <row r="821" spans="1:55" s="92" customFormat="1" ht="11.25">
      <c r="A821" s="103"/>
      <c r="B821" s="104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/>
      <c r="AJ821" s="38"/>
      <c r="AK821" s="38"/>
      <c r="AL821" s="38"/>
      <c r="AM821" s="38"/>
      <c r="AN821" s="38"/>
      <c r="AO821" s="38"/>
      <c r="AP821" s="38"/>
      <c r="AQ821" s="38"/>
      <c r="AR821" s="38"/>
      <c r="AS821" s="38"/>
      <c r="AT821" s="38"/>
      <c r="AU821" s="38"/>
      <c r="AV821" s="38"/>
      <c r="AW821" s="38"/>
      <c r="AX821" s="38"/>
      <c r="AY821" s="38"/>
      <c r="AZ821" s="38"/>
      <c r="BA821" s="38"/>
      <c r="BB821" s="38"/>
      <c r="BC821" s="38"/>
    </row>
    <row r="822" spans="1:55" s="92" customFormat="1" ht="11.25">
      <c r="A822" s="103"/>
      <c r="B822" s="104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8"/>
      <c r="AK822" s="38"/>
      <c r="AL822" s="38"/>
      <c r="AM822" s="38"/>
      <c r="AN822" s="38"/>
      <c r="AO822" s="38"/>
      <c r="AP822" s="38"/>
      <c r="AQ822" s="38"/>
      <c r="AR822" s="38"/>
      <c r="AS822" s="38"/>
      <c r="AT822" s="38"/>
      <c r="AU822" s="38"/>
      <c r="AV822" s="38"/>
      <c r="AW822" s="38"/>
      <c r="AX822" s="38"/>
      <c r="AY822" s="38"/>
      <c r="AZ822" s="38"/>
      <c r="BA822" s="38"/>
      <c r="BB822" s="38"/>
      <c r="BC822" s="38"/>
    </row>
    <row r="823" spans="1:55" s="92" customFormat="1" ht="11.25">
      <c r="A823" s="103"/>
      <c r="B823" s="104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8"/>
      <c r="AK823" s="38"/>
      <c r="AL823" s="38"/>
      <c r="AM823" s="38"/>
      <c r="AN823" s="38"/>
      <c r="AO823" s="38"/>
      <c r="AP823" s="38"/>
      <c r="AQ823" s="38"/>
      <c r="AR823" s="38"/>
      <c r="AS823" s="38"/>
      <c r="AT823" s="38"/>
      <c r="AU823" s="38"/>
      <c r="AV823" s="38"/>
      <c r="AW823" s="38"/>
      <c r="AX823" s="38"/>
      <c r="AY823" s="38"/>
      <c r="AZ823" s="38"/>
      <c r="BA823" s="38"/>
      <c r="BB823" s="38"/>
      <c r="BC823" s="38"/>
    </row>
    <row r="824" spans="1:55" s="92" customFormat="1" ht="11.25">
      <c r="A824" s="103"/>
      <c r="B824" s="104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/>
      <c r="AL824" s="38"/>
      <c r="AM824" s="38"/>
      <c r="AN824" s="38"/>
      <c r="AO824" s="38"/>
      <c r="AP824" s="38"/>
      <c r="AQ824" s="38"/>
      <c r="AR824" s="38"/>
      <c r="AS824" s="38"/>
      <c r="AT824" s="38"/>
      <c r="AU824" s="38"/>
      <c r="AV824" s="38"/>
      <c r="AW824" s="38"/>
      <c r="AX824" s="38"/>
      <c r="AY824" s="38"/>
      <c r="AZ824" s="38"/>
      <c r="BA824" s="38"/>
      <c r="BB824" s="38"/>
      <c r="BC824" s="38"/>
    </row>
    <row r="825" spans="1:55" s="92" customFormat="1" ht="11.25">
      <c r="A825" s="103"/>
      <c r="B825" s="104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  <c r="AG825" s="38"/>
      <c r="AH825" s="38"/>
      <c r="AI825" s="38"/>
      <c r="AJ825" s="38"/>
      <c r="AK825" s="38"/>
      <c r="AL825" s="38"/>
      <c r="AM825" s="38"/>
      <c r="AN825" s="38"/>
      <c r="AO825" s="38"/>
      <c r="AP825" s="38"/>
      <c r="AQ825" s="38"/>
      <c r="AR825" s="38"/>
      <c r="AS825" s="38"/>
      <c r="AT825" s="38"/>
      <c r="AU825" s="38"/>
      <c r="AV825" s="38"/>
      <c r="AW825" s="38"/>
      <c r="AX825" s="38"/>
      <c r="AY825" s="38"/>
      <c r="AZ825" s="38"/>
      <c r="BA825" s="38"/>
      <c r="BB825" s="38"/>
      <c r="BC825" s="38"/>
    </row>
    <row r="826" spans="1:55" s="92" customFormat="1" ht="11.25">
      <c r="A826" s="103"/>
      <c r="B826" s="104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  <c r="AL826" s="38"/>
      <c r="AM826" s="38"/>
      <c r="AN826" s="38"/>
      <c r="AO826" s="38"/>
      <c r="AP826" s="38"/>
      <c r="AQ826" s="38"/>
      <c r="AR826" s="38"/>
      <c r="AS826" s="38"/>
      <c r="AT826" s="38"/>
      <c r="AU826" s="38"/>
      <c r="AV826" s="38"/>
      <c r="AW826" s="38"/>
      <c r="AX826" s="38"/>
      <c r="AY826" s="38"/>
      <c r="AZ826" s="38"/>
      <c r="BA826" s="38"/>
      <c r="BB826" s="38"/>
      <c r="BC826" s="38"/>
    </row>
    <row r="827" spans="1:55" s="92" customFormat="1" ht="11.25">
      <c r="A827" s="103"/>
      <c r="B827" s="104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F827" s="38"/>
      <c r="AG827" s="38"/>
      <c r="AH827" s="38"/>
      <c r="AI827" s="38"/>
      <c r="AJ827" s="38"/>
      <c r="AK827" s="38"/>
      <c r="AL827" s="38"/>
      <c r="AM827" s="38"/>
      <c r="AN827" s="38"/>
      <c r="AO827" s="38"/>
      <c r="AP827" s="38"/>
      <c r="AQ827" s="38"/>
      <c r="AR827" s="38"/>
      <c r="AS827" s="38"/>
      <c r="AT827" s="38"/>
      <c r="AU827" s="38"/>
      <c r="AV827" s="38"/>
      <c r="AW827" s="38"/>
      <c r="AX827" s="38"/>
      <c r="AY827" s="38"/>
      <c r="AZ827" s="38"/>
      <c r="BA827" s="38"/>
      <c r="BB827" s="38"/>
      <c r="BC827" s="38"/>
    </row>
    <row r="828" spans="1:55" s="92" customFormat="1" ht="11.25">
      <c r="A828" s="103"/>
      <c r="B828" s="104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  <c r="AG828" s="38"/>
      <c r="AH828" s="38"/>
      <c r="AI828" s="38"/>
      <c r="AJ828" s="38"/>
      <c r="AK828" s="38"/>
      <c r="AL828" s="38"/>
      <c r="AM828" s="38"/>
      <c r="AN828" s="38"/>
      <c r="AO828" s="38"/>
      <c r="AP828" s="38"/>
      <c r="AQ828" s="38"/>
      <c r="AR828" s="38"/>
      <c r="AS828" s="38"/>
      <c r="AT828" s="38"/>
      <c r="AU828" s="38"/>
      <c r="AV828" s="38"/>
      <c r="AW828" s="38"/>
      <c r="AX828" s="38"/>
      <c r="AY828" s="38"/>
      <c r="AZ828" s="38"/>
      <c r="BA828" s="38"/>
      <c r="BB828" s="38"/>
      <c r="BC828" s="38"/>
    </row>
    <row r="829" spans="1:55" s="92" customFormat="1" ht="11.25">
      <c r="A829" s="103"/>
      <c r="B829" s="104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8"/>
      <c r="AI829" s="38"/>
      <c r="AJ829" s="38"/>
      <c r="AK829" s="38"/>
      <c r="AL829" s="38"/>
      <c r="AM829" s="38"/>
      <c r="AN829" s="38"/>
      <c r="AO829" s="38"/>
      <c r="AP829" s="38"/>
      <c r="AQ829" s="38"/>
      <c r="AR829" s="38"/>
      <c r="AS829" s="38"/>
      <c r="AT829" s="38"/>
      <c r="AU829" s="38"/>
      <c r="AV829" s="38"/>
      <c r="AW829" s="38"/>
      <c r="AX829" s="38"/>
      <c r="AY829" s="38"/>
      <c r="AZ829" s="38"/>
      <c r="BA829" s="38"/>
      <c r="BB829" s="38"/>
      <c r="BC829" s="38"/>
    </row>
    <row r="830" spans="1:55" s="92" customFormat="1" ht="11.25">
      <c r="A830" s="103"/>
      <c r="B830" s="104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  <c r="AG830" s="38"/>
      <c r="AH830" s="38"/>
      <c r="AI830" s="38"/>
      <c r="AJ830" s="38"/>
      <c r="AK830" s="38"/>
      <c r="AL830" s="38"/>
      <c r="AM830" s="38"/>
      <c r="AN830" s="38"/>
      <c r="AO830" s="38"/>
      <c r="AP830" s="38"/>
      <c r="AQ830" s="38"/>
      <c r="AR830" s="38"/>
      <c r="AS830" s="38"/>
      <c r="AT830" s="38"/>
      <c r="AU830" s="38"/>
      <c r="AV830" s="38"/>
      <c r="AW830" s="38"/>
      <c r="AX830" s="38"/>
      <c r="AY830" s="38"/>
      <c r="AZ830" s="38"/>
      <c r="BA830" s="38"/>
      <c r="BB830" s="38"/>
      <c r="BC830" s="38"/>
    </row>
    <row r="831" spans="1:55" s="92" customFormat="1" ht="11.25">
      <c r="A831" s="103"/>
      <c r="B831" s="104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  <c r="AG831" s="38"/>
      <c r="AH831" s="38"/>
      <c r="AI831" s="38"/>
      <c r="AJ831" s="38"/>
      <c r="AK831" s="38"/>
      <c r="AL831" s="38"/>
      <c r="AM831" s="38"/>
      <c r="AN831" s="38"/>
      <c r="AO831" s="38"/>
      <c r="AP831" s="38"/>
      <c r="AQ831" s="38"/>
      <c r="AR831" s="38"/>
      <c r="AS831" s="38"/>
      <c r="AT831" s="38"/>
      <c r="AU831" s="38"/>
      <c r="AV831" s="38"/>
      <c r="AW831" s="38"/>
      <c r="AX831" s="38"/>
      <c r="AY831" s="38"/>
      <c r="AZ831" s="38"/>
      <c r="BA831" s="38"/>
      <c r="BB831" s="38"/>
      <c r="BC831" s="38"/>
    </row>
    <row r="832" spans="1:55" s="92" customFormat="1" ht="11.25">
      <c r="A832" s="103"/>
      <c r="B832" s="104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  <c r="AL832" s="38"/>
      <c r="AM832" s="38"/>
      <c r="AN832" s="38"/>
      <c r="AO832" s="38"/>
      <c r="AP832" s="38"/>
      <c r="AQ832" s="38"/>
      <c r="AR832" s="38"/>
      <c r="AS832" s="38"/>
      <c r="AT832" s="38"/>
      <c r="AU832" s="38"/>
      <c r="AV832" s="38"/>
      <c r="AW832" s="38"/>
      <c r="AX832" s="38"/>
      <c r="AY832" s="38"/>
      <c r="AZ832" s="38"/>
      <c r="BA832" s="38"/>
      <c r="BB832" s="38"/>
      <c r="BC832" s="38"/>
    </row>
    <row r="833" spans="1:55" s="92" customFormat="1" ht="11.25">
      <c r="A833" s="103"/>
      <c r="B833" s="104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8"/>
      <c r="AI833" s="38"/>
      <c r="AJ833" s="38"/>
      <c r="AK833" s="38"/>
      <c r="AL833" s="38"/>
      <c r="AM833" s="38"/>
      <c r="AN833" s="38"/>
      <c r="AO833" s="38"/>
      <c r="AP833" s="38"/>
      <c r="AQ833" s="38"/>
      <c r="AR833" s="38"/>
      <c r="AS833" s="38"/>
      <c r="AT833" s="38"/>
      <c r="AU833" s="38"/>
      <c r="AV833" s="38"/>
      <c r="AW833" s="38"/>
      <c r="AX833" s="38"/>
      <c r="AY833" s="38"/>
      <c r="AZ833" s="38"/>
      <c r="BA833" s="38"/>
      <c r="BB833" s="38"/>
      <c r="BC833" s="38"/>
    </row>
    <row r="834" spans="1:55" s="92" customFormat="1" ht="11.25">
      <c r="A834" s="103"/>
      <c r="B834" s="104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  <c r="AL834" s="38"/>
      <c r="AM834" s="38"/>
      <c r="AN834" s="38"/>
      <c r="AO834" s="38"/>
      <c r="AP834" s="38"/>
      <c r="AQ834" s="38"/>
      <c r="AR834" s="38"/>
      <c r="AS834" s="38"/>
      <c r="AT834" s="38"/>
      <c r="AU834" s="38"/>
      <c r="AV834" s="38"/>
      <c r="AW834" s="38"/>
      <c r="AX834" s="38"/>
      <c r="AY834" s="38"/>
      <c r="AZ834" s="38"/>
      <c r="BA834" s="38"/>
      <c r="BB834" s="38"/>
      <c r="BC834" s="38"/>
    </row>
    <row r="835" spans="1:55" s="92" customFormat="1" ht="11.25">
      <c r="A835" s="103"/>
      <c r="B835" s="104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38"/>
      <c r="AI835" s="38"/>
      <c r="AJ835" s="38"/>
      <c r="AK835" s="38"/>
      <c r="AL835" s="38"/>
      <c r="AM835" s="38"/>
      <c r="AN835" s="38"/>
      <c r="AO835" s="38"/>
      <c r="AP835" s="38"/>
      <c r="AQ835" s="38"/>
      <c r="AR835" s="38"/>
      <c r="AS835" s="38"/>
      <c r="AT835" s="38"/>
      <c r="AU835" s="38"/>
      <c r="AV835" s="38"/>
      <c r="AW835" s="38"/>
      <c r="AX835" s="38"/>
      <c r="AY835" s="38"/>
      <c r="AZ835" s="38"/>
      <c r="BA835" s="38"/>
      <c r="BB835" s="38"/>
      <c r="BC835" s="38"/>
    </row>
    <row r="836" spans="1:55" s="92" customFormat="1" ht="11.25">
      <c r="A836" s="103"/>
      <c r="B836" s="104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38"/>
      <c r="AI836" s="38"/>
      <c r="AJ836" s="38"/>
      <c r="AK836" s="38"/>
      <c r="AL836" s="38"/>
      <c r="AM836" s="38"/>
      <c r="AN836" s="38"/>
      <c r="AO836" s="38"/>
      <c r="AP836" s="38"/>
      <c r="AQ836" s="38"/>
      <c r="AR836" s="38"/>
      <c r="AS836" s="38"/>
      <c r="AT836" s="38"/>
      <c r="AU836" s="38"/>
      <c r="AV836" s="38"/>
      <c r="AW836" s="38"/>
      <c r="AX836" s="38"/>
      <c r="AY836" s="38"/>
      <c r="AZ836" s="38"/>
      <c r="BA836" s="38"/>
      <c r="BB836" s="38"/>
      <c r="BC836" s="38"/>
    </row>
    <row r="837" spans="1:55" s="92" customFormat="1" ht="11.25">
      <c r="A837" s="103"/>
      <c r="B837" s="104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/>
      <c r="AJ837" s="38"/>
      <c r="AK837" s="38"/>
      <c r="AL837" s="38"/>
      <c r="AM837" s="38"/>
      <c r="AN837" s="38"/>
      <c r="AO837" s="38"/>
      <c r="AP837" s="38"/>
      <c r="AQ837" s="38"/>
      <c r="AR837" s="38"/>
      <c r="AS837" s="38"/>
      <c r="AT837" s="38"/>
      <c r="AU837" s="38"/>
      <c r="AV837" s="38"/>
      <c r="AW837" s="38"/>
      <c r="AX837" s="38"/>
      <c r="AY837" s="38"/>
      <c r="AZ837" s="38"/>
      <c r="BA837" s="38"/>
      <c r="BB837" s="38"/>
      <c r="BC837" s="38"/>
    </row>
    <row r="838" spans="1:55" s="92" customFormat="1" ht="11.25">
      <c r="A838" s="103"/>
      <c r="B838" s="104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  <c r="AL838" s="38"/>
      <c r="AM838" s="38"/>
      <c r="AN838" s="38"/>
      <c r="AO838" s="38"/>
      <c r="AP838" s="38"/>
      <c r="AQ838" s="38"/>
      <c r="AR838" s="38"/>
      <c r="AS838" s="38"/>
      <c r="AT838" s="38"/>
      <c r="AU838" s="38"/>
      <c r="AV838" s="38"/>
      <c r="AW838" s="38"/>
      <c r="AX838" s="38"/>
      <c r="AY838" s="38"/>
      <c r="AZ838" s="38"/>
      <c r="BA838" s="38"/>
      <c r="BB838" s="38"/>
      <c r="BC838" s="38"/>
    </row>
    <row r="839" spans="1:55" s="92" customFormat="1" ht="11.25">
      <c r="A839" s="103"/>
      <c r="B839" s="104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  <c r="AG839" s="38"/>
      <c r="AH839" s="38"/>
      <c r="AI839" s="38"/>
      <c r="AJ839" s="38"/>
      <c r="AK839" s="38"/>
      <c r="AL839" s="38"/>
      <c r="AM839" s="38"/>
      <c r="AN839" s="38"/>
      <c r="AO839" s="38"/>
      <c r="AP839" s="38"/>
      <c r="AQ839" s="38"/>
      <c r="AR839" s="38"/>
      <c r="AS839" s="38"/>
      <c r="AT839" s="38"/>
      <c r="AU839" s="38"/>
      <c r="AV839" s="38"/>
      <c r="AW839" s="38"/>
      <c r="AX839" s="38"/>
      <c r="AY839" s="38"/>
      <c r="AZ839" s="38"/>
      <c r="BA839" s="38"/>
      <c r="BB839" s="38"/>
      <c r="BC839" s="38"/>
    </row>
    <row r="840" spans="1:55" s="92" customFormat="1" ht="11.25">
      <c r="A840" s="103"/>
      <c r="B840" s="104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38"/>
      <c r="AI840" s="38"/>
      <c r="AJ840" s="38"/>
      <c r="AK840" s="38"/>
      <c r="AL840" s="38"/>
      <c r="AM840" s="38"/>
      <c r="AN840" s="38"/>
      <c r="AO840" s="38"/>
      <c r="AP840" s="38"/>
      <c r="AQ840" s="38"/>
      <c r="AR840" s="38"/>
      <c r="AS840" s="38"/>
      <c r="AT840" s="38"/>
      <c r="AU840" s="38"/>
      <c r="AV840" s="38"/>
      <c r="AW840" s="38"/>
      <c r="AX840" s="38"/>
      <c r="AY840" s="38"/>
      <c r="AZ840" s="38"/>
      <c r="BA840" s="38"/>
      <c r="BB840" s="38"/>
      <c r="BC840" s="38"/>
    </row>
    <row r="841" spans="1:55" s="92" customFormat="1" ht="11.25">
      <c r="A841" s="103"/>
      <c r="B841" s="104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  <c r="AL841" s="38"/>
      <c r="AM841" s="38"/>
      <c r="AN841" s="38"/>
      <c r="AO841" s="38"/>
      <c r="AP841" s="38"/>
      <c r="AQ841" s="38"/>
      <c r="AR841" s="38"/>
      <c r="AS841" s="38"/>
      <c r="AT841" s="38"/>
      <c r="AU841" s="38"/>
      <c r="AV841" s="38"/>
      <c r="AW841" s="38"/>
      <c r="AX841" s="38"/>
      <c r="AY841" s="38"/>
      <c r="AZ841" s="38"/>
      <c r="BA841" s="38"/>
      <c r="BB841" s="38"/>
      <c r="BC841" s="38"/>
    </row>
    <row r="842" spans="1:55" s="92" customFormat="1" ht="11.25">
      <c r="A842" s="103"/>
      <c r="B842" s="104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  <c r="AL842" s="38"/>
      <c r="AM842" s="38"/>
      <c r="AN842" s="38"/>
      <c r="AO842" s="38"/>
      <c r="AP842" s="38"/>
      <c r="AQ842" s="38"/>
      <c r="AR842" s="38"/>
      <c r="AS842" s="38"/>
      <c r="AT842" s="38"/>
      <c r="AU842" s="38"/>
      <c r="AV842" s="38"/>
      <c r="AW842" s="38"/>
      <c r="AX842" s="38"/>
      <c r="AY842" s="38"/>
      <c r="AZ842" s="38"/>
      <c r="BA842" s="38"/>
      <c r="BB842" s="38"/>
      <c r="BC842" s="38"/>
    </row>
    <row r="843" spans="1:55" s="92" customFormat="1" ht="11.25">
      <c r="A843" s="103"/>
      <c r="B843" s="104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  <c r="AL843" s="38"/>
      <c r="AM843" s="38"/>
      <c r="AN843" s="38"/>
      <c r="AO843" s="38"/>
      <c r="AP843" s="38"/>
      <c r="AQ843" s="38"/>
      <c r="AR843" s="38"/>
      <c r="AS843" s="38"/>
      <c r="AT843" s="38"/>
      <c r="AU843" s="38"/>
      <c r="AV843" s="38"/>
      <c r="AW843" s="38"/>
      <c r="AX843" s="38"/>
      <c r="AY843" s="38"/>
      <c r="AZ843" s="38"/>
      <c r="BA843" s="38"/>
      <c r="BB843" s="38"/>
      <c r="BC843" s="38"/>
    </row>
    <row r="844" spans="1:55" s="92" customFormat="1" ht="11.25">
      <c r="A844" s="103"/>
      <c r="B844" s="104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  <c r="AL844" s="38"/>
      <c r="AM844" s="38"/>
      <c r="AN844" s="38"/>
      <c r="AO844" s="38"/>
      <c r="AP844" s="38"/>
      <c r="AQ844" s="38"/>
      <c r="AR844" s="38"/>
      <c r="AS844" s="38"/>
      <c r="AT844" s="38"/>
      <c r="AU844" s="38"/>
      <c r="AV844" s="38"/>
      <c r="AW844" s="38"/>
      <c r="AX844" s="38"/>
      <c r="AY844" s="38"/>
      <c r="AZ844" s="38"/>
      <c r="BA844" s="38"/>
      <c r="BB844" s="38"/>
      <c r="BC844" s="38"/>
    </row>
    <row r="845" spans="1:55" s="92" customFormat="1" ht="11.25">
      <c r="A845" s="103"/>
      <c r="B845" s="104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8"/>
      <c r="AI845" s="38"/>
      <c r="AJ845" s="38"/>
      <c r="AK845" s="38"/>
      <c r="AL845" s="38"/>
      <c r="AM845" s="38"/>
      <c r="AN845" s="38"/>
      <c r="AO845" s="38"/>
      <c r="AP845" s="38"/>
      <c r="AQ845" s="38"/>
      <c r="AR845" s="38"/>
      <c r="AS845" s="38"/>
      <c r="AT845" s="38"/>
      <c r="AU845" s="38"/>
      <c r="AV845" s="38"/>
      <c r="AW845" s="38"/>
      <c r="AX845" s="38"/>
      <c r="AY845" s="38"/>
      <c r="AZ845" s="38"/>
      <c r="BA845" s="38"/>
      <c r="BB845" s="38"/>
      <c r="BC845" s="38"/>
    </row>
    <row r="846" spans="1:55" s="92" customFormat="1" ht="11.25">
      <c r="A846" s="103"/>
      <c r="B846" s="104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  <c r="AL846" s="38"/>
      <c r="AM846" s="38"/>
      <c r="AN846" s="38"/>
      <c r="AO846" s="38"/>
      <c r="AP846" s="38"/>
      <c r="AQ846" s="38"/>
      <c r="AR846" s="38"/>
      <c r="AS846" s="38"/>
      <c r="AT846" s="38"/>
      <c r="AU846" s="38"/>
      <c r="AV846" s="38"/>
      <c r="AW846" s="38"/>
      <c r="AX846" s="38"/>
      <c r="AY846" s="38"/>
      <c r="AZ846" s="38"/>
      <c r="BA846" s="38"/>
      <c r="BB846" s="38"/>
      <c r="BC846" s="38"/>
    </row>
    <row r="847" spans="1:55" s="92" customFormat="1" ht="11.25">
      <c r="A847" s="103"/>
      <c r="B847" s="104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  <c r="AG847" s="38"/>
      <c r="AH847" s="38"/>
      <c r="AI847" s="38"/>
      <c r="AJ847" s="38"/>
      <c r="AK847" s="38"/>
      <c r="AL847" s="38"/>
      <c r="AM847" s="38"/>
      <c r="AN847" s="38"/>
      <c r="AO847" s="38"/>
      <c r="AP847" s="38"/>
      <c r="AQ847" s="38"/>
      <c r="AR847" s="38"/>
      <c r="AS847" s="38"/>
      <c r="AT847" s="38"/>
      <c r="AU847" s="38"/>
      <c r="AV847" s="38"/>
      <c r="AW847" s="38"/>
      <c r="AX847" s="38"/>
      <c r="AY847" s="38"/>
      <c r="AZ847" s="38"/>
      <c r="BA847" s="38"/>
      <c r="BB847" s="38"/>
      <c r="BC847" s="38"/>
    </row>
    <row r="848" spans="1:55" s="92" customFormat="1" ht="11.25">
      <c r="A848" s="103"/>
      <c r="B848" s="104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  <c r="AL848" s="38"/>
      <c r="AM848" s="38"/>
      <c r="AN848" s="38"/>
      <c r="AO848" s="38"/>
      <c r="AP848" s="38"/>
      <c r="AQ848" s="38"/>
      <c r="AR848" s="38"/>
      <c r="AS848" s="38"/>
      <c r="AT848" s="38"/>
      <c r="AU848" s="38"/>
      <c r="AV848" s="38"/>
      <c r="AW848" s="38"/>
      <c r="AX848" s="38"/>
      <c r="AY848" s="38"/>
      <c r="AZ848" s="38"/>
      <c r="BA848" s="38"/>
      <c r="BB848" s="38"/>
      <c r="BC848" s="38"/>
    </row>
    <row r="849" spans="1:55" s="92" customFormat="1" ht="11.25">
      <c r="A849" s="103"/>
      <c r="B849" s="104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8"/>
      <c r="AK849" s="38"/>
      <c r="AL849" s="38"/>
      <c r="AM849" s="38"/>
      <c r="AN849" s="38"/>
      <c r="AO849" s="38"/>
      <c r="AP849" s="38"/>
      <c r="AQ849" s="38"/>
      <c r="AR849" s="38"/>
      <c r="AS849" s="38"/>
      <c r="AT849" s="38"/>
      <c r="AU849" s="38"/>
      <c r="AV849" s="38"/>
      <c r="AW849" s="38"/>
      <c r="AX849" s="38"/>
      <c r="AY849" s="38"/>
      <c r="AZ849" s="38"/>
      <c r="BA849" s="38"/>
      <c r="BB849" s="38"/>
      <c r="BC849" s="38"/>
    </row>
    <row r="850" spans="1:55" s="92" customFormat="1" ht="11.25">
      <c r="A850" s="103"/>
      <c r="B850" s="104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  <c r="AL850" s="38"/>
      <c r="AM850" s="38"/>
      <c r="AN850" s="38"/>
      <c r="AO850" s="38"/>
      <c r="AP850" s="38"/>
      <c r="AQ850" s="38"/>
      <c r="AR850" s="38"/>
      <c r="AS850" s="38"/>
      <c r="AT850" s="38"/>
      <c r="AU850" s="38"/>
      <c r="AV850" s="38"/>
      <c r="AW850" s="38"/>
      <c r="AX850" s="38"/>
      <c r="AY850" s="38"/>
      <c r="AZ850" s="38"/>
      <c r="BA850" s="38"/>
      <c r="BB850" s="38"/>
      <c r="BC850" s="38"/>
    </row>
    <row r="851" spans="1:55" s="92" customFormat="1" ht="11.25">
      <c r="A851" s="103"/>
      <c r="B851" s="104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  <c r="AL851" s="38"/>
      <c r="AM851" s="38"/>
      <c r="AN851" s="38"/>
      <c r="AO851" s="38"/>
      <c r="AP851" s="38"/>
      <c r="AQ851" s="38"/>
      <c r="AR851" s="38"/>
      <c r="AS851" s="38"/>
      <c r="AT851" s="38"/>
      <c r="AU851" s="38"/>
      <c r="AV851" s="38"/>
      <c r="AW851" s="38"/>
      <c r="AX851" s="38"/>
      <c r="AY851" s="38"/>
      <c r="AZ851" s="38"/>
      <c r="BA851" s="38"/>
      <c r="BB851" s="38"/>
      <c r="BC851" s="38"/>
    </row>
    <row r="852" spans="1:55" s="92" customFormat="1" ht="11.25">
      <c r="A852" s="103"/>
      <c r="B852" s="104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  <c r="AL852" s="38"/>
      <c r="AM852" s="38"/>
      <c r="AN852" s="38"/>
      <c r="AO852" s="38"/>
      <c r="AP852" s="38"/>
      <c r="AQ852" s="38"/>
      <c r="AR852" s="38"/>
      <c r="AS852" s="38"/>
      <c r="AT852" s="38"/>
      <c r="AU852" s="38"/>
      <c r="AV852" s="38"/>
      <c r="AW852" s="38"/>
      <c r="AX852" s="38"/>
      <c r="AY852" s="38"/>
      <c r="AZ852" s="38"/>
      <c r="BA852" s="38"/>
      <c r="BB852" s="38"/>
      <c r="BC852" s="38"/>
    </row>
    <row r="853" spans="1:55" s="92" customFormat="1" ht="11.25">
      <c r="A853" s="103"/>
      <c r="B853" s="104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  <c r="AL853" s="38"/>
      <c r="AM853" s="38"/>
      <c r="AN853" s="38"/>
      <c r="AO853" s="38"/>
      <c r="AP853" s="38"/>
      <c r="AQ853" s="38"/>
      <c r="AR853" s="38"/>
      <c r="AS853" s="38"/>
      <c r="AT853" s="38"/>
      <c r="AU853" s="38"/>
      <c r="AV853" s="38"/>
      <c r="AW853" s="38"/>
      <c r="AX853" s="38"/>
      <c r="AY853" s="38"/>
      <c r="AZ853" s="38"/>
      <c r="BA853" s="38"/>
      <c r="BB853" s="38"/>
      <c r="BC853" s="38"/>
    </row>
    <row r="854" spans="1:55" s="92" customFormat="1" ht="11.25">
      <c r="A854" s="103"/>
      <c r="B854" s="104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  <c r="AL854" s="38"/>
      <c r="AM854" s="38"/>
      <c r="AN854" s="38"/>
      <c r="AO854" s="38"/>
      <c r="AP854" s="38"/>
      <c r="AQ854" s="38"/>
      <c r="AR854" s="38"/>
      <c r="AS854" s="38"/>
      <c r="AT854" s="38"/>
      <c r="AU854" s="38"/>
      <c r="AV854" s="38"/>
      <c r="AW854" s="38"/>
      <c r="AX854" s="38"/>
      <c r="AY854" s="38"/>
      <c r="AZ854" s="38"/>
      <c r="BA854" s="38"/>
      <c r="BB854" s="38"/>
      <c r="BC854" s="38"/>
    </row>
    <row r="855" spans="1:55" s="92" customFormat="1" ht="11.25">
      <c r="A855" s="103"/>
      <c r="B855" s="104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  <c r="AL855" s="38"/>
      <c r="AM855" s="38"/>
      <c r="AN855" s="38"/>
      <c r="AO855" s="38"/>
      <c r="AP855" s="38"/>
      <c r="AQ855" s="38"/>
      <c r="AR855" s="38"/>
      <c r="AS855" s="38"/>
      <c r="AT855" s="38"/>
      <c r="AU855" s="38"/>
      <c r="AV855" s="38"/>
      <c r="AW855" s="38"/>
      <c r="AX855" s="38"/>
      <c r="AY855" s="38"/>
      <c r="AZ855" s="38"/>
      <c r="BA855" s="38"/>
      <c r="BB855" s="38"/>
      <c r="BC855" s="38"/>
    </row>
    <row r="856" spans="1:55" s="92" customFormat="1" ht="11.25">
      <c r="A856" s="103"/>
      <c r="B856" s="104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8"/>
      <c r="AK856" s="38"/>
      <c r="AL856" s="38"/>
      <c r="AM856" s="38"/>
      <c r="AN856" s="38"/>
      <c r="AO856" s="38"/>
      <c r="AP856" s="38"/>
      <c r="AQ856" s="38"/>
      <c r="AR856" s="38"/>
      <c r="AS856" s="38"/>
      <c r="AT856" s="38"/>
      <c r="AU856" s="38"/>
      <c r="AV856" s="38"/>
      <c r="AW856" s="38"/>
      <c r="AX856" s="38"/>
      <c r="AY856" s="38"/>
      <c r="AZ856" s="38"/>
      <c r="BA856" s="38"/>
      <c r="BB856" s="38"/>
      <c r="BC856" s="38"/>
    </row>
    <row r="857" spans="1:55" s="92" customFormat="1" ht="11.25">
      <c r="A857" s="103"/>
      <c r="B857" s="104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38"/>
      <c r="AI857" s="38"/>
      <c r="AJ857" s="38"/>
      <c r="AK857" s="38"/>
      <c r="AL857" s="38"/>
      <c r="AM857" s="38"/>
      <c r="AN857" s="38"/>
      <c r="AO857" s="38"/>
      <c r="AP857" s="38"/>
      <c r="AQ857" s="38"/>
      <c r="AR857" s="38"/>
      <c r="AS857" s="38"/>
      <c r="AT857" s="38"/>
      <c r="AU857" s="38"/>
      <c r="AV857" s="38"/>
      <c r="AW857" s="38"/>
      <c r="AX857" s="38"/>
      <c r="AY857" s="38"/>
      <c r="AZ857" s="38"/>
      <c r="BA857" s="38"/>
      <c r="BB857" s="38"/>
      <c r="BC857" s="38"/>
    </row>
    <row r="858" spans="1:55" s="92" customFormat="1" ht="11.25">
      <c r="A858" s="103"/>
      <c r="B858" s="104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  <c r="AL858" s="38"/>
      <c r="AM858" s="38"/>
      <c r="AN858" s="38"/>
      <c r="AO858" s="38"/>
      <c r="AP858" s="38"/>
      <c r="AQ858" s="38"/>
      <c r="AR858" s="38"/>
      <c r="AS858" s="38"/>
      <c r="AT858" s="38"/>
      <c r="AU858" s="38"/>
      <c r="AV858" s="38"/>
      <c r="AW858" s="38"/>
      <c r="AX858" s="38"/>
      <c r="AY858" s="38"/>
      <c r="AZ858" s="38"/>
      <c r="BA858" s="38"/>
      <c r="BB858" s="38"/>
      <c r="BC858" s="38"/>
    </row>
    <row r="859" spans="1:55" s="92" customFormat="1" ht="11.25">
      <c r="A859" s="103"/>
      <c r="B859" s="104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F859" s="38"/>
      <c r="AG859" s="38"/>
      <c r="AH859" s="38"/>
      <c r="AI859" s="38"/>
      <c r="AJ859" s="38"/>
      <c r="AK859" s="38"/>
      <c r="AL859" s="38"/>
      <c r="AM859" s="38"/>
      <c r="AN859" s="38"/>
      <c r="AO859" s="38"/>
      <c r="AP859" s="38"/>
      <c r="AQ859" s="38"/>
      <c r="AR859" s="38"/>
      <c r="AS859" s="38"/>
      <c r="AT859" s="38"/>
      <c r="AU859" s="38"/>
      <c r="AV859" s="38"/>
      <c r="AW859" s="38"/>
      <c r="AX859" s="38"/>
      <c r="AY859" s="38"/>
      <c r="AZ859" s="38"/>
      <c r="BA859" s="38"/>
      <c r="BB859" s="38"/>
      <c r="BC859" s="38"/>
    </row>
    <row r="860" spans="1:55" s="92" customFormat="1" ht="11.25">
      <c r="A860" s="103"/>
      <c r="B860" s="104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F860" s="38"/>
      <c r="AG860" s="38"/>
      <c r="AH860" s="38"/>
      <c r="AI860" s="38"/>
      <c r="AJ860" s="38"/>
      <c r="AK860" s="38"/>
      <c r="AL860" s="38"/>
      <c r="AM860" s="38"/>
      <c r="AN860" s="38"/>
      <c r="AO860" s="38"/>
      <c r="AP860" s="38"/>
      <c r="AQ860" s="38"/>
      <c r="AR860" s="38"/>
      <c r="AS860" s="38"/>
      <c r="AT860" s="38"/>
      <c r="AU860" s="38"/>
      <c r="AV860" s="38"/>
      <c r="AW860" s="38"/>
      <c r="AX860" s="38"/>
      <c r="AY860" s="38"/>
      <c r="AZ860" s="38"/>
      <c r="BA860" s="38"/>
      <c r="BB860" s="38"/>
      <c r="BC860" s="38"/>
    </row>
    <row r="861" spans="1:55" s="92" customFormat="1" ht="11.25">
      <c r="A861" s="103"/>
      <c r="B861" s="104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F861" s="38"/>
      <c r="AG861" s="38"/>
      <c r="AH861" s="38"/>
      <c r="AI861" s="38"/>
      <c r="AJ861" s="38"/>
      <c r="AK861" s="38"/>
      <c r="AL861" s="38"/>
      <c r="AM861" s="38"/>
      <c r="AN861" s="38"/>
      <c r="AO861" s="38"/>
      <c r="AP861" s="38"/>
      <c r="AQ861" s="38"/>
      <c r="AR861" s="38"/>
      <c r="AS861" s="38"/>
      <c r="AT861" s="38"/>
      <c r="AU861" s="38"/>
      <c r="AV861" s="38"/>
      <c r="AW861" s="38"/>
      <c r="AX861" s="38"/>
      <c r="AY861" s="38"/>
      <c r="AZ861" s="38"/>
      <c r="BA861" s="38"/>
      <c r="BB861" s="38"/>
      <c r="BC861" s="38"/>
    </row>
    <row r="862" spans="1:55" s="92" customFormat="1" ht="11.25">
      <c r="A862" s="103"/>
      <c r="B862" s="104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38"/>
      <c r="AI862" s="38"/>
      <c r="AJ862" s="38"/>
      <c r="AK862" s="38"/>
      <c r="AL862" s="38"/>
      <c r="AM862" s="38"/>
      <c r="AN862" s="38"/>
      <c r="AO862" s="38"/>
      <c r="AP862" s="38"/>
      <c r="AQ862" s="38"/>
      <c r="AR862" s="38"/>
      <c r="AS862" s="38"/>
      <c r="AT862" s="38"/>
      <c r="AU862" s="38"/>
      <c r="AV862" s="38"/>
      <c r="AW862" s="38"/>
      <c r="AX862" s="38"/>
      <c r="AY862" s="38"/>
      <c r="AZ862" s="38"/>
      <c r="BA862" s="38"/>
      <c r="BB862" s="38"/>
      <c r="BC862" s="38"/>
    </row>
    <row r="863" spans="1:55" s="92" customFormat="1" ht="11.25">
      <c r="A863" s="103"/>
      <c r="B863" s="104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8"/>
      <c r="AI863" s="38"/>
      <c r="AJ863" s="38"/>
      <c r="AK863" s="38"/>
      <c r="AL863" s="38"/>
      <c r="AM863" s="38"/>
      <c r="AN863" s="38"/>
      <c r="AO863" s="38"/>
      <c r="AP863" s="38"/>
      <c r="AQ863" s="38"/>
      <c r="AR863" s="38"/>
      <c r="AS863" s="38"/>
      <c r="AT863" s="38"/>
      <c r="AU863" s="38"/>
      <c r="AV863" s="38"/>
      <c r="AW863" s="38"/>
      <c r="AX863" s="38"/>
      <c r="AY863" s="38"/>
      <c r="AZ863" s="38"/>
      <c r="BA863" s="38"/>
      <c r="BB863" s="38"/>
      <c r="BC863" s="38"/>
    </row>
    <row r="864" spans="1:55" s="92" customFormat="1" ht="11.25">
      <c r="A864" s="103"/>
      <c r="B864" s="104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8"/>
      <c r="AK864" s="38"/>
      <c r="AL864" s="38"/>
      <c r="AM864" s="38"/>
      <c r="AN864" s="38"/>
      <c r="AO864" s="38"/>
      <c r="AP864" s="38"/>
      <c r="AQ864" s="38"/>
      <c r="AR864" s="38"/>
      <c r="AS864" s="38"/>
      <c r="AT864" s="38"/>
      <c r="AU864" s="38"/>
      <c r="AV864" s="38"/>
      <c r="AW864" s="38"/>
      <c r="AX864" s="38"/>
      <c r="AY864" s="38"/>
      <c r="AZ864" s="38"/>
      <c r="BA864" s="38"/>
      <c r="BB864" s="38"/>
      <c r="BC864" s="38"/>
    </row>
    <row r="865" spans="1:55" s="92" customFormat="1" ht="11.25">
      <c r="A865" s="103"/>
      <c r="B865" s="104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38"/>
      <c r="AI865" s="38"/>
      <c r="AJ865" s="38"/>
      <c r="AK865" s="38"/>
      <c r="AL865" s="38"/>
      <c r="AM865" s="38"/>
      <c r="AN865" s="38"/>
      <c r="AO865" s="38"/>
      <c r="AP865" s="38"/>
      <c r="AQ865" s="38"/>
      <c r="AR865" s="38"/>
      <c r="AS865" s="38"/>
      <c r="AT865" s="38"/>
      <c r="AU865" s="38"/>
      <c r="AV865" s="38"/>
      <c r="AW865" s="38"/>
      <c r="AX865" s="38"/>
      <c r="AY865" s="38"/>
      <c r="AZ865" s="38"/>
      <c r="BA865" s="38"/>
      <c r="BB865" s="38"/>
      <c r="BC865" s="38"/>
    </row>
    <row r="866" spans="1:55" s="92" customFormat="1" ht="11.25">
      <c r="A866" s="103"/>
      <c r="B866" s="104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  <c r="AL866" s="38"/>
      <c r="AM866" s="38"/>
      <c r="AN866" s="38"/>
      <c r="AO866" s="38"/>
      <c r="AP866" s="38"/>
      <c r="AQ866" s="38"/>
      <c r="AR866" s="38"/>
      <c r="AS866" s="38"/>
      <c r="AT866" s="38"/>
      <c r="AU866" s="38"/>
      <c r="AV866" s="38"/>
      <c r="AW866" s="38"/>
      <c r="AX866" s="38"/>
      <c r="AY866" s="38"/>
      <c r="AZ866" s="38"/>
      <c r="BA866" s="38"/>
      <c r="BB866" s="38"/>
      <c r="BC866" s="38"/>
    </row>
    <row r="867" spans="1:55" s="92" customFormat="1" ht="11.25">
      <c r="A867" s="103"/>
      <c r="B867" s="104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  <c r="AL867" s="38"/>
      <c r="AM867" s="38"/>
      <c r="AN867" s="38"/>
      <c r="AO867" s="38"/>
      <c r="AP867" s="38"/>
      <c r="AQ867" s="38"/>
      <c r="AR867" s="38"/>
      <c r="AS867" s="38"/>
      <c r="AT867" s="38"/>
      <c r="AU867" s="38"/>
      <c r="AV867" s="38"/>
      <c r="AW867" s="38"/>
      <c r="AX867" s="38"/>
      <c r="AY867" s="38"/>
      <c r="AZ867" s="38"/>
      <c r="BA867" s="38"/>
      <c r="BB867" s="38"/>
      <c r="BC867" s="38"/>
    </row>
    <row r="868" spans="1:55" s="92" customFormat="1" ht="11.25">
      <c r="A868" s="103"/>
      <c r="B868" s="104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8"/>
      <c r="AI868" s="38"/>
      <c r="AJ868" s="38"/>
      <c r="AK868" s="38"/>
      <c r="AL868" s="38"/>
      <c r="AM868" s="38"/>
      <c r="AN868" s="38"/>
      <c r="AO868" s="38"/>
      <c r="AP868" s="38"/>
      <c r="AQ868" s="38"/>
      <c r="AR868" s="38"/>
      <c r="AS868" s="38"/>
      <c r="AT868" s="38"/>
      <c r="AU868" s="38"/>
      <c r="AV868" s="38"/>
      <c r="AW868" s="38"/>
      <c r="AX868" s="38"/>
      <c r="AY868" s="38"/>
      <c r="AZ868" s="38"/>
      <c r="BA868" s="38"/>
      <c r="BB868" s="38"/>
      <c r="BC868" s="38"/>
    </row>
    <row r="869" spans="1:55" s="92" customFormat="1" ht="11.25">
      <c r="A869" s="103"/>
      <c r="B869" s="104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8"/>
      <c r="AI869" s="38"/>
      <c r="AJ869" s="38"/>
      <c r="AK869" s="38"/>
      <c r="AL869" s="38"/>
      <c r="AM869" s="38"/>
      <c r="AN869" s="38"/>
      <c r="AO869" s="38"/>
      <c r="AP869" s="38"/>
      <c r="AQ869" s="38"/>
      <c r="AR869" s="38"/>
      <c r="AS869" s="38"/>
      <c r="AT869" s="38"/>
      <c r="AU869" s="38"/>
      <c r="AV869" s="38"/>
      <c r="AW869" s="38"/>
      <c r="AX869" s="38"/>
      <c r="AY869" s="38"/>
      <c r="AZ869" s="38"/>
      <c r="BA869" s="38"/>
      <c r="BB869" s="38"/>
      <c r="BC869" s="38"/>
    </row>
    <row r="870" spans="1:55" s="92" customFormat="1" ht="11.25">
      <c r="A870" s="103"/>
      <c r="B870" s="104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  <c r="AL870" s="38"/>
      <c r="AM870" s="38"/>
      <c r="AN870" s="38"/>
      <c r="AO870" s="38"/>
      <c r="AP870" s="38"/>
      <c r="AQ870" s="38"/>
      <c r="AR870" s="38"/>
      <c r="AS870" s="38"/>
      <c r="AT870" s="38"/>
      <c r="AU870" s="38"/>
      <c r="AV870" s="38"/>
      <c r="AW870" s="38"/>
      <c r="AX870" s="38"/>
      <c r="AY870" s="38"/>
      <c r="AZ870" s="38"/>
      <c r="BA870" s="38"/>
      <c r="BB870" s="38"/>
      <c r="BC870" s="38"/>
    </row>
    <row r="871" spans="1:55" s="92" customFormat="1" ht="11.25">
      <c r="A871" s="103"/>
      <c r="B871" s="104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  <c r="AG871" s="38"/>
      <c r="AH871" s="38"/>
      <c r="AI871" s="38"/>
      <c r="AJ871" s="38"/>
      <c r="AK871" s="38"/>
      <c r="AL871" s="38"/>
      <c r="AM871" s="38"/>
      <c r="AN871" s="38"/>
      <c r="AO871" s="38"/>
      <c r="AP871" s="38"/>
      <c r="AQ871" s="38"/>
      <c r="AR871" s="38"/>
      <c r="AS871" s="38"/>
      <c r="AT871" s="38"/>
      <c r="AU871" s="38"/>
      <c r="AV871" s="38"/>
      <c r="AW871" s="38"/>
      <c r="AX871" s="38"/>
      <c r="AY871" s="38"/>
      <c r="AZ871" s="38"/>
      <c r="BA871" s="38"/>
      <c r="BB871" s="38"/>
      <c r="BC871" s="38"/>
    </row>
    <row r="872" spans="1:55" s="92" customFormat="1" ht="11.25">
      <c r="A872" s="103"/>
      <c r="B872" s="104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8"/>
      <c r="AI872" s="38"/>
      <c r="AJ872" s="38"/>
      <c r="AK872" s="38"/>
      <c r="AL872" s="38"/>
      <c r="AM872" s="38"/>
      <c r="AN872" s="38"/>
      <c r="AO872" s="38"/>
      <c r="AP872" s="38"/>
      <c r="AQ872" s="38"/>
      <c r="AR872" s="38"/>
      <c r="AS872" s="38"/>
      <c r="AT872" s="38"/>
      <c r="AU872" s="38"/>
      <c r="AV872" s="38"/>
      <c r="AW872" s="38"/>
      <c r="AX872" s="38"/>
      <c r="AY872" s="38"/>
      <c r="AZ872" s="38"/>
      <c r="BA872" s="38"/>
      <c r="BB872" s="38"/>
      <c r="BC872" s="38"/>
    </row>
    <row r="873" spans="1:55" s="92" customFormat="1" ht="11.25">
      <c r="A873" s="103"/>
      <c r="B873" s="104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  <c r="AG873" s="38"/>
      <c r="AH873" s="38"/>
      <c r="AI873" s="38"/>
      <c r="AJ873" s="38"/>
      <c r="AK873" s="38"/>
      <c r="AL873" s="38"/>
      <c r="AM873" s="38"/>
      <c r="AN873" s="38"/>
      <c r="AO873" s="38"/>
      <c r="AP873" s="38"/>
      <c r="AQ873" s="38"/>
      <c r="AR873" s="38"/>
      <c r="AS873" s="38"/>
      <c r="AT873" s="38"/>
      <c r="AU873" s="38"/>
      <c r="AV873" s="38"/>
      <c r="AW873" s="38"/>
      <c r="AX873" s="38"/>
      <c r="AY873" s="38"/>
      <c r="AZ873" s="38"/>
      <c r="BA873" s="38"/>
      <c r="BB873" s="38"/>
      <c r="BC873" s="38"/>
    </row>
    <row r="874" spans="1:55" s="92" customFormat="1" ht="11.25">
      <c r="A874" s="103"/>
      <c r="B874" s="104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38"/>
      <c r="AI874" s="38"/>
      <c r="AJ874" s="38"/>
      <c r="AK874" s="38"/>
      <c r="AL874" s="38"/>
      <c r="AM874" s="38"/>
      <c r="AN874" s="38"/>
      <c r="AO874" s="38"/>
      <c r="AP874" s="38"/>
      <c r="AQ874" s="38"/>
      <c r="AR874" s="38"/>
      <c r="AS874" s="38"/>
      <c r="AT874" s="38"/>
      <c r="AU874" s="38"/>
      <c r="AV874" s="38"/>
      <c r="AW874" s="38"/>
      <c r="AX874" s="38"/>
      <c r="AY874" s="38"/>
      <c r="AZ874" s="38"/>
      <c r="BA874" s="38"/>
      <c r="BB874" s="38"/>
      <c r="BC874" s="38"/>
    </row>
    <row r="875" spans="1:55" s="92" customFormat="1" ht="11.25">
      <c r="A875" s="103"/>
      <c r="B875" s="104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38"/>
      <c r="AI875" s="38"/>
      <c r="AJ875" s="38"/>
      <c r="AK875" s="38"/>
      <c r="AL875" s="38"/>
      <c r="AM875" s="38"/>
      <c r="AN875" s="38"/>
      <c r="AO875" s="38"/>
      <c r="AP875" s="38"/>
      <c r="AQ875" s="38"/>
      <c r="AR875" s="38"/>
      <c r="AS875" s="38"/>
      <c r="AT875" s="38"/>
      <c r="AU875" s="38"/>
      <c r="AV875" s="38"/>
      <c r="AW875" s="38"/>
      <c r="AX875" s="38"/>
      <c r="AY875" s="38"/>
      <c r="AZ875" s="38"/>
      <c r="BA875" s="38"/>
      <c r="BB875" s="38"/>
      <c r="BC875" s="38"/>
    </row>
    <row r="876" spans="1:55" s="92" customFormat="1" ht="11.25">
      <c r="A876" s="103"/>
      <c r="B876" s="104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8"/>
      <c r="AI876" s="38"/>
      <c r="AJ876" s="38"/>
      <c r="AK876" s="38"/>
      <c r="AL876" s="38"/>
      <c r="AM876" s="38"/>
      <c r="AN876" s="38"/>
      <c r="AO876" s="38"/>
      <c r="AP876" s="38"/>
      <c r="AQ876" s="38"/>
      <c r="AR876" s="38"/>
      <c r="AS876" s="38"/>
      <c r="AT876" s="38"/>
      <c r="AU876" s="38"/>
      <c r="AV876" s="38"/>
      <c r="AW876" s="38"/>
      <c r="AX876" s="38"/>
      <c r="AY876" s="38"/>
      <c r="AZ876" s="38"/>
      <c r="BA876" s="38"/>
      <c r="BB876" s="38"/>
      <c r="BC876" s="38"/>
    </row>
    <row r="877" spans="1:55" s="92" customFormat="1" ht="11.25">
      <c r="A877" s="103"/>
      <c r="B877" s="104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38"/>
      <c r="AI877" s="38"/>
      <c r="AJ877" s="38"/>
      <c r="AK877" s="38"/>
      <c r="AL877" s="38"/>
      <c r="AM877" s="38"/>
      <c r="AN877" s="38"/>
      <c r="AO877" s="38"/>
      <c r="AP877" s="38"/>
      <c r="AQ877" s="38"/>
      <c r="AR877" s="38"/>
      <c r="AS877" s="38"/>
      <c r="AT877" s="38"/>
      <c r="AU877" s="38"/>
      <c r="AV877" s="38"/>
      <c r="AW877" s="38"/>
      <c r="AX877" s="38"/>
      <c r="AY877" s="38"/>
      <c r="AZ877" s="38"/>
      <c r="BA877" s="38"/>
      <c r="BB877" s="38"/>
      <c r="BC877" s="38"/>
    </row>
    <row r="878" spans="1:55" s="92" customFormat="1" ht="11.25">
      <c r="A878" s="103"/>
      <c r="B878" s="104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8"/>
      <c r="AK878" s="38"/>
      <c r="AL878" s="38"/>
      <c r="AM878" s="38"/>
      <c r="AN878" s="38"/>
      <c r="AO878" s="38"/>
      <c r="AP878" s="38"/>
      <c r="AQ878" s="38"/>
      <c r="AR878" s="38"/>
      <c r="AS878" s="38"/>
      <c r="AT878" s="38"/>
      <c r="AU878" s="38"/>
      <c r="AV878" s="38"/>
      <c r="AW878" s="38"/>
      <c r="AX878" s="38"/>
      <c r="AY878" s="38"/>
      <c r="AZ878" s="38"/>
      <c r="BA878" s="38"/>
      <c r="BB878" s="38"/>
      <c r="BC878" s="38"/>
    </row>
    <row r="879" spans="1:55" s="92" customFormat="1" ht="11.25">
      <c r="A879" s="103"/>
      <c r="B879" s="104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8"/>
      <c r="AK879" s="38"/>
      <c r="AL879" s="38"/>
      <c r="AM879" s="38"/>
      <c r="AN879" s="38"/>
      <c r="AO879" s="38"/>
      <c r="AP879" s="38"/>
      <c r="AQ879" s="38"/>
      <c r="AR879" s="38"/>
      <c r="AS879" s="38"/>
      <c r="AT879" s="38"/>
      <c r="AU879" s="38"/>
      <c r="AV879" s="38"/>
      <c r="AW879" s="38"/>
      <c r="AX879" s="38"/>
      <c r="AY879" s="38"/>
      <c r="AZ879" s="38"/>
      <c r="BA879" s="38"/>
      <c r="BB879" s="38"/>
      <c r="BC879" s="38"/>
    </row>
    <row r="880" spans="1:55" s="92" customFormat="1" ht="11.25">
      <c r="A880" s="103"/>
      <c r="B880" s="104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  <c r="AL880" s="38"/>
      <c r="AM880" s="38"/>
      <c r="AN880" s="38"/>
      <c r="AO880" s="38"/>
      <c r="AP880" s="38"/>
      <c r="AQ880" s="38"/>
      <c r="AR880" s="38"/>
      <c r="AS880" s="38"/>
      <c r="AT880" s="38"/>
      <c r="AU880" s="38"/>
      <c r="AV880" s="38"/>
      <c r="AW880" s="38"/>
      <c r="AX880" s="38"/>
      <c r="AY880" s="38"/>
      <c r="AZ880" s="38"/>
      <c r="BA880" s="38"/>
      <c r="BB880" s="38"/>
      <c r="BC880" s="38"/>
    </row>
    <row r="881" spans="1:55" s="92" customFormat="1" ht="11.25">
      <c r="A881" s="103"/>
      <c r="B881" s="104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8"/>
      <c r="AK881" s="38"/>
      <c r="AL881" s="38"/>
      <c r="AM881" s="38"/>
      <c r="AN881" s="38"/>
      <c r="AO881" s="38"/>
      <c r="AP881" s="38"/>
      <c r="AQ881" s="38"/>
      <c r="AR881" s="38"/>
      <c r="AS881" s="38"/>
      <c r="AT881" s="38"/>
      <c r="AU881" s="38"/>
      <c r="AV881" s="38"/>
      <c r="AW881" s="38"/>
      <c r="AX881" s="38"/>
      <c r="AY881" s="38"/>
      <c r="AZ881" s="38"/>
      <c r="BA881" s="38"/>
      <c r="BB881" s="38"/>
      <c r="BC881" s="38"/>
    </row>
    <row r="882" spans="1:55" s="92" customFormat="1" ht="11.25">
      <c r="A882" s="103"/>
      <c r="B882" s="104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38"/>
      <c r="AI882" s="38"/>
      <c r="AJ882" s="38"/>
      <c r="AK882" s="38"/>
      <c r="AL882" s="38"/>
      <c r="AM882" s="38"/>
      <c r="AN882" s="38"/>
      <c r="AO882" s="38"/>
      <c r="AP882" s="38"/>
      <c r="AQ882" s="38"/>
      <c r="AR882" s="38"/>
      <c r="AS882" s="38"/>
      <c r="AT882" s="38"/>
      <c r="AU882" s="38"/>
      <c r="AV882" s="38"/>
      <c r="AW882" s="38"/>
      <c r="AX882" s="38"/>
      <c r="AY882" s="38"/>
      <c r="AZ882" s="38"/>
      <c r="BA882" s="38"/>
      <c r="BB882" s="38"/>
      <c r="BC882" s="38"/>
    </row>
    <row r="883" spans="1:55" s="92" customFormat="1" ht="11.25">
      <c r="A883" s="103"/>
      <c r="B883" s="104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  <c r="AL883" s="38"/>
      <c r="AM883" s="38"/>
      <c r="AN883" s="38"/>
      <c r="AO883" s="38"/>
      <c r="AP883" s="38"/>
      <c r="AQ883" s="38"/>
      <c r="AR883" s="38"/>
      <c r="AS883" s="38"/>
      <c r="AT883" s="38"/>
      <c r="AU883" s="38"/>
      <c r="AV883" s="38"/>
      <c r="AW883" s="38"/>
      <c r="AX883" s="38"/>
      <c r="AY883" s="38"/>
      <c r="AZ883" s="38"/>
      <c r="BA883" s="38"/>
      <c r="BB883" s="38"/>
      <c r="BC883" s="38"/>
    </row>
    <row r="884" spans="1:55" s="92" customFormat="1" ht="11.25">
      <c r="A884" s="103"/>
      <c r="B884" s="104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/>
      <c r="AK884" s="38"/>
      <c r="AL884" s="38"/>
      <c r="AM884" s="38"/>
      <c r="AN884" s="38"/>
      <c r="AO884" s="38"/>
      <c r="AP884" s="38"/>
      <c r="AQ884" s="38"/>
      <c r="AR884" s="38"/>
      <c r="AS884" s="38"/>
      <c r="AT884" s="38"/>
      <c r="AU884" s="38"/>
      <c r="AV884" s="38"/>
      <c r="AW884" s="38"/>
      <c r="AX884" s="38"/>
      <c r="AY884" s="38"/>
      <c r="AZ884" s="38"/>
      <c r="BA884" s="38"/>
      <c r="BB884" s="38"/>
      <c r="BC884" s="38"/>
    </row>
    <row r="885" spans="1:55" s="92" customFormat="1" ht="11.25">
      <c r="A885" s="103"/>
      <c r="B885" s="104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38"/>
      <c r="AI885" s="38"/>
      <c r="AJ885" s="38"/>
      <c r="AK885" s="38"/>
      <c r="AL885" s="38"/>
      <c r="AM885" s="38"/>
      <c r="AN885" s="38"/>
      <c r="AO885" s="38"/>
      <c r="AP885" s="38"/>
      <c r="AQ885" s="38"/>
      <c r="AR885" s="38"/>
      <c r="AS885" s="38"/>
      <c r="AT885" s="38"/>
      <c r="AU885" s="38"/>
      <c r="AV885" s="38"/>
      <c r="AW885" s="38"/>
      <c r="AX885" s="38"/>
      <c r="AY885" s="38"/>
      <c r="AZ885" s="38"/>
      <c r="BA885" s="38"/>
      <c r="BB885" s="38"/>
      <c r="BC885" s="38"/>
    </row>
    <row r="886" spans="1:55" s="92" customFormat="1" ht="11.25">
      <c r="A886" s="103"/>
      <c r="B886" s="104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38"/>
      <c r="AI886" s="38"/>
      <c r="AJ886" s="38"/>
      <c r="AK886" s="38"/>
      <c r="AL886" s="38"/>
      <c r="AM886" s="38"/>
      <c r="AN886" s="38"/>
      <c r="AO886" s="38"/>
      <c r="AP886" s="38"/>
      <c r="AQ886" s="38"/>
      <c r="AR886" s="38"/>
      <c r="AS886" s="38"/>
      <c r="AT886" s="38"/>
      <c r="AU886" s="38"/>
      <c r="AV886" s="38"/>
      <c r="AW886" s="38"/>
      <c r="AX886" s="38"/>
      <c r="AY886" s="38"/>
      <c r="AZ886" s="38"/>
      <c r="BA886" s="38"/>
      <c r="BB886" s="38"/>
      <c r="BC886" s="38"/>
    </row>
    <row r="887" spans="1:55" s="92" customFormat="1" ht="11.25">
      <c r="A887" s="103"/>
      <c r="B887" s="104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  <c r="AG887" s="38"/>
      <c r="AH887" s="38"/>
      <c r="AI887" s="38"/>
      <c r="AJ887" s="38"/>
      <c r="AK887" s="38"/>
      <c r="AL887" s="38"/>
      <c r="AM887" s="38"/>
      <c r="AN887" s="38"/>
      <c r="AO887" s="38"/>
      <c r="AP887" s="38"/>
      <c r="AQ887" s="38"/>
      <c r="AR887" s="38"/>
      <c r="AS887" s="38"/>
      <c r="AT887" s="38"/>
      <c r="AU887" s="38"/>
      <c r="AV887" s="38"/>
      <c r="AW887" s="38"/>
      <c r="AX887" s="38"/>
      <c r="AY887" s="38"/>
      <c r="AZ887" s="38"/>
      <c r="BA887" s="38"/>
      <c r="BB887" s="38"/>
      <c r="BC887" s="38"/>
    </row>
    <row r="888" spans="1:55" s="92" customFormat="1" ht="11.25">
      <c r="A888" s="103"/>
      <c r="B888" s="104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  <c r="AG888" s="38"/>
      <c r="AH888" s="38"/>
      <c r="AI888" s="38"/>
      <c r="AJ888" s="38"/>
      <c r="AK888" s="38"/>
      <c r="AL888" s="38"/>
      <c r="AM888" s="38"/>
      <c r="AN888" s="38"/>
      <c r="AO888" s="38"/>
      <c r="AP888" s="38"/>
      <c r="AQ888" s="38"/>
      <c r="AR888" s="38"/>
      <c r="AS888" s="38"/>
      <c r="AT888" s="38"/>
      <c r="AU888" s="38"/>
      <c r="AV888" s="38"/>
      <c r="AW888" s="38"/>
      <c r="AX888" s="38"/>
      <c r="AY888" s="38"/>
      <c r="AZ888" s="38"/>
      <c r="BA888" s="38"/>
      <c r="BB888" s="38"/>
      <c r="BC888" s="38"/>
    </row>
    <row r="889" spans="1:55" s="92" customFormat="1" ht="11.25">
      <c r="A889" s="103"/>
      <c r="B889" s="104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8"/>
      <c r="AI889" s="38"/>
      <c r="AJ889" s="38"/>
      <c r="AK889" s="38"/>
      <c r="AL889" s="38"/>
      <c r="AM889" s="38"/>
      <c r="AN889" s="38"/>
      <c r="AO889" s="38"/>
      <c r="AP889" s="38"/>
      <c r="AQ889" s="38"/>
      <c r="AR889" s="38"/>
      <c r="AS889" s="38"/>
      <c r="AT889" s="38"/>
      <c r="AU889" s="38"/>
      <c r="AV889" s="38"/>
      <c r="AW889" s="38"/>
      <c r="AX889" s="38"/>
      <c r="AY889" s="38"/>
      <c r="AZ889" s="38"/>
      <c r="BA889" s="38"/>
      <c r="BB889" s="38"/>
      <c r="BC889" s="38"/>
    </row>
    <row r="890" spans="1:55" s="92" customFormat="1" ht="11.25">
      <c r="A890" s="103"/>
      <c r="B890" s="104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  <c r="AL890" s="38"/>
      <c r="AM890" s="38"/>
      <c r="AN890" s="38"/>
      <c r="AO890" s="38"/>
      <c r="AP890" s="38"/>
      <c r="AQ890" s="38"/>
      <c r="AR890" s="38"/>
      <c r="AS890" s="38"/>
      <c r="AT890" s="38"/>
      <c r="AU890" s="38"/>
      <c r="AV890" s="38"/>
      <c r="AW890" s="38"/>
      <c r="AX890" s="38"/>
      <c r="AY890" s="38"/>
      <c r="AZ890" s="38"/>
      <c r="BA890" s="38"/>
      <c r="BB890" s="38"/>
      <c r="BC890" s="38"/>
    </row>
    <row r="891" spans="1:55" s="92" customFormat="1" ht="11.25">
      <c r="A891" s="103"/>
      <c r="B891" s="104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38"/>
      <c r="AI891" s="38"/>
      <c r="AJ891" s="38"/>
      <c r="AK891" s="38"/>
      <c r="AL891" s="38"/>
      <c r="AM891" s="38"/>
      <c r="AN891" s="38"/>
      <c r="AO891" s="38"/>
      <c r="AP891" s="38"/>
      <c r="AQ891" s="38"/>
      <c r="AR891" s="38"/>
      <c r="AS891" s="38"/>
      <c r="AT891" s="38"/>
      <c r="AU891" s="38"/>
      <c r="AV891" s="38"/>
      <c r="AW891" s="38"/>
      <c r="AX891" s="38"/>
      <c r="AY891" s="38"/>
      <c r="AZ891" s="38"/>
      <c r="BA891" s="38"/>
      <c r="BB891" s="38"/>
      <c r="BC891" s="38"/>
    </row>
    <row r="892" spans="1:55" s="92" customFormat="1" ht="11.25">
      <c r="A892" s="103"/>
      <c r="B892" s="104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38"/>
      <c r="AI892" s="38"/>
      <c r="AJ892" s="38"/>
      <c r="AK892" s="38"/>
      <c r="AL892" s="38"/>
      <c r="AM892" s="38"/>
      <c r="AN892" s="38"/>
      <c r="AO892" s="38"/>
      <c r="AP892" s="38"/>
      <c r="AQ892" s="38"/>
      <c r="AR892" s="38"/>
      <c r="AS892" s="38"/>
      <c r="AT892" s="38"/>
      <c r="AU892" s="38"/>
      <c r="AV892" s="38"/>
      <c r="AW892" s="38"/>
      <c r="AX892" s="38"/>
      <c r="AY892" s="38"/>
      <c r="AZ892" s="38"/>
      <c r="BA892" s="38"/>
      <c r="BB892" s="38"/>
      <c r="BC892" s="38"/>
    </row>
    <row r="893" spans="1:55" s="92" customFormat="1" ht="11.25">
      <c r="A893" s="103"/>
      <c r="B893" s="104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  <c r="AG893" s="38"/>
      <c r="AH893" s="38"/>
      <c r="AI893" s="38"/>
      <c r="AJ893" s="38"/>
      <c r="AK893" s="38"/>
      <c r="AL893" s="38"/>
      <c r="AM893" s="38"/>
      <c r="AN893" s="38"/>
      <c r="AO893" s="38"/>
      <c r="AP893" s="38"/>
      <c r="AQ893" s="38"/>
      <c r="AR893" s="38"/>
      <c r="AS893" s="38"/>
      <c r="AT893" s="38"/>
      <c r="AU893" s="38"/>
      <c r="AV893" s="38"/>
      <c r="AW893" s="38"/>
      <c r="AX893" s="38"/>
      <c r="AY893" s="38"/>
      <c r="AZ893" s="38"/>
      <c r="BA893" s="38"/>
      <c r="BB893" s="38"/>
      <c r="BC893" s="38"/>
    </row>
    <row r="894" spans="1:55" s="92" customFormat="1" ht="11.25">
      <c r="A894" s="103"/>
      <c r="B894" s="104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  <c r="AL894" s="38"/>
      <c r="AM894" s="38"/>
      <c r="AN894" s="38"/>
      <c r="AO894" s="38"/>
      <c r="AP894" s="38"/>
      <c r="AQ894" s="38"/>
      <c r="AR894" s="38"/>
      <c r="AS894" s="38"/>
      <c r="AT894" s="38"/>
      <c r="AU894" s="38"/>
      <c r="AV894" s="38"/>
      <c r="AW894" s="38"/>
      <c r="AX894" s="38"/>
      <c r="AY894" s="38"/>
      <c r="AZ894" s="38"/>
      <c r="BA894" s="38"/>
      <c r="BB894" s="38"/>
      <c r="BC894" s="38"/>
    </row>
    <row r="895" spans="1:55" s="92" customFormat="1" ht="11.25">
      <c r="A895" s="103"/>
      <c r="B895" s="104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  <c r="AL895" s="38"/>
      <c r="AM895" s="38"/>
      <c r="AN895" s="38"/>
      <c r="AO895" s="38"/>
      <c r="AP895" s="38"/>
      <c r="AQ895" s="38"/>
      <c r="AR895" s="38"/>
      <c r="AS895" s="38"/>
      <c r="AT895" s="38"/>
      <c r="AU895" s="38"/>
      <c r="AV895" s="38"/>
      <c r="AW895" s="38"/>
      <c r="AX895" s="38"/>
      <c r="AY895" s="38"/>
      <c r="AZ895" s="38"/>
      <c r="BA895" s="38"/>
      <c r="BB895" s="38"/>
      <c r="BC895" s="38"/>
    </row>
    <row r="896" spans="1:55" s="92" customFormat="1" ht="11.25">
      <c r="A896" s="103"/>
      <c r="B896" s="104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38"/>
      <c r="AI896" s="38"/>
      <c r="AJ896" s="38"/>
      <c r="AK896" s="38"/>
      <c r="AL896" s="38"/>
      <c r="AM896" s="38"/>
      <c r="AN896" s="38"/>
      <c r="AO896" s="38"/>
      <c r="AP896" s="38"/>
      <c r="AQ896" s="38"/>
      <c r="AR896" s="38"/>
      <c r="AS896" s="38"/>
      <c r="AT896" s="38"/>
      <c r="AU896" s="38"/>
      <c r="AV896" s="38"/>
      <c r="AW896" s="38"/>
      <c r="AX896" s="38"/>
      <c r="AY896" s="38"/>
      <c r="AZ896" s="38"/>
      <c r="BA896" s="38"/>
      <c r="BB896" s="38"/>
      <c r="BC896" s="38"/>
    </row>
    <row r="897" spans="1:55" s="92" customFormat="1" ht="11.25">
      <c r="A897" s="103"/>
      <c r="B897" s="104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  <c r="AG897" s="38"/>
      <c r="AH897" s="38"/>
      <c r="AI897" s="38"/>
      <c r="AJ897" s="38"/>
      <c r="AK897" s="38"/>
      <c r="AL897" s="38"/>
      <c r="AM897" s="38"/>
      <c r="AN897" s="38"/>
      <c r="AO897" s="38"/>
      <c r="AP897" s="38"/>
      <c r="AQ897" s="38"/>
      <c r="AR897" s="38"/>
      <c r="AS897" s="38"/>
      <c r="AT897" s="38"/>
      <c r="AU897" s="38"/>
      <c r="AV897" s="38"/>
      <c r="AW897" s="38"/>
      <c r="AX897" s="38"/>
      <c r="AY897" s="38"/>
      <c r="AZ897" s="38"/>
      <c r="BA897" s="38"/>
      <c r="BB897" s="38"/>
      <c r="BC897" s="38"/>
    </row>
    <row r="898" spans="1:55" s="92" customFormat="1" ht="11.25">
      <c r="A898" s="103"/>
      <c r="B898" s="104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  <c r="AL898" s="38"/>
      <c r="AM898" s="38"/>
      <c r="AN898" s="38"/>
      <c r="AO898" s="38"/>
      <c r="AP898" s="38"/>
      <c r="AQ898" s="38"/>
      <c r="AR898" s="38"/>
      <c r="AS898" s="38"/>
      <c r="AT898" s="38"/>
      <c r="AU898" s="38"/>
      <c r="AV898" s="38"/>
      <c r="AW898" s="38"/>
      <c r="AX898" s="38"/>
      <c r="AY898" s="38"/>
      <c r="AZ898" s="38"/>
      <c r="BA898" s="38"/>
      <c r="BB898" s="38"/>
      <c r="BC898" s="38"/>
    </row>
    <row r="899" spans="1:55" s="92" customFormat="1" ht="11.25">
      <c r="A899" s="103"/>
      <c r="B899" s="104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  <c r="AL899" s="38"/>
      <c r="AM899" s="38"/>
      <c r="AN899" s="38"/>
      <c r="AO899" s="38"/>
      <c r="AP899" s="38"/>
      <c r="AQ899" s="38"/>
      <c r="AR899" s="38"/>
      <c r="AS899" s="38"/>
      <c r="AT899" s="38"/>
      <c r="AU899" s="38"/>
      <c r="AV899" s="38"/>
      <c r="AW899" s="38"/>
      <c r="AX899" s="38"/>
      <c r="AY899" s="38"/>
      <c r="AZ899" s="38"/>
      <c r="BA899" s="38"/>
      <c r="BB899" s="38"/>
      <c r="BC899" s="38"/>
    </row>
    <row r="900" spans="1:55" s="92" customFormat="1" ht="11.25">
      <c r="A900" s="103"/>
      <c r="B900" s="104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38"/>
      <c r="AI900" s="38"/>
      <c r="AJ900" s="38"/>
      <c r="AK900" s="38"/>
      <c r="AL900" s="38"/>
      <c r="AM900" s="38"/>
      <c r="AN900" s="38"/>
      <c r="AO900" s="38"/>
      <c r="AP900" s="38"/>
      <c r="AQ900" s="38"/>
      <c r="AR900" s="38"/>
      <c r="AS900" s="38"/>
      <c r="AT900" s="38"/>
      <c r="AU900" s="38"/>
      <c r="AV900" s="38"/>
      <c r="AW900" s="38"/>
      <c r="AX900" s="38"/>
      <c r="AY900" s="38"/>
      <c r="AZ900" s="38"/>
      <c r="BA900" s="38"/>
      <c r="BB900" s="38"/>
      <c r="BC900" s="38"/>
    </row>
    <row r="901" spans="1:55" s="92" customFormat="1" ht="11.25">
      <c r="A901" s="103"/>
      <c r="B901" s="104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8"/>
      <c r="AK901" s="38"/>
      <c r="AL901" s="38"/>
      <c r="AM901" s="38"/>
      <c r="AN901" s="38"/>
      <c r="AO901" s="38"/>
      <c r="AP901" s="38"/>
      <c r="AQ901" s="38"/>
      <c r="AR901" s="38"/>
      <c r="AS901" s="38"/>
      <c r="AT901" s="38"/>
      <c r="AU901" s="38"/>
      <c r="AV901" s="38"/>
      <c r="AW901" s="38"/>
      <c r="AX901" s="38"/>
      <c r="AY901" s="38"/>
      <c r="AZ901" s="38"/>
      <c r="BA901" s="38"/>
      <c r="BB901" s="38"/>
      <c r="BC901" s="38"/>
    </row>
    <row r="902" spans="1:55" s="92" customFormat="1" ht="11.25">
      <c r="A902" s="103"/>
      <c r="B902" s="104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  <c r="AL902" s="38"/>
      <c r="AM902" s="38"/>
      <c r="AN902" s="38"/>
      <c r="AO902" s="38"/>
      <c r="AP902" s="38"/>
      <c r="AQ902" s="38"/>
      <c r="AR902" s="38"/>
      <c r="AS902" s="38"/>
      <c r="AT902" s="38"/>
      <c r="AU902" s="38"/>
      <c r="AV902" s="38"/>
      <c r="AW902" s="38"/>
      <c r="AX902" s="38"/>
      <c r="AY902" s="38"/>
      <c r="AZ902" s="38"/>
      <c r="BA902" s="38"/>
      <c r="BB902" s="38"/>
      <c r="BC902" s="38"/>
    </row>
    <row r="903" spans="1:55" s="92" customFormat="1" ht="11.25">
      <c r="A903" s="103"/>
      <c r="B903" s="104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  <c r="AI903" s="38"/>
      <c r="AJ903" s="38"/>
      <c r="AK903" s="38"/>
      <c r="AL903" s="38"/>
      <c r="AM903" s="38"/>
      <c r="AN903" s="38"/>
      <c r="AO903" s="38"/>
      <c r="AP903" s="38"/>
      <c r="AQ903" s="38"/>
      <c r="AR903" s="38"/>
      <c r="AS903" s="38"/>
      <c r="AT903" s="38"/>
      <c r="AU903" s="38"/>
      <c r="AV903" s="38"/>
      <c r="AW903" s="38"/>
      <c r="AX903" s="38"/>
      <c r="AY903" s="38"/>
      <c r="AZ903" s="38"/>
      <c r="BA903" s="38"/>
      <c r="BB903" s="38"/>
      <c r="BC903" s="38"/>
    </row>
    <row r="904" spans="1:55" s="92" customFormat="1" ht="11.25">
      <c r="A904" s="103"/>
      <c r="B904" s="104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38"/>
      <c r="AI904" s="38"/>
      <c r="AJ904" s="38"/>
      <c r="AK904" s="38"/>
      <c r="AL904" s="38"/>
      <c r="AM904" s="38"/>
      <c r="AN904" s="38"/>
      <c r="AO904" s="38"/>
      <c r="AP904" s="38"/>
      <c r="AQ904" s="38"/>
      <c r="AR904" s="38"/>
      <c r="AS904" s="38"/>
      <c r="AT904" s="38"/>
      <c r="AU904" s="38"/>
      <c r="AV904" s="38"/>
      <c r="AW904" s="38"/>
      <c r="AX904" s="38"/>
      <c r="AY904" s="38"/>
      <c r="AZ904" s="38"/>
      <c r="BA904" s="38"/>
      <c r="BB904" s="38"/>
      <c r="BC904" s="38"/>
    </row>
    <row r="905" spans="1:55" s="92" customFormat="1" ht="11.25">
      <c r="A905" s="103"/>
      <c r="B905" s="104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38"/>
      <c r="AI905" s="38"/>
      <c r="AJ905" s="38"/>
      <c r="AK905" s="38"/>
      <c r="AL905" s="38"/>
      <c r="AM905" s="38"/>
      <c r="AN905" s="38"/>
      <c r="AO905" s="38"/>
      <c r="AP905" s="38"/>
      <c r="AQ905" s="38"/>
      <c r="AR905" s="38"/>
      <c r="AS905" s="38"/>
      <c r="AT905" s="38"/>
      <c r="AU905" s="38"/>
      <c r="AV905" s="38"/>
      <c r="AW905" s="38"/>
      <c r="AX905" s="38"/>
      <c r="AY905" s="38"/>
      <c r="AZ905" s="38"/>
      <c r="BA905" s="38"/>
      <c r="BB905" s="38"/>
      <c r="BC905" s="38"/>
    </row>
    <row r="906" spans="1:55" s="92" customFormat="1" ht="11.25">
      <c r="A906" s="103"/>
      <c r="B906" s="104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38"/>
      <c r="AI906" s="38"/>
      <c r="AJ906" s="38"/>
      <c r="AK906" s="38"/>
      <c r="AL906" s="38"/>
      <c r="AM906" s="38"/>
      <c r="AN906" s="38"/>
      <c r="AO906" s="38"/>
      <c r="AP906" s="38"/>
      <c r="AQ906" s="38"/>
      <c r="AR906" s="38"/>
      <c r="AS906" s="38"/>
      <c r="AT906" s="38"/>
      <c r="AU906" s="38"/>
      <c r="AV906" s="38"/>
      <c r="AW906" s="38"/>
      <c r="AX906" s="38"/>
      <c r="AY906" s="38"/>
      <c r="AZ906" s="38"/>
      <c r="BA906" s="38"/>
      <c r="BB906" s="38"/>
      <c r="BC906" s="38"/>
    </row>
    <row r="907" spans="1:55" s="92" customFormat="1" ht="11.25">
      <c r="A907" s="103"/>
      <c r="B907" s="104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/>
      <c r="AK907" s="38"/>
      <c r="AL907" s="38"/>
      <c r="AM907" s="38"/>
      <c r="AN907" s="38"/>
      <c r="AO907" s="38"/>
      <c r="AP907" s="38"/>
      <c r="AQ907" s="38"/>
      <c r="AR907" s="38"/>
      <c r="AS907" s="38"/>
      <c r="AT907" s="38"/>
      <c r="AU907" s="38"/>
      <c r="AV907" s="38"/>
      <c r="AW907" s="38"/>
      <c r="AX907" s="38"/>
      <c r="AY907" s="38"/>
      <c r="AZ907" s="38"/>
      <c r="BA907" s="38"/>
      <c r="BB907" s="38"/>
      <c r="BC907" s="38"/>
    </row>
    <row r="908" spans="1:55" s="92" customFormat="1" ht="11.25">
      <c r="A908" s="103"/>
      <c r="B908" s="104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38"/>
      <c r="AI908" s="38"/>
      <c r="AJ908" s="38"/>
      <c r="AK908" s="38"/>
      <c r="AL908" s="38"/>
      <c r="AM908" s="38"/>
      <c r="AN908" s="38"/>
      <c r="AO908" s="38"/>
      <c r="AP908" s="38"/>
      <c r="AQ908" s="38"/>
      <c r="AR908" s="38"/>
      <c r="AS908" s="38"/>
      <c r="AT908" s="38"/>
      <c r="AU908" s="38"/>
      <c r="AV908" s="38"/>
      <c r="AW908" s="38"/>
      <c r="AX908" s="38"/>
      <c r="AY908" s="38"/>
      <c r="AZ908" s="38"/>
      <c r="BA908" s="38"/>
      <c r="BB908" s="38"/>
      <c r="BC908" s="38"/>
    </row>
    <row r="909" spans="1:55" s="92" customFormat="1" ht="11.25">
      <c r="A909" s="103"/>
      <c r="B909" s="104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38"/>
      <c r="AI909" s="38"/>
      <c r="AJ909" s="38"/>
      <c r="AK909" s="38"/>
      <c r="AL909" s="38"/>
      <c r="AM909" s="38"/>
      <c r="AN909" s="38"/>
      <c r="AO909" s="38"/>
      <c r="AP909" s="38"/>
      <c r="AQ909" s="38"/>
      <c r="AR909" s="38"/>
      <c r="AS909" s="38"/>
      <c r="AT909" s="38"/>
      <c r="AU909" s="38"/>
      <c r="AV909" s="38"/>
      <c r="AW909" s="38"/>
      <c r="AX909" s="38"/>
      <c r="AY909" s="38"/>
      <c r="AZ909" s="38"/>
      <c r="BA909" s="38"/>
      <c r="BB909" s="38"/>
      <c r="BC909" s="38"/>
    </row>
    <row r="910" spans="1:55" s="92" customFormat="1" ht="11.25">
      <c r="A910" s="103"/>
      <c r="B910" s="104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38"/>
      <c r="AI910" s="38"/>
      <c r="AJ910" s="38"/>
      <c r="AK910" s="38"/>
      <c r="AL910" s="38"/>
      <c r="AM910" s="38"/>
      <c r="AN910" s="38"/>
      <c r="AO910" s="38"/>
      <c r="AP910" s="38"/>
      <c r="AQ910" s="38"/>
      <c r="AR910" s="38"/>
      <c r="AS910" s="38"/>
      <c r="AT910" s="38"/>
      <c r="AU910" s="38"/>
      <c r="AV910" s="38"/>
      <c r="AW910" s="38"/>
      <c r="AX910" s="38"/>
      <c r="AY910" s="38"/>
      <c r="AZ910" s="38"/>
      <c r="BA910" s="38"/>
      <c r="BB910" s="38"/>
      <c r="BC910" s="38"/>
    </row>
    <row r="911" spans="1:55" s="92" customFormat="1" ht="11.25">
      <c r="A911" s="103"/>
      <c r="B911" s="104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38"/>
      <c r="AI911" s="38"/>
      <c r="AJ911" s="38"/>
      <c r="AK911" s="38"/>
      <c r="AL911" s="38"/>
      <c r="AM911" s="38"/>
      <c r="AN911" s="38"/>
      <c r="AO911" s="38"/>
      <c r="AP911" s="38"/>
      <c r="AQ911" s="38"/>
      <c r="AR911" s="38"/>
      <c r="AS911" s="38"/>
      <c r="AT911" s="38"/>
      <c r="AU911" s="38"/>
      <c r="AV911" s="38"/>
      <c r="AW911" s="38"/>
      <c r="AX911" s="38"/>
      <c r="AY911" s="38"/>
      <c r="AZ911" s="38"/>
      <c r="BA911" s="38"/>
      <c r="BB911" s="38"/>
      <c r="BC911" s="38"/>
    </row>
    <row r="912" spans="1:55" s="92" customFormat="1" ht="11.25">
      <c r="A912" s="103"/>
      <c r="B912" s="104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38"/>
      <c r="AI912" s="38"/>
      <c r="AJ912" s="38"/>
      <c r="AK912" s="38"/>
      <c r="AL912" s="38"/>
      <c r="AM912" s="38"/>
      <c r="AN912" s="38"/>
      <c r="AO912" s="38"/>
      <c r="AP912" s="38"/>
      <c r="AQ912" s="38"/>
      <c r="AR912" s="38"/>
      <c r="AS912" s="38"/>
      <c r="AT912" s="38"/>
      <c r="AU912" s="38"/>
      <c r="AV912" s="38"/>
      <c r="AW912" s="38"/>
      <c r="AX912" s="38"/>
      <c r="AY912" s="38"/>
      <c r="AZ912" s="38"/>
      <c r="BA912" s="38"/>
      <c r="BB912" s="38"/>
      <c r="BC912" s="38"/>
    </row>
    <row r="913" spans="1:55" s="92" customFormat="1" ht="11.25">
      <c r="A913" s="103"/>
      <c r="B913" s="104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  <c r="AL913" s="38"/>
      <c r="AM913" s="38"/>
      <c r="AN913" s="38"/>
      <c r="AO913" s="38"/>
      <c r="AP913" s="38"/>
      <c r="AQ913" s="38"/>
      <c r="AR913" s="38"/>
      <c r="AS913" s="38"/>
      <c r="AT913" s="38"/>
      <c r="AU913" s="38"/>
      <c r="AV913" s="38"/>
      <c r="AW913" s="38"/>
      <c r="AX913" s="38"/>
      <c r="AY913" s="38"/>
      <c r="AZ913" s="38"/>
      <c r="BA913" s="38"/>
      <c r="BB913" s="38"/>
      <c r="BC913" s="38"/>
    </row>
    <row r="914" spans="1:55" s="92" customFormat="1" ht="11.25">
      <c r="A914" s="103"/>
      <c r="B914" s="104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  <c r="AL914" s="38"/>
      <c r="AM914" s="38"/>
      <c r="AN914" s="38"/>
      <c r="AO914" s="38"/>
      <c r="AP914" s="38"/>
      <c r="AQ914" s="38"/>
      <c r="AR914" s="38"/>
      <c r="AS914" s="38"/>
      <c r="AT914" s="38"/>
      <c r="AU914" s="38"/>
      <c r="AV914" s="38"/>
      <c r="AW914" s="38"/>
      <c r="AX914" s="38"/>
      <c r="AY914" s="38"/>
      <c r="AZ914" s="38"/>
      <c r="BA914" s="38"/>
      <c r="BB914" s="38"/>
      <c r="BC914" s="38"/>
    </row>
    <row r="915" spans="1:55" s="92" customFormat="1" ht="11.25">
      <c r="A915" s="103"/>
      <c r="B915" s="104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38"/>
      <c r="AI915" s="38"/>
      <c r="AJ915" s="38"/>
      <c r="AK915" s="38"/>
      <c r="AL915" s="38"/>
      <c r="AM915" s="38"/>
      <c r="AN915" s="38"/>
      <c r="AO915" s="38"/>
      <c r="AP915" s="38"/>
      <c r="AQ915" s="38"/>
      <c r="AR915" s="38"/>
      <c r="AS915" s="38"/>
      <c r="AT915" s="38"/>
      <c r="AU915" s="38"/>
      <c r="AV915" s="38"/>
      <c r="AW915" s="38"/>
      <c r="AX915" s="38"/>
      <c r="AY915" s="38"/>
      <c r="AZ915" s="38"/>
      <c r="BA915" s="38"/>
      <c r="BB915" s="38"/>
      <c r="BC915" s="38"/>
    </row>
    <row r="916" spans="1:55" s="92" customFormat="1" ht="11.25">
      <c r="A916" s="103"/>
      <c r="B916" s="104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38"/>
      <c r="AI916" s="38"/>
      <c r="AJ916" s="38"/>
      <c r="AK916" s="38"/>
      <c r="AL916" s="38"/>
      <c r="AM916" s="38"/>
      <c r="AN916" s="38"/>
      <c r="AO916" s="38"/>
      <c r="AP916" s="38"/>
      <c r="AQ916" s="38"/>
      <c r="AR916" s="38"/>
      <c r="AS916" s="38"/>
      <c r="AT916" s="38"/>
      <c r="AU916" s="38"/>
      <c r="AV916" s="38"/>
      <c r="AW916" s="38"/>
      <c r="AX916" s="38"/>
      <c r="AY916" s="38"/>
      <c r="AZ916" s="38"/>
      <c r="BA916" s="38"/>
      <c r="BB916" s="38"/>
      <c r="BC916" s="38"/>
    </row>
    <row r="917" spans="1:55" s="92" customFormat="1" ht="11.25">
      <c r="A917" s="103"/>
      <c r="B917" s="104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38"/>
      <c r="AI917" s="38"/>
      <c r="AJ917" s="38"/>
      <c r="AK917" s="38"/>
      <c r="AL917" s="38"/>
      <c r="AM917" s="38"/>
      <c r="AN917" s="38"/>
      <c r="AO917" s="38"/>
      <c r="AP917" s="38"/>
      <c r="AQ917" s="38"/>
      <c r="AR917" s="38"/>
      <c r="AS917" s="38"/>
      <c r="AT917" s="38"/>
      <c r="AU917" s="38"/>
      <c r="AV917" s="38"/>
      <c r="AW917" s="38"/>
      <c r="AX917" s="38"/>
      <c r="AY917" s="38"/>
      <c r="AZ917" s="38"/>
      <c r="BA917" s="38"/>
      <c r="BB917" s="38"/>
      <c r="BC917" s="38"/>
    </row>
    <row r="918" spans="1:55" s="92" customFormat="1" ht="11.25">
      <c r="A918" s="103"/>
      <c r="B918" s="104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  <c r="AL918" s="38"/>
      <c r="AM918" s="38"/>
      <c r="AN918" s="38"/>
      <c r="AO918" s="38"/>
      <c r="AP918" s="38"/>
      <c r="AQ918" s="38"/>
      <c r="AR918" s="38"/>
      <c r="AS918" s="38"/>
      <c r="AT918" s="38"/>
      <c r="AU918" s="38"/>
      <c r="AV918" s="38"/>
      <c r="AW918" s="38"/>
      <c r="AX918" s="38"/>
      <c r="AY918" s="38"/>
      <c r="AZ918" s="38"/>
      <c r="BA918" s="38"/>
      <c r="BB918" s="38"/>
      <c r="BC918" s="38"/>
    </row>
    <row r="919" spans="1:55" s="92" customFormat="1" ht="11.25">
      <c r="A919" s="103"/>
      <c r="B919" s="104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38"/>
      <c r="AI919" s="38"/>
      <c r="AJ919" s="38"/>
      <c r="AK919" s="38"/>
      <c r="AL919" s="38"/>
      <c r="AM919" s="38"/>
      <c r="AN919" s="38"/>
      <c r="AO919" s="38"/>
      <c r="AP919" s="38"/>
      <c r="AQ919" s="38"/>
      <c r="AR919" s="38"/>
      <c r="AS919" s="38"/>
      <c r="AT919" s="38"/>
      <c r="AU919" s="38"/>
      <c r="AV919" s="38"/>
      <c r="AW919" s="38"/>
      <c r="AX919" s="38"/>
      <c r="AY919" s="38"/>
      <c r="AZ919" s="38"/>
      <c r="BA919" s="38"/>
      <c r="BB919" s="38"/>
      <c r="BC919" s="38"/>
    </row>
    <row r="920" spans="1:55" s="92" customFormat="1" ht="11.25">
      <c r="A920" s="103"/>
      <c r="B920" s="104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  <c r="AG920" s="38"/>
      <c r="AH920" s="38"/>
      <c r="AI920" s="38"/>
      <c r="AJ920" s="38"/>
      <c r="AK920" s="38"/>
      <c r="AL920" s="38"/>
      <c r="AM920" s="38"/>
      <c r="AN920" s="38"/>
      <c r="AO920" s="38"/>
      <c r="AP920" s="38"/>
      <c r="AQ920" s="38"/>
      <c r="AR920" s="38"/>
      <c r="AS920" s="38"/>
      <c r="AT920" s="38"/>
      <c r="AU920" s="38"/>
      <c r="AV920" s="38"/>
      <c r="AW920" s="38"/>
      <c r="AX920" s="38"/>
      <c r="AY920" s="38"/>
      <c r="AZ920" s="38"/>
      <c r="BA920" s="38"/>
      <c r="BB920" s="38"/>
      <c r="BC920" s="38"/>
    </row>
    <row r="921" spans="1:55" s="92" customFormat="1" ht="11.25">
      <c r="A921" s="103"/>
      <c r="B921" s="104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8"/>
      <c r="AH921" s="38"/>
      <c r="AI921" s="38"/>
      <c r="AJ921" s="38"/>
      <c r="AK921" s="38"/>
      <c r="AL921" s="38"/>
      <c r="AM921" s="38"/>
      <c r="AN921" s="38"/>
      <c r="AO921" s="38"/>
      <c r="AP921" s="38"/>
      <c r="AQ921" s="38"/>
      <c r="AR921" s="38"/>
      <c r="AS921" s="38"/>
      <c r="AT921" s="38"/>
      <c r="AU921" s="38"/>
      <c r="AV921" s="38"/>
      <c r="AW921" s="38"/>
      <c r="AX921" s="38"/>
      <c r="AY921" s="38"/>
      <c r="AZ921" s="38"/>
      <c r="BA921" s="38"/>
      <c r="BB921" s="38"/>
      <c r="BC921" s="38"/>
    </row>
    <row r="922" spans="1:55" s="92" customFormat="1" ht="11.25">
      <c r="A922" s="103"/>
      <c r="B922" s="104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  <c r="AL922" s="38"/>
      <c r="AM922" s="38"/>
      <c r="AN922" s="38"/>
      <c r="AO922" s="38"/>
      <c r="AP922" s="38"/>
      <c r="AQ922" s="38"/>
      <c r="AR922" s="38"/>
      <c r="AS922" s="38"/>
      <c r="AT922" s="38"/>
      <c r="AU922" s="38"/>
      <c r="AV922" s="38"/>
      <c r="AW922" s="38"/>
      <c r="AX922" s="38"/>
      <c r="AY922" s="38"/>
      <c r="AZ922" s="38"/>
      <c r="BA922" s="38"/>
      <c r="BB922" s="38"/>
      <c r="BC922" s="38"/>
    </row>
    <row r="923" spans="1:55" s="92" customFormat="1" ht="11.25">
      <c r="A923" s="103"/>
      <c r="B923" s="104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  <c r="AG923" s="38"/>
      <c r="AH923" s="38"/>
      <c r="AI923" s="38"/>
      <c r="AJ923" s="38"/>
      <c r="AK923" s="38"/>
      <c r="AL923" s="38"/>
      <c r="AM923" s="38"/>
      <c r="AN923" s="38"/>
      <c r="AO923" s="38"/>
      <c r="AP923" s="38"/>
      <c r="AQ923" s="38"/>
      <c r="AR923" s="38"/>
      <c r="AS923" s="38"/>
      <c r="AT923" s="38"/>
      <c r="AU923" s="38"/>
      <c r="AV923" s="38"/>
      <c r="AW923" s="38"/>
      <c r="AX923" s="38"/>
      <c r="AY923" s="38"/>
      <c r="AZ923" s="38"/>
      <c r="BA923" s="38"/>
      <c r="BB923" s="38"/>
      <c r="BC923" s="38"/>
    </row>
    <row r="924" spans="1:55" s="92" customFormat="1" ht="11.25">
      <c r="A924" s="103"/>
      <c r="B924" s="104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38"/>
      <c r="AI924" s="38"/>
      <c r="AJ924" s="38"/>
      <c r="AK924" s="38"/>
      <c r="AL924" s="38"/>
      <c r="AM924" s="38"/>
      <c r="AN924" s="38"/>
      <c r="AO924" s="38"/>
      <c r="AP924" s="38"/>
      <c r="AQ924" s="38"/>
      <c r="AR924" s="38"/>
      <c r="AS924" s="38"/>
      <c r="AT924" s="38"/>
      <c r="AU924" s="38"/>
      <c r="AV924" s="38"/>
      <c r="AW924" s="38"/>
      <c r="AX924" s="38"/>
      <c r="AY924" s="38"/>
      <c r="AZ924" s="38"/>
      <c r="BA924" s="38"/>
      <c r="BB924" s="38"/>
      <c r="BC924" s="38"/>
    </row>
    <row r="925" spans="1:55" s="92" customFormat="1" ht="11.25">
      <c r="A925" s="103"/>
      <c r="B925" s="104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38"/>
      <c r="AI925" s="38"/>
      <c r="AJ925" s="38"/>
      <c r="AK925" s="38"/>
      <c r="AL925" s="38"/>
      <c r="AM925" s="38"/>
      <c r="AN925" s="38"/>
      <c r="AO925" s="38"/>
      <c r="AP925" s="38"/>
      <c r="AQ925" s="38"/>
      <c r="AR925" s="38"/>
      <c r="AS925" s="38"/>
      <c r="AT925" s="38"/>
      <c r="AU925" s="38"/>
      <c r="AV925" s="38"/>
      <c r="AW925" s="38"/>
      <c r="AX925" s="38"/>
      <c r="AY925" s="38"/>
      <c r="AZ925" s="38"/>
      <c r="BA925" s="38"/>
      <c r="BB925" s="38"/>
      <c r="BC925" s="38"/>
    </row>
    <row r="926" spans="1:55" s="92" customFormat="1" ht="11.25">
      <c r="A926" s="103"/>
      <c r="B926" s="104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  <c r="AG926" s="38"/>
      <c r="AH926" s="38"/>
      <c r="AI926" s="38"/>
      <c r="AJ926" s="38"/>
      <c r="AK926" s="38"/>
      <c r="AL926" s="38"/>
      <c r="AM926" s="38"/>
      <c r="AN926" s="38"/>
      <c r="AO926" s="38"/>
      <c r="AP926" s="38"/>
      <c r="AQ926" s="38"/>
      <c r="AR926" s="38"/>
      <c r="AS926" s="38"/>
      <c r="AT926" s="38"/>
      <c r="AU926" s="38"/>
      <c r="AV926" s="38"/>
      <c r="AW926" s="38"/>
      <c r="AX926" s="38"/>
      <c r="AY926" s="38"/>
      <c r="AZ926" s="38"/>
      <c r="BA926" s="38"/>
      <c r="BB926" s="38"/>
      <c r="BC926" s="38"/>
    </row>
    <row r="927" spans="1:55" s="92" customFormat="1" ht="11.25">
      <c r="A927" s="103"/>
      <c r="B927" s="104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38"/>
      <c r="AI927" s="38"/>
      <c r="AJ927" s="38"/>
      <c r="AK927" s="38"/>
      <c r="AL927" s="38"/>
      <c r="AM927" s="38"/>
      <c r="AN927" s="38"/>
      <c r="AO927" s="38"/>
      <c r="AP927" s="38"/>
      <c r="AQ927" s="38"/>
      <c r="AR927" s="38"/>
      <c r="AS927" s="38"/>
      <c r="AT927" s="38"/>
      <c r="AU927" s="38"/>
      <c r="AV927" s="38"/>
      <c r="AW927" s="38"/>
      <c r="AX927" s="38"/>
      <c r="AY927" s="38"/>
      <c r="AZ927" s="38"/>
      <c r="BA927" s="38"/>
      <c r="BB927" s="38"/>
      <c r="BC927" s="38"/>
    </row>
    <row r="928" spans="1:55" s="92" customFormat="1" ht="11.25">
      <c r="A928" s="103"/>
      <c r="B928" s="104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  <c r="AG928" s="38"/>
      <c r="AH928" s="38"/>
      <c r="AI928" s="38"/>
      <c r="AJ928" s="38"/>
      <c r="AK928" s="38"/>
      <c r="AL928" s="38"/>
      <c r="AM928" s="38"/>
      <c r="AN928" s="38"/>
      <c r="AO928" s="38"/>
      <c r="AP928" s="38"/>
      <c r="AQ928" s="38"/>
      <c r="AR928" s="38"/>
      <c r="AS928" s="38"/>
      <c r="AT928" s="38"/>
      <c r="AU928" s="38"/>
      <c r="AV928" s="38"/>
      <c r="AW928" s="38"/>
      <c r="AX928" s="38"/>
      <c r="AY928" s="38"/>
      <c r="AZ928" s="38"/>
      <c r="BA928" s="38"/>
      <c r="BB928" s="38"/>
      <c r="BC928" s="38"/>
    </row>
    <row r="929" spans="1:55" s="92" customFormat="1" ht="11.25">
      <c r="A929" s="103"/>
      <c r="B929" s="104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38"/>
      <c r="AI929" s="38"/>
      <c r="AJ929" s="38"/>
      <c r="AK929" s="38"/>
      <c r="AL929" s="38"/>
      <c r="AM929" s="38"/>
      <c r="AN929" s="38"/>
      <c r="AO929" s="38"/>
      <c r="AP929" s="38"/>
      <c r="AQ929" s="38"/>
      <c r="AR929" s="38"/>
      <c r="AS929" s="38"/>
      <c r="AT929" s="38"/>
      <c r="AU929" s="38"/>
      <c r="AV929" s="38"/>
      <c r="AW929" s="38"/>
      <c r="AX929" s="38"/>
      <c r="AY929" s="38"/>
      <c r="AZ929" s="38"/>
      <c r="BA929" s="38"/>
      <c r="BB929" s="38"/>
      <c r="BC929" s="38"/>
    </row>
    <row r="930" spans="1:55" s="92" customFormat="1" ht="11.25">
      <c r="A930" s="103"/>
      <c r="B930" s="104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  <c r="AG930" s="38"/>
      <c r="AH930" s="38"/>
      <c r="AI930" s="38"/>
      <c r="AJ930" s="38"/>
      <c r="AK930" s="38"/>
      <c r="AL930" s="38"/>
      <c r="AM930" s="38"/>
      <c r="AN930" s="38"/>
      <c r="AO930" s="38"/>
      <c r="AP930" s="38"/>
      <c r="AQ930" s="38"/>
      <c r="AR930" s="38"/>
      <c r="AS930" s="38"/>
      <c r="AT930" s="38"/>
      <c r="AU930" s="38"/>
      <c r="AV930" s="38"/>
      <c r="AW930" s="38"/>
      <c r="AX930" s="38"/>
      <c r="AY930" s="38"/>
      <c r="AZ930" s="38"/>
      <c r="BA930" s="38"/>
      <c r="BB930" s="38"/>
      <c r="BC930" s="38"/>
    </row>
    <row r="931" spans="1:55" s="92" customFormat="1" ht="11.25">
      <c r="A931" s="103"/>
      <c r="B931" s="104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  <c r="AG931" s="38"/>
      <c r="AH931" s="38"/>
      <c r="AI931" s="38"/>
      <c r="AJ931" s="38"/>
      <c r="AK931" s="38"/>
      <c r="AL931" s="38"/>
      <c r="AM931" s="38"/>
      <c r="AN931" s="38"/>
      <c r="AO931" s="38"/>
      <c r="AP931" s="38"/>
      <c r="AQ931" s="38"/>
      <c r="AR931" s="38"/>
      <c r="AS931" s="38"/>
      <c r="AT931" s="38"/>
      <c r="AU931" s="38"/>
      <c r="AV931" s="38"/>
      <c r="AW931" s="38"/>
      <c r="AX931" s="38"/>
      <c r="AY931" s="38"/>
      <c r="AZ931" s="38"/>
      <c r="BA931" s="38"/>
      <c r="BB931" s="38"/>
      <c r="BC931" s="38"/>
    </row>
    <row r="932" spans="1:55" s="92" customFormat="1" ht="11.25">
      <c r="A932" s="103"/>
      <c r="B932" s="104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8"/>
      <c r="AK932" s="38"/>
      <c r="AL932" s="38"/>
      <c r="AM932" s="38"/>
      <c r="AN932" s="38"/>
      <c r="AO932" s="38"/>
      <c r="AP932" s="38"/>
      <c r="AQ932" s="38"/>
      <c r="AR932" s="38"/>
      <c r="AS932" s="38"/>
      <c r="AT932" s="38"/>
      <c r="AU932" s="38"/>
      <c r="AV932" s="38"/>
      <c r="AW932" s="38"/>
      <c r="AX932" s="38"/>
      <c r="AY932" s="38"/>
      <c r="AZ932" s="38"/>
      <c r="BA932" s="38"/>
      <c r="BB932" s="38"/>
      <c r="BC932" s="38"/>
    </row>
    <row r="933" spans="1:55" s="92" customFormat="1" ht="11.25">
      <c r="A933" s="103"/>
      <c r="B933" s="104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  <c r="AG933" s="38"/>
      <c r="AH933" s="38"/>
      <c r="AI933" s="38"/>
      <c r="AJ933" s="38"/>
      <c r="AK933" s="38"/>
      <c r="AL933" s="38"/>
      <c r="AM933" s="38"/>
      <c r="AN933" s="38"/>
      <c r="AO933" s="38"/>
      <c r="AP933" s="38"/>
      <c r="AQ933" s="38"/>
      <c r="AR933" s="38"/>
      <c r="AS933" s="38"/>
      <c r="AT933" s="38"/>
      <c r="AU933" s="38"/>
      <c r="AV933" s="38"/>
      <c r="AW933" s="38"/>
      <c r="AX933" s="38"/>
      <c r="AY933" s="38"/>
      <c r="AZ933" s="38"/>
      <c r="BA933" s="38"/>
      <c r="BB933" s="38"/>
      <c r="BC933" s="38"/>
    </row>
    <row r="934" spans="1:55" s="92" customFormat="1" ht="11.25">
      <c r="A934" s="103"/>
      <c r="B934" s="104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  <c r="AG934" s="38"/>
      <c r="AH934" s="38"/>
      <c r="AI934" s="38"/>
      <c r="AJ934" s="38"/>
      <c r="AK934" s="38"/>
      <c r="AL934" s="38"/>
      <c r="AM934" s="38"/>
      <c r="AN934" s="38"/>
      <c r="AO934" s="38"/>
      <c r="AP934" s="38"/>
      <c r="AQ934" s="38"/>
      <c r="AR934" s="38"/>
      <c r="AS934" s="38"/>
      <c r="AT934" s="38"/>
      <c r="AU934" s="38"/>
      <c r="AV934" s="38"/>
      <c r="AW934" s="38"/>
      <c r="AX934" s="38"/>
      <c r="AY934" s="38"/>
      <c r="AZ934" s="38"/>
      <c r="BA934" s="38"/>
      <c r="BB934" s="38"/>
      <c r="BC934" s="38"/>
    </row>
    <row r="935" spans="1:55" s="92" customFormat="1" ht="11.25">
      <c r="A935" s="103"/>
      <c r="B935" s="104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38"/>
      <c r="AI935" s="38"/>
      <c r="AJ935" s="38"/>
      <c r="AK935" s="38"/>
      <c r="AL935" s="38"/>
      <c r="AM935" s="38"/>
      <c r="AN935" s="38"/>
      <c r="AO935" s="38"/>
      <c r="AP935" s="38"/>
      <c r="AQ935" s="38"/>
      <c r="AR935" s="38"/>
      <c r="AS935" s="38"/>
      <c r="AT935" s="38"/>
      <c r="AU935" s="38"/>
      <c r="AV935" s="38"/>
      <c r="AW935" s="38"/>
      <c r="AX935" s="38"/>
      <c r="AY935" s="38"/>
      <c r="AZ935" s="38"/>
      <c r="BA935" s="38"/>
      <c r="BB935" s="38"/>
      <c r="BC935" s="38"/>
    </row>
    <row r="936" spans="1:55" s="92" customFormat="1" ht="11.25">
      <c r="A936" s="103"/>
      <c r="B936" s="104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  <c r="AG936" s="38"/>
      <c r="AH936" s="38"/>
      <c r="AI936" s="38"/>
      <c r="AJ936" s="38"/>
      <c r="AK936" s="38"/>
      <c r="AL936" s="38"/>
      <c r="AM936" s="38"/>
      <c r="AN936" s="38"/>
      <c r="AO936" s="38"/>
      <c r="AP936" s="38"/>
      <c r="AQ936" s="38"/>
      <c r="AR936" s="38"/>
      <c r="AS936" s="38"/>
      <c r="AT936" s="38"/>
      <c r="AU936" s="38"/>
      <c r="AV936" s="38"/>
      <c r="AW936" s="38"/>
      <c r="AX936" s="38"/>
      <c r="AY936" s="38"/>
      <c r="AZ936" s="38"/>
      <c r="BA936" s="38"/>
      <c r="BB936" s="38"/>
      <c r="BC936" s="38"/>
    </row>
    <row r="937" spans="1:55" s="92" customFormat="1" ht="11.25">
      <c r="A937" s="103"/>
      <c r="B937" s="104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  <c r="AG937" s="38"/>
      <c r="AH937" s="38"/>
      <c r="AI937" s="38"/>
      <c r="AJ937" s="38"/>
      <c r="AK937" s="38"/>
      <c r="AL937" s="38"/>
      <c r="AM937" s="38"/>
      <c r="AN937" s="38"/>
      <c r="AO937" s="38"/>
      <c r="AP937" s="38"/>
      <c r="AQ937" s="38"/>
      <c r="AR937" s="38"/>
      <c r="AS937" s="38"/>
      <c r="AT937" s="38"/>
      <c r="AU937" s="38"/>
      <c r="AV937" s="38"/>
      <c r="AW937" s="38"/>
      <c r="AX937" s="38"/>
      <c r="AY937" s="38"/>
      <c r="AZ937" s="38"/>
      <c r="BA937" s="38"/>
      <c r="BB937" s="38"/>
      <c r="BC937" s="38"/>
    </row>
    <row r="938" spans="1:55" s="92" customFormat="1" ht="11.25">
      <c r="A938" s="103"/>
      <c r="B938" s="104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38"/>
      <c r="AI938" s="38"/>
      <c r="AJ938" s="38"/>
      <c r="AK938" s="38"/>
      <c r="AL938" s="38"/>
      <c r="AM938" s="38"/>
      <c r="AN938" s="38"/>
      <c r="AO938" s="38"/>
      <c r="AP938" s="38"/>
      <c r="AQ938" s="38"/>
      <c r="AR938" s="38"/>
      <c r="AS938" s="38"/>
      <c r="AT938" s="38"/>
      <c r="AU938" s="38"/>
      <c r="AV938" s="38"/>
      <c r="AW938" s="38"/>
      <c r="AX938" s="38"/>
      <c r="AY938" s="38"/>
      <c r="AZ938" s="38"/>
      <c r="BA938" s="38"/>
      <c r="BB938" s="38"/>
      <c r="BC938" s="38"/>
    </row>
    <row r="939" spans="1:55" s="92" customFormat="1" ht="11.25">
      <c r="A939" s="103"/>
      <c r="B939" s="104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  <c r="AG939" s="38"/>
      <c r="AH939" s="38"/>
      <c r="AI939" s="38"/>
      <c r="AJ939" s="38"/>
      <c r="AK939" s="38"/>
      <c r="AL939" s="38"/>
      <c r="AM939" s="38"/>
      <c r="AN939" s="38"/>
      <c r="AO939" s="38"/>
      <c r="AP939" s="38"/>
      <c r="AQ939" s="38"/>
      <c r="AR939" s="38"/>
      <c r="AS939" s="38"/>
      <c r="AT939" s="38"/>
      <c r="AU939" s="38"/>
      <c r="AV939" s="38"/>
      <c r="AW939" s="38"/>
      <c r="AX939" s="38"/>
      <c r="AY939" s="38"/>
      <c r="AZ939" s="38"/>
      <c r="BA939" s="38"/>
      <c r="BB939" s="38"/>
      <c r="BC939" s="38"/>
    </row>
    <row r="940" spans="1:55" s="92" customFormat="1" ht="11.25">
      <c r="A940" s="103"/>
      <c r="B940" s="104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  <c r="AG940" s="38"/>
      <c r="AH940" s="38"/>
      <c r="AI940" s="38"/>
      <c r="AJ940" s="38"/>
      <c r="AK940" s="38"/>
      <c r="AL940" s="38"/>
      <c r="AM940" s="38"/>
      <c r="AN940" s="38"/>
      <c r="AO940" s="38"/>
      <c r="AP940" s="38"/>
      <c r="AQ940" s="38"/>
      <c r="AR940" s="38"/>
      <c r="AS940" s="38"/>
      <c r="AT940" s="38"/>
      <c r="AU940" s="38"/>
      <c r="AV940" s="38"/>
      <c r="AW940" s="38"/>
      <c r="AX940" s="38"/>
      <c r="AY940" s="38"/>
      <c r="AZ940" s="38"/>
      <c r="BA940" s="38"/>
      <c r="BB940" s="38"/>
      <c r="BC940" s="38"/>
    </row>
    <row r="941" spans="1:55" s="92" customFormat="1" ht="11.25">
      <c r="A941" s="103"/>
      <c r="B941" s="104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F941" s="38"/>
      <c r="AG941" s="38"/>
      <c r="AH941" s="38"/>
      <c r="AI941" s="38"/>
      <c r="AJ941" s="38"/>
      <c r="AK941" s="38"/>
      <c r="AL941" s="38"/>
      <c r="AM941" s="38"/>
      <c r="AN941" s="38"/>
      <c r="AO941" s="38"/>
      <c r="AP941" s="38"/>
      <c r="AQ941" s="38"/>
      <c r="AR941" s="38"/>
      <c r="AS941" s="38"/>
      <c r="AT941" s="38"/>
      <c r="AU941" s="38"/>
      <c r="AV941" s="38"/>
      <c r="AW941" s="38"/>
      <c r="AX941" s="38"/>
      <c r="AY941" s="38"/>
      <c r="AZ941" s="38"/>
      <c r="BA941" s="38"/>
      <c r="BB941" s="38"/>
      <c r="BC941" s="38"/>
    </row>
    <row r="942" spans="1:55" s="92" customFormat="1" ht="11.25">
      <c r="A942" s="103"/>
      <c r="B942" s="104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38"/>
      <c r="AI942" s="38"/>
      <c r="AJ942" s="38"/>
      <c r="AK942" s="38"/>
      <c r="AL942" s="38"/>
      <c r="AM942" s="38"/>
      <c r="AN942" s="38"/>
      <c r="AO942" s="38"/>
      <c r="AP942" s="38"/>
      <c r="AQ942" s="38"/>
      <c r="AR942" s="38"/>
      <c r="AS942" s="38"/>
      <c r="AT942" s="38"/>
      <c r="AU942" s="38"/>
      <c r="AV942" s="38"/>
      <c r="AW942" s="38"/>
      <c r="AX942" s="38"/>
      <c r="AY942" s="38"/>
      <c r="AZ942" s="38"/>
      <c r="BA942" s="38"/>
      <c r="BB942" s="38"/>
      <c r="BC942" s="38"/>
    </row>
    <row r="943" spans="1:55" s="92" customFormat="1" ht="11.25">
      <c r="A943" s="103"/>
      <c r="B943" s="104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F943" s="38"/>
      <c r="AG943" s="38"/>
      <c r="AH943" s="38"/>
      <c r="AI943" s="38"/>
      <c r="AJ943" s="38"/>
      <c r="AK943" s="38"/>
      <c r="AL943" s="38"/>
      <c r="AM943" s="38"/>
      <c r="AN943" s="38"/>
      <c r="AO943" s="38"/>
      <c r="AP943" s="38"/>
      <c r="AQ943" s="38"/>
      <c r="AR943" s="38"/>
      <c r="AS943" s="38"/>
      <c r="AT943" s="38"/>
      <c r="AU943" s="38"/>
      <c r="AV943" s="38"/>
      <c r="AW943" s="38"/>
      <c r="AX943" s="38"/>
      <c r="AY943" s="38"/>
      <c r="AZ943" s="38"/>
      <c r="BA943" s="38"/>
      <c r="BB943" s="38"/>
      <c r="BC943" s="38"/>
    </row>
    <row r="944" spans="1:55" s="92" customFormat="1" ht="11.25">
      <c r="A944" s="103"/>
      <c r="B944" s="104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F944" s="38"/>
      <c r="AG944" s="38"/>
      <c r="AH944" s="38"/>
      <c r="AI944" s="38"/>
      <c r="AJ944" s="38"/>
      <c r="AK944" s="38"/>
      <c r="AL944" s="38"/>
      <c r="AM944" s="38"/>
      <c r="AN944" s="38"/>
      <c r="AO944" s="38"/>
      <c r="AP944" s="38"/>
      <c r="AQ944" s="38"/>
      <c r="AR944" s="38"/>
      <c r="AS944" s="38"/>
      <c r="AT944" s="38"/>
      <c r="AU944" s="38"/>
      <c r="AV944" s="38"/>
      <c r="AW944" s="38"/>
      <c r="AX944" s="38"/>
      <c r="AY944" s="38"/>
      <c r="AZ944" s="38"/>
      <c r="BA944" s="38"/>
      <c r="BB944" s="38"/>
      <c r="BC944" s="38"/>
    </row>
    <row r="945" spans="1:55" s="92" customFormat="1" ht="11.25">
      <c r="A945" s="103"/>
      <c r="B945" s="104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F945" s="38"/>
      <c r="AG945" s="38"/>
      <c r="AH945" s="38"/>
      <c r="AI945" s="38"/>
      <c r="AJ945" s="38"/>
      <c r="AK945" s="38"/>
      <c r="AL945" s="38"/>
      <c r="AM945" s="38"/>
      <c r="AN945" s="38"/>
      <c r="AO945" s="38"/>
      <c r="AP945" s="38"/>
      <c r="AQ945" s="38"/>
      <c r="AR945" s="38"/>
      <c r="AS945" s="38"/>
      <c r="AT945" s="38"/>
      <c r="AU945" s="38"/>
      <c r="AV945" s="38"/>
      <c r="AW945" s="38"/>
      <c r="AX945" s="38"/>
      <c r="AY945" s="38"/>
      <c r="AZ945" s="38"/>
      <c r="BA945" s="38"/>
      <c r="BB945" s="38"/>
      <c r="BC945" s="38"/>
    </row>
    <row r="946" spans="1:55" s="92" customFormat="1" ht="11.25">
      <c r="A946" s="103"/>
      <c r="B946" s="104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F946" s="38"/>
      <c r="AG946" s="38"/>
      <c r="AH946" s="38"/>
      <c r="AI946" s="38"/>
      <c r="AJ946" s="38"/>
      <c r="AK946" s="38"/>
      <c r="AL946" s="38"/>
      <c r="AM946" s="38"/>
      <c r="AN946" s="38"/>
      <c r="AO946" s="38"/>
      <c r="AP946" s="38"/>
      <c r="AQ946" s="38"/>
      <c r="AR946" s="38"/>
      <c r="AS946" s="38"/>
      <c r="AT946" s="38"/>
      <c r="AU946" s="38"/>
      <c r="AV946" s="38"/>
      <c r="AW946" s="38"/>
      <c r="AX946" s="38"/>
      <c r="AY946" s="38"/>
      <c r="AZ946" s="38"/>
      <c r="BA946" s="38"/>
      <c r="BB946" s="38"/>
      <c r="BC946" s="38"/>
    </row>
    <row r="947" spans="1:55" s="92" customFormat="1" ht="11.25">
      <c r="A947" s="103"/>
      <c r="B947" s="104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F947" s="38"/>
      <c r="AG947" s="38"/>
      <c r="AH947" s="38"/>
      <c r="AI947" s="38"/>
      <c r="AJ947" s="38"/>
      <c r="AK947" s="38"/>
      <c r="AL947" s="38"/>
      <c r="AM947" s="38"/>
      <c r="AN947" s="38"/>
      <c r="AO947" s="38"/>
      <c r="AP947" s="38"/>
      <c r="AQ947" s="38"/>
      <c r="AR947" s="38"/>
      <c r="AS947" s="38"/>
      <c r="AT947" s="38"/>
      <c r="AU947" s="38"/>
      <c r="AV947" s="38"/>
      <c r="AW947" s="38"/>
      <c r="AX947" s="38"/>
      <c r="AY947" s="38"/>
      <c r="AZ947" s="38"/>
      <c r="BA947" s="38"/>
      <c r="BB947" s="38"/>
      <c r="BC947" s="38"/>
    </row>
    <row r="948" spans="1:55" s="92" customFormat="1" ht="11.25">
      <c r="A948" s="103"/>
      <c r="B948" s="104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F948" s="38"/>
      <c r="AG948" s="38"/>
      <c r="AH948" s="38"/>
      <c r="AI948" s="38"/>
      <c r="AJ948" s="38"/>
      <c r="AK948" s="38"/>
      <c r="AL948" s="38"/>
      <c r="AM948" s="38"/>
      <c r="AN948" s="38"/>
      <c r="AO948" s="38"/>
      <c r="AP948" s="38"/>
      <c r="AQ948" s="38"/>
      <c r="AR948" s="38"/>
      <c r="AS948" s="38"/>
      <c r="AT948" s="38"/>
      <c r="AU948" s="38"/>
      <c r="AV948" s="38"/>
      <c r="AW948" s="38"/>
      <c r="AX948" s="38"/>
      <c r="AY948" s="38"/>
      <c r="AZ948" s="38"/>
      <c r="BA948" s="38"/>
      <c r="BB948" s="38"/>
      <c r="BC948" s="38"/>
    </row>
    <row r="949" spans="1:55" s="92" customFormat="1" ht="11.25">
      <c r="A949" s="103"/>
      <c r="B949" s="104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F949" s="38"/>
      <c r="AG949" s="38"/>
      <c r="AH949" s="38"/>
      <c r="AI949" s="38"/>
      <c r="AJ949" s="38"/>
      <c r="AK949" s="38"/>
      <c r="AL949" s="38"/>
      <c r="AM949" s="38"/>
      <c r="AN949" s="38"/>
      <c r="AO949" s="38"/>
      <c r="AP949" s="38"/>
      <c r="AQ949" s="38"/>
      <c r="AR949" s="38"/>
      <c r="AS949" s="38"/>
      <c r="AT949" s="38"/>
      <c r="AU949" s="38"/>
      <c r="AV949" s="38"/>
      <c r="AW949" s="38"/>
      <c r="AX949" s="38"/>
      <c r="AY949" s="38"/>
      <c r="AZ949" s="38"/>
      <c r="BA949" s="38"/>
      <c r="BB949" s="38"/>
      <c r="BC949" s="38"/>
    </row>
    <row r="950" spans="1:55" s="92" customFormat="1" ht="11.25">
      <c r="A950" s="103"/>
      <c r="B950" s="104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F950" s="38"/>
      <c r="AG950" s="38"/>
      <c r="AH950" s="38"/>
      <c r="AI950" s="38"/>
      <c r="AJ950" s="38"/>
      <c r="AK950" s="38"/>
      <c r="AL950" s="38"/>
      <c r="AM950" s="38"/>
      <c r="AN950" s="38"/>
      <c r="AO950" s="38"/>
      <c r="AP950" s="38"/>
      <c r="AQ950" s="38"/>
      <c r="AR950" s="38"/>
      <c r="AS950" s="38"/>
      <c r="AT950" s="38"/>
      <c r="AU950" s="38"/>
      <c r="AV950" s="38"/>
      <c r="AW950" s="38"/>
      <c r="AX950" s="38"/>
      <c r="AY950" s="38"/>
      <c r="AZ950" s="38"/>
      <c r="BA950" s="38"/>
      <c r="BB950" s="38"/>
      <c r="BC950" s="38"/>
    </row>
    <row r="951" spans="1:55" s="92" customFormat="1" ht="11.25">
      <c r="A951" s="103"/>
      <c r="B951" s="104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  <c r="AG951" s="38"/>
      <c r="AH951" s="38"/>
      <c r="AI951" s="38"/>
      <c r="AJ951" s="38"/>
      <c r="AK951" s="38"/>
      <c r="AL951" s="38"/>
      <c r="AM951" s="38"/>
      <c r="AN951" s="38"/>
      <c r="AO951" s="38"/>
      <c r="AP951" s="38"/>
      <c r="AQ951" s="38"/>
      <c r="AR951" s="38"/>
      <c r="AS951" s="38"/>
      <c r="AT951" s="38"/>
      <c r="AU951" s="38"/>
      <c r="AV951" s="38"/>
      <c r="AW951" s="38"/>
      <c r="AX951" s="38"/>
      <c r="AY951" s="38"/>
      <c r="AZ951" s="38"/>
      <c r="BA951" s="38"/>
      <c r="BB951" s="38"/>
      <c r="BC951" s="38"/>
    </row>
    <row r="952" spans="1:55" s="92" customFormat="1" ht="11.25">
      <c r="A952" s="103"/>
      <c r="B952" s="104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  <c r="AG952" s="38"/>
      <c r="AH952" s="38"/>
      <c r="AI952" s="38"/>
      <c r="AJ952" s="38"/>
      <c r="AK952" s="38"/>
      <c r="AL952" s="38"/>
      <c r="AM952" s="38"/>
      <c r="AN952" s="38"/>
      <c r="AO952" s="38"/>
      <c r="AP952" s="38"/>
      <c r="AQ952" s="38"/>
      <c r="AR952" s="38"/>
      <c r="AS952" s="38"/>
      <c r="AT952" s="38"/>
      <c r="AU952" s="38"/>
      <c r="AV952" s="38"/>
      <c r="AW952" s="38"/>
      <c r="AX952" s="38"/>
      <c r="AY952" s="38"/>
      <c r="AZ952" s="38"/>
      <c r="BA952" s="38"/>
      <c r="BB952" s="38"/>
      <c r="BC952" s="38"/>
    </row>
    <row r="953" spans="1:55" s="92" customFormat="1" ht="11.25">
      <c r="A953" s="103"/>
      <c r="B953" s="104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F953" s="38"/>
      <c r="AG953" s="38"/>
      <c r="AH953" s="38"/>
      <c r="AI953" s="38"/>
      <c r="AJ953" s="38"/>
      <c r="AK953" s="38"/>
      <c r="AL953" s="38"/>
      <c r="AM953" s="38"/>
      <c r="AN953" s="38"/>
      <c r="AO953" s="38"/>
      <c r="AP953" s="38"/>
      <c r="AQ953" s="38"/>
      <c r="AR953" s="38"/>
      <c r="AS953" s="38"/>
      <c r="AT953" s="38"/>
      <c r="AU953" s="38"/>
      <c r="AV953" s="38"/>
      <c r="AW953" s="38"/>
      <c r="AX953" s="38"/>
      <c r="AY953" s="38"/>
      <c r="AZ953" s="38"/>
      <c r="BA953" s="38"/>
      <c r="BB953" s="38"/>
      <c r="BC953" s="38"/>
    </row>
    <row r="954" spans="1:55" s="92" customFormat="1" ht="11.25">
      <c r="A954" s="103"/>
      <c r="B954" s="104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F954" s="38"/>
      <c r="AG954" s="38"/>
      <c r="AH954" s="38"/>
      <c r="AI954" s="38"/>
      <c r="AJ954" s="38"/>
      <c r="AK954" s="38"/>
      <c r="AL954" s="38"/>
      <c r="AM954" s="38"/>
      <c r="AN954" s="38"/>
      <c r="AO954" s="38"/>
      <c r="AP954" s="38"/>
      <c r="AQ954" s="38"/>
      <c r="AR954" s="38"/>
      <c r="AS954" s="38"/>
      <c r="AT954" s="38"/>
      <c r="AU954" s="38"/>
      <c r="AV954" s="38"/>
      <c r="AW954" s="38"/>
      <c r="AX954" s="38"/>
      <c r="AY954" s="38"/>
      <c r="AZ954" s="38"/>
      <c r="BA954" s="38"/>
      <c r="BB954" s="38"/>
      <c r="BC954" s="38"/>
    </row>
    <row r="955" spans="1:55" s="92" customFormat="1" ht="11.25">
      <c r="A955" s="103"/>
      <c r="B955" s="104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  <c r="AG955" s="38"/>
      <c r="AH955" s="38"/>
      <c r="AI955" s="38"/>
      <c r="AJ955" s="38"/>
      <c r="AK955" s="38"/>
      <c r="AL955" s="38"/>
      <c r="AM955" s="38"/>
      <c r="AN955" s="38"/>
      <c r="AO955" s="38"/>
      <c r="AP955" s="38"/>
      <c r="AQ955" s="38"/>
      <c r="AR955" s="38"/>
      <c r="AS955" s="38"/>
      <c r="AT955" s="38"/>
      <c r="AU955" s="38"/>
      <c r="AV955" s="38"/>
      <c r="AW955" s="38"/>
      <c r="AX955" s="38"/>
      <c r="AY955" s="38"/>
      <c r="AZ955" s="38"/>
      <c r="BA955" s="38"/>
      <c r="BB955" s="38"/>
      <c r="BC955" s="38"/>
    </row>
    <row r="956" spans="1:55" s="92" customFormat="1" ht="11.25">
      <c r="A956" s="103"/>
      <c r="B956" s="104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  <c r="AG956" s="38"/>
      <c r="AH956" s="38"/>
      <c r="AI956" s="38"/>
      <c r="AJ956" s="38"/>
      <c r="AK956" s="38"/>
      <c r="AL956" s="38"/>
      <c r="AM956" s="38"/>
      <c r="AN956" s="38"/>
      <c r="AO956" s="38"/>
      <c r="AP956" s="38"/>
      <c r="AQ956" s="38"/>
      <c r="AR956" s="38"/>
      <c r="AS956" s="38"/>
      <c r="AT956" s="38"/>
      <c r="AU956" s="38"/>
      <c r="AV956" s="38"/>
      <c r="AW956" s="38"/>
      <c r="AX956" s="38"/>
      <c r="AY956" s="38"/>
      <c r="AZ956" s="38"/>
      <c r="BA956" s="38"/>
      <c r="BB956" s="38"/>
      <c r="BC956" s="38"/>
    </row>
    <row r="957" spans="1:55" s="92" customFormat="1" ht="11.25">
      <c r="A957" s="103"/>
      <c r="B957" s="104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  <c r="AG957" s="38"/>
      <c r="AH957" s="38"/>
      <c r="AI957" s="38"/>
      <c r="AJ957" s="38"/>
      <c r="AK957" s="38"/>
      <c r="AL957" s="38"/>
      <c r="AM957" s="38"/>
      <c r="AN957" s="38"/>
      <c r="AO957" s="38"/>
      <c r="AP957" s="38"/>
      <c r="AQ957" s="38"/>
      <c r="AR957" s="38"/>
      <c r="AS957" s="38"/>
      <c r="AT957" s="38"/>
      <c r="AU957" s="38"/>
      <c r="AV957" s="38"/>
      <c r="AW957" s="38"/>
      <c r="AX957" s="38"/>
      <c r="AY957" s="38"/>
      <c r="AZ957" s="38"/>
      <c r="BA957" s="38"/>
      <c r="BB957" s="38"/>
      <c r="BC957" s="38"/>
    </row>
    <row r="958" spans="1:55" s="92" customFormat="1" ht="11.25">
      <c r="A958" s="103"/>
      <c r="B958" s="104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  <c r="AG958" s="38"/>
      <c r="AH958" s="38"/>
      <c r="AI958" s="38"/>
      <c r="AJ958" s="38"/>
      <c r="AK958" s="38"/>
      <c r="AL958" s="38"/>
      <c r="AM958" s="38"/>
      <c r="AN958" s="38"/>
      <c r="AO958" s="38"/>
      <c r="AP958" s="38"/>
      <c r="AQ958" s="38"/>
      <c r="AR958" s="38"/>
      <c r="AS958" s="38"/>
      <c r="AT958" s="38"/>
      <c r="AU958" s="38"/>
      <c r="AV958" s="38"/>
      <c r="AW958" s="38"/>
      <c r="AX958" s="38"/>
      <c r="AY958" s="38"/>
      <c r="AZ958" s="38"/>
      <c r="BA958" s="38"/>
      <c r="BB958" s="38"/>
      <c r="BC958" s="38"/>
    </row>
    <row r="959" spans="1:55" s="92" customFormat="1" ht="11.25">
      <c r="A959" s="103"/>
      <c r="B959" s="104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  <c r="AG959" s="38"/>
      <c r="AH959" s="38"/>
      <c r="AI959" s="38"/>
      <c r="AJ959" s="38"/>
      <c r="AK959" s="38"/>
      <c r="AL959" s="38"/>
      <c r="AM959" s="38"/>
      <c r="AN959" s="38"/>
      <c r="AO959" s="38"/>
      <c r="AP959" s="38"/>
      <c r="AQ959" s="38"/>
      <c r="AR959" s="38"/>
      <c r="AS959" s="38"/>
      <c r="AT959" s="38"/>
      <c r="AU959" s="38"/>
      <c r="AV959" s="38"/>
      <c r="AW959" s="38"/>
      <c r="AX959" s="38"/>
      <c r="AY959" s="38"/>
      <c r="AZ959" s="38"/>
      <c r="BA959" s="38"/>
      <c r="BB959" s="38"/>
      <c r="BC959" s="38"/>
    </row>
    <row r="960" spans="1:55" s="92" customFormat="1" ht="11.25">
      <c r="A960" s="103"/>
      <c r="B960" s="104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  <c r="AG960" s="38"/>
      <c r="AH960" s="38"/>
      <c r="AI960" s="38"/>
      <c r="AJ960" s="38"/>
      <c r="AK960" s="38"/>
      <c r="AL960" s="38"/>
      <c r="AM960" s="38"/>
      <c r="AN960" s="38"/>
      <c r="AO960" s="38"/>
      <c r="AP960" s="38"/>
      <c r="AQ960" s="38"/>
      <c r="AR960" s="38"/>
      <c r="AS960" s="38"/>
      <c r="AT960" s="38"/>
      <c r="AU960" s="38"/>
      <c r="AV960" s="38"/>
      <c r="AW960" s="38"/>
      <c r="AX960" s="38"/>
      <c r="AY960" s="38"/>
      <c r="AZ960" s="38"/>
      <c r="BA960" s="38"/>
      <c r="BB960" s="38"/>
      <c r="BC960" s="38"/>
    </row>
    <row r="961" spans="1:55" s="92" customFormat="1" ht="11.25">
      <c r="A961" s="103"/>
      <c r="B961" s="104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38"/>
      <c r="AI961" s="38"/>
      <c r="AJ961" s="38"/>
      <c r="AK961" s="38"/>
      <c r="AL961" s="38"/>
      <c r="AM961" s="38"/>
      <c r="AN961" s="38"/>
      <c r="AO961" s="38"/>
      <c r="AP961" s="38"/>
      <c r="AQ961" s="38"/>
      <c r="AR961" s="38"/>
      <c r="AS961" s="38"/>
      <c r="AT961" s="38"/>
      <c r="AU961" s="38"/>
      <c r="AV961" s="38"/>
      <c r="AW961" s="38"/>
      <c r="AX961" s="38"/>
      <c r="AY961" s="38"/>
      <c r="AZ961" s="38"/>
      <c r="BA961" s="38"/>
      <c r="BB961" s="38"/>
      <c r="BC961" s="38"/>
    </row>
    <row r="962" spans="1:55" s="92" customFormat="1" ht="11.25">
      <c r="A962" s="103"/>
      <c r="B962" s="104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  <c r="AL962" s="38"/>
      <c r="AM962" s="38"/>
      <c r="AN962" s="38"/>
      <c r="AO962" s="38"/>
      <c r="AP962" s="38"/>
      <c r="AQ962" s="38"/>
      <c r="AR962" s="38"/>
      <c r="AS962" s="38"/>
      <c r="AT962" s="38"/>
      <c r="AU962" s="38"/>
      <c r="AV962" s="38"/>
      <c r="AW962" s="38"/>
      <c r="AX962" s="38"/>
      <c r="AY962" s="38"/>
      <c r="AZ962" s="38"/>
      <c r="BA962" s="38"/>
      <c r="BB962" s="38"/>
      <c r="BC962" s="38"/>
    </row>
    <row r="963" spans="1:55" s="92" customFormat="1" ht="11.25">
      <c r="A963" s="103"/>
      <c r="B963" s="104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  <c r="AG963" s="38"/>
      <c r="AH963" s="38"/>
      <c r="AI963" s="38"/>
      <c r="AJ963" s="38"/>
      <c r="AK963" s="38"/>
      <c r="AL963" s="38"/>
      <c r="AM963" s="38"/>
      <c r="AN963" s="38"/>
      <c r="AO963" s="38"/>
      <c r="AP963" s="38"/>
      <c r="AQ963" s="38"/>
      <c r="AR963" s="38"/>
      <c r="AS963" s="38"/>
      <c r="AT963" s="38"/>
      <c r="AU963" s="38"/>
      <c r="AV963" s="38"/>
      <c r="AW963" s="38"/>
      <c r="AX963" s="38"/>
      <c r="AY963" s="38"/>
      <c r="AZ963" s="38"/>
      <c r="BA963" s="38"/>
      <c r="BB963" s="38"/>
      <c r="BC963" s="38"/>
    </row>
    <row r="964" spans="1:55" s="92" customFormat="1" ht="11.25">
      <c r="A964" s="103"/>
      <c r="B964" s="104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8"/>
      <c r="AK964" s="38"/>
      <c r="AL964" s="38"/>
      <c r="AM964" s="38"/>
      <c r="AN964" s="38"/>
      <c r="AO964" s="38"/>
      <c r="AP964" s="38"/>
      <c r="AQ964" s="38"/>
      <c r="AR964" s="38"/>
      <c r="AS964" s="38"/>
      <c r="AT964" s="38"/>
      <c r="AU964" s="38"/>
      <c r="AV964" s="38"/>
      <c r="AW964" s="38"/>
      <c r="AX964" s="38"/>
      <c r="AY964" s="38"/>
      <c r="AZ964" s="38"/>
      <c r="BA964" s="38"/>
      <c r="BB964" s="38"/>
      <c r="BC964" s="38"/>
    </row>
    <row r="965" spans="1:55" s="92" customFormat="1" ht="11.25">
      <c r="A965" s="103"/>
      <c r="B965" s="104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  <c r="AL965" s="38"/>
      <c r="AM965" s="38"/>
      <c r="AN965" s="38"/>
      <c r="AO965" s="38"/>
      <c r="AP965" s="38"/>
      <c r="AQ965" s="38"/>
      <c r="AR965" s="38"/>
      <c r="AS965" s="38"/>
      <c r="AT965" s="38"/>
      <c r="AU965" s="38"/>
      <c r="AV965" s="38"/>
      <c r="AW965" s="38"/>
      <c r="AX965" s="38"/>
      <c r="AY965" s="38"/>
      <c r="AZ965" s="38"/>
      <c r="BA965" s="38"/>
      <c r="BB965" s="38"/>
      <c r="BC965" s="38"/>
    </row>
    <row r="966" spans="1:55" s="92" customFormat="1" ht="11.25">
      <c r="A966" s="103"/>
      <c r="B966" s="104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8"/>
      <c r="AK966" s="38"/>
      <c r="AL966" s="38"/>
      <c r="AM966" s="38"/>
      <c r="AN966" s="38"/>
      <c r="AO966" s="38"/>
      <c r="AP966" s="38"/>
      <c r="AQ966" s="38"/>
      <c r="AR966" s="38"/>
      <c r="AS966" s="38"/>
      <c r="AT966" s="38"/>
      <c r="AU966" s="38"/>
      <c r="AV966" s="38"/>
      <c r="AW966" s="38"/>
      <c r="AX966" s="38"/>
      <c r="AY966" s="38"/>
      <c r="AZ966" s="38"/>
      <c r="BA966" s="38"/>
      <c r="BB966" s="38"/>
      <c r="BC966" s="38"/>
    </row>
    <row r="967" spans="1:55" s="92" customFormat="1" ht="11.25">
      <c r="A967" s="103"/>
      <c r="B967" s="104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  <c r="AG967" s="38"/>
      <c r="AH967" s="38"/>
      <c r="AI967" s="38"/>
      <c r="AJ967" s="38"/>
      <c r="AK967" s="38"/>
      <c r="AL967" s="38"/>
      <c r="AM967" s="38"/>
      <c r="AN967" s="38"/>
      <c r="AO967" s="38"/>
      <c r="AP967" s="38"/>
      <c r="AQ967" s="38"/>
      <c r="AR967" s="38"/>
      <c r="AS967" s="38"/>
      <c r="AT967" s="38"/>
      <c r="AU967" s="38"/>
      <c r="AV967" s="38"/>
      <c r="AW967" s="38"/>
      <c r="AX967" s="38"/>
      <c r="AY967" s="38"/>
      <c r="AZ967" s="38"/>
      <c r="BA967" s="38"/>
      <c r="BB967" s="38"/>
      <c r="BC967" s="38"/>
    </row>
    <row r="968" spans="1:55" s="92" customFormat="1" ht="11.25">
      <c r="A968" s="103"/>
      <c r="B968" s="104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F968" s="38"/>
      <c r="AG968" s="38"/>
      <c r="AH968" s="38"/>
      <c r="AI968" s="38"/>
      <c r="AJ968" s="38"/>
      <c r="AK968" s="38"/>
      <c r="AL968" s="38"/>
      <c r="AM968" s="38"/>
      <c r="AN968" s="38"/>
      <c r="AO968" s="38"/>
      <c r="AP968" s="38"/>
      <c r="AQ968" s="38"/>
      <c r="AR968" s="38"/>
      <c r="AS968" s="38"/>
      <c r="AT968" s="38"/>
      <c r="AU968" s="38"/>
      <c r="AV968" s="38"/>
      <c r="AW968" s="38"/>
      <c r="AX968" s="38"/>
      <c r="AY968" s="38"/>
      <c r="AZ968" s="38"/>
      <c r="BA968" s="38"/>
      <c r="BB968" s="38"/>
      <c r="BC968" s="38"/>
    </row>
    <row r="969" spans="1:55" s="92" customFormat="1" ht="11.25">
      <c r="A969" s="103"/>
      <c r="B969" s="104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  <c r="AG969" s="38"/>
      <c r="AH969" s="38"/>
      <c r="AI969" s="38"/>
      <c r="AJ969" s="38"/>
      <c r="AK969" s="38"/>
      <c r="AL969" s="38"/>
      <c r="AM969" s="38"/>
      <c r="AN969" s="38"/>
      <c r="AO969" s="38"/>
      <c r="AP969" s="38"/>
      <c r="AQ969" s="38"/>
      <c r="AR969" s="38"/>
      <c r="AS969" s="38"/>
      <c r="AT969" s="38"/>
      <c r="AU969" s="38"/>
      <c r="AV969" s="38"/>
      <c r="AW969" s="38"/>
      <c r="AX969" s="38"/>
      <c r="AY969" s="38"/>
      <c r="AZ969" s="38"/>
      <c r="BA969" s="38"/>
      <c r="BB969" s="38"/>
      <c r="BC969" s="38"/>
    </row>
    <row r="970" spans="1:55" s="92" customFormat="1" ht="11.25">
      <c r="A970" s="103"/>
      <c r="B970" s="104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  <c r="AL970" s="38"/>
      <c r="AM970" s="38"/>
      <c r="AN970" s="38"/>
      <c r="AO970" s="38"/>
      <c r="AP970" s="38"/>
      <c r="AQ970" s="38"/>
      <c r="AR970" s="38"/>
      <c r="AS970" s="38"/>
      <c r="AT970" s="38"/>
      <c r="AU970" s="38"/>
      <c r="AV970" s="38"/>
      <c r="AW970" s="38"/>
      <c r="AX970" s="38"/>
      <c r="AY970" s="38"/>
      <c r="AZ970" s="38"/>
      <c r="BA970" s="38"/>
      <c r="BB970" s="38"/>
      <c r="BC970" s="38"/>
    </row>
    <row r="971" spans="1:55" s="92" customFormat="1" ht="11.25">
      <c r="A971" s="103"/>
      <c r="B971" s="104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8"/>
      <c r="AK971" s="38"/>
      <c r="AL971" s="38"/>
      <c r="AM971" s="38"/>
      <c r="AN971" s="38"/>
      <c r="AO971" s="38"/>
      <c r="AP971" s="38"/>
      <c r="AQ971" s="38"/>
      <c r="AR971" s="38"/>
      <c r="AS971" s="38"/>
      <c r="AT971" s="38"/>
      <c r="AU971" s="38"/>
      <c r="AV971" s="38"/>
      <c r="AW971" s="38"/>
      <c r="AX971" s="38"/>
      <c r="AY971" s="38"/>
      <c r="AZ971" s="38"/>
      <c r="BA971" s="38"/>
      <c r="BB971" s="38"/>
      <c r="BC971" s="38"/>
    </row>
    <row r="972" spans="1:55" s="92" customFormat="1" ht="11.25">
      <c r="A972" s="103"/>
      <c r="B972" s="104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38"/>
      <c r="AI972" s="38"/>
      <c r="AJ972" s="38"/>
      <c r="AK972" s="38"/>
      <c r="AL972" s="38"/>
      <c r="AM972" s="38"/>
      <c r="AN972" s="38"/>
      <c r="AO972" s="38"/>
      <c r="AP972" s="38"/>
      <c r="AQ972" s="38"/>
      <c r="AR972" s="38"/>
      <c r="AS972" s="38"/>
      <c r="AT972" s="38"/>
      <c r="AU972" s="38"/>
      <c r="AV972" s="38"/>
      <c r="AW972" s="38"/>
      <c r="AX972" s="38"/>
      <c r="AY972" s="38"/>
      <c r="AZ972" s="38"/>
      <c r="BA972" s="38"/>
      <c r="BB972" s="38"/>
      <c r="BC972" s="38"/>
    </row>
    <row r="973" spans="1:55" s="92" customFormat="1" ht="11.25">
      <c r="A973" s="103"/>
      <c r="B973" s="104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  <c r="AG973" s="38"/>
      <c r="AH973" s="38"/>
      <c r="AI973" s="38"/>
      <c r="AJ973" s="38"/>
      <c r="AK973" s="38"/>
      <c r="AL973" s="38"/>
      <c r="AM973" s="38"/>
      <c r="AN973" s="38"/>
      <c r="AO973" s="38"/>
      <c r="AP973" s="38"/>
      <c r="AQ973" s="38"/>
      <c r="AR973" s="38"/>
      <c r="AS973" s="38"/>
      <c r="AT973" s="38"/>
      <c r="AU973" s="38"/>
      <c r="AV973" s="38"/>
      <c r="AW973" s="38"/>
      <c r="AX973" s="38"/>
      <c r="AY973" s="38"/>
      <c r="AZ973" s="38"/>
      <c r="BA973" s="38"/>
      <c r="BB973" s="38"/>
      <c r="BC973" s="38"/>
    </row>
    <row r="974" spans="1:55" s="92" customFormat="1" ht="11.25">
      <c r="A974" s="103"/>
      <c r="B974" s="104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  <c r="AL974" s="38"/>
      <c r="AM974" s="38"/>
      <c r="AN974" s="38"/>
      <c r="AO974" s="38"/>
      <c r="AP974" s="38"/>
      <c r="AQ974" s="38"/>
      <c r="AR974" s="38"/>
      <c r="AS974" s="38"/>
      <c r="AT974" s="38"/>
      <c r="AU974" s="38"/>
      <c r="AV974" s="38"/>
      <c r="AW974" s="38"/>
      <c r="AX974" s="38"/>
      <c r="AY974" s="38"/>
      <c r="AZ974" s="38"/>
      <c r="BA974" s="38"/>
      <c r="BB974" s="38"/>
      <c r="BC974" s="38"/>
    </row>
    <row r="975" spans="1:55" s="92" customFormat="1" ht="11.25">
      <c r="A975" s="103"/>
      <c r="B975" s="104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  <c r="AG975" s="38"/>
      <c r="AH975" s="38"/>
      <c r="AI975" s="38"/>
      <c r="AJ975" s="38"/>
      <c r="AK975" s="38"/>
      <c r="AL975" s="38"/>
      <c r="AM975" s="38"/>
      <c r="AN975" s="38"/>
      <c r="AO975" s="38"/>
      <c r="AP975" s="38"/>
      <c r="AQ975" s="38"/>
      <c r="AR975" s="38"/>
      <c r="AS975" s="38"/>
      <c r="AT975" s="38"/>
      <c r="AU975" s="38"/>
      <c r="AV975" s="38"/>
      <c r="AW975" s="38"/>
      <c r="AX975" s="38"/>
      <c r="AY975" s="38"/>
      <c r="AZ975" s="38"/>
      <c r="BA975" s="38"/>
      <c r="BB975" s="38"/>
      <c r="BC975" s="38"/>
    </row>
    <row r="976" spans="1:55" s="92" customFormat="1" ht="11.25">
      <c r="A976" s="103"/>
      <c r="B976" s="104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  <c r="AG976" s="38"/>
      <c r="AH976" s="38"/>
      <c r="AI976" s="38"/>
      <c r="AJ976" s="38"/>
      <c r="AK976" s="38"/>
      <c r="AL976" s="38"/>
      <c r="AM976" s="38"/>
      <c r="AN976" s="38"/>
      <c r="AO976" s="38"/>
      <c r="AP976" s="38"/>
      <c r="AQ976" s="38"/>
      <c r="AR976" s="38"/>
      <c r="AS976" s="38"/>
      <c r="AT976" s="38"/>
      <c r="AU976" s="38"/>
      <c r="AV976" s="38"/>
      <c r="AW976" s="38"/>
      <c r="AX976" s="38"/>
      <c r="AY976" s="38"/>
      <c r="AZ976" s="38"/>
      <c r="BA976" s="38"/>
      <c r="BB976" s="38"/>
      <c r="BC976" s="38"/>
    </row>
    <row r="977" spans="1:55" s="92" customFormat="1" ht="11.25">
      <c r="A977" s="103"/>
      <c r="B977" s="104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8"/>
      <c r="AK977" s="38"/>
      <c r="AL977" s="38"/>
      <c r="AM977" s="38"/>
      <c r="AN977" s="38"/>
      <c r="AO977" s="38"/>
      <c r="AP977" s="38"/>
      <c r="AQ977" s="38"/>
      <c r="AR977" s="38"/>
      <c r="AS977" s="38"/>
      <c r="AT977" s="38"/>
      <c r="AU977" s="38"/>
      <c r="AV977" s="38"/>
      <c r="AW977" s="38"/>
      <c r="AX977" s="38"/>
      <c r="AY977" s="38"/>
      <c r="AZ977" s="38"/>
      <c r="BA977" s="38"/>
      <c r="BB977" s="38"/>
      <c r="BC977" s="38"/>
    </row>
    <row r="978" spans="1:55" s="92" customFormat="1" ht="11.25">
      <c r="A978" s="103"/>
      <c r="B978" s="104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8"/>
      <c r="AK978" s="38"/>
      <c r="AL978" s="38"/>
      <c r="AM978" s="38"/>
      <c r="AN978" s="38"/>
      <c r="AO978" s="38"/>
      <c r="AP978" s="38"/>
      <c r="AQ978" s="38"/>
      <c r="AR978" s="38"/>
      <c r="AS978" s="38"/>
      <c r="AT978" s="38"/>
      <c r="AU978" s="38"/>
      <c r="AV978" s="38"/>
      <c r="AW978" s="38"/>
      <c r="AX978" s="38"/>
      <c r="AY978" s="38"/>
      <c r="AZ978" s="38"/>
      <c r="BA978" s="38"/>
      <c r="BB978" s="38"/>
      <c r="BC978" s="38"/>
    </row>
    <row r="979" spans="1:55" s="92" customFormat="1" ht="11.25">
      <c r="A979" s="103"/>
      <c r="B979" s="104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F979" s="38"/>
      <c r="AG979" s="38"/>
      <c r="AH979" s="38"/>
      <c r="AI979" s="38"/>
      <c r="AJ979" s="38"/>
      <c r="AK979" s="38"/>
      <c r="AL979" s="38"/>
      <c r="AM979" s="38"/>
      <c r="AN979" s="38"/>
      <c r="AO979" s="38"/>
      <c r="AP979" s="38"/>
      <c r="AQ979" s="38"/>
      <c r="AR979" s="38"/>
      <c r="AS979" s="38"/>
      <c r="AT979" s="38"/>
      <c r="AU979" s="38"/>
      <c r="AV979" s="38"/>
      <c r="AW979" s="38"/>
      <c r="AX979" s="38"/>
      <c r="AY979" s="38"/>
      <c r="AZ979" s="38"/>
      <c r="BA979" s="38"/>
      <c r="BB979" s="38"/>
      <c r="BC979" s="38"/>
    </row>
    <row r="980" spans="1:55" s="92" customFormat="1" ht="11.25">
      <c r="A980" s="103"/>
      <c r="B980" s="104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  <c r="AG980" s="38"/>
      <c r="AH980" s="38"/>
      <c r="AI980" s="38"/>
      <c r="AJ980" s="38"/>
      <c r="AK980" s="38"/>
      <c r="AL980" s="38"/>
      <c r="AM980" s="38"/>
      <c r="AN980" s="38"/>
      <c r="AO980" s="38"/>
      <c r="AP980" s="38"/>
      <c r="AQ980" s="38"/>
      <c r="AR980" s="38"/>
      <c r="AS980" s="38"/>
      <c r="AT980" s="38"/>
      <c r="AU980" s="38"/>
      <c r="AV980" s="38"/>
      <c r="AW980" s="38"/>
      <c r="AX980" s="38"/>
      <c r="AY980" s="38"/>
      <c r="AZ980" s="38"/>
      <c r="BA980" s="38"/>
      <c r="BB980" s="38"/>
      <c r="BC980" s="38"/>
    </row>
    <row r="981" spans="1:55" s="92" customFormat="1" ht="11.25">
      <c r="A981" s="103"/>
      <c r="B981" s="104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  <c r="AG981" s="38"/>
      <c r="AH981" s="38"/>
      <c r="AI981" s="38"/>
      <c r="AJ981" s="38"/>
      <c r="AK981" s="38"/>
      <c r="AL981" s="38"/>
      <c r="AM981" s="38"/>
      <c r="AN981" s="38"/>
      <c r="AO981" s="38"/>
      <c r="AP981" s="38"/>
      <c r="AQ981" s="38"/>
      <c r="AR981" s="38"/>
      <c r="AS981" s="38"/>
      <c r="AT981" s="38"/>
      <c r="AU981" s="38"/>
      <c r="AV981" s="38"/>
      <c r="AW981" s="38"/>
      <c r="AX981" s="38"/>
      <c r="AY981" s="38"/>
      <c r="AZ981" s="38"/>
      <c r="BA981" s="38"/>
      <c r="BB981" s="38"/>
      <c r="BC981" s="38"/>
    </row>
    <row r="982" spans="1:55" s="92" customFormat="1" ht="11.25">
      <c r="A982" s="103"/>
      <c r="B982" s="104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  <c r="AG982" s="38"/>
      <c r="AH982" s="38"/>
      <c r="AI982" s="38"/>
      <c r="AJ982" s="38"/>
      <c r="AK982" s="38"/>
      <c r="AL982" s="38"/>
      <c r="AM982" s="38"/>
      <c r="AN982" s="38"/>
      <c r="AO982" s="38"/>
      <c r="AP982" s="38"/>
      <c r="AQ982" s="38"/>
      <c r="AR982" s="38"/>
      <c r="AS982" s="38"/>
      <c r="AT982" s="38"/>
      <c r="AU982" s="38"/>
      <c r="AV982" s="38"/>
      <c r="AW982" s="38"/>
      <c r="AX982" s="38"/>
      <c r="AY982" s="38"/>
      <c r="AZ982" s="38"/>
      <c r="BA982" s="38"/>
      <c r="BB982" s="38"/>
      <c r="BC982" s="38"/>
    </row>
    <row r="983" spans="1:55" s="92" customFormat="1" ht="11.25">
      <c r="A983" s="103"/>
      <c r="B983" s="104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8"/>
      <c r="AK983" s="38"/>
      <c r="AL983" s="38"/>
      <c r="AM983" s="38"/>
      <c r="AN983" s="38"/>
      <c r="AO983" s="38"/>
      <c r="AP983" s="38"/>
      <c r="AQ983" s="38"/>
      <c r="AR983" s="38"/>
      <c r="AS983" s="38"/>
      <c r="AT983" s="38"/>
      <c r="AU983" s="38"/>
      <c r="AV983" s="38"/>
      <c r="AW983" s="38"/>
      <c r="AX983" s="38"/>
      <c r="AY983" s="38"/>
      <c r="AZ983" s="38"/>
      <c r="BA983" s="38"/>
      <c r="BB983" s="38"/>
      <c r="BC983" s="38"/>
    </row>
    <row r="984" spans="1:55" s="92" customFormat="1" ht="11.25">
      <c r="A984" s="103"/>
      <c r="B984" s="104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8"/>
      <c r="AK984" s="38"/>
      <c r="AL984" s="38"/>
      <c r="AM984" s="38"/>
      <c r="AN984" s="38"/>
      <c r="AO984" s="38"/>
      <c r="AP984" s="38"/>
      <c r="AQ984" s="38"/>
      <c r="AR984" s="38"/>
      <c r="AS984" s="38"/>
      <c r="AT984" s="38"/>
      <c r="AU984" s="38"/>
      <c r="AV984" s="38"/>
      <c r="AW984" s="38"/>
      <c r="AX984" s="38"/>
      <c r="AY984" s="38"/>
      <c r="AZ984" s="38"/>
      <c r="BA984" s="38"/>
      <c r="BB984" s="38"/>
      <c r="BC984" s="38"/>
    </row>
    <row r="985" spans="1:55" s="92" customFormat="1" ht="11.25">
      <c r="A985" s="103"/>
      <c r="B985" s="104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38"/>
      <c r="AI985" s="38"/>
      <c r="AJ985" s="38"/>
      <c r="AK985" s="38"/>
      <c r="AL985" s="38"/>
      <c r="AM985" s="38"/>
      <c r="AN985" s="38"/>
      <c r="AO985" s="38"/>
      <c r="AP985" s="38"/>
      <c r="AQ985" s="38"/>
      <c r="AR985" s="38"/>
      <c r="AS985" s="38"/>
      <c r="AT985" s="38"/>
      <c r="AU985" s="38"/>
      <c r="AV985" s="38"/>
      <c r="AW985" s="38"/>
      <c r="AX985" s="38"/>
      <c r="AY985" s="38"/>
      <c r="AZ985" s="38"/>
      <c r="BA985" s="38"/>
      <c r="BB985" s="38"/>
      <c r="BC985" s="38"/>
    </row>
    <row r="986" spans="1:55" s="92" customFormat="1" ht="11.25">
      <c r="A986" s="103"/>
      <c r="B986" s="104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  <c r="AG986" s="38"/>
      <c r="AH986" s="38"/>
      <c r="AI986" s="38"/>
      <c r="AJ986" s="38"/>
      <c r="AK986" s="38"/>
      <c r="AL986" s="38"/>
      <c r="AM986" s="38"/>
      <c r="AN986" s="38"/>
      <c r="AO986" s="38"/>
      <c r="AP986" s="38"/>
      <c r="AQ986" s="38"/>
      <c r="AR986" s="38"/>
      <c r="AS986" s="38"/>
      <c r="AT986" s="38"/>
      <c r="AU986" s="38"/>
      <c r="AV986" s="38"/>
      <c r="AW986" s="38"/>
      <c r="AX986" s="38"/>
      <c r="AY986" s="38"/>
      <c r="AZ986" s="38"/>
      <c r="BA986" s="38"/>
      <c r="BB986" s="38"/>
      <c r="BC986" s="38"/>
    </row>
    <row r="987" spans="1:55" s="92" customFormat="1" ht="11.25">
      <c r="A987" s="103"/>
      <c r="B987" s="104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  <c r="AG987" s="38"/>
      <c r="AH987" s="38"/>
      <c r="AI987" s="38"/>
      <c r="AJ987" s="38"/>
      <c r="AK987" s="38"/>
      <c r="AL987" s="38"/>
      <c r="AM987" s="38"/>
      <c r="AN987" s="38"/>
      <c r="AO987" s="38"/>
      <c r="AP987" s="38"/>
      <c r="AQ987" s="38"/>
      <c r="AR987" s="38"/>
      <c r="AS987" s="38"/>
      <c r="AT987" s="38"/>
      <c r="AU987" s="38"/>
      <c r="AV987" s="38"/>
      <c r="AW987" s="38"/>
      <c r="AX987" s="38"/>
      <c r="AY987" s="38"/>
      <c r="AZ987" s="38"/>
      <c r="BA987" s="38"/>
      <c r="BB987" s="38"/>
      <c r="BC987" s="38"/>
    </row>
    <row r="988" spans="1:55" s="92" customFormat="1" ht="11.25">
      <c r="A988" s="103"/>
      <c r="B988" s="104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  <c r="AG988" s="38"/>
      <c r="AH988" s="38"/>
      <c r="AI988" s="38"/>
      <c r="AJ988" s="38"/>
      <c r="AK988" s="38"/>
      <c r="AL988" s="38"/>
      <c r="AM988" s="38"/>
      <c r="AN988" s="38"/>
      <c r="AO988" s="38"/>
      <c r="AP988" s="38"/>
      <c r="AQ988" s="38"/>
      <c r="AR988" s="38"/>
      <c r="AS988" s="38"/>
      <c r="AT988" s="38"/>
      <c r="AU988" s="38"/>
      <c r="AV988" s="38"/>
      <c r="AW988" s="38"/>
      <c r="AX988" s="38"/>
      <c r="AY988" s="38"/>
      <c r="AZ988" s="38"/>
      <c r="BA988" s="38"/>
      <c r="BB988" s="38"/>
      <c r="BC988" s="38"/>
    </row>
    <row r="989" spans="1:55" s="92" customFormat="1" ht="11.25">
      <c r="A989" s="103"/>
      <c r="B989" s="104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  <c r="AG989" s="38"/>
      <c r="AH989" s="38"/>
      <c r="AI989" s="38"/>
      <c r="AJ989" s="38"/>
      <c r="AK989" s="38"/>
      <c r="AL989" s="38"/>
      <c r="AM989" s="38"/>
      <c r="AN989" s="38"/>
      <c r="AO989" s="38"/>
      <c r="AP989" s="38"/>
      <c r="AQ989" s="38"/>
      <c r="AR989" s="38"/>
      <c r="AS989" s="38"/>
      <c r="AT989" s="38"/>
      <c r="AU989" s="38"/>
      <c r="AV989" s="38"/>
      <c r="AW989" s="38"/>
      <c r="AX989" s="38"/>
      <c r="AY989" s="38"/>
      <c r="AZ989" s="38"/>
      <c r="BA989" s="38"/>
      <c r="BB989" s="38"/>
      <c r="BC989" s="38"/>
    </row>
    <row r="990" spans="1:55" s="92" customFormat="1" ht="11.25">
      <c r="A990" s="103"/>
      <c r="B990" s="104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  <c r="AL990" s="38"/>
      <c r="AM990" s="38"/>
      <c r="AN990" s="38"/>
      <c r="AO990" s="38"/>
      <c r="AP990" s="38"/>
      <c r="AQ990" s="38"/>
      <c r="AR990" s="38"/>
      <c r="AS990" s="38"/>
      <c r="AT990" s="38"/>
      <c r="AU990" s="38"/>
      <c r="AV990" s="38"/>
      <c r="AW990" s="38"/>
      <c r="AX990" s="38"/>
      <c r="AY990" s="38"/>
      <c r="AZ990" s="38"/>
      <c r="BA990" s="38"/>
      <c r="BB990" s="38"/>
      <c r="BC990" s="38"/>
    </row>
    <row r="991" spans="1:55" s="92" customFormat="1" ht="11.25">
      <c r="A991" s="103"/>
      <c r="B991" s="104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  <c r="AG991" s="38"/>
      <c r="AH991" s="38"/>
      <c r="AI991" s="38"/>
      <c r="AJ991" s="38"/>
      <c r="AK991" s="38"/>
      <c r="AL991" s="38"/>
      <c r="AM991" s="38"/>
      <c r="AN991" s="38"/>
      <c r="AO991" s="38"/>
      <c r="AP991" s="38"/>
      <c r="AQ991" s="38"/>
      <c r="AR991" s="38"/>
      <c r="AS991" s="38"/>
      <c r="AT991" s="38"/>
      <c r="AU991" s="38"/>
      <c r="AV991" s="38"/>
      <c r="AW991" s="38"/>
      <c r="AX991" s="38"/>
      <c r="AY991" s="38"/>
      <c r="AZ991" s="38"/>
      <c r="BA991" s="38"/>
      <c r="BB991" s="38"/>
      <c r="BC991" s="38"/>
    </row>
    <row r="992" spans="1:55" s="92" customFormat="1" ht="11.25">
      <c r="A992" s="103"/>
      <c r="B992" s="104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  <c r="AG992" s="38"/>
      <c r="AH992" s="38"/>
      <c r="AI992" s="38"/>
      <c r="AJ992" s="38"/>
      <c r="AK992" s="38"/>
      <c r="AL992" s="38"/>
      <c r="AM992" s="38"/>
      <c r="AN992" s="38"/>
      <c r="AO992" s="38"/>
      <c r="AP992" s="38"/>
      <c r="AQ992" s="38"/>
      <c r="AR992" s="38"/>
      <c r="AS992" s="38"/>
      <c r="AT992" s="38"/>
      <c r="AU992" s="38"/>
      <c r="AV992" s="38"/>
      <c r="AW992" s="38"/>
      <c r="AX992" s="38"/>
      <c r="AY992" s="38"/>
      <c r="AZ992" s="38"/>
      <c r="BA992" s="38"/>
      <c r="BB992" s="38"/>
      <c r="BC992" s="38"/>
    </row>
    <row r="993" spans="1:55" s="92" customFormat="1" ht="11.25">
      <c r="A993" s="103"/>
      <c r="B993" s="104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  <c r="AG993" s="38"/>
      <c r="AH993" s="38"/>
      <c r="AI993" s="38"/>
      <c r="AJ993" s="38"/>
      <c r="AK993" s="38"/>
      <c r="AL993" s="38"/>
      <c r="AM993" s="38"/>
      <c r="AN993" s="38"/>
      <c r="AO993" s="38"/>
      <c r="AP993" s="38"/>
      <c r="AQ993" s="38"/>
      <c r="AR993" s="38"/>
      <c r="AS993" s="38"/>
      <c r="AT993" s="38"/>
      <c r="AU993" s="38"/>
      <c r="AV993" s="38"/>
      <c r="AW993" s="38"/>
      <c r="AX993" s="38"/>
      <c r="AY993" s="38"/>
      <c r="AZ993" s="38"/>
      <c r="BA993" s="38"/>
      <c r="BB993" s="38"/>
      <c r="BC993" s="38"/>
    </row>
    <row r="994" spans="1:55" s="92" customFormat="1" ht="11.25">
      <c r="A994" s="103"/>
      <c r="B994" s="104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  <c r="AG994" s="38"/>
      <c r="AH994" s="38"/>
      <c r="AI994" s="38"/>
      <c r="AJ994" s="38"/>
      <c r="AK994" s="38"/>
      <c r="AL994" s="38"/>
      <c r="AM994" s="38"/>
      <c r="AN994" s="38"/>
      <c r="AO994" s="38"/>
      <c r="AP994" s="38"/>
      <c r="AQ994" s="38"/>
      <c r="AR994" s="38"/>
      <c r="AS994" s="38"/>
      <c r="AT994" s="38"/>
      <c r="AU994" s="38"/>
      <c r="AV994" s="38"/>
      <c r="AW994" s="38"/>
      <c r="AX994" s="38"/>
      <c r="AY994" s="38"/>
      <c r="AZ994" s="38"/>
      <c r="BA994" s="38"/>
      <c r="BB994" s="38"/>
      <c r="BC994" s="38"/>
    </row>
    <row r="995" spans="1:55" s="92" customFormat="1" ht="11.25">
      <c r="A995" s="103"/>
      <c r="B995" s="104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8"/>
      <c r="AK995" s="38"/>
      <c r="AL995" s="38"/>
      <c r="AM995" s="38"/>
      <c r="AN995" s="38"/>
      <c r="AO995" s="38"/>
      <c r="AP995" s="38"/>
      <c r="AQ995" s="38"/>
      <c r="AR995" s="38"/>
      <c r="AS995" s="38"/>
      <c r="AT995" s="38"/>
      <c r="AU995" s="38"/>
      <c r="AV995" s="38"/>
      <c r="AW995" s="38"/>
      <c r="AX995" s="38"/>
      <c r="AY995" s="38"/>
      <c r="AZ995" s="38"/>
      <c r="BA995" s="38"/>
      <c r="BB995" s="38"/>
      <c r="BC995" s="38"/>
    </row>
    <row r="996" spans="1:55" s="92" customFormat="1" ht="11.25">
      <c r="A996" s="103"/>
      <c r="B996" s="104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F996" s="38"/>
      <c r="AG996" s="38"/>
      <c r="AH996" s="38"/>
      <c r="AI996" s="38"/>
      <c r="AJ996" s="38"/>
      <c r="AK996" s="38"/>
      <c r="AL996" s="38"/>
      <c r="AM996" s="38"/>
      <c r="AN996" s="38"/>
      <c r="AO996" s="38"/>
      <c r="AP996" s="38"/>
      <c r="AQ996" s="38"/>
      <c r="AR996" s="38"/>
      <c r="AS996" s="38"/>
      <c r="AT996" s="38"/>
      <c r="AU996" s="38"/>
      <c r="AV996" s="38"/>
      <c r="AW996" s="38"/>
      <c r="AX996" s="38"/>
      <c r="AY996" s="38"/>
      <c r="AZ996" s="38"/>
      <c r="BA996" s="38"/>
      <c r="BB996" s="38"/>
      <c r="BC996" s="38"/>
    </row>
    <row r="997" spans="1:55" s="92" customFormat="1" ht="11.25">
      <c r="A997" s="103"/>
      <c r="B997" s="104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  <c r="AG997" s="38"/>
      <c r="AH997" s="38"/>
      <c r="AI997" s="38"/>
      <c r="AJ997" s="38"/>
      <c r="AK997" s="38"/>
      <c r="AL997" s="38"/>
      <c r="AM997" s="38"/>
      <c r="AN997" s="38"/>
      <c r="AO997" s="38"/>
      <c r="AP997" s="38"/>
      <c r="AQ997" s="38"/>
      <c r="AR997" s="38"/>
      <c r="AS997" s="38"/>
      <c r="AT997" s="38"/>
      <c r="AU997" s="38"/>
      <c r="AV997" s="38"/>
      <c r="AW997" s="38"/>
      <c r="AX997" s="38"/>
      <c r="AY997" s="38"/>
      <c r="AZ997" s="38"/>
      <c r="BA997" s="38"/>
      <c r="BB997" s="38"/>
      <c r="BC997" s="38"/>
    </row>
    <row r="998" spans="1:55" s="92" customFormat="1" ht="11.25">
      <c r="A998" s="103"/>
      <c r="B998" s="104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F998" s="38"/>
      <c r="AG998" s="38"/>
      <c r="AH998" s="38"/>
      <c r="AI998" s="38"/>
      <c r="AJ998" s="38"/>
      <c r="AK998" s="38"/>
      <c r="AL998" s="38"/>
      <c r="AM998" s="38"/>
      <c r="AN998" s="38"/>
      <c r="AO998" s="38"/>
      <c r="AP998" s="38"/>
      <c r="AQ998" s="38"/>
      <c r="AR998" s="38"/>
      <c r="AS998" s="38"/>
      <c r="AT998" s="38"/>
      <c r="AU998" s="38"/>
      <c r="AV998" s="38"/>
      <c r="AW998" s="38"/>
      <c r="AX998" s="38"/>
      <c r="AY998" s="38"/>
      <c r="AZ998" s="38"/>
      <c r="BA998" s="38"/>
      <c r="BB998" s="38"/>
      <c r="BC998" s="38"/>
    </row>
    <row r="999" spans="1:55" s="92" customFormat="1" ht="11.25">
      <c r="A999" s="103"/>
      <c r="B999" s="104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F999" s="38"/>
      <c r="AG999" s="38"/>
      <c r="AH999" s="38"/>
      <c r="AI999" s="38"/>
      <c r="AJ999" s="38"/>
      <c r="AK999" s="38"/>
      <c r="AL999" s="38"/>
      <c r="AM999" s="38"/>
      <c r="AN999" s="38"/>
      <c r="AO999" s="38"/>
      <c r="AP999" s="38"/>
      <c r="AQ999" s="38"/>
      <c r="AR999" s="38"/>
      <c r="AS999" s="38"/>
      <c r="AT999" s="38"/>
      <c r="AU999" s="38"/>
      <c r="AV999" s="38"/>
      <c r="AW999" s="38"/>
      <c r="AX999" s="38"/>
      <c r="AY999" s="38"/>
      <c r="AZ999" s="38"/>
      <c r="BA999" s="38"/>
      <c r="BB999" s="38"/>
      <c r="BC999" s="38"/>
    </row>
    <row r="1000" spans="1:55" s="92" customFormat="1" ht="11.25">
      <c r="A1000" s="103"/>
      <c r="B1000" s="104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F1000" s="38"/>
      <c r="AG1000" s="38"/>
      <c r="AH1000" s="38"/>
      <c r="AI1000" s="38"/>
      <c r="AJ1000" s="38"/>
      <c r="AK1000" s="38"/>
      <c r="AL1000" s="38"/>
      <c r="AM1000" s="38"/>
      <c r="AN1000" s="38"/>
      <c r="AO1000" s="38"/>
      <c r="AP1000" s="38"/>
      <c r="AQ1000" s="38"/>
      <c r="AR1000" s="38"/>
      <c r="AS1000" s="38"/>
      <c r="AT1000" s="38"/>
      <c r="AU1000" s="38"/>
      <c r="AV1000" s="38"/>
      <c r="AW1000" s="38"/>
      <c r="AX1000" s="38"/>
      <c r="AY1000" s="38"/>
      <c r="AZ1000" s="38"/>
      <c r="BA1000" s="38"/>
      <c r="BB1000" s="38"/>
      <c r="BC1000" s="38"/>
    </row>
    <row r="1001" spans="1:55" s="92" customFormat="1" ht="11.25">
      <c r="A1001" s="103"/>
      <c r="B1001" s="104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38"/>
      <c r="AF1001" s="38"/>
      <c r="AG1001" s="38"/>
      <c r="AH1001" s="38"/>
      <c r="AI1001" s="38"/>
      <c r="AJ1001" s="38"/>
      <c r="AK1001" s="38"/>
      <c r="AL1001" s="38"/>
      <c r="AM1001" s="38"/>
      <c r="AN1001" s="38"/>
      <c r="AO1001" s="38"/>
      <c r="AP1001" s="38"/>
      <c r="AQ1001" s="38"/>
      <c r="AR1001" s="38"/>
      <c r="AS1001" s="38"/>
      <c r="AT1001" s="38"/>
      <c r="AU1001" s="38"/>
      <c r="AV1001" s="38"/>
      <c r="AW1001" s="38"/>
      <c r="AX1001" s="38"/>
      <c r="AY1001" s="38"/>
      <c r="AZ1001" s="38"/>
      <c r="BA1001" s="38"/>
      <c r="BB1001" s="38"/>
      <c r="BC1001" s="38"/>
    </row>
    <row r="1002" spans="1:55" s="92" customFormat="1" ht="11.25">
      <c r="A1002" s="103"/>
      <c r="B1002" s="104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  <c r="AE1002" s="38"/>
      <c r="AF1002" s="38"/>
      <c r="AG1002" s="38"/>
      <c r="AH1002" s="38"/>
      <c r="AI1002" s="38"/>
      <c r="AJ1002" s="38"/>
      <c r="AK1002" s="38"/>
      <c r="AL1002" s="38"/>
      <c r="AM1002" s="38"/>
      <c r="AN1002" s="38"/>
      <c r="AO1002" s="38"/>
      <c r="AP1002" s="38"/>
      <c r="AQ1002" s="38"/>
      <c r="AR1002" s="38"/>
      <c r="AS1002" s="38"/>
      <c r="AT1002" s="38"/>
      <c r="AU1002" s="38"/>
      <c r="AV1002" s="38"/>
      <c r="AW1002" s="38"/>
      <c r="AX1002" s="38"/>
      <c r="AY1002" s="38"/>
      <c r="AZ1002" s="38"/>
      <c r="BA1002" s="38"/>
      <c r="BB1002" s="38"/>
      <c r="BC1002" s="38"/>
    </row>
    <row r="1003" spans="1:55" s="92" customFormat="1" ht="11.25">
      <c r="A1003" s="103"/>
      <c r="B1003" s="104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  <c r="AF1003" s="38"/>
      <c r="AG1003" s="38"/>
      <c r="AH1003" s="38"/>
      <c r="AI1003" s="38"/>
      <c r="AJ1003" s="38"/>
      <c r="AK1003" s="38"/>
      <c r="AL1003" s="38"/>
      <c r="AM1003" s="38"/>
      <c r="AN1003" s="38"/>
      <c r="AO1003" s="38"/>
      <c r="AP1003" s="38"/>
      <c r="AQ1003" s="38"/>
      <c r="AR1003" s="38"/>
      <c r="AS1003" s="38"/>
      <c r="AT1003" s="38"/>
      <c r="AU1003" s="38"/>
      <c r="AV1003" s="38"/>
      <c r="AW1003" s="38"/>
      <c r="AX1003" s="38"/>
      <c r="AY1003" s="38"/>
      <c r="AZ1003" s="38"/>
      <c r="BA1003" s="38"/>
      <c r="BB1003" s="38"/>
      <c r="BC1003" s="38"/>
    </row>
    <row r="1004" spans="1:55" s="92" customFormat="1" ht="11.25">
      <c r="A1004" s="103"/>
      <c r="B1004" s="104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F1004" s="38"/>
      <c r="AG1004" s="38"/>
      <c r="AH1004" s="38"/>
      <c r="AI1004" s="38"/>
      <c r="AJ1004" s="38"/>
      <c r="AK1004" s="38"/>
      <c r="AL1004" s="38"/>
      <c r="AM1004" s="38"/>
      <c r="AN1004" s="38"/>
      <c r="AO1004" s="38"/>
      <c r="AP1004" s="38"/>
      <c r="AQ1004" s="38"/>
      <c r="AR1004" s="38"/>
      <c r="AS1004" s="38"/>
      <c r="AT1004" s="38"/>
      <c r="AU1004" s="38"/>
      <c r="AV1004" s="38"/>
      <c r="AW1004" s="38"/>
      <c r="AX1004" s="38"/>
      <c r="AY1004" s="38"/>
      <c r="AZ1004" s="38"/>
      <c r="BA1004" s="38"/>
      <c r="BB1004" s="38"/>
      <c r="BC1004" s="38"/>
    </row>
    <row r="1005" spans="1:55" s="92" customFormat="1" ht="11.25">
      <c r="A1005" s="103"/>
      <c r="B1005" s="104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F1005" s="38"/>
      <c r="AG1005" s="38"/>
      <c r="AH1005" s="38"/>
      <c r="AI1005" s="38"/>
      <c r="AJ1005" s="38"/>
      <c r="AK1005" s="38"/>
      <c r="AL1005" s="38"/>
      <c r="AM1005" s="38"/>
      <c r="AN1005" s="38"/>
      <c r="AO1005" s="38"/>
      <c r="AP1005" s="38"/>
      <c r="AQ1005" s="38"/>
      <c r="AR1005" s="38"/>
      <c r="AS1005" s="38"/>
      <c r="AT1005" s="38"/>
      <c r="AU1005" s="38"/>
      <c r="AV1005" s="38"/>
      <c r="AW1005" s="38"/>
      <c r="AX1005" s="38"/>
      <c r="AY1005" s="38"/>
      <c r="AZ1005" s="38"/>
      <c r="BA1005" s="38"/>
      <c r="BB1005" s="38"/>
      <c r="BC1005" s="38"/>
    </row>
    <row r="1006" spans="1:55" s="92" customFormat="1" ht="11.25">
      <c r="A1006" s="103"/>
      <c r="B1006" s="104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38"/>
      <c r="AF1006" s="38"/>
      <c r="AG1006" s="38"/>
      <c r="AH1006" s="38"/>
      <c r="AI1006" s="38"/>
      <c r="AJ1006" s="38"/>
      <c r="AK1006" s="38"/>
      <c r="AL1006" s="38"/>
      <c r="AM1006" s="38"/>
      <c r="AN1006" s="38"/>
      <c r="AO1006" s="38"/>
      <c r="AP1006" s="38"/>
      <c r="AQ1006" s="38"/>
      <c r="AR1006" s="38"/>
      <c r="AS1006" s="38"/>
      <c r="AT1006" s="38"/>
      <c r="AU1006" s="38"/>
      <c r="AV1006" s="38"/>
      <c r="AW1006" s="38"/>
      <c r="AX1006" s="38"/>
      <c r="AY1006" s="38"/>
      <c r="AZ1006" s="38"/>
      <c r="BA1006" s="38"/>
      <c r="BB1006" s="38"/>
      <c r="BC1006" s="38"/>
    </row>
    <row r="1007" spans="1:55" s="92" customFormat="1" ht="11.25">
      <c r="A1007" s="103"/>
      <c r="B1007" s="104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  <c r="AE1007" s="38"/>
      <c r="AF1007" s="38"/>
      <c r="AG1007" s="38"/>
      <c r="AH1007" s="38"/>
      <c r="AI1007" s="38"/>
      <c r="AJ1007" s="38"/>
      <c r="AK1007" s="38"/>
      <c r="AL1007" s="38"/>
      <c r="AM1007" s="38"/>
      <c r="AN1007" s="38"/>
      <c r="AO1007" s="38"/>
      <c r="AP1007" s="38"/>
      <c r="AQ1007" s="38"/>
      <c r="AR1007" s="38"/>
      <c r="AS1007" s="38"/>
      <c r="AT1007" s="38"/>
      <c r="AU1007" s="38"/>
      <c r="AV1007" s="38"/>
      <c r="AW1007" s="38"/>
      <c r="AX1007" s="38"/>
      <c r="AY1007" s="38"/>
      <c r="AZ1007" s="38"/>
      <c r="BA1007" s="38"/>
      <c r="BB1007" s="38"/>
      <c r="BC1007" s="38"/>
    </row>
    <row r="1008" spans="1:55" s="92" customFormat="1" ht="11.25">
      <c r="A1008" s="103"/>
      <c r="B1008" s="104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  <c r="AE1008" s="38"/>
      <c r="AF1008" s="38"/>
      <c r="AG1008" s="38"/>
      <c r="AH1008" s="38"/>
      <c r="AI1008" s="38"/>
      <c r="AJ1008" s="38"/>
      <c r="AK1008" s="38"/>
      <c r="AL1008" s="38"/>
      <c r="AM1008" s="38"/>
      <c r="AN1008" s="38"/>
      <c r="AO1008" s="38"/>
      <c r="AP1008" s="38"/>
      <c r="AQ1008" s="38"/>
      <c r="AR1008" s="38"/>
      <c r="AS1008" s="38"/>
      <c r="AT1008" s="38"/>
      <c r="AU1008" s="38"/>
      <c r="AV1008" s="38"/>
      <c r="AW1008" s="38"/>
      <c r="AX1008" s="38"/>
      <c r="AY1008" s="38"/>
      <c r="AZ1008" s="38"/>
      <c r="BA1008" s="38"/>
      <c r="BB1008" s="38"/>
      <c r="BC1008" s="38"/>
    </row>
    <row r="1009" spans="1:55" s="92" customFormat="1" ht="11.25">
      <c r="A1009" s="103"/>
      <c r="B1009" s="104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  <c r="AE1009" s="38"/>
      <c r="AF1009" s="38"/>
      <c r="AG1009" s="38"/>
      <c r="AH1009" s="38"/>
      <c r="AI1009" s="38"/>
      <c r="AJ1009" s="38"/>
      <c r="AK1009" s="38"/>
      <c r="AL1009" s="38"/>
      <c r="AM1009" s="38"/>
      <c r="AN1009" s="38"/>
      <c r="AO1009" s="38"/>
      <c r="AP1009" s="38"/>
      <c r="AQ1009" s="38"/>
      <c r="AR1009" s="38"/>
      <c r="AS1009" s="38"/>
      <c r="AT1009" s="38"/>
      <c r="AU1009" s="38"/>
      <c r="AV1009" s="38"/>
      <c r="AW1009" s="38"/>
      <c r="AX1009" s="38"/>
      <c r="AY1009" s="38"/>
      <c r="AZ1009" s="38"/>
      <c r="BA1009" s="38"/>
      <c r="BB1009" s="38"/>
      <c r="BC1009" s="38"/>
    </row>
    <row r="1010" spans="1:55" s="92" customFormat="1" ht="11.25">
      <c r="A1010" s="103"/>
      <c r="B1010" s="104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  <c r="AE1010" s="38"/>
      <c r="AF1010" s="38"/>
      <c r="AG1010" s="38"/>
      <c r="AH1010" s="38"/>
      <c r="AI1010" s="38"/>
      <c r="AJ1010" s="38"/>
      <c r="AK1010" s="38"/>
      <c r="AL1010" s="38"/>
      <c r="AM1010" s="38"/>
      <c r="AN1010" s="38"/>
      <c r="AO1010" s="38"/>
      <c r="AP1010" s="38"/>
      <c r="AQ1010" s="38"/>
      <c r="AR1010" s="38"/>
      <c r="AS1010" s="38"/>
      <c r="AT1010" s="38"/>
      <c r="AU1010" s="38"/>
      <c r="AV1010" s="38"/>
      <c r="AW1010" s="38"/>
      <c r="AX1010" s="38"/>
      <c r="AY1010" s="38"/>
      <c r="AZ1010" s="38"/>
      <c r="BA1010" s="38"/>
      <c r="BB1010" s="38"/>
      <c r="BC1010" s="38"/>
    </row>
    <row r="1011" spans="1:55" s="92" customFormat="1" ht="11.25">
      <c r="A1011" s="103"/>
      <c r="B1011" s="104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  <c r="AE1011" s="38"/>
      <c r="AF1011" s="38"/>
      <c r="AG1011" s="38"/>
      <c r="AH1011" s="38"/>
      <c r="AI1011" s="38"/>
      <c r="AJ1011" s="38"/>
      <c r="AK1011" s="38"/>
      <c r="AL1011" s="38"/>
      <c r="AM1011" s="38"/>
      <c r="AN1011" s="38"/>
      <c r="AO1011" s="38"/>
      <c r="AP1011" s="38"/>
      <c r="AQ1011" s="38"/>
      <c r="AR1011" s="38"/>
      <c r="AS1011" s="38"/>
      <c r="AT1011" s="38"/>
      <c r="AU1011" s="38"/>
      <c r="AV1011" s="38"/>
      <c r="AW1011" s="38"/>
      <c r="AX1011" s="38"/>
      <c r="AY1011" s="38"/>
      <c r="AZ1011" s="38"/>
      <c r="BA1011" s="38"/>
      <c r="BB1011" s="38"/>
      <c r="BC1011" s="38"/>
    </row>
    <row r="1012" spans="1:55" s="92" customFormat="1" ht="11.25">
      <c r="A1012" s="103"/>
      <c r="B1012" s="104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  <c r="AA1012" s="38"/>
      <c r="AB1012" s="38"/>
      <c r="AC1012" s="38"/>
      <c r="AD1012" s="38"/>
      <c r="AE1012" s="38"/>
      <c r="AF1012" s="38"/>
      <c r="AG1012" s="38"/>
      <c r="AH1012" s="38"/>
      <c r="AI1012" s="38"/>
      <c r="AJ1012" s="38"/>
      <c r="AK1012" s="38"/>
      <c r="AL1012" s="38"/>
      <c r="AM1012" s="38"/>
      <c r="AN1012" s="38"/>
      <c r="AO1012" s="38"/>
      <c r="AP1012" s="38"/>
      <c r="AQ1012" s="38"/>
      <c r="AR1012" s="38"/>
      <c r="AS1012" s="38"/>
      <c r="AT1012" s="38"/>
      <c r="AU1012" s="38"/>
      <c r="AV1012" s="38"/>
      <c r="AW1012" s="38"/>
      <c r="AX1012" s="38"/>
      <c r="AY1012" s="38"/>
      <c r="AZ1012" s="38"/>
      <c r="BA1012" s="38"/>
      <c r="BB1012" s="38"/>
      <c r="BC1012" s="38"/>
    </row>
    <row r="1013" spans="1:55" s="92" customFormat="1" ht="11.25">
      <c r="A1013" s="103"/>
      <c r="B1013" s="104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  <c r="AA1013" s="38"/>
      <c r="AB1013" s="38"/>
      <c r="AC1013" s="38"/>
      <c r="AD1013" s="38"/>
      <c r="AE1013" s="38"/>
      <c r="AF1013" s="38"/>
      <c r="AG1013" s="38"/>
      <c r="AH1013" s="38"/>
      <c r="AI1013" s="38"/>
      <c r="AJ1013" s="38"/>
      <c r="AK1013" s="38"/>
      <c r="AL1013" s="38"/>
      <c r="AM1013" s="38"/>
      <c r="AN1013" s="38"/>
      <c r="AO1013" s="38"/>
      <c r="AP1013" s="38"/>
      <c r="AQ1013" s="38"/>
      <c r="AR1013" s="38"/>
      <c r="AS1013" s="38"/>
      <c r="AT1013" s="38"/>
      <c r="AU1013" s="38"/>
      <c r="AV1013" s="38"/>
      <c r="AW1013" s="38"/>
      <c r="AX1013" s="38"/>
      <c r="AY1013" s="38"/>
      <c r="AZ1013" s="38"/>
      <c r="BA1013" s="38"/>
      <c r="BB1013" s="38"/>
      <c r="BC1013" s="38"/>
    </row>
    <row r="1014" spans="1:55" s="92" customFormat="1" ht="11.25">
      <c r="A1014" s="103"/>
      <c r="B1014" s="104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  <c r="AE1014" s="38"/>
      <c r="AF1014" s="38"/>
      <c r="AG1014" s="38"/>
      <c r="AH1014" s="38"/>
      <c r="AI1014" s="38"/>
      <c r="AJ1014" s="38"/>
      <c r="AK1014" s="38"/>
      <c r="AL1014" s="38"/>
      <c r="AM1014" s="38"/>
      <c r="AN1014" s="38"/>
      <c r="AO1014" s="38"/>
      <c r="AP1014" s="38"/>
      <c r="AQ1014" s="38"/>
      <c r="AR1014" s="38"/>
      <c r="AS1014" s="38"/>
      <c r="AT1014" s="38"/>
      <c r="AU1014" s="38"/>
      <c r="AV1014" s="38"/>
      <c r="AW1014" s="38"/>
      <c r="AX1014" s="38"/>
      <c r="AY1014" s="38"/>
      <c r="AZ1014" s="38"/>
      <c r="BA1014" s="38"/>
      <c r="BB1014" s="38"/>
      <c r="BC1014" s="38"/>
    </row>
    <row r="1015" spans="1:55" s="92" customFormat="1" ht="11.25">
      <c r="A1015" s="103"/>
      <c r="B1015" s="104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  <c r="AE1015" s="38"/>
      <c r="AF1015" s="38"/>
      <c r="AG1015" s="38"/>
      <c r="AH1015" s="38"/>
      <c r="AI1015" s="38"/>
      <c r="AJ1015" s="38"/>
      <c r="AK1015" s="38"/>
      <c r="AL1015" s="38"/>
      <c r="AM1015" s="38"/>
      <c r="AN1015" s="38"/>
      <c r="AO1015" s="38"/>
      <c r="AP1015" s="38"/>
      <c r="AQ1015" s="38"/>
      <c r="AR1015" s="38"/>
      <c r="AS1015" s="38"/>
      <c r="AT1015" s="38"/>
      <c r="AU1015" s="38"/>
      <c r="AV1015" s="38"/>
      <c r="AW1015" s="38"/>
      <c r="AX1015" s="38"/>
      <c r="AY1015" s="38"/>
      <c r="AZ1015" s="38"/>
      <c r="BA1015" s="38"/>
      <c r="BB1015" s="38"/>
      <c r="BC1015" s="38"/>
    </row>
    <row r="1016" spans="1:55" s="92" customFormat="1" ht="11.25">
      <c r="A1016" s="103"/>
      <c r="B1016" s="104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  <c r="AE1016" s="38"/>
      <c r="AF1016" s="38"/>
      <c r="AG1016" s="38"/>
      <c r="AH1016" s="38"/>
      <c r="AI1016" s="38"/>
      <c r="AJ1016" s="38"/>
      <c r="AK1016" s="38"/>
      <c r="AL1016" s="38"/>
      <c r="AM1016" s="38"/>
      <c r="AN1016" s="38"/>
      <c r="AO1016" s="38"/>
      <c r="AP1016" s="38"/>
      <c r="AQ1016" s="38"/>
      <c r="AR1016" s="38"/>
      <c r="AS1016" s="38"/>
      <c r="AT1016" s="38"/>
      <c r="AU1016" s="38"/>
      <c r="AV1016" s="38"/>
      <c r="AW1016" s="38"/>
      <c r="AX1016" s="38"/>
      <c r="AY1016" s="38"/>
      <c r="AZ1016" s="38"/>
      <c r="BA1016" s="38"/>
      <c r="BB1016" s="38"/>
      <c r="BC1016" s="38"/>
    </row>
    <row r="1017" spans="1:55" s="92" customFormat="1" ht="11.25">
      <c r="A1017" s="103"/>
      <c r="B1017" s="104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  <c r="AE1017" s="38"/>
      <c r="AF1017" s="38"/>
      <c r="AG1017" s="38"/>
      <c r="AH1017" s="38"/>
      <c r="AI1017" s="38"/>
      <c r="AJ1017" s="38"/>
      <c r="AK1017" s="38"/>
      <c r="AL1017" s="38"/>
      <c r="AM1017" s="38"/>
      <c r="AN1017" s="38"/>
      <c r="AO1017" s="38"/>
      <c r="AP1017" s="38"/>
      <c r="AQ1017" s="38"/>
      <c r="AR1017" s="38"/>
      <c r="AS1017" s="38"/>
      <c r="AT1017" s="38"/>
      <c r="AU1017" s="38"/>
      <c r="AV1017" s="38"/>
      <c r="AW1017" s="38"/>
      <c r="AX1017" s="38"/>
      <c r="AY1017" s="38"/>
      <c r="AZ1017" s="38"/>
      <c r="BA1017" s="38"/>
      <c r="BB1017" s="38"/>
      <c r="BC1017" s="38"/>
    </row>
    <row r="1018" spans="1:55" s="92" customFormat="1" ht="11.25">
      <c r="A1018" s="103"/>
      <c r="B1018" s="104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  <c r="AE1018" s="38"/>
      <c r="AF1018" s="38"/>
      <c r="AG1018" s="38"/>
      <c r="AH1018" s="38"/>
      <c r="AI1018" s="38"/>
      <c r="AJ1018" s="38"/>
      <c r="AK1018" s="38"/>
      <c r="AL1018" s="38"/>
      <c r="AM1018" s="38"/>
      <c r="AN1018" s="38"/>
      <c r="AO1018" s="38"/>
      <c r="AP1018" s="38"/>
      <c r="AQ1018" s="38"/>
      <c r="AR1018" s="38"/>
      <c r="AS1018" s="38"/>
      <c r="AT1018" s="38"/>
      <c r="AU1018" s="38"/>
      <c r="AV1018" s="38"/>
      <c r="AW1018" s="38"/>
      <c r="AX1018" s="38"/>
      <c r="AY1018" s="38"/>
      <c r="AZ1018" s="38"/>
      <c r="BA1018" s="38"/>
      <c r="BB1018" s="38"/>
      <c r="BC1018" s="38"/>
    </row>
    <row r="1019" spans="1:55" s="92" customFormat="1" ht="11.25">
      <c r="A1019" s="103"/>
      <c r="B1019" s="104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  <c r="AE1019" s="38"/>
      <c r="AF1019" s="38"/>
      <c r="AG1019" s="38"/>
      <c r="AH1019" s="38"/>
      <c r="AI1019" s="38"/>
      <c r="AJ1019" s="38"/>
      <c r="AK1019" s="38"/>
      <c r="AL1019" s="38"/>
      <c r="AM1019" s="38"/>
      <c r="AN1019" s="38"/>
      <c r="AO1019" s="38"/>
      <c r="AP1019" s="38"/>
      <c r="AQ1019" s="38"/>
      <c r="AR1019" s="38"/>
      <c r="AS1019" s="38"/>
      <c r="AT1019" s="38"/>
      <c r="AU1019" s="38"/>
      <c r="AV1019" s="38"/>
      <c r="AW1019" s="38"/>
      <c r="AX1019" s="38"/>
      <c r="AY1019" s="38"/>
      <c r="AZ1019" s="38"/>
      <c r="BA1019" s="38"/>
      <c r="BB1019" s="38"/>
      <c r="BC1019" s="38"/>
    </row>
    <row r="1020" spans="1:55" s="92" customFormat="1" ht="11.25">
      <c r="A1020" s="103"/>
      <c r="B1020" s="104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  <c r="AE1020" s="38"/>
      <c r="AF1020" s="38"/>
      <c r="AG1020" s="38"/>
      <c r="AH1020" s="38"/>
      <c r="AI1020" s="38"/>
      <c r="AJ1020" s="38"/>
      <c r="AK1020" s="38"/>
      <c r="AL1020" s="38"/>
      <c r="AM1020" s="38"/>
      <c r="AN1020" s="38"/>
      <c r="AO1020" s="38"/>
      <c r="AP1020" s="38"/>
      <c r="AQ1020" s="38"/>
      <c r="AR1020" s="38"/>
      <c r="AS1020" s="38"/>
      <c r="AT1020" s="38"/>
      <c r="AU1020" s="38"/>
      <c r="AV1020" s="38"/>
      <c r="AW1020" s="38"/>
      <c r="AX1020" s="38"/>
      <c r="AY1020" s="38"/>
      <c r="AZ1020" s="38"/>
      <c r="BA1020" s="38"/>
      <c r="BB1020" s="38"/>
      <c r="BC1020" s="38"/>
    </row>
    <row r="1021" spans="1:55" s="92" customFormat="1" ht="11.25">
      <c r="A1021" s="103"/>
      <c r="B1021" s="104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  <c r="AE1021" s="38"/>
      <c r="AF1021" s="38"/>
      <c r="AG1021" s="38"/>
      <c r="AH1021" s="38"/>
      <c r="AI1021" s="38"/>
      <c r="AJ1021" s="38"/>
      <c r="AK1021" s="38"/>
      <c r="AL1021" s="38"/>
      <c r="AM1021" s="38"/>
      <c r="AN1021" s="38"/>
      <c r="AO1021" s="38"/>
      <c r="AP1021" s="38"/>
      <c r="AQ1021" s="38"/>
      <c r="AR1021" s="38"/>
      <c r="AS1021" s="38"/>
      <c r="AT1021" s="38"/>
      <c r="AU1021" s="38"/>
      <c r="AV1021" s="38"/>
      <c r="AW1021" s="38"/>
      <c r="AX1021" s="38"/>
      <c r="AY1021" s="38"/>
      <c r="AZ1021" s="38"/>
      <c r="BA1021" s="38"/>
      <c r="BB1021" s="38"/>
      <c r="BC1021" s="38"/>
    </row>
    <row r="1022" spans="1:55" s="92" customFormat="1" ht="11.25">
      <c r="A1022" s="103"/>
      <c r="B1022" s="104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  <c r="AA1022" s="38"/>
      <c r="AB1022" s="38"/>
      <c r="AC1022" s="38"/>
      <c r="AD1022" s="38"/>
      <c r="AE1022" s="38"/>
      <c r="AF1022" s="38"/>
      <c r="AG1022" s="38"/>
      <c r="AH1022" s="38"/>
      <c r="AI1022" s="38"/>
      <c r="AJ1022" s="38"/>
      <c r="AK1022" s="38"/>
      <c r="AL1022" s="38"/>
      <c r="AM1022" s="38"/>
      <c r="AN1022" s="38"/>
      <c r="AO1022" s="38"/>
      <c r="AP1022" s="38"/>
      <c r="AQ1022" s="38"/>
      <c r="AR1022" s="38"/>
      <c r="AS1022" s="38"/>
      <c r="AT1022" s="38"/>
      <c r="AU1022" s="38"/>
      <c r="AV1022" s="38"/>
      <c r="AW1022" s="38"/>
      <c r="AX1022" s="38"/>
      <c r="AY1022" s="38"/>
      <c r="AZ1022" s="38"/>
      <c r="BA1022" s="38"/>
      <c r="BB1022" s="38"/>
      <c r="BC1022" s="38"/>
    </row>
    <row r="1023" spans="1:55" s="92" customFormat="1" ht="11.25">
      <c r="A1023" s="103"/>
      <c r="B1023" s="104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  <c r="AE1023" s="38"/>
      <c r="AF1023" s="38"/>
      <c r="AG1023" s="38"/>
      <c r="AH1023" s="38"/>
      <c r="AI1023" s="38"/>
      <c r="AJ1023" s="38"/>
      <c r="AK1023" s="38"/>
      <c r="AL1023" s="38"/>
      <c r="AM1023" s="38"/>
      <c r="AN1023" s="38"/>
      <c r="AO1023" s="38"/>
      <c r="AP1023" s="38"/>
      <c r="AQ1023" s="38"/>
      <c r="AR1023" s="38"/>
      <c r="AS1023" s="38"/>
      <c r="AT1023" s="38"/>
      <c r="AU1023" s="38"/>
      <c r="AV1023" s="38"/>
      <c r="AW1023" s="38"/>
      <c r="AX1023" s="38"/>
      <c r="AY1023" s="38"/>
      <c r="AZ1023" s="38"/>
      <c r="BA1023" s="38"/>
      <c r="BB1023" s="38"/>
      <c r="BC1023" s="38"/>
    </row>
    <row r="1024" spans="1:55" s="92" customFormat="1" ht="11.25">
      <c r="A1024" s="103"/>
      <c r="B1024" s="104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  <c r="AE1024" s="38"/>
      <c r="AF1024" s="38"/>
      <c r="AG1024" s="38"/>
      <c r="AH1024" s="38"/>
      <c r="AI1024" s="38"/>
      <c r="AJ1024" s="38"/>
      <c r="AK1024" s="38"/>
      <c r="AL1024" s="38"/>
      <c r="AM1024" s="38"/>
      <c r="AN1024" s="38"/>
      <c r="AO1024" s="38"/>
      <c r="AP1024" s="38"/>
      <c r="AQ1024" s="38"/>
      <c r="AR1024" s="38"/>
      <c r="AS1024" s="38"/>
      <c r="AT1024" s="38"/>
      <c r="AU1024" s="38"/>
      <c r="AV1024" s="38"/>
      <c r="AW1024" s="38"/>
      <c r="AX1024" s="38"/>
      <c r="AY1024" s="38"/>
      <c r="AZ1024" s="38"/>
      <c r="BA1024" s="38"/>
      <c r="BB1024" s="38"/>
      <c r="BC1024" s="38"/>
    </row>
    <row r="1025" spans="1:55" s="92" customFormat="1" ht="11.25">
      <c r="A1025" s="103"/>
      <c r="B1025" s="104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38"/>
      <c r="AF1025" s="38"/>
      <c r="AG1025" s="38"/>
      <c r="AH1025" s="38"/>
      <c r="AI1025" s="38"/>
      <c r="AJ1025" s="38"/>
      <c r="AK1025" s="38"/>
      <c r="AL1025" s="38"/>
      <c r="AM1025" s="38"/>
      <c r="AN1025" s="38"/>
      <c r="AO1025" s="38"/>
      <c r="AP1025" s="38"/>
      <c r="AQ1025" s="38"/>
      <c r="AR1025" s="38"/>
      <c r="AS1025" s="38"/>
      <c r="AT1025" s="38"/>
      <c r="AU1025" s="38"/>
      <c r="AV1025" s="38"/>
      <c r="AW1025" s="38"/>
      <c r="AX1025" s="38"/>
      <c r="AY1025" s="38"/>
      <c r="AZ1025" s="38"/>
      <c r="BA1025" s="38"/>
      <c r="BB1025" s="38"/>
      <c r="BC1025" s="38"/>
    </row>
    <row r="1026" spans="1:55" s="92" customFormat="1" ht="11.25">
      <c r="A1026" s="103"/>
      <c r="B1026" s="104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  <c r="AA1026" s="38"/>
      <c r="AB1026" s="38"/>
      <c r="AC1026" s="38"/>
      <c r="AD1026" s="38"/>
      <c r="AE1026" s="38"/>
      <c r="AF1026" s="38"/>
      <c r="AG1026" s="38"/>
      <c r="AH1026" s="38"/>
      <c r="AI1026" s="38"/>
      <c r="AJ1026" s="38"/>
      <c r="AK1026" s="38"/>
      <c r="AL1026" s="38"/>
      <c r="AM1026" s="38"/>
      <c r="AN1026" s="38"/>
      <c r="AO1026" s="38"/>
      <c r="AP1026" s="38"/>
      <c r="AQ1026" s="38"/>
      <c r="AR1026" s="38"/>
      <c r="AS1026" s="38"/>
      <c r="AT1026" s="38"/>
      <c r="AU1026" s="38"/>
      <c r="AV1026" s="38"/>
      <c r="AW1026" s="38"/>
      <c r="AX1026" s="38"/>
      <c r="AY1026" s="38"/>
      <c r="AZ1026" s="38"/>
      <c r="BA1026" s="38"/>
      <c r="BB1026" s="38"/>
      <c r="BC1026" s="38"/>
    </row>
    <row r="1027" spans="1:55" s="92" customFormat="1" ht="11.25">
      <c r="A1027" s="103"/>
      <c r="B1027" s="104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  <c r="AE1027" s="38"/>
      <c r="AF1027" s="38"/>
      <c r="AG1027" s="38"/>
      <c r="AH1027" s="38"/>
      <c r="AI1027" s="38"/>
      <c r="AJ1027" s="38"/>
      <c r="AK1027" s="38"/>
      <c r="AL1027" s="38"/>
      <c r="AM1027" s="38"/>
      <c r="AN1027" s="38"/>
      <c r="AO1027" s="38"/>
      <c r="AP1027" s="38"/>
      <c r="AQ1027" s="38"/>
      <c r="AR1027" s="38"/>
      <c r="AS1027" s="38"/>
      <c r="AT1027" s="38"/>
      <c r="AU1027" s="38"/>
      <c r="AV1027" s="38"/>
      <c r="AW1027" s="38"/>
      <c r="AX1027" s="38"/>
      <c r="AY1027" s="38"/>
      <c r="AZ1027" s="38"/>
      <c r="BA1027" s="38"/>
      <c r="BB1027" s="38"/>
      <c r="BC1027" s="38"/>
    </row>
    <row r="1028" spans="1:55" s="92" customFormat="1" ht="11.25">
      <c r="A1028" s="103"/>
      <c r="B1028" s="104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  <c r="AE1028" s="38"/>
      <c r="AF1028" s="38"/>
      <c r="AG1028" s="38"/>
      <c r="AH1028" s="38"/>
      <c r="AI1028" s="38"/>
      <c r="AJ1028" s="38"/>
      <c r="AK1028" s="38"/>
      <c r="AL1028" s="38"/>
      <c r="AM1028" s="38"/>
      <c r="AN1028" s="38"/>
      <c r="AO1028" s="38"/>
      <c r="AP1028" s="38"/>
      <c r="AQ1028" s="38"/>
      <c r="AR1028" s="38"/>
      <c r="AS1028" s="38"/>
      <c r="AT1028" s="38"/>
      <c r="AU1028" s="38"/>
      <c r="AV1028" s="38"/>
      <c r="AW1028" s="38"/>
      <c r="AX1028" s="38"/>
      <c r="AY1028" s="38"/>
      <c r="AZ1028" s="38"/>
      <c r="BA1028" s="38"/>
      <c r="BB1028" s="38"/>
      <c r="BC1028" s="38"/>
    </row>
    <row r="1029" spans="1:55" s="92" customFormat="1" ht="11.25">
      <c r="A1029" s="103"/>
      <c r="B1029" s="104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  <c r="AE1029" s="38"/>
      <c r="AF1029" s="38"/>
      <c r="AG1029" s="38"/>
      <c r="AH1029" s="38"/>
      <c r="AI1029" s="38"/>
      <c r="AJ1029" s="38"/>
      <c r="AK1029" s="38"/>
      <c r="AL1029" s="38"/>
      <c r="AM1029" s="38"/>
      <c r="AN1029" s="38"/>
      <c r="AO1029" s="38"/>
      <c r="AP1029" s="38"/>
      <c r="AQ1029" s="38"/>
      <c r="AR1029" s="38"/>
      <c r="AS1029" s="38"/>
      <c r="AT1029" s="38"/>
      <c r="AU1029" s="38"/>
      <c r="AV1029" s="38"/>
      <c r="AW1029" s="38"/>
      <c r="AX1029" s="38"/>
      <c r="AY1029" s="38"/>
      <c r="AZ1029" s="38"/>
      <c r="BA1029" s="38"/>
      <c r="BB1029" s="38"/>
      <c r="BC1029" s="38"/>
    </row>
    <row r="1030" spans="1:55" s="92" customFormat="1" ht="11.25">
      <c r="A1030" s="103"/>
      <c r="B1030" s="104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38"/>
      <c r="AF1030" s="38"/>
      <c r="AG1030" s="38"/>
      <c r="AH1030" s="38"/>
      <c r="AI1030" s="38"/>
      <c r="AJ1030" s="38"/>
      <c r="AK1030" s="38"/>
      <c r="AL1030" s="38"/>
      <c r="AM1030" s="38"/>
      <c r="AN1030" s="38"/>
      <c r="AO1030" s="38"/>
      <c r="AP1030" s="38"/>
      <c r="AQ1030" s="38"/>
      <c r="AR1030" s="38"/>
      <c r="AS1030" s="38"/>
      <c r="AT1030" s="38"/>
      <c r="AU1030" s="38"/>
      <c r="AV1030" s="38"/>
      <c r="AW1030" s="38"/>
      <c r="AX1030" s="38"/>
      <c r="AY1030" s="38"/>
      <c r="AZ1030" s="38"/>
      <c r="BA1030" s="38"/>
      <c r="BB1030" s="38"/>
      <c r="BC1030" s="38"/>
    </row>
    <row r="1031" spans="1:55" s="92" customFormat="1" ht="11.25">
      <c r="A1031" s="103"/>
      <c r="B1031" s="104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  <c r="AE1031" s="38"/>
      <c r="AF1031" s="38"/>
      <c r="AG1031" s="38"/>
      <c r="AH1031" s="38"/>
      <c r="AI1031" s="38"/>
      <c r="AJ1031" s="38"/>
      <c r="AK1031" s="38"/>
      <c r="AL1031" s="38"/>
      <c r="AM1031" s="38"/>
      <c r="AN1031" s="38"/>
      <c r="AO1031" s="38"/>
      <c r="AP1031" s="38"/>
      <c r="AQ1031" s="38"/>
      <c r="AR1031" s="38"/>
      <c r="AS1031" s="38"/>
      <c r="AT1031" s="38"/>
      <c r="AU1031" s="38"/>
      <c r="AV1031" s="38"/>
      <c r="AW1031" s="38"/>
      <c r="AX1031" s="38"/>
      <c r="AY1031" s="38"/>
      <c r="AZ1031" s="38"/>
      <c r="BA1031" s="38"/>
      <c r="BB1031" s="38"/>
      <c r="BC1031" s="38"/>
    </row>
    <row r="1032" spans="1:55" s="92" customFormat="1" ht="11.25">
      <c r="A1032" s="103"/>
      <c r="B1032" s="104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  <c r="AE1032" s="38"/>
      <c r="AF1032" s="38"/>
      <c r="AG1032" s="38"/>
      <c r="AH1032" s="38"/>
      <c r="AI1032" s="38"/>
      <c r="AJ1032" s="38"/>
      <c r="AK1032" s="38"/>
      <c r="AL1032" s="38"/>
      <c r="AM1032" s="38"/>
      <c r="AN1032" s="38"/>
      <c r="AO1032" s="38"/>
      <c r="AP1032" s="38"/>
      <c r="AQ1032" s="38"/>
      <c r="AR1032" s="38"/>
      <c r="AS1032" s="38"/>
      <c r="AT1032" s="38"/>
      <c r="AU1032" s="38"/>
      <c r="AV1032" s="38"/>
      <c r="AW1032" s="38"/>
      <c r="AX1032" s="38"/>
      <c r="AY1032" s="38"/>
      <c r="AZ1032" s="38"/>
      <c r="BA1032" s="38"/>
      <c r="BB1032" s="38"/>
      <c r="BC1032" s="38"/>
    </row>
    <row r="1033" spans="1:55" s="92" customFormat="1" ht="11.25">
      <c r="A1033" s="103"/>
      <c r="B1033" s="104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38"/>
      <c r="AF1033" s="38"/>
      <c r="AG1033" s="38"/>
      <c r="AH1033" s="38"/>
      <c r="AI1033" s="38"/>
      <c r="AJ1033" s="38"/>
      <c r="AK1033" s="38"/>
      <c r="AL1033" s="38"/>
      <c r="AM1033" s="38"/>
      <c r="AN1033" s="38"/>
      <c r="AO1033" s="38"/>
      <c r="AP1033" s="38"/>
      <c r="AQ1033" s="38"/>
      <c r="AR1033" s="38"/>
      <c r="AS1033" s="38"/>
      <c r="AT1033" s="38"/>
      <c r="AU1033" s="38"/>
      <c r="AV1033" s="38"/>
      <c r="AW1033" s="38"/>
      <c r="AX1033" s="38"/>
      <c r="AY1033" s="38"/>
      <c r="AZ1033" s="38"/>
      <c r="BA1033" s="38"/>
      <c r="BB1033" s="38"/>
      <c r="BC1033" s="38"/>
    </row>
    <row r="1034" spans="1:55" s="92" customFormat="1" ht="11.25">
      <c r="A1034" s="103"/>
      <c r="B1034" s="104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  <c r="AE1034" s="38"/>
      <c r="AF1034" s="38"/>
      <c r="AG1034" s="38"/>
      <c r="AH1034" s="38"/>
      <c r="AI1034" s="38"/>
      <c r="AJ1034" s="38"/>
      <c r="AK1034" s="38"/>
      <c r="AL1034" s="38"/>
      <c r="AM1034" s="38"/>
      <c r="AN1034" s="38"/>
      <c r="AO1034" s="38"/>
      <c r="AP1034" s="38"/>
      <c r="AQ1034" s="38"/>
      <c r="AR1034" s="38"/>
      <c r="AS1034" s="38"/>
      <c r="AT1034" s="38"/>
      <c r="AU1034" s="38"/>
      <c r="AV1034" s="38"/>
      <c r="AW1034" s="38"/>
      <c r="AX1034" s="38"/>
      <c r="AY1034" s="38"/>
      <c r="AZ1034" s="38"/>
      <c r="BA1034" s="38"/>
      <c r="BB1034" s="38"/>
      <c r="BC1034" s="38"/>
    </row>
    <row r="1035" spans="1:55" s="92" customFormat="1" ht="11.25">
      <c r="A1035" s="103"/>
      <c r="B1035" s="104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  <c r="AE1035" s="38"/>
      <c r="AF1035" s="38"/>
      <c r="AG1035" s="38"/>
      <c r="AH1035" s="38"/>
      <c r="AI1035" s="38"/>
      <c r="AJ1035" s="38"/>
      <c r="AK1035" s="38"/>
      <c r="AL1035" s="38"/>
      <c r="AM1035" s="38"/>
      <c r="AN1035" s="38"/>
      <c r="AO1035" s="38"/>
      <c r="AP1035" s="38"/>
      <c r="AQ1035" s="38"/>
      <c r="AR1035" s="38"/>
      <c r="AS1035" s="38"/>
      <c r="AT1035" s="38"/>
      <c r="AU1035" s="38"/>
      <c r="AV1035" s="38"/>
      <c r="AW1035" s="38"/>
      <c r="AX1035" s="38"/>
      <c r="AY1035" s="38"/>
      <c r="AZ1035" s="38"/>
      <c r="BA1035" s="38"/>
      <c r="BB1035" s="38"/>
      <c r="BC1035" s="38"/>
    </row>
    <row r="1036" spans="1:55" s="92" customFormat="1" ht="11.25">
      <c r="A1036" s="103"/>
      <c r="B1036" s="104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  <c r="AE1036" s="38"/>
      <c r="AF1036" s="38"/>
      <c r="AG1036" s="38"/>
      <c r="AH1036" s="38"/>
      <c r="AI1036" s="38"/>
      <c r="AJ1036" s="38"/>
      <c r="AK1036" s="38"/>
      <c r="AL1036" s="38"/>
      <c r="AM1036" s="38"/>
      <c r="AN1036" s="38"/>
      <c r="AO1036" s="38"/>
      <c r="AP1036" s="38"/>
      <c r="AQ1036" s="38"/>
      <c r="AR1036" s="38"/>
      <c r="AS1036" s="38"/>
      <c r="AT1036" s="38"/>
      <c r="AU1036" s="38"/>
      <c r="AV1036" s="38"/>
      <c r="AW1036" s="38"/>
      <c r="AX1036" s="38"/>
      <c r="AY1036" s="38"/>
      <c r="AZ1036" s="38"/>
      <c r="BA1036" s="38"/>
      <c r="BB1036" s="38"/>
      <c r="BC1036" s="38"/>
    </row>
    <row r="1037" spans="1:55" s="92" customFormat="1" ht="11.25">
      <c r="A1037" s="103"/>
      <c r="B1037" s="104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  <c r="AE1037" s="38"/>
      <c r="AF1037" s="38"/>
      <c r="AG1037" s="38"/>
      <c r="AH1037" s="38"/>
      <c r="AI1037" s="38"/>
      <c r="AJ1037" s="38"/>
      <c r="AK1037" s="38"/>
      <c r="AL1037" s="38"/>
      <c r="AM1037" s="38"/>
      <c r="AN1037" s="38"/>
      <c r="AO1037" s="38"/>
      <c r="AP1037" s="38"/>
      <c r="AQ1037" s="38"/>
      <c r="AR1037" s="38"/>
      <c r="AS1037" s="38"/>
      <c r="AT1037" s="38"/>
      <c r="AU1037" s="38"/>
      <c r="AV1037" s="38"/>
      <c r="AW1037" s="38"/>
      <c r="AX1037" s="38"/>
      <c r="AY1037" s="38"/>
      <c r="AZ1037" s="38"/>
      <c r="BA1037" s="38"/>
      <c r="BB1037" s="38"/>
      <c r="BC1037" s="38"/>
    </row>
    <row r="1038" spans="1:55" s="92" customFormat="1" ht="11.25">
      <c r="A1038" s="103"/>
      <c r="B1038" s="104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  <c r="AE1038" s="38"/>
      <c r="AF1038" s="38"/>
      <c r="AG1038" s="38"/>
      <c r="AH1038" s="38"/>
      <c r="AI1038" s="38"/>
      <c r="AJ1038" s="38"/>
      <c r="AK1038" s="38"/>
      <c r="AL1038" s="38"/>
      <c r="AM1038" s="38"/>
      <c r="AN1038" s="38"/>
      <c r="AO1038" s="38"/>
      <c r="AP1038" s="38"/>
      <c r="AQ1038" s="38"/>
      <c r="AR1038" s="38"/>
      <c r="AS1038" s="38"/>
      <c r="AT1038" s="38"/>
      <c r="AU1038" s="38"/>
      <c r="AV1038" s="38"/>
      <c r="AW1038" s="38"/>
      <c r="AX1038" s="38"/>
      <c r="AY1038" s="38"/>
      <c r="AZ1038" s="38"/>
      <c r="BA1038" s="38"/>
      <c r="BB1038" s="38"/>
      <c r="BC1038" s="38"/>
    </row>
    <row r="1039" spans="1:55" s="92" customFormat="1" ht="11.25">
      <c r="A1039" s="103"/>
      <c r="B1039" s="104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  <c r="AE1039" s="38"/>
      <c r="AF1039" s="38"/>
      <c r="AG1039" s="38"/>
      <c r="AH1039" s="38"/>
      <c r="AI1039" s="38"/>
      <c r="AJ1039" s="38"/>
      <c r="AK1039" s="38"/>
      <c r="AL1039" s="38"/>
      <c r="AM1039" s="38"/>
      <c r="AN1039" s="38"/>
      <c r="AO1039" s="38"/>
      <c r="AP1039" s="38"/>
      <c r="AQ1039" s="38"/>
      <c r="AR1039" s="38"/>
      <c r="AS1039" s="38"/>
      <c r="AT1039" s="38"/>
      <c r="AU1039" s="38"/>
      <c r="AV1039" s="38"/>
      <c r="AW1039" s="38"/>
      <c r="AX1039" s="38"/>
      <c r="AY1039" s="38"/>
      <c r="AZ1039" s="38"/>
      <c r="BA1039" s="38"/>
      <c r="BB1039" s="38"/>
      <c r="BC1039" s="38"/>
    </row>
    <row r="1040" spans="1:55" s="92" customFormat="1" ht="11.25">
      <c r="A1040" s="103"/>
      <c r="B1040" s="104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  <c r="AE1040" s="38"/>
      <c r="AF1040" s="38"/>
      <c r="AG1040" s="38"/>
      <c r="AH1040" s="38"/>
      <c r="AI1040" s="38"/>
      <c r="AJ1040" s="38"/>
      <c r="AK1040" s="38"/>
      <c r="AL1040" s="38"/>
      <c r="AM1040" s="38"/>
      <c r="AN1040" s="38"/>
      <c r="AO1040" s="38"/>
      <c r="AP1040" s="38"/>
      <c r="AQ1040" s="38"/>
      <c r="AR1040" s="38"/>
      <c r="AS1040" s="38"/>
      <c r="AT1040" s="38"/>
      <c r="AU1040" s="38"/>
      <c r="AV1040" s="38"/>
      <c r="AW1040" s="38"/>
      <c r="AX1040" s="38"/>
      <c r="AY1040" s="38"/>
      <c r="AZ1040" s="38"/>
      <c r="BA1040" s="38"/>
      <c r="BB1040" s="38"/>
      <c r="BC1040" s="38"/>
    </row>
    <row r="1041" spans="1:55" s="92" customFormat="1" ht="11.25">
      <c r="A1041" s="103"/>
      <c r="B1041" s="104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38"/>
      <c r="AF1041" s="38"/>
      <c r="AG1041" s="38"/>
      <c r="AH1041" s="38"/>
      <c r="AI1041" s="38"/>
      <c r="AJ1041" s="38"/>
      <c r="AK1041" s="38"/>
      <c r="AL1041" s="38"/>
      <c r="AM1041" s="38"/>
      <c r="AN1041" s="38"/>
      <c r="AO1041" s="38"/>
      <c r="AP1041" s="38"/>
      <c r="AQ1041" s="38"/>
      <c r="AR1041" s="38"/>
      <c r="AS1041" s="38"/>
      <c r="AT1041" s="38"/>
      <c r="AU1041" s="38"/>
      <c r="AV1041" s="38"/>
      <c r="AW1041" s="38"/>
      <c r="AX1041" s="38"/>
      <c r="AY1041" s="38"/>
      <c r="AZ1041" s="38"/>
      <c r="BA1041" s="38"/>
      <c r="BB1041" s="38"/>
      <c r="BC1041" s="38"/>
    </row>
    <row r="1042" spans="1:55" s="92" customFormat="1" ht="11.25">
      <c r="A1042" s="103"/>
      <c r="B1042" s="104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  <c r="AE1042" s="38"/>
      <c r="AF1042" s="38"/>
      <c r="AG1042" s="38"/>
      <c r="AH1042" s="38"/>
      <c r="AI1042" s="38"/>
      <c r="AJ1042" s="38"/>
      <c r="AK1042" s="38"/>
      <c r="AL1042" s="38"/>
      <c r="AM1042" s="38"/>
      <c r="AN1042" s="38"/>
      <c r="AO1042" s="38"/>
      <c r="AP1042" s="38"/>
      <c r="AQ1042" s="38"/>
      <c r="AR1042" s="38"/>
      <c r="AS1042" s="38"/>
      <c r="AT1042" s="38"/>
      <c r="AU1042" s="38"/>
      <c r="AV1042" s="38"/>
      <c r="AW1042" s="38"/>
      <c r="AX1042" s="38"/>
      <c r="AY1042" s="38"/>
      <c r="AZ1042" s="38"/>
      <c r="BA1042" s="38"/>
      <c r="BB1042" s="38"/>
      <c r="BC1042" s="38"/>
    </row>
    <row r="1043" spans="1:55" s="92" customFormat="1" ht="11.25">
      <c r="A1043" s="103"/>
      <c r="B1043" s="104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  <c r="AE1043" s="38"/>
      <c r="AF1043" s="38"/>
      <c r="AG1043" s="38"/>
      <c r="AH1043" s="38"/>
      <c r="AI1043" s="38"/>
      <c r="AJ1043" s="38"/>
      <c r="AK1043" s="38"/>
      <c r="AL1043" s="38"/>
      <c r="AM1043" s="38"/>
      <c r="AN1043" s="38"/>
      <c r="AO1043" s="38"/>
      <c r="AP1043" s="38"/>
      <c r="AQ1043" s="38"/>
      <c r="AR1043" s="38"/>
      <c r="AS1043" s="38"/>
      <c r="AT1043" s="38"/>
      <c r="AU1043" s="38"/>
      <c r="AV1043" s="38"/>
      <c r="AW1043" s="38"/>
      <c r="AX1043" s="38"/>
      <c r="AY1043" s="38"/>
      <c r="AZ1043" s="38"/>
      <c r="BA1043" s="38"/>
      <c r="BB1043" s="38"/>
      <c r="BC1043" s="38"/>
    </row>
    <row r="1044" spans="1:55" s="92" customFormat="1" ht="11.25">
      <c r="A1044" s="103"/>
      <c r="B1044" s="104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  <c r="AE1044" s="38"/>
      <c r="AF1044" s="38"/>
      <c r="AG1044" s="38"/>
      <c r="AH1044" s="38"/>
      <c r="AI1044" s="38"/>
      <c r="AJ1044" s="38"/>
      <c r="AK1044" s="38"/>
      <c r="AL1044" s="38"/>
      <c r="AM1044" s="38"/>
      <c r="AN1044" s="38"/>
      <c r="AO1044" s="38"/>
      <c r="AP1044" s="38"/>
      <c r="AQ1044" s="38"/>
      <c r="AR1044" s="38"/>
      <c r="AS1044" s="38"/>
      <c r="AT1044" s="38"/>
      <c r="AU1044" s="38"/>
      <c r="AV1044" s="38"/>
      <c r="AW1044" s="38"/>
      <c r="AX1044" s="38"/>
      <c r="AY1044" s="38"/>
      <c r="AZ1044" s="38"/>
      <c r="BA1044" s="38"/>
      <c r="BB1044" s="38"/>
      <c r="BC1044" s="38"/>
    </row>
    <row r="1045" spans="1:55" s="92" customFormat="1" ht="11.25">
      <c r="A1045" s="103"/>
      <c r="B1045" s="104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  <c r="AE1045" s="38"/>
      <c r="AF1045" s="38"/>
      <c r="AG1045" s="38"/>
      <c r="AH1045" s="38"/>
      <c r="AI1045" s="38"/>
      <c r="AJ1045" s="38"/>
      <c r="AK1045" s="38"/>
      <c r="AL1045" s="38"/>
      <c r="AM1045" s="38"/>
      <c r="AN1045" s="38"/>
      <c r="AO1045" s="38"/>
      <c r="AP1045" s="38"/>
      <c r="AQ1045" s="38"/>
      <c r="AR1045" s="38"/>
      <c r="AS1045" s="38"/>
      <c r="AT1045" s="38"/>
      <c r="AU1045" s="38"/>
      <c r="AV1045" s="38"/>
      <c r="AW1045" s="38"/>
      <c r="AX1045" s="38"/>
      <c r="AY1045" s="38"/>
      <c r="AZ1045" s="38"/>
      <c r="BA1045" s="38"/>
      <c r="BB1045" s="38"/>
      <c r="BC1045" s="38"/>
    </row>
    <row r="1046" spans="1:55" s="92" customFormat="1" ht="11.25">
      <c r="A1046" s="103"/>
      <c r="B1046" s="104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  <c r="AE1046" s="38"/>
      <c r="AF1046" s="38"/>
      <c r="AG1046" s="38"/>
      <c r="AH1046" s="38"/>
      <c r="AI1046" s="38"/>
      <c r="AJ1046" s="38"/>
      <c r="AK1046" s="38"/>
      <c r="AL1046" s="38"/>
      <c r="AM1046" s="38"/>
      <c r="AN1046" s="38"/>
      <c r="AO1046" s="38"/>
      <c r="AP1046" s="38"/>
      <c r="AQ1046" s="38"/>
      <c r="AR1046" s="38"/>
      <c r="AS1046" s="38"/>
      <c r="AT1046" s="38"/>
      <c r="AU1046" s="38"/>
      <c r="AV1046" s="38"/>
      <c r="AW1046" s="38"/>
      <c r="AX1046" s="38"/>
      <c r="AY1046" s="38"/>
      <c r="AZ1046" s="38"/>
      <c r="BA1046" s="38"/>
      <c r="BB1046" s="38"/>
      <c r="BC1046" s="38"/>
    </row>
    <row r="1047" spans="1:55" s="92" customFormat="1" ht="11.25">
      <c r="A1047" s="103"/>
      <c r="B1047" s="104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  <c r="AE1047" s="38"/>
      <c r="AF1047" s="38"/>
      <c r="AG1047" s="38"/>
      <c r="AH1047" s="38"/>
      <c r="AI1047" s="38"/>
      <c r="AJ1047" s="38"/>
      <c r="AK1047" s="38"/>
      <c r="AL1047" s="38"/>
      <c r="AM1047" s="38"/>
      <c r="AN1047" s="38"/>
      <c r="AO1047" s="38"/>
      <c r="AP1047" s="38"/>
      <c r="AQ1047" s="38"/>
      <c r="AR1047" s="38"/>
      <c r="AS1047" s="38"/>
      <c r="AT1047" s="38"/>
      <c r="AU1047" s="38"/>
      <c r="AV1047" s="38"/>
      <c r="AW1047" s="38"/>
      <c r="AX1047" s="38"/>
      <c r="AY1047" s="38"/>
      <c r="AZ1047" s="38"/>
      <c r="BA1047" s="38"/>
      <c r="BB1047" s="38"/>
      <c r="BC1047" s="38"/>
    </row>
    <row r="1048" spans="1:55" s="92" customFormat="1" ht="11.25">
      <c r="A1048" s="103"/>
      <c r="B1048" s="104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  <c r="AA1048" s="38"/>
      <c r="AB1048" s="38"/>
      <c r="AC1048" s="38"/>
      <c r="AD1048" s="38"/>
      <c r="AE1048" s="38"/>
      <c r="AF1048" s="38"/>
      <c r="AG1048" s="38"/>
      <c r="AH1048" s="38"/>
      <c r="AI1048" s="38"/>
      <c r="AJ1048" s="38"/>
      <c r="AK1048" s="38"/>
      <c r="AL1048" s="38"/>
      <c r="AM1048" s="38"/>
      <c r="AN1048" s="38"/>
      <c r="AO1048" s="38"/>
      <c r="AP1048" s="38"/>
      <c r="AQ1048" s="38"/>
      <c r="AR1048" s="38"/>
      <c r="AS1048" s="38"/>
      <c r="AT1048" s="38"/>
      <c r="AU1048" s="38"/>
      <c r="AV1048" s="38"/>
      <c r="AW1048" s="38"/>
      <c r="AX1048" s="38"/>
      <c r="AY1048" s="38"/>
      <c r="AZ1048" s="38"/>
      <c r="BA1048" s="38"/>
      <c r="BB1048" s="38"/>
      <c r="BC1048" s="38"/>
    </row>
    <row r="1049" spans="1:55" s="92" customFormat="1" ht="11.25">
      <c r="A1049" s="103"/>
      <c r="B1049" s="104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38"/>
      <c r="AF1049" s="38"/>
      <c r="AG1049" s="38"/>
      <c r="AH1049" s="38"/>
      <c r="AI1049" s="38"/>
      <c r="AJ1049" s="38"/>
      <c r="AK1049" s="38"/>
      <c r="AL1049" s="38"/>
      <c r="AM1049" s="38"/>
      <c r="AN1049" s="38"/>
      <c r="AO1049" s="38"/>
      <c r="AP1049" s="38"/>
      <c r="AQ1049" s="38"/>
      <c r="AR1049" s="38"/>
      <c r="AS1049" s="38"/>
      <c r="AT1049" s="38"/>
      <c r="AU1049" s="38"/>
      <c r="AV1049" s="38"/>
      <c r="AW1049" s="38"/>
      <c r="AX1049" s="38"/>
      <c r="AY1049" s="38"/>
      <c r="AZ1049" s="38"/>
      <c r="BA1049" s="38"/>
      <c r="BB1049" s="38"/>
      <c r="BC1049" s="38"/>
    </row>
    <row r="1050" spans="1:55" s="92" customFormat="1" ht="11.25">
      <c r="A1050" s="103"/>
      <c r="B1050" s="104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  <c r="AA1050" s="38"/>
      <c r="AB1050" s="38"/>
      <c r="AC1050" s="38"/>
      <c r="AD1050" s="38"/>
      <c r="AE1050" s="38"/>
      <c r="AF1050" s="38"/>
      <c r="AG1050" s="38"/>
      <c r="AH1050" s="38"/>
      <c r="AI1050" s="38"/>
      <c r="AJ1050" s="38"/>
      <c r="AK1050" s="38"/>
      <c r="AL1050" s="38"/>
      <c r="AM1050" s="38"/>
      <c r="AN1050" s="38"/>
      <c r="AO1050" s="38"/>
      <c r="AP1050" s="38"/>
      <c r="AQ1050" s="38"/>
      <c r="AR1050" s="38"/>
      <c r="AS1050" s="38"/>
      <c r="AT1050" s="38"/>
      <c r="AU1050" s="38"/>
      <c r="AV1050" s="38"/>
      <c r="AW1050" s="38"/>
      <c r="AX1050" s="38"/>
      <c r="AY1050" s="38"/>
      <c r="AZ1050" s="38"/>
      <c r="BA1050" s="38"/>
      <c r="BB1050" s="38"/>
      <c r="BC1050" s="38"/>
    </row>
    <row r="1051" spans="1:55" s="92" customFormat="1" ht="11.25">
      <c r="A1051" s="103"/>
      <c r="B1051" s="104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  <c r="AE1051" s="38"/>
      <c r="AF1051" s="38"/>
      <c r="AG1051" s="38"/>
      <c r="AH1051" s="38"/>
      <c r="AI1051" s="38"/>
      <c r="AJ1051" s="38"/>
      <c r="AK1051" s="38"/>
      <c r="AL1051" s="38"/>
      <c r="AM1051" s="38"/>
      <c r="AN1051" s="38"/>
      <c r="AO1051" s="38"/>
      <c r="AP1051" s="38"/>
      <c r="AQ1051" s="38"/>
      <c r="AR1051" s="38"/>
      <c r="AS1051" s="38"/>
      <c r="AT1051" s="38"/>
      <c r="AU1051" s="38"/>
      <c r="AV1051" s="38"/>
      <c r="AW1051" s="38"/>
      <c r="AX1051" s="38"/>
      <c r="AY1051" s="38"/>
      <c r="AZ1051" s="38"/>
      <c r="BA1051" s="38"/>
      <c r="BB1051" s="38"/>
      <c r="BC1051" s="38"/>
    </row>
    <row r="1052" spans="1:55" s="92" customFormat="1" ht="11.25">
      <c r="A1052" s="103"/>
      <c r="B1052" s="104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  <c r="AE1052" s="38"/>
      <c r="AF1052" s="38"/>
      <c r="AG1052" s="38"/>
      <c r="AH1052" s="38"/>
      <c r="AI1052" s="38"/>
      <c r="AJ1052" s="38"/>
      <c r="AK1052" s="38"/>
      <c r="AL1052" s="38"/>
      <c r="AM1052" s="38"/>
      <c r="AN1052" s="38"/>
      <c r="AO1052" s="38"/>
      <c r="AP1052" s="38"/>
      <c r="AQ1052" s="38"/>
      <c r="AR1052" s="38"/>
      <c r="AS1052" s="38"/>
      <c r="AT1052" s="38"/>
      <c r="AU1052" s="38"/>
      <c r="AV1052" s="38"/>
      <c r="AW1052" s="38"/>
      <c r="AX1052" s="38"/>
      <c r="AY1052" s="38"/>
      <c r="AZ1052" s="38"/>
      <c r="BA1052" s="38"/>
      <c r="BB1052" s="38"/>
      <c r="BC1052" s="38"/>
    </row>
    <row r="1053" spans="1:55" s="92" customFormat="1" ht="11.25">
      <c r="A1053" s="103"/>
      <c r="B1053" s="104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  <c r="AA1053" s="38"/>
      <c r="AB1053" s="38"/>
      <c r="AC1053" s="38"/>
      <c r="AD1053" s="38"/>
      <c r="AE1053" s="38"/>
      <c r="AF1053" s="38"/>
      <c r="AG1053" s="38"/>
      <c r="AH1053" s="38"/>
      <c r="AI1053" s="38"/>
      <c r="AJ1053" s="38"/>
      <c r="AK1053" s="38"/>
      <c r="AL1053" s="38"/>
      <c r="AM1053" s="38"/>
      <c r="AN1053" s="38"/>
      <c r="AO1053" s="38"/>
      <c r="AP1053" s="38"/>
      <c r="AQ1053" s="38"/>
      <c r="AR1053" s="38"/>
      <c r="AS1053" s="38"/>
      <c r="AT1053" s="38"/>
      <c r="AU1053" s="38"/>
      <c r="AV1053" s="38"/>
      <c r="AW1053" s="38"/>
      <c r="AX1053" s="38"/>
      <c r="AY1053" s="38"/>
      <c r="AZ1053" s="38"/>
      <c r="BA1053" s="38"/>
      <c r="BB1053" s="38"/>
      <c r="BC1053" s="38"/>
    </row>
    <row r="1054" spans="1:55" s="92" customFormat="1" ht="11.25">
      <c r="A1054" s="103"/>
      <c r="B1054" s="104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  <c r="AE1054" s="38"/>
      <c r="AF1054" s="38"/>
      <c r="AG1054" s="38"/>
      <c r="AH1054" s="38"/>
      <c r="AI1054" s="38"/>
      <c r="AJ1054" s="38"/>
      <c r="AK1054" s="38"/>
      <c r="AL1054" s="38"/>
      <c r="AM1054" s="38"/>
      <c r="AN1054" s="38"/>
      <c r="AO1054" s="38"/>
      <c r="AP1054" s="38"/>
      <c r="AQ1054" s="38"/>
      <c r="AR1054" s="38"/>
      <c r="AS1054" s="38"/>
      <c r="AT1054" s="38"/>
      <c r="AU1054" s="38"/>
      <c r="AV1054" s="38"/>
      <c r="AW1054" s="38"/>
      <c r="AX1054" s="38"/>
      <c r="AY1054" s="38"/>
      <c r="AZ1054" s="38"/>
      <c r="BA1054" s="38"/>
      <c r="BB1054" s="38"/>
      <c r="BC1054" s="38"/>
    </row>
    <row r="1055" spans="1:55" s="92" customFormat="1" ht="11.25">
      <c r="A1055" s="103"/>
      <c r="B1055" s="104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  <c r="AE1055" s="38"/>
      <c r="AF1055" s="38"/>
      <c r="AG1055" s="38"/>
      <c r="AH1055" s="38"/>
      <c r="AI1055" s="38"/>
      <c r="AJ1055" s="38"/>
      <c r="AK1055" s="38"/>
      <c r="AL1055" s="38"/>
      <c r="AM1055" s="38"/>
      <c r="AN1055" s="38"/>
      <c r="AO1055" s="38"/>
      <c r="AP1055" s="38"/>
      <c r="AQ1055" s="38"/>
      <c r="AR1055" s="38"/>
      <c r="AS1055" s="38"/>
      <c r="AT1055" s="38"/>
      <c r="AU1055" s="38"/>
      <c r="AV1055" s="38"/>
      <c r="AW1055" s="38"/>
      <c r="AX1055" s="38"/>
      <c r="AY1055" s="38"/>
      <c r="AZ1055" s="38"/>
      <c r="BA1055" s="38"/>
      <c r="BB1055" s="38"/>
      <c r="BC1055" s="38"/>
    </row>
    <row r="1056" spans="1:55" s="92" customFormat="1" ht="11.25">
      <c r="A1056" s="103"/>
      <c r="B1056" s="104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  <c r="AE1056" s="38"/>
      <c r="AF1056" s="38"/>
      <c r="AG1056" s="38"/>
      <c r="AH1056" s="38"/>
      <c r="AI1056" s="38"/>
      <c r="AJ1056" s="38"/>
      <c r="AK1056" s="38"/>
      <c r="AL1056" s="38"/>
      <c r="AM1056" s="38"/>
      <c r="AN1056" s="38"/>
      <c r="AO1056" s="38"/>
      <c r="AP1056" s="38"/>
      <c r="AQ1056" s="38"/>
      <c r="AR1056" s="38"/>
      <c r="AS1056" s="38"/>
      <c r="AT1056" s="38"/>
      <c r="AU1056" s="38"/>
      <c r="AV1056" s="38"/>
      <c r="AW1056" s="38"/>
      <c r="AX1056" s="38"/>
      <c r="AY1056" s="38"/>
      <c r="AZ1056" s="38"/>
      <c r="BA1056" s="38"/>
      <c r="BB1056" s="38"/>
      <c r="BC1056" s="38"/>
    </row>
    <row r="1057" spans="1:55" s="92" customFormat="1" ht="11.25">
      <c r="A1057" s="103"/>
      <c r="B1057" s="104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  <c r="AA1057" s="38"/>
      <c r="AB1057" s="38"/>
      <c r="AC1057" s="38"/>
      <c r="AD1057" s="38"/>
      <c r="AE1057" s="38"/>
      <c r="AF1057" s="38"/>
      <c r="AG1057" s="38"/>
      <c r="AH1057" s="38"/>
      <c r="AI1057" s="38"/>
      <c r="AJ1057" s="38"/>
      <c r="AK1057" s="38"/>
      <c r="AL1057" s="38"/>
      <c r="AM1057" s="38"/>
      <c r="AN1057" s="38"/>
      <c r="AO1057" s="38"/>
      <c r="AP1057" s="38"/>
      <c r="AQ1057" s="38"/>
      <c r="AR1057" s="38"/>
      <c r="AS1057" s="38"/>
      <c r="AT1057" s="38"/>
      <c r="AU1057" s="38"/>
      <c r="AV1057" s="38"/>
      <c r="AW1057" s="38"/>
      <c r="AX1057" s="38"/>
      <c r="AY1057" s="38"/>
      <c r="AZ1057" s="38"/>
      <c r="BA1057" s="38"/>
      <c r="BB1057" s="38"/>
      <c r="BC1057" s="38"/>
    </row>
    <row r="1058" spans="1:55" s="92" customFormat="1" ht="11.25">
      <c r="A1058" s="103"/>
      <c r="B1058" s="104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  <c r="AE1058" s="38"/>
      <c r="AF1058" s="38"/>
      <c r="AG1058" s="38"/>
      <c r="AH1058" s="38"/>
      <c r="AI1058" s="38"/>
      <c r="AJ1058" s="38"/>
      <c r="AK1058" s="38"/>
      <c r="AL1058" s="38"/>
      <c r="AM1058" s="38"/>
      <c r="AN1058" s="38"/>
      <c r="AO1058" s="38"/>
      <c r="AP1058" s="38"/>
      <c r="AQ1058" s="38"/>
      <c r="AR1058" s="38"/>
      <c r="AS1058" s="38"/>
      <c r="AT1058" s="38"/>
      <c r="AU1058" s="38"/>
      <c r="AV1058" s="38"/>
      <c r="AW1058" s="38"/>
      <c r="AX1058" s="38"/>
      <c r="AY1058" s="38"/>
      <c r="AZ1058" s="38"/>
      <c r="BA1058" s="38"/>
      <c r="BB1058" s="38"/>
      <c r="BC1058" s="38"/>
    </row>
    <row r="1059" spans="1:55" s="92" customFormat="1" ht="11.25">
      <c r="A1059" s="103"/>
      <c r="B1059" s="104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38"/>
      <c r="AF1059" s="38"/>
      <c r="AG1059" s="38"/>
      <c r="AH1059" s="38"/>
      <c r="AI1059" s="38"/>
      <c r="AJ1059" s="38"/>
      <c r="AK1059" s="38"/>
      <c r="AL1059" s="38"/>
      <c r="AM1059" s="38"/>
      <c r="AN1059" s="38"/>
      <c r="AO1059" s="38"/>
      <c r="AP1059" s="38"/>
      <c r="AQ1059" s="38"/>
      <c r="AR1059" s="38"/>
      <c r="AS1059" s="38"/>
      <c r="AT1059" s="38"/>
      <c r="AU1059" s="38"/>
      <c r="AV1059" s="38"/>
      <c r="AW1059" s="38"/>
      <c r="AX1059" s="38"/>
      <c r="AY1059" s="38"/>
      <c r="AZ1059" s="38"/>
      <c r="BA1059" s="38"/>
      <c r="BB1059" s="38"/>
      <c r="BC1059" s="38"/>
    </row>
    <row r="1060" spans="1:55" s="92" customFormat="1" ht="11.25">
      <c r="A1060" s="103"/>
      <c r="B1060" s="104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  <c r="AA1060" s="38"/>
      <c r="AB1060" s="38"/>
      <c r="AC1060" s="38"/>
      <c r="AD1060" s="38"/>
      <c r="AE1060" s="38"/>
      <c r="AF1060" s="38"/>
      <c r="AG1060" s="38"/>
      <c r="AH1060" s="38"/>
      <c r="AI1060" s="38"/>
      <c r="AJ1060" s="38"/>
      <c r="AK1060" s="38"/>
      <c r="AL1060" s="38"/>
      <c r="AM1060" s="38"/>
      <c r="AN1060" s="38"/>
      <c r="AO1060" s="38"/>
      <c r="AP1060" s="38"/>
      <c r="AQ1060" s="38"/>
      <c r="AR1060" s="38"/>
      <c r="AS1060" s="38"/>
      <c r="AT1060" s="38"/>
      <c r="AU1060" s="38"/>
      <c r="AV1060" s="38"/>
      <c r="AW1060" s="38"/>
      <c r="AX1060" s="38"/>
      <c r="AY1060" s="38"/>
      <c r="AZ1060" s="38"/>
      <c r="BA1060" s="38"/>
      <c r="BB1060" s="38"/>
      <c r="BC1060" s="38"/>
    </row>
    <row r="1061" spans="1:55" s="92" customFormat="1" ht="11.25">
      <c r="A1061" s="103"/>
      <c r="B1061" s="104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38"/>
      <c r="AF1061" s="38"/>
      <c r="AG1061" s="38"/>
      <c r="AH1061" s="38"/>
      <c r="AI1061" s="38"/>
      <c r="AJ1061" s="38"/>
      <c r="AK1061" s="38"/>
      <c r="AL1061" s="38"/>
      <c r="AM1061" s="38"/>
      <c r="AN1061" s="38"/>
      <c r="AO1061" s="38"/>
      <c r="AP1061" s="38"/>
      <c r="AQ1061" s="38"/>
      <c r="AR1061" s="38"/>
      <c r="AS1061" s="38"/>
      <c r="AT1061" s="38"/>
      <c r="AU1061" s="38"/>
      <c r="AV1061" s="38"/>
      <c r="AW1061" s="38"/>
      <c r="AX1061" s="38"/>
      <c r="AY1061" s="38"/>
      <c r="AZ1061" s="38"/>
      <c r="BA1061" s="38"/>
      <c r="BB1061" s="38"/>
      <c r="BC1061" s="38"/>
    </row>
    <row r="1062" spans="1:55" s="92" customFormat="1" ht="11.25">
      <c r="A1062" s="103"/>
      <c r="B1062" s="104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  <c r="AE1062" s="38"/>
      <c r="AF1062" s="38"/>
      <c r="AG1062" s="38"/>
      <c r="AH1062" s="38"/>
      <c r="AI1062" s="38"/>
      <c r="AJ1062" s="38"/>
      <c r="AK1062" s="38"/>
      <c r="AL1062" s="38"/>
      <c r="AM1062" s="38"/>
      <c r="AN1062" s="38"/>
      <c r="AO1062" s="38"/>
      <c r="AP1062" s="38"/>
      <c r="AQ1062" s="38"/>
      <c r="AR1062" s="38"/>
      <c r="AS1062" s="38"/>
      <c r="AT1062" s="38"/>
      <c r="AU1062" s="38"/>
      <c r="AV1062" s="38"/>
      <c r="AW1062" s="38"/>
      <c r="AX1062" s="38"/>
      <c r="AY1062" s="38"/>
      <c r="AZ1062" s="38"/>
      <c r="BA1062" s="38"/>
      <c r="BB1062" s="38"/>
      <c r="BC1062" s="38"/>
    </row>
    <row r="1063" spans="1:55" s="92" customFormat="1" ht="11.25">
      <c r="A1063" s="103"/>
      <c r="B1063" s="104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  <c r="AE1063" s="38"/>
      <c r="AF1063" s="38"/>
      <c r="AG1063" s="38"/>
      <c r="AH1063" s="38"/>
      <c r="AI1063" s="38"/>
      <c r="AJ1063" s="38"/>
      <c r="AK1063" s="38"/>
      <c r="AL1063" s="38"/>
      <c r="AM1063" s="38"/>
      <c r="AN1063" s="38"/>
      <c r="AO1063" s="38"/>
      <c r="AP1063" s="38"/>
      <c r="AQ1063" s="38"/>
      <c r="AR1063" s="38"/>
      <c r="AS1063" s="38"/>
      <c r="AT1063" s="38"/>
      <c r="AU1063" s="38"/>
      <c r="AV1063" s="38"/>
      <c r="AW1063" s="38"/>
      <c r="AX1063" s="38"/>
      <c r="AY1063" s="38"/>
      <c r="AZ1063" s="38"/>
      <c r="BA1063" s="38"/>
      <c r="BB1063" s="38"/>
      <c r="BC1063" s="38"/>
    </row>
    <row r="1064" spans="1:55" s="92" customFormat="1" ht="11.25">
      <c r="A1064" s="103"/>
      <c r="B1064" s="104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  <c r="AA1064" s="38"/>
      <c r="AB1064" s="38"/>
      <c r="AC1064" s="38"/>
      <c r="AD1064" s="38"/>
      <c r="AE1064" s="38"/>
      <c r="AF1064" s="38"/>
      <c r="AG1064" s="38"/>
      <c r="AH1064" s="38"/>
      <c r="AI1064" s="38"/>
      <c r="AJ1064" s="38"/>
      <c r="AK1064" s="38"/>
      <c r="AL1064" s="38"/>
      <c r="AM1064" s="38"/>
      <c r="AN1064" s="38"/>
      <c r="AO1064" s="38"/>
      <c r="AP1064" s="38"/>
      <c r="AQ1064" s="38"/>
      <c r="AR1064" s="38"/>
      <c r="AS1064" s="38"/>
      <c r="AT1064" s="38"/>
      <c r="AU1064" s="38"/>
      <c r="AV1064" s="38"/>
      <c r="AW1064" s="38"/>
      <c r="AX1064" s="38"/>
      <c r="AY1064" s="38"/>
      <c r="AZ1064" s="38"/>
      <c r="BA1064" s="38"/>
      <c r="BB1064" s="38"/>
      <c r="BC1064" s="38"/>
    </row>
    <row r="1065" spans="1:55" s="92" customFormat="1" ht="11.25">
      <c r="A1065" s="103"/>
      <c r="B1065" s="104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  <c r="AA1065" s="38"/>
      <c r="AB1065" s="38"/>
      <c r="AC1065" s="38"/>
      <c r="AD1065" s="38"/>
      <c r="AE1065" s="38"/>
      <c r="AF1065" s="38"/>
      <c r="AG1065" s="38"/>
      <c r="AH1065" s="38"/>
      <c r="AI1065" s="38"/>
      <c r="AJ1065" s="38"/>
      <c r="AK1065" s="38"/>
      <c r="AL1065" s="38"/>
      <c r="AM1065" s="38"/>
      <c r="AN1065" s="38"/>
      <c r="AO1065" s="38"/>
      <c r="AP1065" s="38"/>
      <c r="AQ1065" s="38"/>
      <c r="AR1065" s="38"/>
      <c r="AS1065" s="38"/>
      <c r="AT1065" s="38"/>
      <c r="AU1065" s="38"/>
      <c r="AV1065" s="38"/>
      <c r="AW1065" s="38"/>
      <c r="AX1065" s="38"/>
      <c r="AY1065" s="38"/>
      <c r="AZ1065" s="38"/>
      <c r="BA1065" s="38"/>
      <c r="BB1065" s="38"/>
      <c r="BC1065" s="38"/>
    </row>
    <row r="1066" spans="1:55" s="92" customFormat="1" ht="11.25">
      <c r="A1066" s="103"/>
      <c r="B1066" s="104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  <c r="AA1066" s="38"/>
      <c r="AB1066" s="38"/>
      <c r="AC1066" s="38"/>
      <c r="AD1066" s="38"/>
      <c r="AE1066" s="38"/>
      <c r="AF1066" s="38"/>
      <c r="AG1066" s="38"/>
      <c r="AH1066" s="38"/>
      <c r="AI1066" s="38"/>
      <c r="AJ1066" s="38"/>
      <c r="AK1066" s="38"/>
      <c r="AL1066" s="38"/>
      <c r="AM1066" s="38"/>
      <c r="AN1066" s="38"/>
      <c r="AO1066" s="38"/>
      <c r="AP1066" s="38"/>
      <c r="AQ1066" s="38"/>
      <c r="AR1066" s="38"/>
      <c r="AS1066" s="38"/>
      <c r="AT1066" s="38"/>
      <c r="AU1066" s="38"/>
      <c r="AV1066" s="38"/>
      <c r="AW1066" s="38"/>
      <c r="AX1066" s="38"/>
      <c r="AY1066" s="38"/>
      <c r="AZ1066" s="38"/>
      <c r="BA1066" s="38"/>
      <c r="BB1066" s="38"/>
      <c r="BC1066" s="38"/>
    </row>
    <row r="1067" spans="1:55" s="92" customFormat="1" ht="11.25">
      <c r="A1067" s="103"/>
      <c r="B1067" s="104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  <c r="AE1067" s="38"/>
      <c r="AF1067" s="38"/>
      <c r="AG1067" s="38"/>
      <c r="AH1067" s="38"/>
      <c r="AI1067" s="38"/>
      <c r="AJ1067" s="38"/>
      <c r="AK1067" s="38"/>
      <c r="AL1067" s="38"/>
      <c r="AM1067" s="38"/>
      <c r="AN1067" s="38"/>
      <c r="AO1067" s="38"/>
      <c r="AP1067" s="38"/>
      <c r="AQ1067" s="38"/>
      <c r="AR1067" s="38"/>
      <c r="AS1067" s="38"/>
      <c r="AT1067" s="38"/>
      <c r="AU1067" s="38"/>
      <c r="AV1067" s="38"/>
      <c r="AW1067" s="38"/>
      <c r="AX1067" s="38"/>
      <c r="AY1067" s="38"/>
      <c r="AZ1067" s="38"/>
      <c r="BA1067" s="38"/>
      <c r="BB1067" s="38"/>
      <c r="BC1067" s="38"/>
    </row>
    <row r="1068" spans="1:55" s="92" customFormat="1" ht="11.25">
      <c r="A1068" s="103"/>
      <c r="B1068" s="104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  <c r="AE1068" s="38"/>
      <c r="AF1068" s="38"/>
      <c r="AG1068" s="38"/>
      <c r="AH1068" s="38"/>
      <c r="AI1068" s="38"/>
      <c r="AJ1068" s="38"/>
      <c r="AK1068" s="38"/>
      <c r="AL1068" s="38"/>
      <c r="AM1068" s="38"/>
      <c r="AN1068" s="38"/>
      <c r="AO1068" s="38"/>
      <c r="AP1068" s="38"/>
      <c r="AQ1068" s="38"/>
      <c r="AR1068" s="38"/>
      <c r="AS1068" s="38"/>
      <c r="AT1068" s="38"/>
      <c r="AU1068" s="38"/>
      <c r="AV1068" s="38"/>
      <c r="AW1068" s="38"/>
      <c r="AX1068" s="38"/>
      <c r="AY1068" s="38"/>
      <c r="AZ1068" s="38"/>
      <c r="BA1068" s="38"/>
      <c r="BB1068" s="38"/>
      <c r="BC1068" s="38"/>
    </row>
    <row r="1069" spans="1:55" s="92" customFormat="1" ht="11.25">
      <c r="A1069" s="103"/>
      <c r="B1069" s="104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  <c r="AA1069" s="38"/>
      <c r="AB1069" s="38"/>
      <c r="AC1069" s="38"/>
      <c r="AD1069" s="38"/>
      <c r="AE1069" s="38"/>
      <c r="AF1069" s="38"/>
      <c r="AG1069" s="38"/>
      <c r="AH1069" s="38"/>
      <c r="AI1069" s="38"/>
      <c r="AJ1069" s="38"/>
      <c r="AK1069" s="38"/>
      <c r="AL1069" s="38"/>
      <c r="AM1069" s="38"/>
      <c r="AN1069" s="38"/>
      <c r="AO1069" s="38"/>
      <c r="AP1069" s="38"/>
      <c r="AQ1069" s="38"/>
      <c r="AR1069" s="38"/>
      <c r="AS1069" s="38"/>
      <c r="AT1069" s="38"/>
      <c r="AU1069" s="38"/>
      <c r="AV1069" s="38"/>
      <c r="AW1069" s="38"/>
      <c r="AX1069" s="38"/>
      <c r="AY1069" s="38"/>
      <c r="AZ1069" s="38"/>
      <c r="BA1069" s="38"/>
      <c r="BB1069" s="38"/>
      <c r="BC1069" s="38"/>
    </row>
    <row r="1070" spans="1:55" s="92" customFormat="1" ht="11.25">
      <c r="A1070" s="103"/>
      <c r="B1070" s="104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  <c r="AA1070" s="38"/>
      <c r="AB1070" s="38"/>
      <c r="AC1070" s="38"/>
      <c r="AD1070" s="38"/>
      <c r="AE1070" s="38"/>
      <c r="AF1070" s="38"/>
      <c r="AG1070" s="38"/>
      <c r="AH1070" s="38"/>
      <c r="AI1070" s="38"/>
      <c r="AJ1070" s="38"/>
      <c r="AK1070" s="38"/>
      <c r="AL1070" s="38"/>
      <c r="AM1070" s="38"/>
      <c r="AN1070" s="38"/>
      <c r="AO1070" s="38"/>
      <c r="AP1070" s="38"/>
      <c r="AQ1070" s="38"/>
      <c r="AR1070" s="38"/>
      <c r="AS1070" s="38"/>
      <c r="AT1070" s="38"/>
      <c r="AU1070" s="38"/>
      <c r="AV1070" s="38"/>
      <c r="AW1070" s="38"/>
      <c r="AX1070" s="38"/>
      <c r="AY1070" s="38"/>
      <c r="AZ1070" s="38"/>
      <c r="BA1070" s="38"/>
      <c r="BB1070" s="38"/>
      <c r="BC1070" s="38"/>
    </row>
    <row r="1071" spans="1:55" s="92" customFormat="1" ht="11.25">
      <c r="A1071" s="103"/>
      <c r="B1071" s="104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  <c r="AA1071" s="38"/>
      <c r="AB1071" s="38"/>
      <c r="AC1071" s="38"/>
      <c r="AD1071" s="38"/>
      <c r="AE1071" s="38"/>
      <c r="AF1071" s="38"/>
      <c r="AG1071" s="38"/>
      <c r="AH1071" s="38"/>
      <c r="AI1071" s="38"/>
      <c r="AJ1071" s="38"/>
      <c r="AK1071" s="38"/>
      <c r="AL1071" s="38"/>
      <c r="AM1071" s="38"/>
      <c r="AN1071" s="38"/>
      <c r="AO1071" s="38"/>
      <c r="AP1071" s="38"/>
      <c r="AQ1071" s="38"/>
      <c r="AR1071" s="38"/>
      <c r="AS1071" s="38"/>
      <c r="AT1071" s="38"/>
      <c r="AU1071" s="38"/>
      <c r="AV1071" s="38"/>
      <c r="AW1071" s="38"/>
      <c r="AX1071" s="38"/>
      <c r="AY1071" s="38"/>
      <c r="AZ1071" s="38"/>
      <c r="BA1071" s="38"/>
      <c r="BB1071" s="38"/>
      <c r="BC1071" s="38"/>
    </row>
    <row r="1072" spans="1:55" s="92" customFormat="1" ht="11.25">
      <c r="A1072" s="103"/>
      <c r="B1072" s="104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  <c r="AE1072" s="38"/>
      <c r="AF1072" s="38"/>
      <c r="AG1072" s="38"/>
      <c r="AH1072" s="38"/>
      <c r="AI1072" s="38"/>
      <c r="AJ1072" s="38"/>
      <c r="AK1072" s="38"/>
      <c r="AL1072" s="38"/>
      <c r="AM1072" s="38"/>
      <c r="AN1072" s="38"/>
      <c r="AO1072" s="38"/>
      <c r="AP1072" s="38"/>
      <c r="AQ1072" s="38"/>
      <c r="AR1072" s="38"/>
      <c r="AS1072" s="38"/>
      <c r="AT1072" s="38"/>
      <c r="AU1072" s="38"/>
      <c r="AV1072" s="38"/>
      <c r="AW1072" s="38"/>
      <c r="AX1072" s="38"/>
      <c r="AY1072" s="38"/>
      <c r="AZ1072" s="38"/>
      <c r="BA1072" s="38"/>
      <c r="BB1072" s="38"/>
      <c r="BC1072" s="38"/>
    </row>
    <row r="1073" spans="1:55" s="92" customFormat="1" ht="11.25">
      <c r="A1073" s="103"/>
      <c r="B1073" s="104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38"/>
      <c r="AF1073" s="38"/>
      <c r="AG1073" s="38"/>
      <c r="AH1073" s="38"/>
      <c r="AI1073" s="38"/>
      <c r="AJ1073" s="38"/>
      <c r="AK1073" s="38"/>
      <c r="AL1073" s="38"/>
      <c r="AM1073" s="38"/>
      <c r="AN1073" s="38"/>
      <c r="AO1073" s="38"/>
      <c r="AP1073" s="38"/>
      <c r="AQ1073" s="38"/>
      <c r="AR1073" s="38"/>
      <c r="AS1073" s="38"/>
      <c r="AT1073" s="38"/>
      <c r="AU1073" s="38"/>
      <c r="AV1073" s="38"/>
      <c r="AW1073" s="38"/>
      <c r="AX1073" s="38"/>
      <c r="AY1073" s="38"/>
      <c r="AZ1073" s="38"/>
      <c r="BA1073" s="38"/>
      <c r="BB1073" s="38"/>
      <c r="BC1073" s="38"/>
    </row>
    <row r="1074" spans="1:55" s="92" customFormat="1" ht="11.25">
      <c r="A1074" s="103"/>
      <c r="B1074" s="104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  <c r="AA1074" s="38"/>
      <c r="AB1074" s="38"/>
      <c r="AC1074" s="38"/>
      <c r="AD1074" s="38"/>
      <c r="AE1074" s="38"/>
      <c r="AF1074" s="38"/>
      <c r="AG1074" s="38"/>
      <c r="AH1074" s="38"/>
      <c r="AI1074" s="38"/>
      <c r="AJ1074" s="38"/>
      <c r="AK1074" s="38"/>
      <c r="AL1074" s="38"/>
      <c r="AM1074" s="38"/>
      <c r="AN1074" s="38"/>
      <c r="AO1074" s="38"/>
      <c r="AP1074" s="38"/>
      <c r="AQ1074" s="38"/>
      <c r="AR1074" s="38"/>
      <c r="AS1074" s="38"/>
      <c r="AT1074" s="38"/>
      <c r="AU1074" s="38"/>
      <c r="AV1074" s="38"/>
      <c r="AW1074" s="38"/>
      <c r="AX1074" s="38"/>
      <c r="AY1074" s="38"/>
      <c r="AZ1074" s="38"/>
      <c r="BA1074" s="38"/>
      <c r="BB1074" s="38"/>
      <c r="BC1074" s="38"/>
    </row>
    <row r="1075" spans="1:55" s="92" customFormat="1" ht="11.25">
      <c r="A1075" s="103"/>
      <c r="B1075" s="104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  <c r="AE1075" s="38"/>
      <c r="AF1075" s="38"/>
      <c r="AG1075" s="38"/>
      <c r="AH1075" s="38"/>
      <c r="AI1075" s="38"/>
      <c r="AJ1075" s="38"/>
      <c r="AK1075" s="38"/>
      <c r="AL1075" s="38"/>
      <c r="AM1075" s="38"/>
      <c r="AN1075" s="38"/>
      <c r="AO1075" s="38"/>
      <c r="AP1075" s="38"/>
      <c r="AQ1075" s="38"/>
      <c r="AR1075" s="38"/>
      <c r="AS1075" s="38"/>
      <c r="AT1075" s="38"/>
      <c r="AU1075" s="38"/>
      <c r="AV1075" s="38"/>
      <c r="AW1075" s="38"/>
      <c r="AX1075" s="38"/>
      <c r="AY1075" s="38"/>
      <c r="AZ1075" s="38"/>
      <c r="BA1075" s="38"/>
      <c r="BB1075" s="38"/>
      <c r="BC1075" s="38"/>
    </row>
    <row r="1076" spans="1:55" s="92" customFormat="1" ht="11.25">
      <c r="A1076" s="103"/>
      <c r="B1076" s="104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  <c r="AE1076" s="38"/>
      <c r="AF1076" s="38"/>
      <c r="AG1076" s="38"/>
      <c r="AH1076" s="38"/>
      <c r="AI1076" s="38"/>
      <c r="AJ1076" s="38"/>
      <c r="AK1076" s="38"/>
      <c r="AL1076" s="38"/>
      <c r="AM1076" s="38"/>
      <c r="AN1076" s="38"/>
      <c r="AO1076" s="38"/>
      <c r="AP1076" s="38"/>
      <c r="AQ1076" s="38"/>
      <c r="AR1076" s="38"/>
      <c r="AS1076" s="38"/>
      <c r="AT1076" s="38"/>
      <c r="AU1076" s="38"/>
      <c r="AV1076" s="38"/>
      <c r="AW1076" s="38"/>
      <c r="AX1076" s="38"/>
      <c r="AY1076" s="38"/>
      <c r="AZ1076" s="38"/>
      <c r="BA1076" s="38"/>
      <c r="BB1076" s="38"/>
      <c r="BC1076" s="38"/>
    </row>
    <row r="1077" spans="1:55" s="92" customFormat="1" ht="11.25">
      <c r="A1077" s="103"/>
      <c r="B1077" s="104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  <c r="AE1077" s="38"/>
      <c r="AF1077" s="38"/>
      <c r="AG1077" s="38"/>
      <c r="AH1077" s="38"/>
      <c r="AI1077" s="38"/>
      <c r="AJ1077" s="38"/>
      <c r="AK1077" s="38"/>
      <c r="AL1077" s="38"/>
      <c r="AM1077" s="38"/>
      <c r="AN1077" s="38"/>
      <c r="AO1077" s="38"/>
      <c r="AP1077" s="38"/>
      <c r="AQ1077" s="38"/>
      <c r="AR1077" s="38"/>
      <c r="AS1077" s="38"/>
      <c r="AT1077" s="38"/>
      <c r="AU1077" s="38"/>
      <c r="AV1077" s="38"/>
      <c r="AW1077" s="38"/>
      <c r="AX1077" s="38"/>
      <c r="AY1077" s="38"/>
      <c r="AZ1077" s="38"/>
      <c r="BA1077" s="38"/>
      <c r="BB1077" s="38"/>
      <c r="BC1077" s="38"/>
    </row>
    <row r="1078" spans="1:55" s="92" customFormat="1" ht="11.25">
      <c r="A1078" s="103"/>
      <c r="B1078" s="104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  <c r="AE1078" s="38"/>
      <c r="AF1078" s="38"/>
      <c r="AG1078" s="38"/>
      <c r="AH1078" s="38"/>
      <c r="AI1078" s="38"/>
      <c r="AJ1078" s="38"/>
      <c r="AK1078" s="38"/>
      <c r="AL1078" s="38"/>
      <c r="AM1078" s="38"/>
      <c r="AN1078" s="38"/>
      <c r="AO1078" s="38"/>
      <c r="AP1078" s="38"/>
      <c r="AQ1078" s="38"/>
      <c r="AR1078" s="38"/>
      <c r="AS1078" s="38"/>
      <c r="AT1078" s="38"/>
      <c r="AU1078" s="38"/>
      <c r="AV1078" s="38"/>
      <c r="AW1078" s="38"/>
      <c r="AX1078" s="38"/>
      <c r="AY1078" s="38"/>
      <c r="AZ1078" s="38"/>
      <c r="BA1078" s="38"/>
      <c r="BB1078" s="38"/>
      <c r="BC1078" s="38"/>
    </row>
    <row r="1079" spans="1:55" s="92" customFormat="1" ht="11.25">
      <c r="A1079" s="103"/>
      <c r="B1079" s="104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  <c r="AE1079" s="38"/>
      <c r="AF1079" s="38"/>
      <c r="AG1079" s="38"/>
      <c r="AH1079" s="38"/>
      <c r="AI1079" s="38"/>
      <c r="AJ1079" s="38"/>
      <c r="AK1079" s="38"/>
      <c r="AL1079" s="38"/>
      <c r="AM1079" s="38"/>
      <c r="AN1079" s="38"/>
      <c r="AO1079" s="38"/>
      <c r="AP1079" s="38"/>
      <c r="AQ1079" s="38"/>
      <c r="AR1079" s="38"/>
      <c r="AS1079" s="38"/>
      <c r="AT1079" s="38"/>
      <c r="AU1079" s="38"/>
      <c r="AV1079" s="38"/>
      <c r="AW1079" s="38"/>
      <c r="AX1079" s="38"/>
      <c r="AY1079" s="38"/>
      <c r="AZ1079" s="38"/>
      <c r="BA1079" s="38"/>
      <c r="BB1079" s="38"/>
      <c r="BC1079" s="38"/>
    </row>
    <row r="1080" spans="1:55" s="92" customFormat="1" ht="11.25">
      <c r="A1080" s="103"/>
      <c r="B1080" s="104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  <c r="AE1080" s="38"/>
      <c r="AF1080" s="38"/>
      <c r="AG1080" s="38"/>
      <c r="AH1080" s="38"/>
      <c r="AI1080" s="38"/>
      <c r="AJ1080" s="38"/>
      <c r="AK1080" s="38"/>
      <c r="AL1080" s="38"/>
      <c r="AM1080" s="38"/>
      <c r="AN1080" s="38"/>
      <c r="AO1080" s="38"/>
      <c r="AP1080" s="38"/>
      <c r="AQ1080" s="38"/>
      <c r="AR1080" s="38"/>
      <c r="AS1080" s="38"/>
      <c r="AT1080" s="38"/>
      <c r="AU1080" s="38"/>
      <c r="AV1080" s="38"/>
      <c r="AW1080" s="38"/>
      <c r="AX1080" s="38"/>
      <c r="AY1080" s="38"/>
      <c r="AZ1080" s="38"/>
      <c r="BA1080" s="38"/>
      <c r="BB1080" s="38"/>
      <c r="BC1080" s="38"/>
    </row>
    <row r="1081" spans="1:55" s="92" customFormat="1" ht="11.25">
      <c r="A1081" s="103"/>
      <c r="B1081" s="104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  <c r="AE1081" s="38"/>
      <c r="AF1081" s="38"/>
      <c r="AG1081" s="38"/>
      <c r="AH1081" s="38"/>
      <c r="AI1081" s="38"/>
      <c r="AJ1081" s="38"/>
      <c r="AK1081" s="38"/>
      <c r="AL1081" s="38"/>
      <c r="AM1081" s="38"/>
      <c r="AN1081" s="38"/>
      <c r="AO1081" s="38"/>
      <c r="AP1081" s="38"/>
      <c r="AQ1081" s="38"/>
      <c r="AR1081" s="38"/>
      <c r="AS1081" s="38"/>
      <c r="AT1081" s="38"/>
      <c r="AU1081" s="38"/>
      <c r="AV1081" s="38"/>
      <c r="AW1081" s="38"/>
      <c r="AX1081" s="38"/>
      <c r="AY1081" s="38"/>
      <c r="AZ1081" s="38"/>
      <c r="BA1081" s="38"/>
      <c r="BB1081" s="38"/>
      <c r="BC1081" s="38"/>
    </row>
    <row r="1082" spans="1:55" s="92" customFormat="1" ht="11.25">
      <c r="A1082" s="103"/>
      <c r="B1082" s="104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  <c r="AE1082" s="38"/>
      <c r="AF1082" s="38"/>
      <c r="AG1082" s="38"/>
      <c r="AH1082" s="38"/>
      <c r="AI1082" s="38"/>
      <c r="AJ1082" s="38"/>
      <c r="AK1082" s="38"/>
      <c r="AL1082" s="38"/>
      <c r="AM1082" s="38"/>
      <c r="AN1082" s="38"/>
      <c r="AO1082" s="38"/>
      <c r="AP1082" s="38"/>
      <c r="AQ1082" s="38"/>
      <c r="AR1082" s="38"/>
      <c r="AS1082" s="38"/>
      <c r="AT1082" s="38"/>
      <c r="AU1082" s="38"/>
      <c r="AV1082" s="38"/>
      <c r="AW1082" s="38"/>
      <c r="AX1082" s="38"/>
      <c r="AY1082" s="38"/>
      <c r="AZ1082" s="38"/>
      <c r="BA1082" s="38"/>
      <c r="BB1082" s="38"/>
      <c r="BC1082" s="38"/>
    </row>
    <row r="1083" spans="1:55" s="92" customFormat="1" ht="11.25">
      <c r="A1083" s="103"/>
      <c r="B1083" s="104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38"/>
      <c r="AF1083" s="38"/>
      <c r="AG1083" s="38"/>
      <c r="AH1083" s="38"/>
      <c r="AI1083" s="38"/>
      <c r="AJ1083" s="38"/>
      <c r="AK1083" s="38"/>
      <c r="AL1083" s="38"/>
      <c r="AM1083" s="38"/>
      <c r="AN1083" s="38"/>
      <c r="AO1083" s="38"/>
      <c r="AP1083" s="38"/>
      <c r="AQ1083" s="38"/>
      <c r="AR1083" s="38"/>
      <c r="AS1083" s="38"/>
      <c r="AT1083" s="38"/>
      <c r="AU1083" s="38"/>
      <c r="AV1083" s="38"/>
      <c r="AW1083" s="38"/>
      <c r="AX1083" s="38"/>
      <c r="AY1083" s="38"/>
      <c r="AZ1083" s="38"/>
      <c r="BA1083" s="38"/>
      <c r="BB1083" s="38"/>
      <c r="BC1083" s="38"/>
    </row>
    <row r="1084" spans="1:55" s="92" customFormat="1" ht="11.25">
      <c r="A1084" s="103"/>
      <c r="B1084" s="104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  <c r="AE1084" s="38"/>
      <c r="AF1084" s="38"/>
      <c r="AG1084" s="38"/>
      <c r="AH1084" s="38"/>
      <c r="AI1084" s="38"/>
      <c r="AJ1084" s="38"/>
      <c r="AK1084" s="38"/>
      <c r="AL1084" s="38"/>
      <c r="AM1084" s="38"/>
      <c r="AN1084" s="38"/>
      <c r="AO1084" s="38"/>
      <c r="AP1084" s="38"/>
      <c r="AQ1084" s="38"/>
      <c r="AR1084" s="38"/>
      <c r="AS1084" s="38"/>
      <c r="AT1084" s="38"/>
      <c r="AU1084" s="38"/>
      <c r="AV1084" s="38"/>
      <c r="AW1084" s="38"/>
      <c r="AX1084" s="38"/>
      <c r="AY1084" s="38"/>
      <c r="AZ1084" s="38"/>
      <c r="BA1084" s="38"/>
      <c r="BB1084" s="38"/>
      <c r="BC1084" s="38"/>
    </row>
    <row r="1085" spans="1:55" s="92" customFormat="1" ht="11.25">
      <c r="A1085" s="103"/>
      <c r="B1085" s="104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  <c r="AA1085" s="38"/>
      <c r="AB1085" s="38"/>
      <c r="AC1085" s="38"/>
      <c r="AD1085" s="38"/>
      <c r="AE1085" s="38"/>
      <c r="AF1085" s="38"/>
      <c r="AG1085" s="38"/>
      <c r="AH1085" s="38"/>
      <c r="AI1085" s="38"/>
      <c r="AJ1085" s="38"/>
      <c r="AK1085" s="38"/>
      <c r="AL1085" s="38"/>
      <c r="AM1085" s="38"/>
      <c r="AN1085" s="38"/>
      <c r="AO1085" s="38"/>
      <c r="AP1085" s="38"/>
      <c r="AQ1085" s="38"/>
      <c r="AR1085" s="38"/>
      <c r="AS1085" s="38"/>
      <c r="AT1085" s="38"/>
      <c r="AU1085" s="38"/>
      <c r="AV1085" s="38"/>
      <c r="AW1085" s="38"/>
      <c r="AX1085" s="38"/>
      <c r="AY1085" s="38"/>
      <c r="AZ1085" s="38"/>
      <c r="BA1085" s="38"/>
      <c r="BB1085" s="38"/>
      <c r="BC1085" s="38"/>
    </row>
    <row r="1086" spans="1:55" s="92" customFormat="1" ht="11.25">
      <c r="A1086" s="103"/>
      <c r="B1086" s="104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  <c r="AE1086" s="38"/>
      <c r="AF1086" s="38"/>
      <c r="AG1086" s="38"/>
      <c r="AH1086" s="38"/>
      <c r="AI1086" s="38"/>
      <c r="AJ1086" s="38"/>
      <c r="AK1086" s="38"/>
      <c r="AL1086" s="38"/>
      <c r="AM1086" s="38"/>
      <c r="AN1086" s="38"/>
      <c r="AO1086" s="38"/>
      <c r="AP1086" s="38"/>
      <c r="AQ1086" s="38"/>
      <c r="AR1086" s="38"/>
      <c r="AS1086" s="38"/>
      <c r="AT1086" s="38"/>
      <c r="AU1086" s="38"/>
      <c r="AV1086" s="38"/>
      <c r="AW1086" s="38"/>
      <c r="AX1086" s="38"/>
      <c r="AY1086" s="38"/>
      <c r="AZ1086" s="38"/>
      <c r="BA1086" s="38"/>
      <c r="BB1086" s="38"/>
      <c r="BC1086" s="38"/>
    </row>
    <row r="1087" spans="1:55" s="92" customFormat="1" ht="11.25">
      <c r="A1087" s="103"/>
      <c r="B1087" s="104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  <c r="AA1087" s="38"/>
      <c r="AB1087" s="38"/>
      <c r="AC1087" s="38"/>
      <c r="AD1087" s="38"/>
      <c r="AE1087" s="38"/>
      <c r="AF1087" s="38"/>
      <c r="AG1087" s="38"/>
      <c r="AH1087" s="38"/>
      <c r="AI1087" s="38"/>
      <c r="AJ1087" s="38"/>
      <c r="AK1087" s="38"/>
      <c r="AL1087" s="38"/>
      <c r="AM1087" s="38"/>
      <c r="AN1087" s="38"/>
      <c r="AO1087" s="38"/>
      <c r="AP1087" s="38"/>
      <c r="AQ1087" s="38"/>
      <c r="AR1087" s="38"/>
      <c r="AS1087" s="38"/>
      <c r="AT1087" s="38"/>
      <c r="AU1087" s="38"/>
      <c r="AV1087" s="38"/>
      <c r="AW1087" s="38"/>
      <c r="AX1087" s="38"/>
      <c r="AY1087" s="38"/>
      <c r="AZ1087" s="38"/>
      <c r="BA1087" s="38"/>
      <c r="BB1087" s="38"/>
      <c r="BC1087" s="38"/>
    </row>
    <row r="1088" spans="1:55" s="92" customFormat="1" ht="11.25">
      <c r="A1088" s="103"/>
      <c r="B1088" s="104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  <c r="AE1088" s="38"/>
      <c r="AF1088" s="38"/>
      <c r="AG1088" s="38"/>
      <c r="AH1088" s="38"/>
      <c r="AI1088" s="38"/>
      <c r="AJ1088" s="38"/>
      <c r="AK1088" s="38"/>
      <c r="AL1088" s="38"/>
      <c r="AM1088" s="38"/>
      <c r="AN1088" s="38"/>
      <c r="AO1088" s="38"/>
      <c r="AP1088" s="38"/>
      <c r="AQ1088" s="38"/>
      <c r="AR1088" s="38"/>
      <c r="AS1088" s="38"/>
      <c r="AT1088" s="38"/>
      <c r="AU1088" s="38"/>
      <c r="AV1088" s="38"/>
      <c r="AW1088" s="38"/>
      <c r="AX1088" s="38"/>
      <c r="AY1088" s="38"/>
      <c r="AZ1088" s="38"/>
      <c r="BA1088" s="38"/>
      <c r="BB1088" s="38"/>
      <c r="BC1088" s="38"/>
    </row>
    <row r="1089" spans="1:55" s="92" customFormat="1" ht="11.25">
      <c r="A1089" s="103"/>
      <c r="B1089" s="104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  <c r="AA1089" s="38"/>
      <c r="AB1089" s="38"/>
      <c r="AC1089" s="38"/>
      <c r="AD1089" s="38"/>
      <c r="AE1089" s="38"/>
      <c r="AF1089" s="38"/>
      <c r="AG1089" s="38"/>
      <c r="AH1089" s="38"/>
      <c r="AI1089" s="38"/>
      <c r="AJ1089" s="38"/>
      <c r="AK1089" s="38"/>
      <c r="AL1089" s="38"/>
      <c r="AM1089" s="38"/>
      <c r="AN1089" s="38"/>
      <c r="AO1089" s="38"/>
      <c r="AP1089" s="38"/>
      <c r="AQ1089" s="38"/>
      <c r="AR1089" s="38"/>
      <c r="AS1089" s="38"/>
      <c r="AT1089" s="38"/>
      <c r="AU1089" s="38"/>
      <c r="AV1089" s="38"/>
      <c r="AW1089" s="38"/>
      <c r="AX1089" s="38"/>
      <c r="AY1089" s="38"/>
      <c r="AZ1089" s="38"/>
      <c r="BA1089" s="38"/>
      <c r="BB1089" s="38"/>
      <c r="BC1089" s="38"/>
    </row>
    <row r="1090" spans="1:55" s="92" customFormat="1" ht="11.25">
      <c r="A1090" s="103"/>
      <c r="B1090" s="104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  <c r="AA1090" s="38"/>
      <c r="AB1090" s="38"/>
      <c r="AC1090" s="38"/>
      <c r="AD1090" s="38"/>
      <c r="AE1090" s="38"/>
      <c r="AF1090" s="38"/>
      <c r="AG1090" s="38"/>
      <c r="AH1090" s="38"/>
      <c r="AI1090" s="38"/>
      <c r="AJ1090" s="38"/>
      <c r="AK1090" s="38"/>
      <c r="AL1090" s="38"/>
      <c r="AM1090" s="38"/>
      <c r="AN1090" s="38"/>
      <c r="AO1090" s="38"/>
      <c r="AP1090" s="38"/>
      <c r="AQ1090" s="38"/>
      <c r="AR1090" s="38"/>
      <c r="AS1090" s="38"/>
      <c r="AT1090" s="38"/>
      <c r="AU1090" s="38"/>
      <c r="AV1090" s="38"/>
      <c r="AW1090" s="38"/>
      <c r="AX1090" s="38"/>
      <c r="AY1090" s="38"/>
      <c r="AZ1090" s="38"/>
      <c r="BA1090" s="38"/>
      <c r="BB1090" s="38"/>
      <c r="BC1090" s="38"/>
    </row>
    <row r="1091" spans="1:55" s="92" customFormat="1" ht="11.25">
      <c r="A1091" s="103"/>
      <c r="B1091" s="104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  <c r="AA1091" s="38"/>
      <c r="AB1091" s="38"/>
      <c r="AC1091" s="38"/>
      <c r="AD1091" s="38"/>
      <c r="AE1091" s="38"/>
      <c r="AF1091" s="38"/>
      <c r="AG1091" s="38"/>
      <c r="AH1091" s="38"/>
      <c r="AI1091" s="38"/>
      <c r="AJ1091" s="38"/>
      <c r="AK1091" s="38"/>
      <c r="AL1091" s="38"/>
      <c r="AM1091" s="38"/>
      <c r="AN1091" s="38"/>
      <c r="AO1091" s="38"/>
      <c r="AP1091" s="38"/>
      <c r="AQ1091" s="38"/>
      <c r="AR1091" s="38"/>
      <c r="AS1091" s="38"/>
      <c r="AT1091" s="38"/>
      <c r="AU1091" s="38"/>
      <c r="AV1091" s="38"/>
      <c r="AW1091" s="38"/>
      <c r="AX1091" s="38"/>
      <c r="AY1091" s="38"/>
      <c r="AZ1091" s="38"/>
      <c r="BA1091" s="38"/>
      <c r="BB1091" s="38"/>
      <c r="BC1091" s="38"/>
    </row>
    <row r="1092" spans="1:55" s="92" customFormat="1" ht="11.25">
      <c r="A1092" s="103"/>
      <c r="B1092" s="104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  <c r="AA1092" s="38"/>
      <c r="AB1092" s="38"/>
      <c r="AC1092" s="38"/>
      <c r="AD1092" s="38"/>
      <c r="AE1092" s="38"/>
      <c r="AF1092" s="38"/>
      <c r="AG1092" s="38"/>
      <c r="AH1092" s="38"/>
      <c r="AI1092" s="38"/>
      <c r="AJ1092" s="38"/>
      <c r="AK1092" s="38"/>
      <c r="AL1092" s="38"/>
      <c r="AM1092" s="38"/>
      <c r="AN1092" s="38"/>
      <c r="AO1092" s="38"/>
      <c r="AP1092" s="38"/>
      <c r="AQ1092" s="38"/>
      <c r="AR1092" s="38"/>
      <c r="AS1092" s="38"/>
      <c r="AT1092" s="38"/>
      <c r="AU1092" s="38"/>
      <c r="AV1092" s="38"/>
      <c r="AW1092" s="38"/>
      <c r="AX1092" s="38"/>
      <c r="AY1092" s="38"/>
      <c r="AZ1092" s="38"/>
      <c r="BA1092" s="38"/>
      <c r="BB1092" s="38"/>
      <c r="BC1092" s="38"/>
    </row>
    <row r="1093" spans="1:55" s="92" customFormat="1" ht="11.25">
      <c r="A1093" s="103"/>
      <c r="B1093" s="104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  <c r="AE1093" s="38"/>
      <c r="AF1093" s="38"/>
      <c r="AG1093" s="38"/>
      <c r="AH1093" s="38"/>
      <c r="AI1093" s="38"/>
      <c r="AJ1093" s="38"/>
      <c r="AK1093" s="38"/>
      <c r="AL1093" s="38"/>
      <c r="AM1093" s="38"/>
      <c r="AN1093" s="38"/>
      <c r="AO1093" s="38"/>
      <c r="AP1093" s="38"/>
      <c r="AQ1093" s="38"/>
      <c r="AR1093" s="38"/>
      <c r="AS1093" s="38"/>
      <c r="AT1093" s="38"/>
      <c r="AU1093" s="38"/>
      <c r="AV1093" s="38"/>
      <c r="AW1093" s="38"/>
      <c r="AX1093" s="38"/>
      <c r="AY1093" s="38"/>
      <c r="AZ1093" s="38"/>
      <c r="BA1093" s="38"/>
      <c r="BB1093" s="38"/>
      <c r="BC1093" s="38"/>
    </row>
    <row r="1094" spans="1:55" s="92" customFormat="1" ht="11.25">
      <c r="A1094" s="103"/>
      <c r="B1094" s="104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  <c r="AA1094" s="38"/>
      <c r="AB1094" s="38"/>
      <c r="AC1094" s="38"/>
      <c r="AD1094" s="38"/>
      <c r="AE1094" s="38"/>
      <c r="AF1094" s="38"/>
      <c r="AG1094" s="38"/>
      <c r="AH1094" s="38"/>
      <c r="AI1094" s="38"/>
      <c r="AJ1094" s="38"/>
      <c r="AK1094" s="38"/>
      <c r="AL1094" s="38"/>
      <c r="AM1094" s="38"/>
      <c r="AN1094" s="38"/>
      <c r="AO1094" s="38"/>
      <c r="AP1094" s="38"/>
      <c r="AQ1094" s="38"/>
      <c r="AR1094" s="38"/>
      <c r="AS1094" s="38"/>
      <c r="AT1094" s="38"/>
      <c r="AU1094" s="38"/>
      <c r="AV1094" s="38"/>
      <c r="AW1094" s="38"/>
      <c r="AX1094" s="38"/>
      <c r="AY1094" s="38"/>
      <c r="AZ1094" s="38"/>
      <c r="BA1094" s="38"/>
      <c r="BB1094" s="38"/>
      <c r="BC1094" s="38"/>
    </row>
    <row r="1095" spans="1:55" s="92" customFormat="1" ht="11.25">
      <c r="A1095" s="103"/>
      <c r="B1095" s="104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  <c r="AE1095" s="38"/>
      <c r="AF1095" s="38"/>
      <c r="AG1095" s="38"/>
      <c r="AH1095" s="38"/>
      <c r="AI1095" s="38"/>
      <c r="AJ1095" s="38"/>
      <c r="AK1095" s="38"/>
      <c r="AL1095" s="38"/>
      <c r="AM1095" s="38"/>
      <c r="AN1095" s="38"/>
      <c r="AO1095" s="38"/>
      <c r="AP1095" s="38"/>
      <c r="AQ1095" s="38"/>
      <c r="AR1095" s="38"/>
      <c r="AS1095" s="38"/>
      <c r="AT1095" s="38"/>
      <c r="AU1095" s="38"/>
      <c r="AV1095" s="38"/>
      <c r="AW1095" s="38"/>
      <c r="AX1095" s="38"/>
      <c r="AY1095" s="38"/>
      <c r="AZ1095" s="38"/>
      <c r="BA1095" s="38"/>
      <c r="BB1095" s="38"/>
      <c r="BC1095" s="38"/>
    </row>
    <row r="1096" spans="1:55" s="92" customFormat="1" ht="11.25">
      <c r="A1096" s="103"/>
      <c r="B1096" s="104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  <c r="AA1096" s="38"/>
      <c r="AB1096" s="38"/>
      <c r="AC1096" s="38"/>
      <c r="AD1096" s="38"/>
      <c r="AE1096" s="38"/>
      <c r="AF1096" s="38"/>
      <c r="AG1096" s="38"/>
      <c r="AH1096" s="38"/>
      <c r="AI1096" s="38"/>
      <c r="AJ1096" s="38"/>
      <c r="AK1096" s="38"/>
      <c r="AL1096" s="38"/>
      <c r="AM1096" s="38"/>
      <c r="AN1096" s="38"/>
      <c r="AO1096" s="38"/>
      <c r="AP1096" s="38"/>
      <c r="AQ1096" s="38"/>
      <c r="AR1096" s="38"/>
      <c r="AS1096" s="38"/>
      <c r="AT1096" s="38"/>
      <c r="AU1096" s="38"/>
      <c r="AV1096" s="38"/>
      <c r="AW1096" s="38"/>
      <c r="AX1096" s="38"/>
      <c r="AY1096" s="38"/>
      <c r="AZ1096" s="38"/>
      <c r="BA1096" s="38"/>
      <c r="BB1096" s="38"/>
      <c r="BC1096" s="38"/>
    </row>
    <row r="1097" spans="1:55" s="92" customFormat="1" ht="11.25">
      <c r="A1097" s="103"/>
      <c r="B1097" s="104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  <c r="AA1097" s="38"/>
      <c r="AB1097" s="38"/>
      <c r="AC1097" s="38"/>
      <c r="AD1097" s="38"/>
      <c r="AE1097" s="38"/>
      <c r="AF1097" s="38"/>
      <c r="AG1097" s="38"/>
      <c r="AH1097" s="38"/>
      <c r="AI1097" s="38"/>
      <c r="AJ1097" s="38"/>
      <c r="AK1097" s="38"/>
      <c r="AL1097" s="38"/>
      <c r="AM1097" s="38"/>
      <c r="AN1097" s="38"/>
      <c r="AO1097" s="38"/>
      <c r="AP1097" s="38"/>
      <c r="AQ1097" s="38"/>
      <c r="AR1097" s="38"/>
      <c r="AS1097" s="38"/>
      <c r="AT1097" s="38"/>
      <c r="AU1097" s="38"/>
      <c r="AV1097" s="38"/>
      <c r="AW1097" s="38"/>
      <c r="AX1097" s="38"/>
      <c r="AY1097" s="38"/>
      <c r="AZ1097" s="38"/>
      <c r="BA1097" s="38"/>
      <c r="BB1097" s="38"/>
      <c r="BC1097" s="38"/>
    </row>
    <row r="1098" spans="1:55" s="92" customFormat="1" ht="11.25">
      <c r="A1098" s="103"/>
      <c r="B1098" s="104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  <c r="AA1098" s="38"/>
      <c r="AB1098" s="38"/>
      <c r="AC1098" s="38"/>
      <c r="AD1098" s="38"/>
      <c r="AE1098" s="38"/>
      <c r="AF1098" s="38"/>
      <c r="AG1098" s="38"/>
      <c r="AH1098" s="38"/>
      <c r="AI1098" s="38"/>
      <c r="AJ1098" s="38"/>
      <c r="AK1098" s="38"/>
      <c r="AL1098" s="38"/>
      <c r="AM1098" s="38"/>
      <c r="AN1098" s="38"/>
      <c r="AO1098" s="38"/>
      <c r="AP1098" s="38"/>
      <c r="AQ1098" s="38"/>
      <c r="AR1098" s="38"/>
      <c r="AS1098" s="38"/>
      <c r="AT1098" s="38"/>
      <c r="AU1098" s="38"/>
      <c r="AV1098" s="38"/>
      <c r="AW1098" s="38"/>
      <c r="AX1098" s="38"/>
      <c r="AY1098" s="38"/>
      <c r="AZ1098" s="38"/>
      <c r="BA1098" s="38"/>
      <c r="BB1098" s="38"/>
      <c r="BC1098" s="38"/>
    </row>
    <row r="1099" spans="1:55" s="92" customFormat="1" ht="11.25">
      <c r="A1099" s="103"/>
      <c r="B1099" s="104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  <c r="AE1099" s="38"/>
      <c r="AF1099" s="38"/>
      <c r="AG1099" s="38"/>
      <c r="AH1099" s="38"/>
      <c r="AI1099" s="38"/>
      <c r="AJ1099" s="38"/>
      <c r="AK1099" s="38"/>
      <c r="AL1099" s="38"/>
      <c r="AM1099" s="38"/>
      <c r="AN1099" s="38"/>
      <c r="AO1099" s="38"/>
      <c r="AP1099" s="38"/>
      <c r="AQ1099" s="38"/>
      <c r="AR1099" s="38"/>
      <c r="AS1099" s="38"/>
      <c r="AT1099" s="38"/>
      <c r="AU1099" s="38"/>
      <c r="AV1099" s="38"/>
      <c r="AW1099" s="38"/>
      <c r="AX1099" s="38"/>
      <c r="AY1099" s="38"/>
      <c r="AZ1099" s="38"/>
      <c r="BA1099" s="38"/>
      <c r="BB1099" s="38"/>
      <c r="BC1099" s="38"/>
    </row>
    <row r="1100" spans="1:55" s="92" customFormat="1" ht="11.25">
      <c r="A1100" s="103"/>
      <c r="B1100" s="104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  <c r="AE1100" s="38"/>
      <c r="AF1100" s="38"/>
      <c r="AG1100" s="38"/>
      <c r="AH1100" s="38"/>
      <c r="AI1100" s="38"/>
      <c r="AJ1100" s="38"/>
      <c r="AK1100" s="38"/>
      <c r="AL1100" s="38"/>
      <c r="AM1100" s="38"/>
      <c r="AN1100" s="38"/>
      <c r="AO1100" s="38"/>
      <c r="AP1100" s="38"/>
      <c r="AQ1100" s="38"/>
      <c r="AR1100" s="38"/>
      <c r="AS1100" s="38"/>
      <c r="AT1100" s="38"/>
      <c r="AU1100" s="38"/>
      <c r="AV1100" s="38"/>
      <c r="AW1100" s="38"/>
      <c r="AX1100" s="38"/>
      <c r="AY1100" s="38"/>
      <c r="AZ1100" s="38"/>
      <c r="BA1100" s="38"/>
      <c r="BB1100" s="38"/>
      <c r="BC1100" s="38"/>
    </row>
    <row r="1101" spans="1:55" s="92" customFormat="1" ht="11.25">
      <c r="A1101" s="103"/>
      <c r="B1101" s="104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  <c r="AA1101" s="38"/>
      <c r="AB1101" s="38"/>
      <c r="AC1101" s="38"/>
      <c r="AD1101" s="38"/>
      <c r="AE1101" s="38"/>
      <c r="AF1101" s="38"/>
      <c r="AG1101" s="38"/>
      <c r="AH1101" s="38"/>
      <c r="AI1101" s="38"/>
      <c r="AJ1101" s="38"/>
      <c r="AK1101" s="38"/>
      <c r="AL1101" s="38"/>
      <c r="AM1101" s="38"/>
      <c r="AN1101" s="38"/>
      <c r="AO1101" s="38"/>
      <c r="AP1101" s="38"/>
      <c r="AQ1101" s="38"/>
      <c r="AR1101" s="38"/>
      <c r="AS1101" s="38"/>
      <c r="AT1101" s="38"/>
      <c r="AU1101" s="38"/>
      <c r="AV1101" s="38"/>
      <c r="AW1101" s="38"/>
      <c r="AX1101" s="38"/>
      <c r="AY1101" s="38"/>
      <c r="AZ1101" s="38"/>
      <c r="BA1101" s="38"/>
      <c r="BB1101" s="38"/>
      <c r="BC1101" s="38"/>
    </row>
    <row r="1102" spans="1:55" s="92" customFormat="1" ht="11.25">
      <c r="A1102" s="103"/>
      <c r="B1102" s="104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  <c r="AA1102" s="38"/>
      <c r="AB1102" s="38"/>
      <c r="AC1102" s="38"/>
      <c r="AD1102" s="38"/>
      <c r="AE1102" s="38"/>
      <c r="AF1102" s="38"/>
      <c r="AG1102" s="38"/>
      <c r="AH1102" s="38"/>
      <c r="AI1102" s="38"/>
      <c r="AJ1102" s="38"/>
      <c r="AK1102" s="38"/>
      <c r="AL1102" s="38"/>
      <c r="AM1102" s="38"/>
      <c r="AN1102" s="38"/>
      <c r="AO1102" s="38"/>
      <c r="AP1102" s="38"/>
      <c r="AQ1102" s="38"/>
      <c r="AR1102" s="38"/>
      <c r="AS1102" s="38"/>
      <c r="AT1102" s="38"/>
      <c r="AU1102" s="38"/>
      <c r="AV1102" s="38"/>
      <c r="AW1102" s="38"/>
      <c r="AX1102" s="38"/>
      <c r="AY1102" s="38"/>
      <c r="AZ1102" s="38"/>
      <c r="BA1102" s="38"/>
      <c r="BB1102" s="38"/>
      <c r="BC1102" s="38"/>
    </row>
    <row r="1103" spans="1:55" s="92" customFormat="1" ht="11.25">
      <c r="A1103" s="103"/>
      <c r="B1103" s="104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  <c r="AE1103" s="38"/>
      <c r="AF1103" s="38"/>
      <c r="AG1103" s="38"/>
      <c r="AH1103" s="38"/>
      <c r="AI1103" s="38"/>
      <c r="AJ1103" s="38"/>
      <c r="AK1103" s="38"/>
      <c r="AL1103" s="38"/>
      <c r="AM1103" s="38"/>
      <c r="AN1103" s="38"/>
      <c r="AO1103" s="38"/>
      <c r="AP1103" s="38"/>
      <c r="AQ1103" s="38"/>
      <c r="AR1103" s="38"/>
      <c r="AS1103" s="38"/>
      <c r="AT1103" s="38"/>
      <c r="AU1103" s="38"/>
      <c r="AV1103" s="38"/>
      <c r="AW1103" s="38"/>
      <c r="AX1103" s="38"/>
      <c r="AY1103" s="38"/>
      <c r="AZ1103" s="38"/>
      <c r="BA1103" s="38"/>
      <c r="BB1103" s="38"/>
      <c r="BC1103" s="38"/>
    </row>
    <row r="1104" spans="1:55" s="92" customFormat="1" ht="11.25">
      <c r="A1104" s="103"/>
      <c r="B1104" s="104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  <c r="AA1104" s="38"/>
      <c r="AB1104" s="38"/>
      <c r="AC1104" s="38"/>
      <c r="AD1104" s="38"/>
      <c r="AE1104" s="38"/>
      <c r="AF1104" s="38"/>
      <c r="AG1104" s="38"/>
      <c r="AH1104" s="38"/>
      <c r="AI1104" s="38"/>
      <c r="AJ1104" s="38"/>
      <c r="AK1104" s="38"/>
      <c r="AL1104" s="38"/>
      <c r="AM1104" s="38"/>
      <c r="AN1104" s="38"/>
      <c r="AO1104" s="38"/>
      <c r="AP1104" s="38"/>
      <c r="AQ1104" s="38"/>
      <c r="AR1104" s="38"/>
      <c r="AS1104" s="38"/>
      <c r="AT1104" s="38"/>
      <c r="AU1104" s="38"/>
      <c r="AV1104" s="38"/>
      <c r="AW1104" s="38"/>
      <c r="AX1104" s="38"/>
      <c r="AY1104" s="38"/>
      <c r="AZ1104" s="38"/>
      <c r="BA1104" s="38"/>
      <c r="BB1104" s="38"/>
      <c r="BC1104" s="38"/>
    </row>
    <row r="1105" spans="1:55" s="92" customFormat="1" ht="11.25">
      <c r="A1105" s="103"/>
      <c r="B1105" s="104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  <c r="AE1105" s="38"/>
      <c r="AF1105" s="38"/>
      <c r="AG1105" s="38"/>
      <c r="AH1105" s="38"/>
      <c r="AI1105" s="38"/>
      <c r="AJ1105" s="38"/>
      <c r="AK1105" s="38"/>
      <c r="AL1105" s="38"/>
      <c r="AM1105" s="38"/>
      <c r="AN1105" s="38"/>
      <c r="AO1105" s="38"/>
      <c r="AP1105" s="38"/>
      <c r="AQ1105" s="38"/>
      <c r="AR1105" s="38"/>
      <c r="AS1105" s="38"/>
      <c r="AT1105" s="38"/>
      <c r="AU1105" s="38"/>
      <c r="AV1105" s="38"/>
      <c r="AW1105" s="38"/>
      <c r="AX1105" s="38"/>
      <c r="AY1105" s="38"/>
      <c r="AZ1105" s="38"/>
      <c r="BA1105" s="38"/>
      <c r="BB1105" s="38"/>
      <c r="BC1105" s="38"/>
    </row>
    <row r="1106" spans="1:55" s="92" customFormat="1" ht="11.25">
      <c r="A1106" s="103"/>
      <c r="B1106" s="104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  <c r="AE1106" s="38"/>
      <c r="AF1106" s="38"/>
      <c r="AG1106" s="38"/>
      <c r="AH1106" s="38"/>
      <c r="AI1106" s="38"/>
      <c r="AJ1106" s="38"/>
      <c r="AK1106" s="38"/>
      <c r="AL1106" s="38"/>
      <c r="AM1106" s="38"/>
      <c r="AN1106" s="38"/>
      <c r="AO1106" s="38"/>
      <c r="AP1106" s="38"/>
      <c r="AQ1106" s="38"/>
      <c r="AR1106" s="38"/>
      <c r="AS1106" s="38"/>
      <c r="AT1106" s="38"/>
      <c r="AU1106" s="38"/>
      <c r="AV1106" s="38"/>
      <c r="AW1106" s="38"/>
      <c r="AX1106" s="38"/>
      <c r="AY1106" s="38"/>
      <c r="AZ1106" s="38"/>
      <c r="BA1106" s="38"/>
      <c r="BB1106" s="38"/>
      <c r="BC1106" s="38"/>
    </row>
    <row r="1107" spans="1:55" s="92" customFormat="1" ht="11.25">
      <c r="A1107" s="103"/>
      <c r="B1107" s="104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  <c r="AA1107" s="38"/>
      <c r="AB1107" s="38"/>
      <c r="AC1107" s="38"/>
      <c r="AD1107" s="38"/>
      <c r="AE1107" s="38"/>
      <c r="AF1107" s="38"/>
      <c r="AG1107" s="38"/>
      <c r="AH1107" s="38"/>
      <c r="AI1107" s="38"/>
      <c r="AJ1107" s="38"/>
      <c r="AK1107" s="38"/>
      <c r="AL1107" s="38"/>
      <c r="AM1107" s="38"/>
      <c r="AN1107" s="38"/>
      <c r="AO1107" s="38"/>
      <c r="AP1107" s="38"/>
      <c r="AQ1107" s="38"/>
      <c r="AR1107" s="38"/>
      <c r="AS1107" s="38"/>
      <c r="AT1107" s="38"/>
      <c r="AU1107" s="38"/>
      <c r="AV1107" s="38"/>
      <c r="AW1107" s="38"/>
      <c r="AX1107" s="38"/>
      <c r="AY1107" s="38"/>
      <c r="AZ1107" s="38"/>
      <c r="BA1107" s="38"/>
      <c r="BB1107" s="38"/>
      <c r="BC1107" s="38"/>
    </row>
    <row r="1108" spans="1:55" s="92" customFormat="1" ht="11.25">
      <c r="A1108" s="103"/>
      <c r="B1108" s="104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  <c r="AE1108" s="38"/>
      <c r="AF1108" s="38"/>
      <c r="AG1108" s="38"/>
      <c r="AH1108" s="38"/>
      <c r="AI1108" s="38"/>
      <c r="AJ1108" s="38"/>
      <c r="AK1108" s="38"/>
      <c r="AL1108" s="38"/>
      <c r="AM1108" s="38"/>
      <c r="AN1108" s="38"/>
      <c r="AO1108" s="38"/>
      <c r="AP1108" s="38"/>
      <c r="AQ1108" s="38"/>
      <c r="AR1108" s="38"/>
      <c r="AS1108" s="38"/>
      <c r="AT1108" s="38"/>
      <c r="AU1108" s="38"/>
      <c r="AV1108" s="38"/>
      <c r="AW1108" s="38"/>
      <c r="AX1108" s="38"/>
      <c r="AY1108" s="38"/>
      <c r="AZ1108" s="38"/>
      <c r="BA1108" s="38"/>
      <c r="BB1108" s="38"/>
      <c r="BC1108" s="38"/>
    </row>
    <row r="1109" spans="1:55" s="92" customFormat="1" ht="11.25">
      <c r="A1109" s="103"/>
      <c r="B1109" s="104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  <c r="AA1109" s="38"/>
      <c r="AB1109" s="38"/>
      <c r="AC1109" s="38"/>
      <c r="AD1109" s="38"/>
      <c r="AE1109" s="38"/>
      <c r="AF1109" s="38"/>
      <c r="AG1109" s="38"/>
      <c r="AH1109" s="38"/>
      <c r="AI1109" s="38"/>
      <c r="AJ1109" s="38"/>
      <c r="AK1109" s="38"/>
      <c r="AL1109" s="38"/>
      <c r="AM1109" s="38"/>
      <c r="AN1109" s="38"/>
      <c r="AO1109" s="38"/>
      <c r="AP1109" s="38"/>
      <c r="AQ1109" s="38"/>
      <c r="AR1109" s="38"/>
      <c r="AS1109" s="38"/>
      <c r="AT1109" s="38"/>
      <c r="AU1109" s="38"/>
      <c r="AV1109" s="38"/>
      <c r="AW1109" s="38"/>
      <c r="AX1109" s="38"/>
      <c r="AY1109" s="38"/>
      <c r="AZ1109" s="38"/>
      <c r="BA1109" s="38"/>
      <c r="BB1109" s="38"/>
      <c r="BC1109" s="38"/>
    </row>
    <row r="1110" spans="1:55" s="92" customFormat="1" ht="11.25">
      <c r="A1110" s="103"/>
      <c r="B1110" s="104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  <c r="AA1110" s="38"/>
      <c r="AB1110" s="38"/>
      <c r="AC1110" s="38"/>
      <c r="AD1110" s="38"/>
      <c r="AE1110" s="38"/>
      <c r="AF1110" s="38"/>
      <c r="AG1110" s="38"/>
      <c r="AH1110" s="38"/>
      <c r="AI1110" s="38"/>
      <c r="AJ1110" s="38"/>
      <c r="AK1110" s="38"/>
      <c r="AL1110" s="38"/>
      <c r="AM1110" s="38"/>
      <c r="AN1110" s="38"/>
      <c r="AO1110" s="38"/>
      <c r="AP1110" s="38"/>
      <c r="AQ1110" s="38"/>
      <c r="AR1110" s="38"/>
      <c r="AS1110" s="38"/>
      <c r="AT1110" s="38"/>
      <c r="AU1110" s="38"/>
      <c r="AV1110" s="38"/>
      <c r="AW1110" s="38"/>
      <c r="AX1110" s="38"/>
      <c r="AY1110" s="38"/>
      <c r="AZ1110" s="38"/>
      <c r="BA1110" s="38"/>
      <c r="BB1110" s="38"/>
      <c r="BC1110" s="38"/>
    </row>
    <row r="1111" spans="1:55" s="92" customFormat="1" ht="11.25">
      <c r="A1111" s="103"/>
      <c r="B1111" s="104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  <c r="AA1111" s="38"/>
      <c r="AB1111" s="38"/>
      <c r="AC1111" s="38"/>
      <c r="AD1111" s="38"/>
      <c r="AE1111" s="38"/>
      <c r="AF1111" s="38"/>
      <c r="AG1111" s="38"/>
      <c r="AH1111" s="38"/>
      <c r="AI1111" s="38"/>
      <c r="AJ1111" s="38"/>
      <c r="AK1111" s="38"/>
      <c r="AL1111" s="38"/>
      <c r="AM1111" s="38"/>
      <c r="AN1111" s="38"/>
      <c r="AO1111" s="38"/>
      <c r="AP1111" s="38"/>
      <c r="AQ1111" s="38"/>
      <c r="AR1111" s="38"/>
      <c r="AS1111" s="38"/>
      <c r="AT1111" s="38"/>
      <c r="AU1111" s="38"/>
      <c r="AV1111" s="38"/>
      <c r="AW1111" s="38"/>
      <c r="AX1111" s="38"/>
      <c r="AY1111" s="38"/>
      <c r="AZ1111" s="38"/>
      <c r="BA1111" s="38"/>
      <c r="BB1111" s="38"/>
      <c r="BC1111" s="38"/>
    </row>
    <row r="1112" spans="1:55" s="92" customFormat="1" ht="11.25">
      <c r="A1112" s="103"/>
      <c r="B1112" s="104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  <c r="AA1112" s="38"/>
      <c r="AB1112" s="38"/>
      <c r="AC1112" s="38"/>
      <c r="AD1112" s="38"/>
      <c r="AE1112" s="38"/>
      <c r="AF1112" s="38"/>
      <c r="AG1112" s="38"/>
      <c r="AH1112" s="38"/>
      <c r="AI1112" s="38"/>
      <c r="AJ1112" s="38"/>
      <c r="AK1112" s="38"/>
      <c r="AL1112" s="38"/>
      <c r="AM1112" s="38"/>
      <c r="AN1112" s="38"/>
      <c r="AO1112" s="38"/>
      <c r="AP1112" s="38"/>
      <c r="AQ1112" s="38"/>
      <c r="AR1112" s="38"/>
      <c r="AS1112" s="38"/>
      <c r="AT1112" s="38"/>
      <c r="AU1112" s="38"/>
      <c r="AV1112" s="38"/>
      <c r="AW1112" s="38"/>
      <c r="AX1112" s="38"/>
      <c r="AY1112" s="38"/>
      <c r="AZ1112" s="38"/>
      <c r="BA1112" s="38"/>
      <c r="BB1112" s="38"/>
      <c r="BC1112" s="38"/>
    </row>
    <row r="1113" spans="1:55" s="92" customFormat="1" ht="11.25">
      <c r="A1113" s="103"/>
      <c r="B1113" s="104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  <c r="AA1113" s="38"/>
      <c r="AB1113" s="38"/>
      <c r="AC1113" s="38"/>
      <c r="AD1113" s="38"/>
      <c r="AE1113" s="38"/>
      <c r="AF1113" s="38"/>
      <c r="AG1113" s="38"/>
      <c r="AH1113" s="38"/>
      <c r="AI1113" s="38"/>
      <c r="AJ1113" s="38"/>
      <c r="AK1113" s="38"/>
      <c r="AL1113" s="38"/>
      <c r="AM1113" s="38"/>
      <c r="AN1113" s="38"/>
      <c r="AO1113" s="38"/>
      <c r="AP1113" s="38"/>
      <c r="AQ1113" s="38"/>
      <c r="AR1113" s="38"/>
      <c r="AS1113" s="38"/>
      <c r="AT1113" s="38"/>
      <c r="AU1113" s="38"/>
      <c r="AV1113" s="38"/>
      <c r="AW1113" s="38"/>
      <c r="AX1113" s="38"/>
      <c r="AY1113" s="38"/>
      <c r="AZ1113" s="38"/>
      <c r="BA1113" s="38"/>
      <c r="BB1113" s="38"/>
      <c r="BC1113" s="38"/>
    </row>
    <row r="1114" spans="1:55" s="92" customFormat="1" ht="11.25">
      <c r="A1114" s="103"/>
      <c r="B1114" s="104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  <c r="AA1114" s="38"/>
      <c r="AB1114" s="38"/>
      <c r="AC1114" s="38"/>
      <c r="AD1114" s="38"/>
      <c r="AE1114" s="38"/>
      <c r="AF1114" s="38"/>
      <c r="AG1114" s="38"/>
      <c r="AH1114" s="38"/>
      <c r="AI1114" s="38"/>
      <c r="AJ1114" s="38"/>
      <c r="AK1114" s="38"/>
      <c r="AL1114" s="38"/>
      <c r="AM1114" s="38"/>
      <c r="AN1114" s="38"/>
      <c r="AO1114" s="38"/>
      <c r="AP1114" s="38"/>
      <c r="AQ1114" s="38"/>
      <c r="AR1114" s="38"/>
      <c r="AS1114" s="38"/>
      <c r="AT1114" s="38"/>
      <c r="AU1114" s="38"/>
      <c r="AV1114" s="38"/>
      <c r="AW1114" s="38"/>
      <c r="AX1114" s="38"/>
      <c r="AY1114" s="38"/>
      <c r="AZ1114" s="38"/>
      <c r="BA1114" s="38"/>
      <c r="BB1114" s="38"/>
      <c r="BC1114" s="38"/>
    </row>
    <row r="1115" spans="1:55" s="92" customFormat="1" ht="11.25">
      <c r="A1115" s="103"/>
      <c r="B1115" s="104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  <c r="AA1115" s="38"/>
      <c r="AB1115" s="38"/>
      <c r="AC1115" s="38"/>
      <c r="AD1115" s="38"/>
      <c r="AE1115" s="38"/>
      <c r="AF1115" s="38"/>
      <c r="AG1115" s="38"/>
      <c r="AH1115" s="38"/>
      <c r="AI1115" s="38"/>
      <c r="AJ1115" s="38"/>
      <c r="AK1115" s="38"/>
      <c r="AL1115" s="38"/>
      <c r="AM1115" s="38"/>
      <c r="AN1115" s="38"/>
      <c r="AO1115" s="38"/>
      <c r="AP1115" s="38"/>
      <c r="AQ1115" s="38"/>
      <c r="AR1115" s="38"/>
      <c r="AS1115" s="38"/>
      <c r="AT1115" s="38"/>
      <c r="AU1115" s="38"/>
      <c r="AV1115" s="38"/>
      <c r="AW1115" s="38"/>
      <c r="AX1115" s="38"/>
      <c r="AY1115" s="38"/>
      <c r="AZ1115" s="38"/>
      <c r="BA1115" s="38"/>
      <c r="BB1115" s="38"/>
      <c r="BC1115" s="38"/>
    </row>
    <row r="1116" spans="1:55" s="92" customFormat="1" ht="11.25">
      <c r="A1116" s="103"/>
      <c r="B1116" s="104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  <c r="AA1116" s="38"/>
      <c r="AB1116" s="38"/>
      <c r="AC1116" s="38"/>
      <c r="AD1116" s="38"/>
      <c r="AE1116" s="38"/>
      <c r="AF1116" s="38"/>
      <c r="AG1116" s="38"/>
      <c r="AH1116" s="38"/>
      <c r="AI1116" s="38"/>
      <c r="AJ1116" s="38"/>
      <c r="AK1116" s="38"/>
      <c r="AL1116" s="38"/>
      <c r="AM1116" s="38"/>
      <c r="AN1116" s="38"/>
      <c r="AO1116" s="38"/>
      <c r="AP1116" s="38"/>
      <c r="AQ1116" s="38"/>
      <c r="AR1116" s="38"/>
      <c r="AS1116" s="38"/>
      <c r="AT1116" s="38"/>
      <c r="AU1116" s="38"/>
      <c r="AV1116" s="38"/>
      <c r="AW1116" s="38"/>
      <c r="AX1116" s="38"/>
      <c r="AY1116" s="38"/>
      <c r="AZ1116" s="38"/>
      <c r="BA1116" s="38"/>
      <c r="BB1116" s="38"/>
      <c r="BC1116" s="38"/>
    </row>
    <row r="1117" spans="1:55" s="92" customFormat="1" ht="11.25">
      <c r="A1117" s="103"/>
      <c r="B1117" s="104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  <c r="AA1117" s="38"/>
      <c r="AB1117" s="38"/>
      <c r="AC1117" s="38"/>
      <c r="AD1117" s="38"/>
      <c r="AE1117" s="38"/>
      <c r="AF1117" s="38"/>
      <c r="AG1117" s="38"/>
      <c r="AH1117" s="38"/>
      <c r="AI1117" s="38"/>
      <c r="AJ1117" s="38"/>
      <c r="AK1117" s="38"/>
      <c r="AL1117" s="38"/>
      <c r="AM1117" s="38"/>
      <c r="AN1117" s="38"/>
      <c r="AO1117" s="38"/>
      <c r="AP1117" s="38"/>
      <c r="AQ1117" s="38"/>
      <c r="AR1117" s="38"/>
      <c r="AS1117" s="38"/>
      <c r="AT1117" s="38"/>
      <c r="AU1117" s="38"/>
      <c r="AV1117" s="38"/>
      <c r="AW1117" s="38"/>
      <c r="AX1117" s="38"/>
      <c r="AY1117" s="38"/>
      <c r="AZ1117" s="38"/>
      <c r="BA1117" s="38"/>
      <c r="BB1117" s="38"/>
      <c r="BC1117" s="38"/>
    </row>
    <row r="1118" spans="1:55" s="92" customFormat="1" ht="11.25">
      <c r="A1118" s="103"/>
      <c r="B1118" s="104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  <c r="AA1118" s="38"/>
      <c r="AB1118" s="38"/>
      <c r="AC1118" s="38"/>
      <c r="AD1118" s="38"/>
      <c r="AE1118" s="38"/>
      <c r="AF1118" s="38"/>
      <c r="AG1118" s="38"/>
      <c r="AH1118" s="38"/>
      <c r="AI1118" s="38"/>
      <c r="AJ1118" s="38"/>
      <c r="AK1118" s="38"/>
      <c r="AL1118" s="38"/>
      <c r="AM1118" s="38"/>
      <c r="AN1118" s="38"/>
      <c r="AO1118" s="38"/>
      <c r="AP1118" s="38"/>
      <c r="AQ1118" s="38"/>
      <c r="AR1118" s="38"/>
      <c r="AS1118" s="38"/>
      <c r="AT1118" s="38"/>
      <c r="AU1118" s="38"/>
      <c r="AV1118" s="38"/>
      <c r="AW1118" s="38"/>
      <c r="AX1118" s="38"/>
      <c r="AY1118" s="38"/>
      <c r="AZ1118" s="38"/>
      <c r="BA1118" s="38"/>
      <c r="BB1118" s="38"/>
      <c r="BC1118" s="38"/>
    </row>
    <row r="1119" spans="1:55" s="92" customFormat="1" ht="11.25">
      <c r="A1119" s="103"/>
      <c r="B1119" s="104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  <c r="AA1119" s="38"/>
      <c r="AB1119" s="38"/>
      <c r="AC1119" s="38"/>
      <c r="AD1119" s="38"/>
      <c r="AE1119" s="38"/>
      <c r="AF1119" s="38"/>
      <c r="AG1119" s="38"/>
      <c r="AH1119" s="38"/>
      <c r="AI1119" s="38"/>
      <c r="AJ1119" s="38"/>
      <c r="AK1119" s="38"/>
      <c r="AL1119" s="38"/>
      <c r="AM1119" s="38"/>
      <c r="AN1119" s="38"/>
      <c r="AO1119" s="38"/>
      <c r="AP1119" s="38"/>
      <c r="AQ1119" s="38"/>
      <c r="AR1119" s="38"/>
      <c r="AS1119" s="38"/>
      <c r="AT1119" s="38"/>
      <c r="AU1119" s="38"/>
      <c r="AV1119" s="38"/>
      <c r="AW1119" s="38"/>
      <c r="AX1119" s="38"/>
      <c r="AY1119" s="38"/>
      <c r="AZ1119" s="38"/>
      <c r="BA1119" s="38"/>
      <c r="BB1119" s="38"/>
      <c r="BC1119" s="38"/>
    </row>
    <row r="1120" spans="1:55" s="92" customFormat="1" ht="11.25">
      <c r="A1120" s="103"/>
      <c r="B1120" s="104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  <c r="AA1120" s="38"/>
      <c r="AB1120" s="38"/>
      <c r="AC1120" s="38"/>
      <c r="AD1120" s="38"/>
      <c r="AE1120" s="38"/>
      <c r="AF1120" s="38"/>
      <c r="AG1120" s="38"/>
      <c r="AH1120" s="38"/>
      <c r="AI1120" s="38"/>
      <c r="AJ1120" s="38"/>
      <c r="AK1120" s="38"/>
      <c r="AL1120" s="38"/>
      <c r="AM1120" s="38"/>
      <c r="AN1120" s="38"/>
      <c r="AO1120" s="38"/>
      <c r="AP1120" s="38"/>
      <c r="AQ1120" s="38"/>
      <c r="AR1120" s="38"/>
      <c r="AS1120" s="38"/>
      <c r="AT1120" s="38"/>
      <c r="AU1120" s="38"/>
      <c r="AV1120" s="38"/>
      <c r="AW1120" s="38"/>
      <c r="AX1120" s="38"/>
      <c r="AY1120" s="38"/>
      <c r="AZ1120" s="38"/>
      <c r="BA1120" s="38"/>
      <c r="BB1120" s="38"/>
      <c r="BC1120" s="38"/>
    </row>
    <row r="1121" spans="1:55" s="92" customFormat="1" ht="11.25">
      <c r="A1121" s="103"/>
      <c r="B1121" s="104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  <c r="AA1121" s="38"/>
      <c r="AB1121" s="38"/>
      <c r="AC1121" s="38"/>
      <c r="AD1121" s="38"/>
      <c r="AE1121" s="38"/>
      <c r="AF1121" s="38"/>
      <c r="AG1121" s="38"/>
      <c r="AH1121" s="38"/>
      <c r="AI1121" s="38"/>
      <c r="AJ1121" s="38"/>
      <c r="AK1121" s="38"/>
      <c r="AL1121" s="38"/>
      <c r="AM1121" s="38"/>
      <c r="AN1121" s="38"/>
      <c r="AO1121" s="38"/>
      <c r="AP1121" s="38"/>
      <c r="AQ1121" s="38"/>
      <c r="AR1121" s="38"/>
      <c r="AS1121" s="38"/>
      <c r="AT1121" s="38"/>
      <c r="AU1121" s="38"/>
      <c r="AV1121" s="38"/>
      <c r="AW1121" s="38"/>
      <c r="AX1121" s="38"/>
      <c r="AY1121" s="38"/>
      <c r="AZ1121" s="38"/>
      <c r="BA1121" s="38"/>
      <c r="BB1121" s="38"/>
      <c r="BC1121" s="38"/>
    </row>
    <row r="1122" spans="1:55" s="92" customFormat="1" ht="11.25">
      <c r="A1122" s="103"/>
      <c r="B1122" s="104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  <c r="AA1122" s="38"/>
      <c r="AB1122" s="38"/>
      <c r="AC1122" s="38"/>
      <c r="AD1122" s="38"/>
      <c r="AE1122" s="38"/>
      <c r="AF1122" s="38"/>
      <c r="AG1122" s="38"/>
      <c r="AH1122" s="38"/>
      <c r="AI1122" s="38"/>
      <c r="AJ1122" s="38"/>
      <c r="AK1122" s="38"/>
      <c r="AL1122" s="38"/>
      <c r="AM1122" s="38"/>
      <c r="AN1122" s="38"/>
      <c r="AO1122" s="38"/>
      <c r="AP1122" s="38"/>
      <c r="AQ1122" s="38"/>
      <c r="AR1122" s="38"/>
      <c r="AS1122" s="38"/>
      <c r="AT1122" s="38"/>
      <c r="AU1122" s="38"/>
      <c r="AV1122" s="38"/>
      <c r="AW1122" s="38"/>
      <c r="AX1122" s="38"/>
      <c r="AY1122" s="38"/>
      <c r="AZ1122" s="38"/>
      <c r="BA1122" s="38"/>
      <c r="BB1122" s="38"/>
      <c r="BC1122" s="38"/>
    </row>
    <row r="1123" spans="1:55" s="92" customFormat="1" ht="11.25">
      <c r="A1123" s="103"/>
      <c r="B1123" s="104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  <c r="AA1123" s="38"/>
      <c r="AB1123" s="38"/>
      <c r="AC1123" s="38"/>
      <c r="AD1123" s="38"/>
      <c r="AE1123" s="38"/>
      <c r="AF1123" s="38"/>
      <c r="AG1123" s="38"/>
      <c r="AH1123" s="38"/>
      <c r="AI1123" s="38"/>
      <c r="AJ1123" s="38"/>
      <c r="AK1123" s="38"/>
      <c r="AL1123" s="38"/>
      <c r="AM1123" s="38"/>
      <c r="AN1123" s="38"/>
      <c r="AO1123" s="38"/>
      <c r="AP1123" s="38"/>
      <c r="AQ1123" s="38"/>
      <c r="AR1123" s="38"/>
      <c r="AS1123" s="38"/>
      <c r="AT1123" s="38"/>
      <c r="AU1123" s="38"/>
      <c r="AV1123" s="38"/>
      <c r="AW1123" s="38"/>
      <c r="AX1123" s="38"/>
      <c r="AY1123" s="38"/>
      <c r="AZ1123" s="38"/>
      <c r="BA1123" s="38"/>
      <c r="BB1123" s="38"/>
      <c r="BC1123" s="38"/>
    </row>
    <row r="1124" spans="1:55" s="92" customFormat="1" ht="11.25">
      <c r="A1124" s="103"/>
      <c r="B1124" s="104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  <c r="AA1124" s="38"/>
      <c r="AB1124" s="38"/>
      <c r="AC1124" s="38"/>
      <c r="AD1124" s="38"/>
      <c r="AE1124" s="38"/>
      <c r="AF1124" s="38"/>
      <c r="AG1124" s="38"/>
      <c r="AH1124" s="38"/>
      <c r="AI1124" s="38"/>
      <c r="AJ1124" s="38"/>
      <c r="AK1124" s="38"/>
      <c r="AL1124" s="38"/>
      <c r="AM1124" s="38"/>
      <c r="AN1124" s="38"/>
      <c r="AO1124" s="38"/>
      <c r="AP1124" s="38"/>
      <c r="AQ1124" s="38"/>
      <c r="AR1124" s="38"/>
      <c r="AS1124" s="38"/>
      <c r="AT1124" s="38"/>
      <c r="AU1124" s="38"/>
      <c r="AV1124" s="38"/>
      <c r="AW1124" s="38"/>
      <c r="AX1124" s="38"/>
      <c r="AY1124" s="38"/>
      <c r="AZ1124" s="38"/>
      <c r="BA1124" s="38"/>
      <c r="BB1124" s="38"/>
      <c r="BC1124" s="38"/>
    </row>
    <row r="1125" spans="1:55" s="92" customFormat="1" ht="11.25">
      <c r="A1125" s="103"/>
      <c r="B1125" s="104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  <c r="AA1125" s="38"/>
      <c r="AB1125" s="38"/>
      <c r="AC1125" s="38"/>
      <c r="AD1125" s="38"/>
      <c r="AE1125" s="38"/>
      <c r="AF1125" s="38"/>
      <c r="AG1125" s="38"/>
      <c r="AH1125" s="38"/>
      <c r="AI1125" s="38"/>
      <c r="AJ1125" s="38"/>
      <c r="AK1125" s="38"/>
      <c r="AL1125" s="38"/>
      <c r="AM1125" s="38"/>
      <c r="AN1125" s="38"/>
      <c r="AO1125" s="38"/>
      <c r="AP1125" s="38"/>
      <c r="AQ1125" s="38"/>
      <c r="AR1125" s="38"/>
      <c r="AS1125" s="38"/>
      <c r="AT1125" s="38"/>
      <c r="AU1125" s="38"/>
      <c r="AV1125" s="38"/>
      <c r="AW1125" s="38"/>
      <c r="AX1125" s="38"/>
      <c r="AY1125" s="38"/>
      <c r="AZ1125" s="38"/>
      <c r="BA1125" s="38"/>
      <c r="BB1125" s="38"/>
      <c r="BC1125" s="38"/>
    </row>
    <row r="1126" spans="1:55" s="92" customFormat="1" ht="11.25">
      <c r="A1126" s="103"/>
      <c r="B1126" s="104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  <c r="AA1126" s="38"/>
      <c r="AB1126" s="38"/>
      <c r="AC1126" s="38"/>
      <c r="AD1126" s="38"/>
      <c r="AE1126" s="38"/>
      <c r="AF1126" s="38"/>
      <c r="AG1126" s="38"/>
      <c r="AH1126" s="38"/>
      <c r="AI1126" s="38"/>
      <c r="AJ1126" s="38"/>
      <c r="AK1126" s="38"/>
      <c r="AL1126" s="38"/>
      <c r="AM1126" s="38"/>
      <c r="AN1126" s="38"/>
      <c r="AO1126" s="38"/>
      <c r="AP1126" s="38"/>
      <c r="AQ1126" s="38"/>
      <c r="AR1126" s="38"/>
      <c r="AS1126" s="38"/>
      <c r="AT1126" s="38"/>
      <c r="AU1126" s="38"/>
      <c r="AV1126" s="38"/>
      <c r="AW1126" s="38"/>
      <c r="AX1126" s="38"/>
      <c r="AY1126" s="38"/>
      <c r="AZ1126" s="38"/>
      <c r="BA1126" s="38"/>
      <c r="BB1126" s="38"/>
      <c r="BC1126" s="38"/>
    </row>
    <row r="1127" spans="1:55" s="92" customFormat="1" ht="11.25">
      <c r="A1127" s="103"/>
      <c r="B1127" s="104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  <c r="AA1127" s="38"/>
      <c r="AB1127" s="38"/>
      <c r="AC1127" s="38"/>
      <c r="AD1127" s="38"/>
      <c r="AE1127" s="38"/>
      <c r="AF1127" s="38"/>
      <c r="AG1127" s="38"/>
      <c r="AH1127" s="38"/>
      <c r="AI1127" s="38"/>
      <c r="AJ1127" s="38"/>
      <c r="AK1127" s="38"/>
      <c r="AL1127" s="38"/>
      <c r="AM1127" s="38"/>
      <c r="AN1127" s="38"/>
      <c r="AO1127" s="38"/>
      <c r="AP1127" s="38"/>
      <c r="AQ1127" s="38"/>
      <c r="AR1127" s="38"/>
      <c r="AS1127" s="38"/>
      <c r="AT1127" s="38"/>
      <c r="AU1127" s="38"/>
      <c r="AV1127" s="38"/>
      <c r="AW1127" s="38"/>
      <c r="AX1127" s="38"/>
      <c r="AY1127" s="38"/>
      <c r="AZ1127" s="38"/>
      <c r="BA1127" s="38"/>
      <c r="BB1127" s="38"/>
      <c r="BC1127" s="38"/>
    </row>
    <row r="1128" spans="1:55" s="92" customFormat="1" ht="11.25">
      <c r="A1128" s="103"/>
      <c r="B1128" s="104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  <c r="AA1128" s="38"/>
      <c r="AB1128" s="38"/>
      <c r="AC1128" s="38"/>
      <c r="AD1128" s="38"/>
      <c r="AE1128" s="38"/>
      <c r="AF1128" s="38"/>
      <c r="AG1128" s="38"/>
      <c r="AH1128" s="38"/>
      <c r="AI1128" s="38"/>
      <c r="AJ1128" s="38"/>
      <c r="AK1128" s="38"/>
      <c r="AL1128" s="38"/>
      <c r="AM1128" s="38"/>
      <c r="AN1128" s="38"/>
      <c r="AO1128" s="38"/>
      <c r="AP1128" s="38"/>
      <c r="AQ1128" s="38"/>
      <c r="AR1128" s="38"/>
      <c r="AS1128" s="38"/>
      <c r="AT1128" s="38"/>
      <c r="AU1128" s="38"/>
      <c r="AV1128" s="38"/>
      <c r="AW1128" s="38"/>
      <c r="AX1128" s="38"/>
      <c r="AY1128" s="38"/>
      <c r="AZ1128" s="38"/>
      <c r="BA1128" s="38"/>
      <c r="BB1128" s="38"/>
      <c r="BC1128" s="38"/>
    </row>
    <row r="1129" spans="1:55" s="92" customFormat="1" ht="11.25">
      <c r="A1129" s="103"/>
      <c r="B1129" s="104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  <c r="AA1129" s="38"/>
      <c r="AB1129" s="38"/>
      <c r="AC1129" s="38"/>
      <c r="AD1129" s="38"/>
      <c r="AE1129" s="38"/>
      <c r="AF1129" s="38"/>
      <c r="AG1129" s="38"/>
      <c r="AH1129" s="38"/>
      <c r="AI1129" s="38"/>
      <c r="AJ1129" s="38"/>
      <c r="AK1129" s="38"/>
      <c r="AL1129" s="38"/>
      <c r="AM1129" s="38"/>
      <c r="AN1129" s="38"/>
      <c r="AO1129" s="38"/>
      <c r="AP1129" s="38"/>
      <c r="AQ1129" s="38"/>
      <c r="AR1129" s="38"/>
      <c r="AS1129" s="38"/>
      <c r="AT1129" s="38"/>
      <c r="AU1129" s="38"/>
      <c r="AV1129" s="38"/>
      <c r="AW1129" s="38"/>
      <c r="AX1129" s="38"/>
      <c r="AY1129" s="38"/>
      <c r="AZ1129" s="38"/>
      <c r="BA1129" s="38"/>
      <c r="BB1129" s="38"/>
      <c r="BC1129" s="38"/>
    </row>
    <row r="1130" spans="1:55" s="92" customFormat="1" ht="11.25">
      <c r="A1130" s="103"/>
      <c r="B1130" s="104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  <c r="AA1130" s="38"/>
      <c r="AB1130" s="38"/>
      <c r="AC1130" s="38"/>
      <c r="AD1130" s="38"/>
      <c r="AE1130" s="38"/>
      <c r="AF1130" s="38"/>
      <c r="AG1130" s="38"/>
      <c r="AH1130" s="38"/>
      <c r="AI1130" s="38"/>
      <c r="AJ1130" s="38"/>
      <c r="AK1130" s="38"/>
      <c r="AL1130" s="38"/>
      <c r="AM1130" s="38"/>
      <c r="AN1130" s="38"/>
      <c r="AO1130" s="38"/>
      <c r="AP1130" s="38"/>
      <c r="AQ1130" s="38"/>
      <c r="AR1130" s="38"/>
      <c r="AS1130" s="38"/>
      <c r="AT1130" s="38"/>
      <c r="AU1130" s="38"/>
      <c r="AV1130" s="38"/>
      <c r="AW1130" s="38"/>
      <c r="AX1130" s="38"/>
      <c r="AY1130" s="38"/>
      <c r="AZ1130" s="38"/>
      <c r="BA1130" s="38"/>
      <c r="BB1130" s="38"/>
      <c r="BC1130" s="38"/>
    </row>
    <row r="1131" spans="1:55" s="92" customFormat="1" ht="11.25">
      <c r="A1131" s="103"/>
      <c r="B1131" s="104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  <c r="AA1131" s="38"/>
      <c r="AB1131" s="38"/>
      <c r="AC1131" s="38"/>
      <c r="AD1131" s="38"/>
      <c r="AE1131" s="38"/>
      <c r="AF1131" s="38"/>
      <c r="AG1131" s="38"/>
      <c r="AH1131" s="38"/>
      <c r="AI1131" s="38"/>
      <c r="AJ1131" s="38"/>
      <c r="AK1131" s="38"/>
      <c r="AL1131" s="38"/>
      <c r="AM1131" s="38"/>
      <c r="AN1131" s="38"/>
      <c r="AO1131" s="38"/>
      <c r="AP1131" s="38"/>
      <c r="AQ1131" s="38"/>
      <c r="AR1131" s="38"/>
      <c r="AS1131" s="38"/>
      <c r="AT1131" s="38"/>
      <c r="AU1131" s="38"/>
      <c r="AV1131" s="38"/>
      <c r="AW1131" s="38"/>
      <c r="AX1131" s="38"/>
      <c r="AY1131" s="38"/>
      <c r="AZ1131" s="38"/>
      <c r="BA1131" s="38"/>
      <c r="BB1131" s="38"/>
      <c r="BC1131" s="38"/>
    </row>
    <row r="1132" spans="1:55" s="92" customFormat="1" ht="11.25">
      <c r="A1132" s="103"/>
      <c r="B1132" s="104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  <c r="AA1132" s="38"/>
      <c r="AB1132" s="38"/>
      <c r="AC1132" s="38"/>
      <c r="AD1132" s="38"/>
      <c r="AE1132" s="38"/>
      <c r="AF1132" s="38"/>
      <c r="AG1132" s="38"/>
      <c r="AH1132" s="38"/>
      <c r="AI1132" s="38"/>
      <c r="AJ1132" s="38"/>
      <c r="AK1132" s="38"/>
      <c r="AL1132" s="38"/>
      <c r="AM1132" s="38"/>
      <c r="AN1132" s="38"/>
      <c r="AO1132" s="38"/>
      <c r="AP1132" s="38"/>
      <c r="AQ1132" s="38"/>
      <c r="AR1132" s="38"/>
      <c r="AS1132" s="38"/>
      <c r="AT1132" s="38"/>
      <c r="AU1132" s="38"/>
      <c r="AV1132" s="38"/>
      <c r="AW1132" s="38"/>
      <c r="AX1132" s="38"/>
      <c r="AY1132" s="38"/>
      <c r="AZ1132" s="38"/>
      <c r="BA1132" s="38"/>
      <c r="BB1132" s="38"/>
      <c r="BC1132" s="38"/>
    </row>
    <row r="1133" spans="1:55" s="92" customFormat="1" ht="11.25">
      <c r="A1133" s="103"/>
      <c r="B1133" s="104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  <c r="AA1133" s="38"/>
      <c r="AB1133" s="38"/>
      <c r="AC1133" s="38"/>
      <c r="AD1133" s="38"/>
      <c r="AE1133" s="38"/>
      <c r="AF1133" s="38"/>
      <c r="AG1133" s="38"/>
      <c r="AH1133" s="38"/>
      <c r="AI1133" s="38"/>
      <c r="AJ1133" s="38"/>
      <c r="AK1133" s="38"/>
      <c r="AL1133" s="38"/>
      <c r="AM1133" s="38"/>
      <c r="AN1133" s="38"/>
      <c r="AO1133" s="38"/>
      <c r="AP1133" s="38"/>
      <c r="AQ1133" s="38"/>
      <c r="AR1133" s="38"/>
      <c r="AS1133" s="38"/>
      <c r="AT1133" s="38"/>
      <c r="AU1133" s="38"/>
      <c r="AV1133" s="38"/>
      <c r="AW1133" s="38"/>
      <c r="AX1133" s="38"/>
      <c r="AY1133" s="38"/>
      <c r="AZ1133" s="38"/>
      <c r="BA1133" s="38"/>
      <c r="BB1133" s="38"/>
      <c r="BC1133" s="38"/>
    </row>
    <row r="1134" spans="1:55" s="92" customFormat="1" ht="11.25">
      <c r="A1134" s="103"/>
      <c r="B1134" s="104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  <c r="AA1134" s="38"/>
      <c r="AB1134" s="38"/>
      <c r="AC1134" s="38"/>
      <c r="AD1134" s="38"/>
      <c r="AE1134" s="38"/>
      <c r="AF1134" s="38"/>
      <c r="AG1134" s="38"/>
      <c r="AH1134" s="38"/>
      <c r="AI1134" s="38"/>
      <c r="AJ1134" s="38"/>
      <c r="AK1134" s="38"/>
      <c r="AL1134" s="38"/>
      <c r="AM1134" s="38"/>
      <c r="AN1134" s="38"/>
      <c r="AO1134" s="38"/>
      <c r="AP1134" s="38"/>
      <c r="AQ1134" s="38"/>
      <c r="AR1134" s="38"/>
      <c r="AS1134" s="38"/>
      <c r="AT1134" s="38"/>
      <c r="AU1134" s="38"/>
      <c r="AV1134" s="38"/>
      <c r="AW1134" s="38"/>
      <c r="AX1134" s="38"/>
      <c r="AY1134" s="38"/>
      <c r="AZ1134" s="38"/>
      <c r="BA1134" s="38"/>
      <c r="BB1134" s="38"/>
      <c r="BC1134" s="38"/>
    </row>
    <row r="1135" spans="1:55" s="92" customFormat="1" ht="11.25">
      <c r="A1135" s="103"/>
      <c r="B1135" s="104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  <c r="AA1135" s="38"/>
      <c r="AB1135" s="38"/>
      <c r="AC1135" s="38"/>
      <c r="AD1135" s="38"/>
      <c r="AE1135" s="38"/>
      <c r="AF1135" s="38"/>
      <c r="AG1135" s="38"/>
      <c r="AH1135" s="38"/>
      <c r="AI1135" s="38"/>
      <c r="AJ1135" s="38"/>
      <c r="AK1135" s="38"/>
      <c r="AL1135" s="38"/>
      <c r="AM1135" s="38"/>
      <c r="AN1135" s="38"/>
      <c r="AO1135" s="38"/>
      <c r="AP1135" s="38"/>
      <c r="AQ1135" s="38"/>
      <c r="AR1135" s="38"/>
      <c r="AS1135" s="38"/>
      <c r="AT1135" s="38"/>
      <c r="AU1135" s="38"/>
      <c r="AV1135" s="38"/>
      <c r="AW1135" s="38"/>
      <c r="AX1135" s="38"/>
      <c r="AY1135" s="38"/>
      <c r="AZ1135" s="38"/>
      <c r="BA1135" s="38"/>
      <c r="BB1135" s="38"/>
      <c r="BC1135" s="38"/>
    </row>
    <row r="1136" spans="1:55" s="92" customFormat="1" ht="11.25">
      <c r="A1136" s="103"/>
      <c r="B1136" s="104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  <c r="AA1136" s="38"/>
      <c r="AB1136" s="38"/>
      <c r="AC1136" s="38"/>
      <c r="AD1136" s="38"/>
      <c r="AE1136" s="38"/>
      <c r="AF1136" s="38"/>
      <c r="AG1136" s="38"/>
      <c r="AH1136" s="38"/>
      <c r="AI1136" s="38"/>
      <c r="AJ1136" s="38"/>
      <c r="AK1136" s="38"/>
      <c r="AL1136" s="38"/>
      <c r="AM1136" s="38"/>
      <c r="AN1136" s="38"/>
      <c r="AO1136" s="38"/>
      <c r="AP1136" s="38"/>
      <c r="AQ1136" s="38"/>
      <c r="AR1136" s="38"/>
      <c r="AS1136" s="38"/>
      <c r="AT1136" s="38"/>
      <c r="AU1136" s="38"/>
      <c r="AV1136" s="38"/>
      <c r="AW1136" s="38"/>
      <c r="AX1136" s="38"/>
      <c r="AY1136" s="38"/>
      <c r="AZ1136" s="38"/>
      <c r="BA1136" s="38"/>
      <c r="BB1136" s="38"/>
      <c r="BC1136" s="38"/>
    </row>
    <row r="1137" spans="1:55" s="92" customFormat="1" ht="11.25">
      <c r="A1137" s="103"/>
      <c r="B1137" s="104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38"/>
      <c r="AE1137" s="38"/>
      <c r="AF1137" s="38"/>
      <c r="AG1137" s="38"/>
      <c r="AH1137" s="38"/>
      <c r="AI1137" s="38"/>
      <c r="AJ1137" s="38"/>
      <c r="AK1137" s="38"/>
      <c r="AL1137" s="38"/>
      <c r="AM1137" s="38"/>
      <c r="AN1137" s="38"/>
      <c r="AO1137" s="38"/>
      <c r="AP1137" s="38"/>
      <c r="AQ1137" s="38"/>
      <c r="AR1137" s="38"/>
      <c r="AS1137" s="38"/>
      <c r="AT1137" s="38"/>
      <c r="AU1137" s="38"/>
      <c r="AV1137" s="38"/>
      <c r="AW1137" s="38"/>
      <c r="AX1137" s="38"/>
      <c r="AY1137" s="38"/>
      <c r="AZ1137" s="38"/>
      <c r="BA1137" s="38"/>
      <c r="BB1137" s="38"/>
      <c r="BC1137" s="38"/>
    </row>
    <row r="1138" spans="1:55" s="92" customFormat="1" ht="11.25">
      <c r="A1138" s="103"/>
      <c r="B1138" s="104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  <c r="AA1138" s="38"/>
      <c r="AB1138" s="38"/>
      <c r="AC1138" s="38"/>
      <c r="AD1138" s="38"/>
      <c r="AE1138" s="38"/>
      <c r="AF1138" s="38"/>
      <c r="AG1138" s="38"/>
      <c r="AH1138" s="38"/>
      <c r="AI1138" s="38"/>
      <c r="AJ1138" s="38"/>
      <c r="AK1138" s="38"/>
      <c r="AL1138" s="38"/>
      <c r="AM1138" s="38"/>
      <c r="AN1138" s="38"/>
      <c r="AO1138" s="38"/>
      <c r="AP1138" s="38"/>
      <c r="AQ1138" s="38"/>
      <c r="AR1138" s="38"/>
      <c r="AS1138" s="38"/>
      <c r="AT1138" s="38"/>
      <c r="AU1138" s="38"/>
      <c r="AV1138" s="38"/>
      <c r="AW1138" s="38"/>
      <c r="AX1138" s="38"/>
      <c r="AY1138" s="38"/>
      <c r="AZ1138" s="38"/>
      <c r="BA1138" s="38"/>
      <c r="BB1138" s="38"/>
      <c r="BC1138" s="38"/>
    </row>
    <row r="1139" spans="1:55" s="92" customFormat="1" ht="11.25">
      <c r="A1139" s="103"/>
      <c r="B1139" s="104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  <c r="AA1139" s="38"/>
      <c r="AB1139" s="38"/>
      <c r="AC1139" s="38"/>
      <c r="AD1139" s="38"/>
      <c r="AE1139" s="38"/>
      <c r="AF1139" s="38"/>
      <c r="AG1139" s="38"/>
      <c r="AH1139" s="38"/>
      <c r="AI1139" s="38"/>
      <c r="AJ1139" s="38"/>
      <c r="AK1139" s="38"/>
      <c r="AL1139" s="38"/>
      <c r="AM1139" s="38"/>
      <c r="AN1139" s="38"/>
      <c r="AO1139" s="38"/>
      <c r="AP1139" s="38"/>
      <c r="AQ1139" s="38"/>
      <c r="AR1139" s="38"/>
      <c r="AS1139" s="38"/>
      <c r="AT1139" s="38"/>
      <c r="AU1139" s="38"/>
      <c r="AV1139" s="38"/>
      <c r="AW1139" s="38"/>
      <c r="AX1139" s="38"/>
      <c r="AY1139" s="38"/>
      <c r="AZ1139" s="38"/>
      <c r="BA1139" s="38"/>
      <c r="BB1139" s="38"/>
      <c r="BC1139" s="38"/>
    </row>
    <row r="1140" spans="1:55" s="92" customFormat="1" ht="11.25">
      <c r="A1140" s="103"/>
      <c r="B1140" s="104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  <c r="AA1140" s="38"/>
      <c r="AB1140" s="38"/>
      <c r="AC1140" s="38"/>
      <c r="AD1140" s="38"/>
      <c r="AE1140" s="38"/>
      <c r="AF1140" s="38"/>
      <c r="AG1140" s="38"/>
      <c r="AH1140" s="38"/>
      <c r="AI1140" s="38"/>
      <c r="AJ1140" s="38"/>
      <c r="AK1140" s="38"/>
      <c r="AL1140" s="38"/>
      <c r="AM1140" s="38"/>
      <c r="AN1140" s="38"/>
      <c r="AO1140" s="38"/>
      <c r="AP1140" s="38"/>
      <c r="AQ1140" s="38"/>
      <c r="AR1140" s="38"/>
      <c r="AS1140" s="38"/>
      <c r="AT1140" s="38"/>
      <c r="AU1140" s="38"/>
      <c r="AV1140" s="38"/>
      <c r="AW1140" s="38"/>
      <c r="AX1140" s="38"/>
      <c r="AY1140" s="38"/>
      <c r="AZ1140" s="38"/>
      <c r="BA1140" s="38"/>
      <c r="BB1140" s="38"/>
      <c r="BC1140" s="38"/>
    </row>
    <row r="1141" spans="1:55" s="92" customFormat="1" ht="11.25">
      <c r="A1141" s="103"/>
      <c r="B1141" s="104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  <c r="AA1141" s="38"/>
      <c r="AB1141" s="38"/>
      <c r="AC1141" s="38"/>
      <c r="AD1141" s="38"/>
      <c r="AE1141" s="38"/>
      <c r="AF1141" s="38"/>
      <c r="AG1141" s="38"/>
      <c r="AH1141" s="38"/>
      <c r="AI1141" s="38"/>
      <c r="AJ1141" s="38"/>
      <c r="AK1141" s="38"/>
      <c r="AL1141" s="38"/>
      <c r="AM1141" s="38"/>
      <c r="AN1141" s="38"/>
      <c r="AO1141" s="38"/>
      <c r="AP1141" s="38"/>
      <c r="AQ1141" s="38"/>
      <c r="AR1141" s="38"/>
      <c r="AS1141" s="38"/>
      <c r="AT1141" s="38"/>
      <c r="AU1141" s="38"/>
      <c r="AV1141" s="38"/>
      <c r="AW1141" s="38"/>
      <c r="AX1141" s="38"/>
      <c r="AY1141" s="38"/>
      <c r="AZ1141" s="38"/>
      <c r="BA1141" s="38"/>
      <c r="BB1141" s="38"/>
      <c r="BC1141" s="38"/>
    </row>
    <row r="1142" spans="1:55" s="92" customFormat="1" ht="11.25">
      <c r="A1142" s="103"/>
      <c r="B1142" s="104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  <c r="AE1142" s="38"/>
      <c r="AF1142" s="38"/>
      <c r="AG1142" s="38"/>
      <c r="AH1142" s="38"/>
      <c r="AI1142" s="38"/>
      <c r="AJ1142" s="38"/>
      <c r="AK1142" s="38"/>
      <c r="AL1142" s="38"/>
      <c r="AM1142" s="38"/>
      <c r="AN1142" s="38"/>
      <c r="AO1142" s="38"/>
      <c r="AP1142" s="38"/>
      <c r="AQ1142" s="38"/>
      <c r="AR1142" s="38"/>
      <c r="AS1142" s="38"/>
      <c r="AT1142" s="38"/>
      <c r="AU1142" s="38"/>
      <c r="AV1142" s="38"/>
      <c r="AW1142" s="38"/>
      <c r="AX1142" s="38"/>
      <c r="AY1142" s="38"/>
      <c r="AZ1142" s="38"/>
      <c r="BA1142" s="38"/>
      <c r="BB1142" s="38"/>
      <c r="BC1142" s="38"/>
    </row>
    <row r="1143" spans="1:55" s="92" customFormat="1" ht="11.25">
      <c r="A1143" s="103"/>
      <c r="B1143" s="104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  <c r="AA1143" s="38"/>
      <c r="AB1143" s="38"/>
      <c r="AC1143" s="38"/>
      <c r="AD1143" s="38"/>
      <c r="AE1143" s="38"/>
      <c r="AF1143" s="38"/>
      <c r="AG1143" s="38"/>
      <c r="AH1143" s="38"/>
      <c r="AI1143" s="38"/>
      <c r="AJ1143" s="38"/>
      <c r="AK1143" s="38"/>
      <c r="AL1143" s="38"/>
      <c r="AM1143" s="38"/>
      <c r="AN1143" s="38"/>
      <c r="AO1143" s="38"/>
      <c r="AP1143" s="38"/>
      <c r="AQ1143" s="38"/>
      <c r="AR1143" s="38"/>
      <c r="AS1143" s="38"/>
      <c r="AT1143" s="38"/>
      <c r="AU1143" s="38"/>
      <c r="AV1143" s="38"/>
      <c r="AW1143" s="38"/>
      <c r="AX1143" s="38"/>
      <c r="AY1143" s="38"/>
      <c r="AZ1143" s="38"/>
      <c r="BA1143" s="38"/>
      <c r="BB1143" s="38"/>
      <c r="BC1143" s="38"/>
    </row>
    <row r="1144" spans="1:55" s="92" customFormat="1" ht="11.25">
      <c r="A1144" s="103"/>
      <c r="B1144" s="104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  <c r="AE1144" s="38"/>
      <c r="AF1144" s="38"/>
      <c r="AG1144" s="38"/>
      <c r="AH1144" s="38"/>
      <c r="AI1144" s="38"/>
      <c r="AJ1144" s="38"/>
      <c r="AK1144" s="38"/>
      <c r="AL1144" s="38"/>
      <c r="AM1144" s="38"/>
      <c r="AN1144" s="38"/>
      <c r="AO1144" s="38"/>
      <c r="AP1144" s="38"/>
      <c r="AQ1144" s="38"/>
      <c r="AR1144" s="38"/>
      <c r="AS1144" s="38"/>
      <c r="AT1144" s="38"/>
      <c r="AU1144" s="38"/>
      <c r="AV1144" s="38"/>
      <c r="AW1144" s="38"/>
      <c r="AX1144" s="38"/>
      <c r="AY1144" s="38"/>
      <c r="AZ1144" s="38"/>
      <c r="BA1144" s="38"/>
      <c r="BB1144" s="38"/>
      <c r="BC1144" s="38"/>
    </row>
    <row r="1145" spans="1:55" s="92" customFormat="1" ht="11.25">
      <c r="A1145" s="103"/>
      <c r="B1145" s="104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  <c r="AE1145" s="38"/>
      <c r="AF1145" s="38"/>
      <c r="AG1145" s="38"/>
      <c r="AH1145" s="38"/>
      <c r="AI1145" s="38"/>
      <c r="AJ1145" s="38"/>
      <c r="AK1145" s="38"/>
      <c r="AL1145" s="38"/>
      <c r="AM1145" s="38"/>
      <c r="AN1145" s="38"/>
      <c r="AO1145" s="38"/>
      <c r="AP1145" s="38"/>
      <c r="AQ1145" s="38"/>
      <c r="AR1145" s="38"/>
      <c r="AS1145" s="38"/>
      <c r="AT1145" s="38"/>
      <c r="AU1145" s="38"/>
      <c r="AV1145" s="38"/>
      <c r="AW1145" s="38"/>
      <c r="AX1145" s="38"/>
      <c r="AY1145" s="38"/>
      <c r="AZ1145" s="38"/>
      <c r="BA1145" s="38"/>
      <c r="BB1145" s="38"/>
      <c r="BC1145" s="38"/>
    </row>
    <row r="1146" spans="1:55" s="92" customFormat="1" ht="11.25">
      <c r="A1146" s="103"/>
      <c r="B1146" s="104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  <c r="AA1146" s="38"/>
      <c r="AB1146" s="38"/>
      <c r="AC1146" s="38"/>
      <c r="AD1146" s="38"/>
      <c r="AE1146" s="38"/>
      <c r="AF1146" s="38"/>
      <c r="AG1146" s="38"/>
      <c r="AH1146" s="38"/>
      <c r="AI1146" s="38"/>
      <c r="AJ1146" s="38"/>
      <c r="AK1146" s="38"/>
      <c r="AL1146" s="38"/>
      <c r="AM1146" s="38"/>
      <c r="AN1146" s="38"/>
      <c r="AO1146" s="38"/>
      <c r="AP1146" s="38"/>
      <c r="AQ1146" s="38"/>
      <c r="AR1146" s="38"/>
      <c r="AS1146" s="38"/>
      <c r="AT1146" s="38"/>
      <c r="AU1146" s="38"/>
      <c r="AV1146" s="38"/>
      <c r="AW1146" s="38"/>
      <c r="AX1146" s="38"/>
      <c r="AY1146" s="38"/>
      <c r="AZ1146" s="38"/>
      <c r="BA1146" s="38"/>
      <c r="BB1146" s="38"/>
      <c r="BC1146" s="38"/>
    </row>
    <row r="1147" spans="1:55" s="92" customFormat="1" ht="11.25">
      <c r="A1147" s="103"/>
      <c r="B1147" s="104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  <c r="AA1147" s="38"/>
      <c r="AB1147" s="38"/>
      <c r="AC1147" s="38"/>
      <c r="AD1147" s="38"/>
      <c r="AE1147" s="38"/>
      <c r="AF1147" s="38"/>
      <c r="AG1147" s="38"/>
      <c r="AH1147" s="38"/>
      <c r="AI1147" s="38"/>
      <c r="AJ1147" s="38"/>
      <c r="AK1147" s="38"/>
      <c r="AL1147" s="38"/>
      <c r="AM1147" s="38"/>
      <c r="AN1147" s="38"/>
      <c r="AO1147" s="38"/>
      <c r="AP1147" s="38"/>
      <c r="AQ1147" s="38"/>
      <c r="AR1147" s="38"/>
      <c r="AS1147" s="38"/>
      <c r="AT1147" s="38"/>
      <c r="AU1147" s="38"/>
      <c r="AV1147" s="38"/>
      <c r="AW1147" s="38"/>
      <c r="AX1147" s="38"/>
      <c r="AY1147" s="38"/>
      <c r="AZ1147" s="38"/>
      <c r="BA1147" s="38"/>
      <c r="BB1147" s="38"/>
      <c r="BC1147" s="38"/>
    </row>
    <row r="1148" spans="1:55" s="92" customFormat="1" ht="11.25">
      <c r="A1148" s="103"/>
      <c r="B1148" s="104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  <c r="AA1148" s="38"/>
      <c r="AB1148" s="38"/>
      <c r="AC1148" s="38"/>
      <c r="AD1148" s="38"/>
      <c r="AE1148" s="38"/>
      <c r="AF1148" s="38"/>
      <c r="AG1148" s="38"/>
      <c r="AH1148" s="38"/>
      <c r="AI1148" s="38"/>
      <c r="AJ1148" s="38"/>
      <c r="AK1148" s="38"/>
      <c r="AL1148" s="38"/>
      <c r="AM1148" s="38"/>
      <c r="AN1148" s="38"/>
      <c r="AO1148" s="38"/>
      <c r="AP1148" s="38"/>
      <c r="AQ1148" s="38"/>
      <c r="AR1148" s="38"/>
      <c r="AS1148" s="38"/>
      <c r="AT1148" s="38"/>
      <c r="AU1148" s="38"/>
      <c r="AV1148" s="38"/>
      <c r="AW1148" s="38"/>
      <c r="AX1148" s="38"/>
      <c r="AY1148" s="38"/>
      <c r="AZ1148" s="38"/>
      <c r="BA1148" s="38"/>
      <c r="BB1148" s="38"/>
      <c r="BC1148" s="38"/>
    </row>
    <row r="1149" spans="1:55" s="92" customFormat="1" ht="11.25">
      <c r="A1149" s="103"/>
      <c r="B1149" s="104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  <c r="AA1149" s="38"/>
      <c r="AB1149" s="38"/>
      <c r="AC1149" s="38"/>
      <c r="AD1149" s="38"/>
      <c r="AE1149" s="38"/>
      <c r="AF1149" s="38"/>
      <c r="AG1149" s="38"/>
      <c r="AH1149" s="38"/>
      <c r="AI1149" s="38"/>
      <c r="AJ1149" s="38"/>
      <c r="AK1149" s="38"/>
      <c r="AL1149" s="38"/>
      <c r="AM1149" s="38"/>
      <c r="AN1149" s="38"/>
      <c r="AO1149" s="38"/>
      <c r="AP1149" s="38"/>
      <c r="AQ1149" s="38"/>
      <c r="AR1149" s="38"/>
      <c r="AS1149" s="38"/>
      <c r="AT1149" s="38"/>
      <c r="AU1149" s="38"/>
      <c r="AV1149" s="38"/>
      <c r="AW1149" s="38"/>
      <c r="AX1149" s="38"/>
      <c r="AY1149" s="38"/>
      <c r="AZ1149" s="38"/>
      <c r="BA1149" s="38"/>
      <c r="BB1149" s="38"/>
      <c r="BC1149" s="38"/>
    </row>
    <row r="1150" spans="1:55" s="92" customFormat="1" ht="11.25">
      <c r="A1150" s="103"/>
      <c r="B1150" s="104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  <c r="AA1150" s="38"/>
      <c r="AB1150" s="38"/>
      <c r="AC1150" s="38"/>
      <c r="AD1150" s="38"/>
      <c r="AE1150" s="38"/>
      <c r="AF1150" s="38"/>
      <c r="AG1150" s="38"/>
      <c r="AH1150" s="38"/>
      <c r="AI1150" s="38"/>
      <c r="AJ1150" s="38"/>
      <c r="AK1150" s="38"/>
      <c r="AL1150" s="38"/>
      <c r="AM1150" s="38"/>
      <c r="AN1150" s="38"/>
      <c r="AO1150" s="38"/>
      <c r="AP1150" s="38"/>
      <c r="AQ1150" s="38"/>
      <c r="AR1150" s="38"/>
      <c r="AS1150" s="38"/>
      <c r="AT1150" s="38"/>
      <c r="AU1150" s="38"/>
      <c r="AV1150" s="38"/>
      <c r="AW1150" s="38"/>
      <c r="AX1150" s="38"/>
      <c r="AY1150" s="38"/>
      <c r="AZ1150" s="38"/>
      <c r="BA1150" s="38"/>
      <c r="BB1150" s="38"/>
      <c r="BC1150" s="38"/>
    </row>
    <row r="1151" spans="1:55" s="92" customFormat="1" ht="11.25">
      <c r="A1151" s="103"/>
      <c r="B1151" s="104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  <c r="AA1151" s="38"/>
      <c r="AB1151" s="38"/>
      <c r="AC1151" s="38"/>
      <c r="AD1151" s="38"/>
      <c r="AE1151" s="38"/>
      <c r="AF1151" s="38"/>
      <c r="AG1151" s="38"/>
      <c r="AH1151" s="38"/>
      <c r="AI1151" s="38"/>
      <c r="AJ1151" s="38"/>
      <c r="AK1151" s="38"/>
      <c r="AL1151" s="38"/>
      <c r="AM1151" s="38"/>
      <c r="AN1151" s="38"/>
      <c r="AO1151" s="38"/>
      <c r="AP1151" s="38"/>
      <c r="AQ1151" s="38"/>
      <c r="AR1151" s="38"/>
      <c r="AS1151" s="38"/>
      <c r="AT1151" s="38"/>
      <c r="AU1151" s="38"/>
      <c r="AV1151" s="38"/>
      <c r="AW1151" s="38"/>
      <c r="AX1151" s="38"/>
      <c r="AY1151" s="38"/>
      <c r="AZ1151" s="38"/>
      <c r="BA1151" s="38"/>
      <c r="BB1151" s="38"/>
      <c r="BC1151" s="38"/>
    </row>
    <row r="1152" spans="1:55" s="92" customFormat="1" ht="11.25">
      <c r="A1152" s="103"/>
      <c r="B1152" s="104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  <c r="AA1152" s="38"/>
      <c r="AB1152" s="38"/>
      <c r="AC1152" s="38"/>
      <c r="AD1152" s="38"/>
      <c r="AE1152" s="38"/>
      <c r="AF1152" s="38"/>
      <c r="AG1152" s="38"/>
      <c r="AH1152" s="38"/>
      <c r="AI1152" s="38"/>
      <c r="AJ1152" s="38"/>
      <c r="AK1152" s="38"/>
      <c r="AL1152" s="38"/>
      <c r="AM1152" s="38"/>
      <c r="AN1152" s="38"/>
      <c r="AO1152" s="38"/>
      <c r="AP1152" s="38"/>
      <c r="AQ1152" s="38"/>
      <c r="AR1152" s="38"/>
      <c r="AS1152" s="38"/>
      <c r="AT1152" s="38"/>
      <c r="AU1152" s="38"/>
      <c r="AV1152" s="38"/>
      <c r="AW1152" s="38"/>
      <c r="AX1152" s="38"/>
      <c r="AY1152" s="38"/>
      <c r="AZ1152" s="38"/>
      <c r="BA1152" s="38"/>
      <c r="BB1152" s="38"/>
      <c r="BC1152" s="38"/>
    </row>
    <row r="1153" spans="1:55" s="92" customFormat="1" ht="11.25">
      <c r="A1153" s="103"/>
      <c r="B1153" s="104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  <c r="AA1153" s="38"/>
      <c r="AB1153" s="38"/>
      <c r="AC1153" s="38"/>
      <c r="AD1153" s="38"/>
      <c r="AE1153" s="38"/>
      <c r="AF1153" s="38"/>
      <c r="AG1153" s="38"/>
      <c r="AH1153" s="38"/>
      <c r="AI1153" s="38"/>
      <c r="AJ1153" s="38"/>
      <c r="AK1153" s="38"/>
      <c r="AL1153" s="38"/>
      <c r="AM1153" s="38"/>
      <c r="AN1153" s="38"/>
      <c r="AO1153" s="38"/>
      <c r="AP1153" s="38"/>
      <c r="AQ1153" s="38"/>
      <c r="AR1153" s="38"/>
      <c r="AS1153" s="38"/>
      <c r="AT1153" s="38"/>
      <c r="AU1153" s="38"/>
      <c r="AV1153" s="38"/>
      <c r="AW1153" s="38"/>
      <c r="AX1153" s="38"/>
      <c r="AY1153" s="38"/>
      <c r="AZ1153" s="38"/>
      <c r="BA1153" s="38"/>
      <c r="BB1153" s="38"/>
      <c r="BC1153" s="38"/>
    </row>
    <row r="1154" spans="1:55" s="92" customFormat="1" ht="11.25">
      <c r="A1154" s="103"/>
      <c r="B1154" s="104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  <c r="AA1154" s="38"/>
      <c r="AB1154" s="38"/>
      <c r="AC1154" s="38"/>
      <c r="AD1154" s="38"/>
      <c r="AE1154" s="38"/>
      <c r="AF1154" s="38"/>
      <c r="AG1154" s="38"/>
      <c r="AH1154" s="38"/>
      <c r="AI1154" s="38"/>
      <c r="AJ1154" s="38"/>
      <c r="AK1154" s="38"/>
      <c r="AL1154" s="38"/>
      <c r="AM1154" s="38"/>
      <c r="AN1154" s="38"/>
      <c r="AO1154" s="38"/>
      <c r="AP1154" s="38"/>
      <c r="AQ1154" s="38"/>
      <c r="AR1154" s="38"/>
      <c r="AS1154" s="38"/>
      <c r="AT1154" s="38"/>
      <c r="AU1154" s="38"/>
      <c r="AV1154" s="38"/>
      <c r="AW1154" s="38"/>
      <c r="AX1154" s="38"/>
      <c r="AY1154" s="38"/>
      <c r="AZ1154" s="38"/>
      <c r="BA1154" s="38"/>
      <c r="BB1154" s="38"/>
      <c r="BC1154" s="38"/>
    </row>
    <row r="1155" spans="1:55" s="92" customFormat="1" ht="11.25">
      <c r="A1155" s="103"/>
      <c r="B1155" s="104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  <c r="AA1155" s="38"/>
      <c r="AB1155" s="38"/>
      <c r="AC1155" s="38"/>
      <c r="AD1155" s="38"/>
      <c r="AE1155" s="38"/>
      <c r="AF1155" s="38"/>
      <c r="AG1155" s="38"/>
      <c r="AH1155" s="38"/>
      <c r="AI1155" s="38"/>
      <c r="AJ1155" s="38"/>
      <c r="AK1155" s="38"/>
      <c r="AL1155" s="38"/>
      <c r="AM1155" s="38"/>
      <c r="AN1155" s="38"/>
      <c r="AO1155" s="38"/>
      <c r="AP1155" s="38"/>
      <c r="AQ1155" s="38"/>
      <c r="AR1155" s="38"/>
      <c r="AS1155" s="38"/>
      <c r="AT1155" s="38"/>
      <c r="AU1155" s="38"/>
      <c r="AV1155" s="38"/>
      <c r="AW1155" s="38"/>
      <c r="AX1155" s="38"/>
      <c r="AY1155" s="38"/>
      <c r="AZ1155" s="38"/>
      <c r="BA1155" s="38"/>
      <c r="BB1155" s="38"/>
      <c r="BC1155" s="38"/>
    </row>
    <row r="1156" spans="1:55" s="92" customFormat="1" ht="11.25">
      <c r="A1156" s="103"/>
      <c r="B1156" s="104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  <c r="AA1156" s="38"/>
      <c r="AB1156" s="38"/>
      <c r="AC1156" s="38"/>
      <c r="AD1156" s="38"/>
      <c r="AE1156" s="38"/>
      <c r="AF1156" s="38"/>
      <c r="AG1156" s="38"/>
      <c r="AH1156" s="38"/>
      <c r="AI1156" s="38"/>
      <c r="AJ1156" s="38"/>
      <c r="AK1156" s="38"/>
      <c r="AL1156" s="38"/>
      <c r="AM1156" s="38"/>
      <c r="AN1156" s="38"/>
      <c r="AO1156" s="38"/>
      <c r="AP1156" s="38"/>
      <c r="AQ1156" s="38"/>
      <c r="AR1156" s="38"/>
      <c r="AS1156" s="38"/>
      <c r="AT1156" s="38"/>
      <c r="AU1156" s="38"/>
      <c r="AV1156" s="38"/>
      <c r="AW1156" s="38"/>
      <c r="AX1156" s="38"/>
      <c r="AY1156" s="38"/>
      <c r="AZ1156" s="38"/>
      <c r="BA1156" s="38"/>
      <c r="BB1156" s="38"/>
      <c r="BC1156" s="38"/>
    </row>
    <row r="1157" spans="1:55" s="92" customFormat="1" ht="11.25">
      <c r="A1157" s="103"/>
      <c r="B1157" s="104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  <c r="AA1157" s="38"/>
      <c r="AB1157" s="38"/>
      <c r="AC1157" s="38"/>
      <c r="AD1157" s="38"/>
      <c r="AE1157" s="38"/>
      <c r="AF1157" s="38"/>
      <c r="AG1157" s="38"/>
      <c r="AH1157" s="38"/>
      <c r="AI1157" s="38"/>
      <c r="AJ1157" s="38"/>
      <c r="AK1157" s="38"/>
      <c r="AL1157" s="38"/>
      <c r="AM1157" s="38"/>
      <c r="AN1157" s="38"/>
      <c r="AO1157" s="38"/>
      <c r="AP1157" s="38"/>
      <c r="AQ1157" s="38"/>
      <c r="AR1157" s="38"/>
      <c r="AS1157" s="38"/>
      <c r="AT1157" s="38"/>
      <c r="AU1157" s="38"/>
      <c r="AV1157" s="38"/>
      <c r="AW1157" s="38"/>
      <c r="AX1157" s="38"/>
      <c r="AY1157" s="38"/>
      <c r="AZ1157" s="38"/>
      <c r="BA1157" s="38"/>
      <c r="BB1157" s="38"/>
      <c r="BC1157" s="38"/>
    </row>
    <row r="1158" spans="1:55" s="92" customFormat="1" ht="11.25">
      <c r="A1158" s="103"/>
      <c r="B1158" s="104"/>
      <c r="C1158" s="38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  <c r="AA1158" s="38"/>
      <c r="AB1158" s="38"/>
      <c r="AC1158" s="38"/>
      <c r="AD1158" s="38"/>
      <c r="AE1158" s="38"/>
      <c r="AF1158" s="38"/>
      <c r="AG1158" s="38"/>
      <c r="AH1158" s="38"/>
      <c r="AI1158" s="38"/>
      <c r="AJ1158" s="38"/>
      <c r="AK1158" s="38"/>
      <c r="AL1158" s="38"/>
      <c r="AM1158" s="38"/>
      <c r="AN1158" s="38"/>
      <c r="AO1158" s="38"/>
      <c r="AP1158" s="38"/>
      <c r="AQ1158" s="38"/>
      <c r="AR1158" s="38"/>
      <c r="AS1158" s="38"/>
      <c r="AT1158" s="38"/>
      <c r="AU1158" s="38"/>
      <c r="AV1158" s="38"/>
      <c r="AW1158" s="38"/>
      <c r="AX1158" s="38"/>
      <c r="AY1158" s="38"/>
      <c r="AZ1158" s="38"/>
      <c r="BA1158" s="38"/>
      <c r="BB1158" s="38"/>
      <c r="BC1158" s="38"/>
    </row>
    <row r="1159" spans="1:55" s="92" customFormat="1" ht="11.25">
      <c r="A1159" s="103"/>
      <c r="B1159" s="104"/>
      <c r="C1159" s="38"/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  <c r="AA1159" s="38"/>
      <c r="AB1159" s="38"/>
      <c r="AC1159" s="38"/>
      <c r="AD1159" s="38"/>
      <c r="AE1159" s="38"/>
      <c r="AF1159" s="38"/>
      <c r="AG1159" s="38"/>
      <c r="AH1159" s="38"/>
      <c r="AI1159" s="38"/>
      <c r="AJ1159" s="38"/>
      <c r="AK1159" s="38"/>
      <c r="AL1159" s="38"/>
      <c r="AM1159" s="38"/>
      <c r="AN1159" s="38"/>
      <c r="AO1159" s="38"/>
      <c r="AP1159" s="38"/>
      <c r="AQ1159" s="38"/>
      <c r="AR1159" s="38"/>
      <c r="AS1159" s="38"/>
      <c r="AT1159" s="38"/>
      <c r="AU1159" s="38"/>
      <c r="AV1159" s="38"/>
      <c r="AW1159" s="38"/>
      <c r="AX1159" s="38"/>
      <c r="AY1159" s="38"/>
      <c r="AZ1159" s="38"/>
      <c r="BA1159" s="38"/>
      <c r="BB1159" s="38"/>
      <c r="BC1159" s="38"/>
    </row>
    <row r="1160" spans="1:55" s="92" customFormat="1" ht="11.25">
      <c r="A1160" s="103"/>
      <c r="B1160" s="104"/>
      <c r="C1160" s="38"/>
      <c r="D1160" s="38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  <c r="AA1160" s="38"/>
      <c r="AB1160" s="38"/>
      <c r="AC1160" s="38"/>
      <c r="AD1160" s="38"/>
      <c r="AE1160" s="38"/>
      <c r="AF1160" s="38"/>
      <c r="AG1160" s="38"/>
      <c r="AH1160" s="38"/>
      <c r="AI1160" s="38"/>
      <c r="AJ1160" s="38"/>
      <c r="AK1160" s="38"/>
      <c r="AL1160" s="38"/>
      <c r="AM1160" s="38"/>
      <c r="AN1160" s="38"/>
      <c r="AO1160" s="38"/>
      <c r="AP1160" s="38"/>
      <c r="AQ1160" s="38"/>
      <c r="AR1160" s="38"/>
      <c r="AS1160" s="38"/>
      <c r="AT1160" s="38"/>
      <c r="AU1160" s="38"/>
      <c r="AV1160" s="38"/>
      <c r="AW1160" s="38"/>
      <c r="AX1160" s="38"/>
      <c r="AY1160" s="38"/>
      <c r="AZ1160" s="38"/>
      <c r="BA1160" s="38"/>
      <c r="BB1160" s="38"/>
      <c r="BC1160" s="38"/>
    </row>
    <row r="1161" spans="1:55" s="92" customFormat="1" ht="11.25">
      <c r="A1161" s="103"/>
      <c r="B1161" s="104"/>
      <c r="C1161" s="38"/>
      <c r="D1161" s="38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  <c r="AA1161" s="38"/>
      <c r="AB1161" s="38"/>
      <c r="AC1161" s="38"/>
      <c r="AD1161" s="38"/>
      <c r="AE1161" s="38"/>
      <c r="AF1161" s="38"/>
      <c r="AG1161" s="38"/>
      <c r="AH1161" s="38"/>
      <c r="AI1161" s="38"/>
      <c r="AJ1161" s="38"/>
      <c r="AK1161" s="38"/>
      <c r="AL1161" s="38"/>
      <c r="AM1161" s="38"/>
      <c r="AN1161" s="38"/>
      <c r="AO1161" s="38"/>
      <c r="AP1161" s="38"/>
      <c r="AQ1161" s="38"/>
      <c r="AR1161" s="38"/>
      <c r="AS1161" s="38"/>
      <c r="AT1161" s="38"/>
      <c r="AU1161" s="38"/>
      <c r="AV1161" s="38"/>
      <c r="AW1161" s="38"/>
      <c r="AX1161" s="38"/>
      <c r="AY1161" s="38"/>
      <c r="AZ1161" s="38"/>
      <c r="BA1161" s="38"/>
      <c r="BB1161" s="38"/>
      <c r="BC1161" s="38"/>
    </row>
    <row r="1162" spans="1:55" s="92" customFormat="1" ht="11.25">
      <c r="A1162" s="103"/>
      <c r="B1162" s="104"/>
      <c r="C1162" s="38"/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  <c r="AA1162" s="38"/>
      <c r="AB1162" s="38"/>
      <c r="AC1162" s="38"/>
      <c r="AD1162" s="38"/>
      <c r="AE1162" s="38"/>
      <c r="AF1162" s="38"/>
      <c r="AG1162" s="38"/>
      <c r="AH1162" s="38"/>
      <c r="AI1162" s="38"/>
      <c r="AJ1162" s="38"/>
      <c r="AK1162" s="38"/>
      <c r="AL1162" s="38"/>
      <c r="AM1162" s="38"/>
      <c r="AN1162" s="38"/>
      <c r="AO1162" s="38"/>
      <c r="AP1162" s="38"/>
      <c r="AQ1162" s="38"/>
      <c r="AR1162" s="38"/>
      <c r="AS1162" s="38"/>
      <c r="AT1162" s="38"/>
      <c r="AU1162" s="38"/>
      <c r="AV1162" s="38"/>
      <c r="AW1162" s="38"/>
      <c r="AX1162" s="38"/>
      <c r="AY1162" s="38"/>
      <c r="AZ1162" s="38"/>
      <c r="BA1162" s="38"/>
      <c r="BB1162" s="38"/>
      <c r="BC1162" s="38"/>
    </row>
    <row r="1163" spans="1:55" s="92" customFormat="1" ht="11.25">
      <c r="A1163" s="103"/>
      <c r="B1163" s="104"/>
      <c r="C1163" s="38"/>
      <c r="D1163" s="38"/>
      <c r="E1163" s="38"/>
      <c r="F1163" s="38"/>
      <c r="G1163" s="38"/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  <c r="AA1163" s="38"/>
      <c r="AB1163" s="38"/>
      <c r="AC1163" s="38"/>
      <c r="AD1163" s="38"/>
      <c r="AE1163" s="38"/>
      <c r="AF1163" s="38"/>
      <c r="AG1163" s="38"/>
      <c r="AH1163" s="38"/>
      <c r="AI1163" s="38"/>
      <c r="AJ1163" s="38"/>
      <c r="AK1163" s="38"/>
      <c r="AL1163" s="38"/>
      <c r="AM1163" s="38"/>
      <c r="AN1163" s="38"/>
      <c r="AO1163" s="38"/>
      <c r="AP1163" s="38"/>
      <c r="AQ1163" s="38"/>
      <c r="AR1163" s="38"/>
      <c r="AS1163" s="38"/>
      <c r="AT1163" s="38"/>
      <c r="AU1163" s="38"/>
      <c r="AV1163" s="38"/>
      <c r="AW1163" s="38"/>
      <c r="AX1163" s="38"/>
      <c r="AY1163" s="38"/>
      <c r="AZ1163" s="38"/>
      <c r="BA1163" s="38"/>
      <c r="BB1163" s="38"/>
      <c r="BC1163" s="38"/>
    </row>
    <row r="1164" spans="1:55" s="92" customFormat="1" ht="11.25">
      <c r="A1164" s="103"/>
      <c r="B1164" s="104"/>
      <c r="C1164" s="38"/>
      <c r="D1164" s="38"/>
      <c r="E1164" s="38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  <c r="AA1164" s="38"/>
      <c r="AB1164" s="38"/>
      <c r="AC1164" s="38"/>
      <c r="AD1164" s="38"/>
      <c r="AE1164" s="38"/>
      <c r="AF1164" s="38"/>
      <c r="AG1164" s="38"/>
      <c r="AH1164" s="38"/>
      <c r="AI1164" s="38"/>
      <c r="AJ1164" s="38"/>
      <c r="AK1164" s="38"/>
      <c r="AL1164" s="38"/>
      <c r="AM1164" s="38"/>
      <c r="AN1164" s="38"/>
      <c r="AO1164" s="38"/>
      <c r="AP1164" s="38"/>
      <c r="AQ1164" s="38"/>
      <c r="AR1164" s="38"/>
      <c r="AS1164" s="38"/>
      <c r="AT1164" s="38"/>
      <c r="AU1164" s="38"/>
      <c r="AV1164" s="38"/>
      <c r="AW1164" s="38"/>
      <c r="AX1164" s="38"/>
      <c r="AY1164" s="38"/>
      <c r="AZ1164" s="38"/>
      <c r="BA1164" s="38"/>
      <c r="BB1164" s="38"/>
      <c r="BC1164" s="38"/>
    </row>
  </sheetData>
  <sheetProtection/>
  <mergeCells count="34">
    <mergeCell ref="AZ2:BC2"/>
    <mergeCell ref="E3:G3"/>
    <mergeCell ref="H3:J3"/>
    <mergeCell ref="K3:M3"/>
    <mergeCell ref="AF3:AF4"/>
    <mergeCell ref="AG3:AG4"/>
    <mergeCell ref="AL3:AL4"/>
    <mergeCell ref="AM3:AM4"/>
    <mergeCell ref="AJ3:AJ4"/>
    <mergeCell ref="AK3:AK4"/>
    <mergeCell ref="A2:A6"/>
    <mergeCell ref="B2:B6"/>
    <mergeCell ref="C2:C6"/>
    <mergeCell ref="AF2:AI2"/>
    <mergeCell ref="AH3:AH4"/>
    <mergeCell ref="AI3:AI4"/>
    <mergeCell ref="AJ2:AS2"/>
    <mergeCell ref="AT2:AY2"/>
    <mergeCell ref="AQ3:AQ4"/>
    <mergeCell ref="AR3:AR4"/>
    <mergeCell ref="AS3:AS4"/>
    <mergeCell ref="AT3:AT4"/>
    <mergeCell ref="AN3:AN4"/>
    <mergeCell ref="AO3:AO4"/>
    <mergeCell ref="AP3:AP4"/>
    <mergeCell ref="AU3:AU4"/>
    <mergeCell ref="AV3:AV4"/>
    <mergeCell ref="AW3:AW4"/>
    <mergeCell ref="AX3:AX4"/>
    <mergeCell ref="BC3:BC4"/>
    <mergeCell ref="AY3:AY4"/>
    <mergeCell ref="AZ3:AZ4"/>
    <mergeCell ref="BA3:BA4"/>
    <mergeCell ref="BB3:BB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1870"/>
  <sheetViews>
    <sheetView zoomScale="85" zoomScaleNormal="85" zoomScaleSheetLayoutView="85" zoomScalePageLayoutView="0" workbookViewId="0" topLeftCell="A1">
      <selection activeCell="C2" sqref="C2"/>
    </sheetView>
  </sheetViews>
  <sheetFormatPr defaultColWidth="8" defaultRowHeight="14.25"/>
  <cols>
    <col min="1" max="1" width="4.69921875" style="46" customWidth="1"/>
    <col min="2" max="2" width="4.8984375" style="46" customWidth="1"/>
    <col min="3" max="3" width="13.3984375" style="46" customWidth="1"/>
    <col min="4" max="4" width="15.19921875" style="46" customWidth="1"/>
    <col min="5" max="5" width="3.3984375" style="46" customWidth="1"/>
    <col min="6" max="6" width="3.8984375" style="46" customWidth="1"/>
    <col min="7" max="7" width="17" style="46" customWidth="1"/>
    <col min="8" max="10" width="15.8984375" style="46" customWidth="1"/>
    <col min="11" max="11" width="8" style="46" customWidth="1"/>
    <col min="12" max="13" width="15.8984375" style="46" customWidth="1"/>
    <col min="14" max="14" width="2.59765625" style="46" customWidth="1"/>
    <col min="15" max="26" width="8" style="46" hidden="1" customWidth="1"/>
    <col min="27" max="28" width="14.5" style="46" hidden="1" customWidth="1"/>
    <col min="29" max="29" width="3" style="46" hidden="1" customWidth="1"/>
    <col min="30" max="30" width="10.8984375" style="46" hidden="1" customWidth="1"/>
    <col min="31" max="31" width="8" style="46" hidden="1" customWidth="1"/>
    <col min="32" max="32" width="8" style="54" hidden="1" customWidth="1"/>
    <col min="33" max="33" width="5" style="45" hidden="1" customWidth="1"/>
    <col min="34" max="34" width="8" style="46" hidden="1" customWidth="1"/>
    <col min="35" max="35" width="4" style="46" hidden="1" customWidth="1"/>
    <col min="36" max="36" width="10" style="46" hidden="1" customWidth="1"/>
    <col min="37" max="16384" width="8" style="46" hidden="1" customWidth="1"/>
  </cols>
  <sheetData>
    <row r="1" ht="14.25" thickBot="1"/>
    <row r="2" spans="1:33" ht="14.25" thickBot="1">
      <c r="A2" s="45"/>
      <c r="B2" s="55" t="s">
        <v>132</v>
      </c>
      <c r="C2" s="86" t="str">
        <f>'水洗化人口等'!B7</f>
        <v>33000</v>
      </c>
      <c r="D2" s="56" t="s">
        <v>233</v>
      </c>
      <c r="E2" s="45"/>
      <c r="F2" s="45"/>
      <c r="G2" s="45"/>
      <c r="H2" s="45"/>
      <c r="I2" s="45"/>
      <c r="J2" s="45"/>
      <c r="K2" s="45"/>
      <c r="L2" s="45" t="str">
        <f>LEFT(C2,2)</f>
        <v>33</v>
      </c>
      <c r="M2" s="45" t="str">
        <f>IF(L2&lt;&gt;"",VLOOKUP(L2,$AI$6:$AJ$52,2,FALSE),"-")</f>
        <v>岡山県</v>
      </c>
      <c r="AA2" s="44">
        <f>IF(C2=0,0,1)</f>
        <v>1</v>
      </c>
      <c r="AB2" s="45" t="str">
        <f>IF(AA2=0,"",VLOOKUP(C2,'水洗化人口等'!B7:C34,2,FALSE))</f>
        <v>合計</v>
      </c>
      <c r="AC2" s="45"/>
      <c r="AD2" s="44">
        <f>IF(AA2=0,1,IF(ISERROR(AB2),1,0))</f>
        <v>0</v>
      </c>
      <c r="AF2" s="87">
        <f>COUNTA('水洗化人口等'!B7:B34)+6</f>
        <v>34</v>
      </c>
      <c r="AG2" s="45">
        <f>IF(AA2=0,0,VLOOKUP(C2,AF5:AG1870,2,FALSE))</f>
        <v>7</v>
      </c>
    </row>
    <row r="3" ht="13.5">
      <c r="AD3" s="44"/>
    </row>
    <row r="4" spans="1:30" ht="13.5">
      <c r="A4" s="57" t="str">
        <f>IF(ISERROR(AB2),"",AM2&amp;" し尿処理（平成19年度実績）")</f>
        <v> し尿処理（平成19年度実績）</v>
      </c>
      <c r="B4" s="91"/>
      <c r="C4" s="58"/>
      <c r="AA4" s="91"/>
      <c r="AB4" s="91"/>
      <c r="AC4" s="91"/>
      <c r="AD4" s="91"/>
    </row>
    <row r="5" spans="10:33" ht="14.25" thickBot="1">
      <c r="J5" s="59"/>
      <c r="AF5" s="54">
        <f>'水洗化人口等'!B5</f>
        <v>0</v>
      </c>
      <c r="AG5" s="45">
        <v>5</v>
      </c>
    </row>
    <row r="6" spans="6:36" ht="27.75" thickBot="1">
      <c r="F6" s="162" t="s">
        <v>88</v>
      </c>
      <c r="G6" s="163"/>
      <c r="H6" s="82" t="s">
        <v>243</v>
      </c>
      <c r="I6" s="82" t="s">
        <v>244</v>
      </c>
      <c r="J6" s="82" t="s">
        <v>245</v>
      </c>
      <c r="K6" s="47" t="s">
        <v>89</v>
      </c>
      <c r="L6" s="88" t="s">
        <v>246</v>
      </c>
      <c r="M6" s="89" t="s">
        <v>247</v>
      </c>
      <c r="AF6" s="54">
        <f>'水洗化人口等'!B6</f>
        <v>0</v>
      </c>
      <c r="AG6" s="45">
        <v>6</v>
      </c>
      <c r="AI6" s="87" t="s">
        <v>264</v>
      </c>
      <c r="AJ6" s="45" t="s">
        <v>179</v>
      </c>
    </row>
    <row r="7" spans="2:36" ht="16.5" customHeight="1">
      <c r="B7" s="164" t="s">
        <v>90</v>
      </c>
      <c r="C7" s="48" t="s">
        <v>91</v>
      </c>
      <c r="D7" s="60">
        <f>AD7</f>
        <v>366985</v>
      </c>
      <c r="F7" s="170" t="s">
        <v>92</v>
      </c>
      <c r="G7" s="49" t="s">
        <v>93</v>
      </c>
      <c r="H7" s="61">
        <f aca="true" t="shared" si="0" ref="H7:H12">AD14</f>
        <v>273417</v>
      </c>
      <c r="I7" s="61">
        <f aca="true" t="shared" si="1" ref="I7:I12">AD24</f>
        <v>360567</v>
      </c>
      <c r="J7" s="61">
        <f aca="true" t="shared" si="2" ref="J7:J12">SUM(H7:I7)</f>
        <v>633984</v>
      </c>
      <c r="K7" s="62">
        <f aca="true" t="shared" si="3" ref="K7:K12">IF(J$13&gt;0,J7/J$13,0)</f>
        <v>0.8658535086389505</v>
      </c>
      <c r="L7" s="63">
        <f>AD34</f>
        <v>23005</v>
      </c>
      <c r="M7" s="64">
        <f>AD37</f>
        <v>1847</v>
      </c>
      <c r="AA7" s="46" t="s">
        <v>91</v>
      </c>
      <c r="AB7" s="46" t="s">
        <v>129</v>
      </c>
      <c r="AC7" s="46" t="s">
        <v>188</v>
      </c>
      <c r="AD7" s="45">
        <f aca="true" ca="1" t="shared" si="4" ref="AD7:AD53">IF(AD$2=0,INDIRECT(AB7&amp;"!"&amp;AC7&amp;$AG$2),0)</f>
        <v>366985</v>
      </c>
      <c r="AF7" s="54" t="str">
        <f>'水洗化人口等'!B7</f>
        <v>33000</v>
      </c>
      <c r="AG7" s="45">
        <v>7</v>
      </c>
      <c r="AI7" s="87" t="s">
        <v>265</v>
      </c>
      <c r="AJ7" s="45" t="s">
        <v>178</v>
      </c>
    </row>
    <row r="8" spans="2:36" ht="16.5" customHeight="1">
      <c r="B8" s="165"/>
      <c r="C8" s="49" t="s">
        <v>94</v>
      </c>
      <c r="D8" s="65">
        <f>AD8</f>
        <v>11716</v>
      </c>
      <c r="F8" s="171"/>
      <c r="G8" s="49" t="s">
        <v>95</v>
      </c>
      <c r="H8" s="61">
        <f t="shared" si="0"/>
        <v>0</v>
      </c>
      <c r="I8" s="61">
        <f t="shared" si="1"/>
        <v>0</v>
      </c>
      <c r="J8" s="61">
        <f t="shared" si="2"/>
        <v>0</v>
      </c>
      <c r="K8" s="62">
        <f t="shared" si="3"/>
        <v>0</v>
      </c>
      <c r="L8" s="63">
        <f>AD35</f>
        <v>0</v>
      </c>
      <c r="M8" s="64">
        <f>AD38</f>
        <v>0</v>
      </c>
      <c r="AA8" s="46" t="s">
        <v>94</v>
      </c>
      <c r="AB8" s="46" t="s">
        <v>129</v>
      </c>
      <c r="AC8" s="46" t="s">
        <v>189</v>
      </c>
      <c r="AD8" s="45">
        <f ca="1" t="shared" si="4"/>
        <v>11716</v>
      </c>
      <c r="AF8" s="54" t="str">
        <f>'水洗化人口等'!B8</f>
        <v>33201</v>
      </c>
      <c r="AG8" s="45">
        <v>8</v>
      </c>
      <c r="AI8" s="87" t="s">
        <v>266</v>
      </c>
      <c r="AJ8" s="45" t="s">
        <v>177</v>
      </c>
    </row>
    <row r="9" spans="2:36" ht="16.5" customHeight="1">
      <c r="B9" s="166"/>
      <c r="C9" s="50" t="s">
        <v>96</v>
      </c>
      <c r="D9" s="66">
        <f>SUM(D7:D8)</f>
        <v>378701</v>
      </c>
      <c r="F9" s="171"/>
      <c r="G9" s="49" t="s">
        <v>97</v>
      </c>
      <c r="H9" s="61">
        <f t="shared" si="0"/>
        <v>0</v>
      </c>
      <c r="I9" s="61">
        <f t="shared" si="1"/>
        <v>0</v>
      </c>
      <c r="J9" s="61">
        <f t="shared" si="2"/>
        <v>0</v>
      </c>
      <c r="K9" s="62">
        <f t="shared" si="3"/>
        <v>0</v>
      </c>
      <c r="L9" s="63">
        <f>AD36</f>
        <v>0</v>
      </c>
      <c r="M9" s="64">
        <f>AD39</f>
        <v>0</v>
      </c>
      <c r="AA9" s="46" t="s">
        <v>99</v>
      </c>
      <c r="AB9" s="46" t="s">
        <v>129</v>
      </c>
      <c r="AC9" s="46" t="s">
        <v>190</v>
      </c>
      <c r="AD9" s="45">
        <f ca="1" t="shared" si="4"/>
        <v>922374</v>
      </c>
      <c r="AF9" s="54" t="str">
        <f>'水洗化人口等'!B9</f>
        <v>33202</v>
      </c>
      <c r="AG9" s="45">
        <v>9</v>
      </c>
      <c r="AI9" s="87" t="s">
        <v>267</v>
      </c>
      <c r="AJ9" s="45" t="s">
        <v>176</v>
      </c>
    </row>
    <row r="10" spans="2:36" ht="16.5" customHeight="1">
      <c r="B10" s="167" t="s">
        <v>98</v>
      </c>
      <c r="C10" s="51" t="s">
        <v>99</v>
      </c>
      <c r="D10" s="65">
        <f>AD9</f>
        <v>922374</v>
      </c>
      <c r="F10" s="171"/>
      <c r="G10" s="49" t="s">
        <v>100</v>
      </c>
      <c r="H10" s="61">
        <f t="shared" si="0"/>
        <v>22338</v>
      </c>
      <c r="I10" s="61">
        <f t="shared" si="1"/>
        <v>66470</v>
      </c>
      <c r="J10" s="61">
        <f t="shared" si="2"/>
        <v>88808</v>
      </c>
      <c r="K10" s="62">
        <f t="shared" si="3"/>
        <v>0.12128810568596039</v>
      </c>
      <c r="L10" s="67" t="s">
        <v>191</v>
      </c>
      <c r="M10" s="68" t="s">
        <v>191</v>
      </c>
      <c r="AA10" s="46" t="s">
        <v>101</v>
      </c>
      <c r="AB10" s="46" t="s">
        <v>129</v>
      </c>
      <c r="AC10" s="46" t="s">
        <v>192</v>
      </c>
      <c r="AD10" s="45">
        <f ca="1" t="shared" si="4"/>
        <v>483</v>
      </c>
      <c r="AF10" s="54" t="str">
        <f>'水洗化人口等'!B10</f>
        <v>33203</v>
      </c>
      <c r="AG10" s="45">
        <v>10</v>
      </c>
      <c r="AI10" s="87" t="s">
        <v>268</v>
      </c>
      <c r="AJ10" s="45" t="s">
        <v>175</v>
      </c>
    </row>
    <row r="11" spans="2:36" ht="16.5" customHeight="1">
      <c r="B11" s="168"/>
      <c r="C11" s="49" t="s">
        <v>101</v>
      </c>
      <c r="D11" s="65">
        <f>AD10</f>
        <v>483</v>
      </c>
      <c r="F11" s="171"/>
      <c r="G11" s="49" t="s">
        <v>103</v>
      </c>
      <c r="H11" s="61">
        <f t="shared" si="0"/>
        <v>0</v>
      </c>
      <c r="I11" s="61">
        <f t="shared" si="1"/>
        <v>0</v>
      </c>
      <c r="J11" s="61">
        <f t="shared" si="2"/>
        <v>0</v>
      </c>
      <c r="K11" s="62">
        <f t="shared" si="3"/>
        <v>0</v>
      </c>
      <c r="L11" s="67" t="s">
        <v>193</v>
      </c>
      <c r="M11" s="68" t="s">
        <v>193</v>
      </c>
      <c r="AA11" s="46" t="s">
        <v>102</v>
      </c>
      <c r="AB11" s="46" t="s">
        <v>129</v>
      </c>
      <c r="AC11" s="46" t="s">
        <v>194</v>
      </c>
      <c r="AD11" s="45">
        <f ca="1" t="shared" si="4"/>
        <v>659922</v>
      </c>
      <c r="AF11" s="54" t="str">
        <f>'水洗化人口等'!B11</f>
        <v>33204</v>
      </c>
      <c r="AG11" s="45">
        <v>11</v>
      </c>
      <c r="AI11" s="87" t="s">
        <v>269</v>
      </c>
      <c r="AJ11" s="45" t="s">
        <v>174</v>
      </c>
    </row>
    <row r="12" spans="2:36" ht="16.5" customHeight="1">
      <c r="B12" s="168"/>
      <c r="C12" s="49" t="s">
        <v>102</v>
      </c>
      <c r="D12" s="65">
        <f>AD11</f>
        <v>659922</v>
      </c>
      <c r="F12" s="171"/>
      <c r="G12" s="49" t="s">
        <v>104</v>
      </c>
      <c r="H12" s="61">
        <f t="shared" si="0"/>
        <v>0</v>
      </c>
      <c r="I12" s="61">
        <f t="shared" si="1"/>
        <v>9415</v>
      </c>
      <c r="J12" s="61">
        <f t="shared" si="2"/>
        <v>9415</v>
      </c>
      <c r="K12" s="62">
        <f t="shared" si="3"/>
        <v>0.012858385675089148</v>
      </c>
      <c r="L12" s="67" t="s">
        <v>195</v>
      </c>
      <c r="M12" s="68" t="s">
        <v>195</v>
      </c>
      <c r="AA12" s="46" t="s">
        <v>131</v>
      </c>
      <c r="AB12" s="46" t="s">
        <v>129</v>
      </c>
      <c r="AC12" s="46" t="s">
        <v>196</v>
      </c>
      <c r="AD12" s="45">
        <f ca="1" t="shared" si="4"/>
        <v>374879</v>
      </c>
      <c r="AF12" s="54" t="str">
        <f>'水洗化人口等'!B12</f>
        <v>33205</v>
      </c>
      <c r="AG12" s="45">
        <v>12</v>
      </c>
      <c r="AI12" s="87" t="s">
        <v>270</v>
      </c>
      <c r="AJ12" s="45" t="s">
        <v>173</v>
      </c>
    </row>
    <row r="13" spans="2:36" ht="16.5" customHeight="1">
      <c r="B13" s="169"/>
      <c r="C13" s="50" t="s">
        <v>96</v>
      </c>
      <c r="D13" s="66">
        <f>SUM(D10:D12)</f>
        <v>1582779</v>
      </c>
      <c r="F13" s="172"/>
      <c r="G13" s="49" t="s">
        <v>96</v>
      </c>
      <c r="H13" s="61">
        <f>SUM(H7:H12)</f>
        <v>295755</v>
      </c>
      <c r="I13" s="61">
        <f>SUM(I7:I12)</f>
        <v>436452</v>
      </c>
      <c r="J13" s="61">
        <f>SUM(J7:J12)</f>
        <v>732207</v>
      </c>
      <c r="K13" s="62">
        <v>1</v>
      </c>
      <c r="L13" s="67" t="s">
        <v>197</v>
      </c>
      <c r="M13" s="68" t="s">
        <v>197</v>
      </c>
      <c r="AA13" s="46" t="s">
        <v>185</v>
      </c>
      <c r="AB13" s="46" t="s">
        <v>129</v>
      </c>
      <c r="AC13" s="46" t="s">
        <v>198</v>
      </c>
      <c r="AD13" s="45">
        <f ca="1" t="shared" si="4"/>
        <v>21452</v>
      </c>
      <c r="AF13" s="54" t="str">
        <f>'水洗化人口等'!B13</f>
        <v>33207</v>
      </c>
      <c r="AG13" s="45">
        <v>13</v>
      </c>
      <c r="AI13" s="87" t="s">
        <v>271</v>
      </c>
      <c r="AJ13" s="45" t="s">
        <v>172</v>
      </c>
    </row>
    <row r="14" spans="2:36" ht="16.5" customHeight="1" thickBot="1">
      <c r="B14" s="146" t="s">
        <v>105</v>
      </c>
      <c r="C14" s="147"/>
      <c r="D14" s="69">
        <f>SUM(D9,D13)</f>
        <v>1961480</v>
      </c>
      <c r="F14" s="141" t="s">
        <v>106</v>
      </c>
      <c r="G14" s="142"/>
      <c r="H14" s="61">
        <f>AD20</f>
        <v>6680</v>
      </c>
      <c r="I14" s="61">
        <f>AD30</f>
        <v>0</v>
      </c>
      <c r="J14" s="61">
        <f>SUM(H14:I14)</f>
        <v>6680</v>
      </c>
      <c r="K14" s="70" t="s">
        <v>199</v>
      </c>
      <c r="L14" s="67" t="s">
        <v>199</v>
      </c>
      <c r="M14" s="68" t="s">
        <v>199</v>
      </c>
      <c r="AA14" s="46" t="s">
        <v>93</v>
      </c>
      <c r="AB14" s="46" t="s">
        <v>130</v>
      </c>
      <c r="AC14" s="46" t="s">
        <v>200</v>
      </c>
      <c r="AD14" s="45">
        <f ca="1" t="shared" si="4"/>
        <v>273417</v>
      </c>
      <c r="AF14" s="54" t="str">
        <f>'水洗化人口等'!B14</f>
        <v>33208</v>
      </c>
      <c r="AG14" s="45">
        <v>14</v>
      </c>
      <c r="AI14" s="87" t="s">
        <v>272</v>
      </c>
      <c r="AJ14" s="45" t="s">
        <v>171</v>
      </c>
    </row>
    <row r="15" spans="2:36" ht="16.5" customHeight="1" thickBot="1">
      <c r="B15" s="146" t="s">
        <v>187</v>
      </c>
      <c r="C15" s="147"/>
      <c r="D15" s="69">
        <f>AD13</f>
        <v>21452</v>
      </c>
      <c r="F15" s="146" t="s">
        <v>60</v>
      </c>
      <c r="G15" s="147"/>
      <c r="H15" s="71">
        <f>SUM(H13:H14)</f>
        <v>302435</v>
      </c>
      <c r="I15" s="71">
        <f>SUM(I13:I14)</f>
        <v>436452</v>
      </c>
      <c r="J15" s="71">
        <f>SUM(J13:J14)</f>
        <v>738887</v>
      </c>
      <c r="K15" s="72" t="s">
        <v>201</v>
      </c>
      <c r="L15" s="73">
        <f>SUM(L7:L9)</f>
        <v>23005</v>
      </c>
      <c r="M15" s="74">
        <f>SUM(M7:M9)</f>
        <v>1847</v>
      </c>
      <c r="AA15" s="46" t="s">
        <v>95</v>
      </c>
      <c r="AB15" s="46" t="s">
        <v>130</v>
      </c>
      <c r="AC15" s="46" t="s">
        <v>202</v>
      </c>
      <c r="AD15" s="45">
        <f ca="1" t="shared" si="4"/>
        <v>0</v>
      </c>
      <c r="AF15" s="54" t="str">
        <f>'水洗化人口等'!B15</f>
        <v>33209</v>
      </c>
      <c r="AG15" s="45">
        <v>15</v>
      </c>
      <c r="AI15" s="87" t="s">
        <v>273</v>
      </c>
      <c r="AJ15" s="45" t="s">
        <v>170</v>
      </c>
    </row>
    <row r="16" spans="2:36" ht="16.5" customHeight="1" thickBot="1">
      <c r="B16" s="52" t="s">
        <v>107</v>
      </c>
      <c r="AA16" s="46" t="s">
        <v>97</v>
      </c>
      <c r="AB16" s="46" t="s">
        <v>130</v>
      </c>
      <c r="AC16" s="46" t="s">
        <v>203</v>
      </c>
      <c r="AD16" s="45">
        <f ca="1" t="shared" si="4"/>
        <v>0</v>
      </c>
      <c r="AF16" s="54" t="str">
        <f>'水洗化人口等'!B16</f>
        <v>33210</v>
      </c>
      <c r="AG16" s="45">
        <v>16</v>
      </c>
      <c r="AI16" s="87" t="s">
        <v>274</v>
      </c>
      <c r="AJ16" s="45" t="s">
        <v>169</v>
      </c>
    </row>
    <row r="17" spans="3:36" ht="16.5" customHeight="1" thickBot="1">
      <c r="C17" s="75">
        <f>AD12</f>
        <v>374879</v>
      </c>
      <c r="D17" s="46" t="s">
        <v>108</v>
      </c>
      <c r="J17" s="59"/>
      <c r="AA17" s="46" t="s">
        <v>100</v>
      </c>
      <c r="AB17" s="46" t="s">
        <v>130</v>
      </c>
      <c r="AC17" s="46" t="s">
        <v>204</v>
      </c>
      <c r="AD17" s="45">
        <f ca="1" t="shared" si="4"/>
        <v>22338</v>
      </c>
      <c r="AF17" s="54" t="str">
        <f>'水洗化人口等'!B17</f>
        <v>33211</v>
      </c>
      <c r="AG17" s="45">
        <v>17</v>
      </c>
      <c r="AI17" s="87" t="s">
        <v>275</v>
      </c>
      <c r="AJ17" s="45" t="s">
        <v>168</v>
      </c>
    </row>
    <row r="18" spans="6:36" ht="30" customHeight="1">
      <c r="F18" s="162" t="s">
        <v>110</v>
      </c>
      <c r="G18" s="163"/>
      <c r="H18" s="82" t="s">
        <v>243</v>
      </c>
      <c r="I18" s="82" t="s">
        <v>244</v>
      </c>
      <c r="J18" s="85" t="s">
        <v>245</v>
      </c>
      <c r="AA18" s="46" t="s">
        <v>103</v>
      </c>
      <c r="AB18" s="46" t="s">
        <v>130</v>
      </c>
      <c r="AC18" s="46" t="s">
        <v>205</v>
      </c>
      <c r="AD18" s="45">
        <f ca="1" t="shared" si="4"/>
        <v>0</v>
      </c>
      <c r="AF18" s="54" t="str">
        <f>'水洗化人口等'!B18</f>
        <v>33212</v>
      </c>
      <c r="AG18" s="45">
        <v>18</v>
      </c>
      <c r="AI18" s="87" t="s">
        <v>276</v>
      </c>
      <c r="AJ18" s="45" t="s">
        <v>167</v>
      </c>
    </row>
    <row r="19" spans="3:36" ht="16.5" customHeight="1">
      <c r="C19" s="83" t="s">
        <v>109</v>
      </c>
      <c r="D19" s="53">
        <f>IF(D$14&gt;0,D13/D$14,0)</f>
        <v>0.8069309908844342</v>
      </c>
      <c r="F19" s="141" t="s">
        <v>112</v>
      </c>
      <c r="G19" s="142"/>
      <c r="H19" s="61">
        <f>AD21</f>
        <v>19191</v>
      </c>
      <c r="I19" s="61">
        <f>AD31</f>
        <v>0</v>
      </c>
      <c r="J19" s="65">
        <f>SUM(H19:I19)</f>
        <v>19191</v>
      </c>
      <c r="AA19" s="46" t="s">
        <v>104</v>
      </c>
      <c r="AB19" s="46" t="s">
        <v>130</v>
      </c>
      <c r="AC19" s="46" t="s">
        <v>206</v>
      </c>
      <c r="AD19" s="45">
        <f ca="1" t="shared" si="4"/>
        <v>0</v>
      </c>
      <c r="AF19" s="54" t="str">
        <f>'水洗化人口等'!B19</f>
        <v>33213</v>
      </c>
      <c r="AG19" s="45">
        <v>19</v>
      </c>
      <c r="AI19" s="87" t="s">
        <v>277</v>
      </c>
      <c r="AJ19" s="45" t="s">
        <v>166</v>
      </c>
    </row>
    <row r="20" spans="3:36" ht="16.5" customHeight="1">
      <c r="C20" s="83" t="s">
        <v>111</v>
      </c>
      <c r="D20" s="53">
        <f>IF(D$14&gt;0,D9/D$14,0)</f>
        <v>0.1930690091155658</v>
      </c>
      <c r="F20" s="141" t="s">
        <v>114</v>
      </c>
      <c r="G20" s="142"/>
      <c r="H20" s="61">
        <f>AD22</f>
        <v>32019</v>
      </c>
      <c r="I20" s="61">
        <f>AD32</f>
        <v>11627</v>
      </c>
      <c r="J20" s="65">
        <f>SUM(H20:I20)</f>
        <v>43646</v>
      </c>
      <c r="AA20" s="46" t="s">
        <v>106</v>
      </c>
      <c r="AB20" s="46" t="s">
        <v>130</v>
      </c>
      <c r="AC20" s="46" t="s">
        <v>207</v>
      </c>
      <c r="AD20" s="45">
        <f ca="1" t="shared" si="4"/>
        <v>6680</v>
      </c>
      <c r="AF20" s="54" t="str">
        <f>'水洗化人口等'!B20</f>
        <v>33214</v>
      </c>
      <c r="AG20" s="45">
        <v>20</v>
      </c>
      <c r="AI20" s="87" t="s">
        <v>278</v>
      </c>
      <c r="AJ20" s="45" t="s">
        <v>165</v>
      </c>
    </row>
    <row r="21" spans="3:36" ht="16.5" customHeight="1">
      <c r="C21" s="84" t="s">
        <v>113</v>
      </c>
      <c r="D21" s="53">
        <f>IF(D$14&gt;0,D10/D$14,0)</f>
        <v>0.47024389746517936</v>
      </c>
      <c r="F21" s="141" t="s">
        <v>116</v>
      </c>
      <c r="G21" s="142"/>
      <c r="H21" s="61">
        <f>AD23</f>
        <v>248082</v>
      </c>
      <c r="I21" s="61">
        <f>AD33</f>
        <v>428879</v>
      </c>
      <c r="J21" s="65">
        <f>SUM(H21:I21)</f>
        <v>676961</v>
      </c>
      <c r="AA21" s="46" t="s">
        <v>112</v>
      </c>
      <c r="AB21" s="46" t="s">
        <v>130</v>
      </c>
      <c r="AC21" s="46" t="s">
        <v>208</v>
      </c>
      <c r="AD21" s="45">
        <f ca="1" t="shared" si="4"/>
        <v>19191</v>
      </c>
      <c r="AF21" s="54" t="str">
        <f>'水洗化人口等'!B21</f>
        <v>33215</v>
      </c>
      <c r="AG21" s="45">
        <v>21</v>
      </c>
      <c r="AI21" s="87" t="s">
        <v>279</v>
      </c>
      <c r="AJ21" s="45" t="s">
        <v>164</v>
      </c>
    </row>
    <row r="22" spans="3:36" ht="16.5" customHeight="1" thickBot="1">
      <c r="C22" s="83" t="s">
        <v>115</v>
      </c>
      <c r="D22" s="53">
        <f>IF(D$14&gt;0,D12/D$14,0)</f>
        <v>0.33644085078614105</v>
      </c>
      <c r="F22" s="146" t="s">
        <v>60</v>
      </c>
      <c r="G22" s="147"/>
      <c r="H22" s="71">
        <f>SUM(H19:H21)</f>
        <v>299292</v>
      </c>
      <c r="I22" s="71">
        <f>SUM(I19:I21)</f>
        <v>440506</v>
      </c>
      <c r="J22" s="76">
        <f>SUM(J19:J21)</f>
        <v>739798</v>
      </c>
      <c r="AA22" s="46" t="s">
        <v>114</v>
      </c>
      <c r="AB22" s="46" t="s">
        <v>130</v>
      </c>
      <c r="AC22" s="46" t="s">
        <v>209</v>
      </c>
      <c r="AD22" s="45">
        <f ca="1" t="shared" si="4"/>
        <v>32019</v>
      </c>
      <c r="AF22" s="54" t="str">
        <f>'水洗化人口等'!B22</f>
        <v>33216</v>
      </c>
      <c r="AG22" s="45">
        <v>22</v>
      </c>
      <c r="AI22" s="87" t="s">
        <v>280</v>
      </c>
      <c r="AJ22" s="45" t="s">
        <v>163</v>
      </c>
    </row>
    <row r="23" spans="3:36" ht="16.5" customHeight="1">
      <c r="C23" s="83" t="s">
        <v>117</v>
      </c>
      <c r="D23" s="53">
        <f>IF(D$14&gt;0,C17/D$14,0)</f>
        <v>0.19112048045353508</v>
      </c>
      <c r="F23" s="52"/>
      <c r="J23" s="77"/>
      <c r="AA23" s="46" t="s">
        <v>116</v>
      </c>
      <c r="AB23" s="46" t="s">
        <v>130</v>
      </c>
      <c r="AC23" s="46" t="s">
        <v>210</v>
      </c>
      <c r="AD23" s="45">
        <f ca="1" t="shared" si="4"/>
        <v>248082</v>
      </c>
      <c r="AF23" s="54" t="str">
        <f>'水洗化人口等'!B23</f>
        <v>33346</v>
      </c>
      <c r="AG23" s="45">
        <v>23</v>
      </c>
      <c r="AI23" s="87" t="s">
        <v>281</v>
      </c>
      <c r="AJ23" s="45" t="s">
        <v>162</v>
      </c>
    </row>
    <row r="24" spans="3:36" ht="16.5" customHeight="1" thickBot="1">
      <c r="C24" s="83" t="s">
        <v>248</v>
      </c>
      <c r="D24" s="53">
        <f>IF(D$9&gt;0,D7/D$9,0)</f>
        <v>0.9690626642126638</v>
      </c>
      <c r="J24" s="78" t="s">
        <v>118</v>
      </c>
      <c r="AA24" s="46" t="s">
        <v>93</v>
      </c>
      <c r="AB24" s="46" t="s">
        <v>130</v>
      </c>
      <c r="AC24" s="46" t="s">
        <v>211</v>
      </c>
      <c r="AD24" s="45">
        <f ca="1" t="shared" si="4"/>
        <v>360567</v>
      </c>
      <c r="AF24" s="54" t="str">
        <f>'水洗化人口等'!B24</f>
        <v>33423</v>
      </c>
      <c r="AG24" s="45">
        <v>24</v>
      </c>
      <c r="AI24" s="87" t="s">
        <v>282</v>
      </c>
      <c r="AJ24" s="45" t="s">
        <v>161</v>
      </c>
    </row>
    <row r="25" spans="3:36" ht="16.5" customHeight="1">
      <c r="C25" s="83" t="s">
        <v>249</v>
      </c>
      <c r="D25" s="53">
        <f>IF(D$9&gt;0,D8/D$9,0)</f>
        <v>0.030937335787336182</v>
      </c>
      <c r="F25" s="158" t="s">
        <v>119</v>
      </c>
      <c r="G25" s="159"/>
      <c r="H25" s="159"/>
      <c r="I25" s="151" t="s">
        <v>120</v>
      </c>
      <c r="J25" s="153" t="s">
        <v>121</v>
      </c>
      <c r="AA25" s="46" t="s">
        <v>95</v>
      </c>
      <c r="AB25" s="46" t="s">
        <v>130</v>
      </c>
      <c r="AC25" s="46" t="s">
        <v>212</v>
      </c>
      <c r="AD25" s="45">
        <f ca="1" t="shared" si="4"/>
        <v>0</v>
      </c>
      <c r="AF25" s="54" t="str">
        <f>'水洗化人口等'!B25</f>
        <v>33445</v>
      </c>
      <c r="AG25" s="45">
        <v>25</v>
      </c>
      <c r="AI25" s="87" t="s">
        <v>283</v>
      </c>
      <c r="AJ25" s="45" t="s">
        <v>160</v>
      </c>
    </row>
    <row r="26" spans="6:36" ht="16.5" customHeight="1">
      <c r="F26" s="160"/>
      <c r="G26" s="161"/>
      <c r="H26" s="161"/>
      <c r="I26" s="152"/>
      <c r="J26" s="154"/>
      <c r="AA26" s="46" t="s">
        <v>97</v>
      </c>
      <c r="AB26" s="46" t="s">
        <v>130</v>
      </c>
      <c r="AC26" s="46" t="s">
        <v>213</v>
      </c>
      <c r="AD26" s="45">
        <f ca="1" t="shared" si="4"/>
        <v>0</v>
      </c>
      <c r="AF26" s="54" t="str">
        <f>'水洗化人口等'!B26</f>
        <v>33461</v>
      </c>
      <c r="AG26" s="45">
        <v>26</v>
      </c>
      <c r="AI26" s="87" t="s">
        <v>284</v>
      </c>
      <c r="AJ26" s="45" t="s">
        <v>159</v>
      </c>
    </row>
    <row r="27" spans="6:36" ht="16.5" customHeight="1">
      <c r="F27" s="143" t="s">
        <v>122</v>
      </c>
      <c r="G27" s="144"/>
      <c r="H27" s="145"/>
      <c r="I27" s="63">
        <f aca="true" t="shared" si="5" ref="I27:I35">AD40</f>
        <v>489</v>
      </c>
      <c r="J27" s="79">
        <f>AD49</f>
        <v>62</v>
      </c>
      <c r="AA27" s="46" t="s">
        <v>100</v>
      </c>
      <c r="AB27" s="46" t="s">
        <v>130</v>
      </c>
      <c r="AC27" s="46" t="s">
        <v>214</v>
      </c>
      <c r="AD27" s="45">
        <f ca="1" t="shared" si="4"/>
        <v>66470</v>
      </c>
      <c r="AF27" s="54" t="str">
        <f>'水洗化人口等'!B27</f>
        <v>33586</v>
      </c>
      <c r="AG27" s="45">
        <v>27</v>
      </c>
      <c r="AI27" s="87" t="s">
        <v>285</v>
      </c>
      <c r="AJ27" s="45" t="s">
        <v>158</v>
      </c>
    </row>
    <row r="28" spans="6:36" ht="16.5" customHeight="1">
      <c r="F28" s="155" t="s">
        <v>123</v>
      </c>
      <c r="G28" s="156"/>
      <c r="H28" s="157"/>
      <c r="I28" s="63">
        <f t="shared" si="5"/>
        <v>0</v>
      </c>
      <c r="J28" s="79">
        <f>AD50</f>
        <v>1525</v>
      </c>
      <c r="AA28" s="46" t="s">
        <v>103</v>
      </c>
      <c r="AB28" s="46" t="s">
        <v>130</v>
      </c>
      <c r="AC28" s="46" t="s">
        <v>215</v>
      </c>
      <c r="AD28" s="45">
        <f ca="1" t="shared" si="4"/>
        <v>0</v>
      </c>
      <c r="AF28" s="54" t="str">
        <f>'水洗化人口等'!B28</f>
        <v>33606</v>
      </c>
      <c r="AG28" s="45">
        <v>28</v>
      </c>
      <c r="AI28" s="87" t="s">
        <v>286</v>
      </c>
      <c r="AJ28" s="45" t="s">
        <v>157</v>
      </c>
    </row>
    <row r="29" spans="6:36" ht="16.5" customHeight="1">
      <c r="F29" s="143" t="s">
        <v>124</v>
      </c>
      <c r="G29" s="144"/>
      <c r="H29" s="145"/>
      <c r="I29" s="63">
        <f t="shared" si="5"/>
        <v>4449</v>
      </c>
      <c r="J29" s="79">
        <f>AD51</f>
        <v>60</v>
      </c>
      <c r="AA29" s="46" t="s">
        <v>104</v>
      </c>
      <c r="AB29" s="46" t="s">
        <v>130</v>
      </c>
      <c r="AC29" s="46" t="s">
        <v>216</v>
      </c>
      <c r="AD29" s="45">
        <f ca="1" t="shared" si="4"/>
        <v>9415</v>
      </c>
      <c r="AF29" s="54" t="str">
        <f>'水洗化人口等'!B29</f>
        <v>33622</v>
      </c>
      <c r="AG29" s="45">
        <v>29</v>
      </c>
      <c r="AI29" s="87" t="s">
        <v>287</v>
      </c>
      <c r="AJ29" s="45" t="s">
        <v>156</v>
      </c>
    </row>
    <row r="30" spans="6:36" ht="16.5" customHeight="1">
      <c r="F30" s="143" t="s">
        <v>78</v>
      </c>
      <c r="G30" s="144"/>
      <c r="H30" s="145"/>
      <c r="I30" s="63">
        <f t="shared" si="5"/>
        <v>3113</v>
      </c>
      <c r="J30" s="79">
        <f>AD52</f>
        <v>0</v>
      </c>
      <c r="AA30" s="46" t="s">
        <v>106</v>
      </c>
      <c r="AB30" s="46" t="s">
        <v>130</v>
      </c>
      <c r="AC30" s="46" t="s">
        <v>217</v>
      </c>
      <c r="AD30" s="45">
        <f ca="1" t="shared" si="4"/>
        <v>0</v>
      </c>
      <c r="AF30" s="54" t="str">
        <f>'水洗化人口等'!B30</f>
        <v>33623</v>
      </c>
      <c r="AG30" s="45">
        <v>30</v>
      </c>
      <c r="AI30" s="87" t="s">
        <v>288</v>
      </c>
      <c r="AJ30" s="45" t="s">
        <v>155</v>
      </c>
    </row>
    <row r="31" spans="6:36" ht="16.5" customHeight="1">
      <c r="F31" s="143" t="s">
        <v>79</v>
      </c>
      <c r="G31" s="144"/>
      <c r="H31" s="145"/>
      <c r="I31" s="63">
        <f t="shared" si="5"/>
        <v>0</v>
      </c>
      <c r="J31" s="79">
        <f>AD53</f>
        <v>0</v>
      </c>
      <c r="AA31" s="46" t="s">
        <v>112</v>
      </c>
      <c r="AB31" s="46" t="s">
        <v>130</v>
      </c>
      <c r="AC31" s="46" t="s">
        <v>218</v>
      </c>
      <c r="AD31" s="45">
        <f ca="1" t="shared" si="4"/>
        <v>0</v>
      </c>
      <c r="AF31" s="54" t="str">
        <f>'水洗化人口等'!B31</f>
        <v>33643</v>
      </c>
      <c r="AG31" s="45">
        <v>31</v>
      </c>
      <c r="AI31" s="87" t="s">
        <v>289</v>
      </c>
      <c r="AJ31" s="45" t="s">
        <v>154</v>
      </c>
    </row>
    <row r="32" spans="6:36" ht="16.5" customHeight="1">
      <c r="F32" s="143" t="s">
        <v>125</v>
      </c>
      <c r="G32" s="144"/>
      <c r="H32" s="145"/>
      <c r="I32" s="63">
        <f t="shared" si="5"/>
        <v>0</v>
      </c>
      <c r="J32" s="68" t="s">
        <v>191</v>
      </c>
      <c r="AA32" s="46" t="s">
        <v>114</v>
      </c>
      <c r="AB32" s="46" t="s">
        <v>130</v>
      </c>
      <c r="AC32" s="46" t="s">
        <v>219</v>
      </c>
      <c r="AD32" s="45">
        <f ca="1" t="shared" si="4"/>
        <v>11627</v>
      </c>
      <c r="AF32" s="54" t="str">
        <f>'水洗化人口等'!B32</f>
        <v>33663</v>
      </c>
      <c r="AG32" s="45">
        <v>32</v>
      </c>
      <c r="AI32" s="87" t="s">
        <v>290</v>
      </c>
      <c r="AJ32" s="45" t="s">
        <v>153</v>
      </c>
    </row>
    <row r="33" spans="6:36" ht="16.5" customHeight="1">
      <c r="F33" s="143" t="s">
        <v>126</v>
      </c>
      <c r="G33" s="144"/>
      <c r="H33" s="145"/>
      <c r="I33" s="63">
        <f t="shared" si="5"/>
        <v>3094</v>
      </c>
      <c r="J33" s="68" t="s">
        <v>193</v>
      </c>
      <c r="AA33" s="46" t="s">
        <v>116</v>
      </c>
      <c r="AB33" s="46" t="s">
        <v>130</v>
      </c>
      <c r="AC33" s="46" t="s">
        <v>220</v>
      </c>
      <c r="AD33" s="45">
        <f ca="1" t="shared" si="4"/>
        <v>428879</v>
      </c>
      <c r="AF33" s="54" t="str">
        <f>'水洗化人口等'!B33</f>
        <v>33666</v>
      </c>
      <c r="AG33" s="45">
        <v>33</v>
      </c>
      <c r="AI33" s="87" t="s">
        <v>291</v>
      </c>
      <c r="AJ33" s="45" t="s">
        <v>152</v>
      </c>
    </row>
    <row r="34" spans="6:36" ht="16.5" customHeight="1">
      <c r="F34" s="143" t="s">
        <v>127</v>
      </c>
      <c r="G34" s="144"/>
      <c r="H34" s="145"/>
      <c r="I34" s="63">
        <f t="shared" si="5"/>
        <v>20</v>
      </c>
      <c r="J34" s="68" t="s">
        <v>221</v>
      </c>
      <c r="AA34" s="46" t="s">
        <v>93</v>
      </c>
      <c r="AB34" s="46" t="s">
        <v>130</v>
      </c>
      <c r="AC34" s="46" t="s">
        <v>222</v>
      </c>
      <c r="AD34" s="46">
        <f ca="1" t="shared" si="4"/>
        <v>23005</v>
      </c>
      <c r="AF34" s="54" t="str">
        <f>'水洗化人口等'!B34</f>
        <v>33681</v>
      </c>
      <c r="AG34" s="45">
        <v>34</v>
      </c>
      <c r="AI34" s="87" t="s">
        <v>292</v>
      </c>
      <c r="AJ34" s="45" t="s">
        <v>151</v>
      </c>
    </row>
    <row r="35" spans="6:36" ht="16.5" customHeight="1">
      <c r="F35" s="143" t="s">
        <v>128</v>
      </c>
      <c r="G35" s="144"/>
      <c r="H35" s="145"/>
      <c r="I35" s="63">
        <f t="shared" si="5"/>
        <v>10742</v>
      </c>
      <c r="J35" s="68" t="s">
        <v>195</v>
      </c>
      <c r="AA35" s="46" t="s">
        <v>95</v>
      </c>
      <c r="AB35" s="46" t="s">
        <v>130</v>
      </c>
      <c r="AC35" s="46" t="s">
        <v>223</v>
      </c>
      <c r="AD35" s="46">
        <f ca="1" t="shared" si="4"/>
        <v>0</v>
      </c>
      <c r="AF35" s="54" t="e">
        <f>水洗化人口等!#REF!</f>
        <v>#REF!</v>
      </c>
      <c r="AG35" s="45">
        <v>35</v>
      </c>
      <c r="AI35" s="87" t="s">
        <v>293</v>
      </c>
      <c r="AJ35" s="45" t="s">
        <v>150</v>
      </c>
    </row>
    <row r="36" spans="6:36" ht="16.5" customHeight="1" thickBot="1">
      <c r="F36" s="148" t="s">
        <v>72</v>
      </c>
      <c r="G36" s="149"/>
      <c r="H36" s="150"/>
      <c r="I36" s="80">
        <f>SUM(I27:I35)</f>
        <v>21907</v>
      </c>
      <c r="J36" s="81">
        <f>SUM(J27:J31)</f>
        <v>1647</v>
      </c>
      <c r="AA36" s="46" t="s">
        <v>97</v>
      </c>
      <c r="AB36" s="46" t="s">
        <v>130</v>
      </c>
      <c r="AC36" s="46" t="s">
        <v>224</v>
      </c>
      <c r="AD36" s="46">
        <f ca="1" t="shared" si="4"/>
        <v>0</v>
      </c>
      <c r="AF36" s="54" t="e">
        <f>水洗化人口等!#REF!</f>
        <v>#REF!</v>
      </c>
      <c r="AG36" s="45">
        <v>36</v>
      </c>
      <c r="AI36" s="87" t="s">
        <v>294</v>
      </c>
      <c r="AJ36" s="45" t="s">
        <v>149</v>
      </c>
    </row>
    <row r="37" spans="27:36" ht="13.5">
      <c r="AA37" s="46" t="s">
        <v>93</v>
      </c>
      <c r="AB37" s="46" t="s">
        <v>130</v>
      </c>
      <c r="AC37" s="46" t="s">
        <v>225</v>
      </c>
      <c r="AD37" s="46">
        <f ca="1" t="shared" si="4"/>
        <v>1847</v>
      </c>
      <c r="AF37" s="54" t="e">
        <f>水洗化人口等!#REF!</f>
        <v>#REF!</v>
      </c>
      <c r="AG37" s="45">
        <v>37</v>
      </c>
      <c r="AI37" s="87" t="s">
        <v>295</v>
      </c>
      <c r="AJ37" s="45" t="s">
        <v>148</v>
      </c>
    </row>
    <row r="38" spans="27:36" ht="13.5">
      <c r="AA38" s="46" t="s">
        <v>95</v>
      </c>
      <c r="AB38" s="46" t="s">
        <v>130</v>
      </c>
      <c r="AC38" s="46" t="s">
        <v>226</v>
      </c>
      <c r="AD38" s="46">
        <f ca="1" t="shared" si="4"/>
        <v>0</v>
      </c>
      <c r="AF38" s="54" t="e">
        <f>水洗化人口等!#REF!</f>
        <v>#REF!</v>
      </c>
      <c r="AG38" s="45">
        <v>38</v>
      </c>
      <c r="AI38" s="87" t="s">
        <v>296</v>
      </c>
      <c r="AJ38" s="45" t="s">
        <v>147</v>
      </c>
    </row>
    <row r="39" spans="27:36" ht="13.5">
      <c r="AA39" s="46" t="s">
        <v>97</v>
      </c>
      <c r="AB39" s="46" t="s">
        <v>130</v>
      </c>
      <c r="AC39" s="46" t="s">
        <v>227</v>
      </c>
      <c r="AD39" s="46">
        <f ca="1" t="shared" si="4"/>
        <v>0</v>
      </c>
      <c r="AF39" s="54" t="e">
        <f>水洗化人口等!#REF!</f>
        <v>#REF!</v>
      </c>
      <c r="AG39" s="45">
        <v>39</v>
      </c>
      <c r="AI39" s="87" t="s">
        <v>297</v>
      </c>
      <c r="AJ39" s="45" t="s">
        <v>146</v>
      </c>
    </row>
    <row r="40" spans="27:36" ht="13.5">
      <c r="AA40" s="46" t="s">
        <v>122</v>
      </c>
      <c r="AB40" s="46" t="s">
        <v>130</v>
      </c>
      <c r="AC40" s="46" t="s">
        <v>228</v>
      </c>
      <c r="AD40" s="46">
        <f ca="1" t="shared" si="4"/>
        <v>489</v>
      </c>
      <c r="AF40" s="54" t="e">
        <f>水洗化人口等!#REF!</f>
        <v>#REF!</v>
      </c>
      <c r="AG40" s="45">
        <v>40</v>
      </c>
      <c r="AI40" s="87" t="s">
        <v>298</v>
      </c>
      <c r="AJ40" s="45" t="s">
        <v>145</v>
      </c>
    </row>
    <row r="41" spans="27:36" ht="13.5">
      <c r="AA41" s="46" t="s">
        <v>123</v>
      </c>
      <c r="AB41" s="46" t="s">
        <v>130</v>
      </c>
      <c r="AC41" s="46" t="s">
        <v>229</v>
      </c>
      <c r="AD41" s="46">
        <f ca="1" t="shared" si="4"/>
        <v>0</v>
      </c>
      <c r="AF41" s="54" t="e">
        <f>水洗化人口等!#REF!</f>
        <v>#REF!</v>
      </c>
      <c r="AG41" s="45">
        <v>41</v>
      </c>
      <c r="AI41" s="87" t="s">
        <v>299</v>
      </c>
      <c r="AJ41" s="45" t="s">
        <v>144</v>
      </c>
    </row>
    <row r="42" spans="27:36" ht="13.5">
      <c r="AA42" s="46" t="s">
        <v>124</v>
      </c>
      <c r="AB42" s="46" t="s">
        <v>130</v>
      </c>
      <c r="AC42" s="46" t="s">
        <v>230</v>
      </c>
      <c r="AD42" s="46">
        <f ca="1" t="shared" si="4"/>
        <v>4449</v>
      </c>
      <c r="AF42" s="54" t="e">
        <f>水洗化人口等!#REF!</f>
        <v>#REF!</v>
      </c>
      <c r="AG42" s="45">
        <v>42</v>
      </c>
      <c r="AI42" s="87" t="s">
        <v>300</v>
      </c>
      <c r="AJ42" s="45" t="s">
        <v>143</v>
      </c>
    </row>
    <row r="43" spans="27:36" ht="13.5">
      <c r="AA43" s="46" t="s">
        <v>78</v>
      </c>
      <c r="AB43" s="46" t="s">
        <v>130</v>
      </c>
      <c r="AC43" s="46" t="s">
        <v>231</v>
      </c>
      <c r="AD43" s="46">
        <f ca="1" t="shared" si="4"/>
        <v>3113</v>
      </c>
      <c r="AF43" s="54" t="e">
        <f>水洗化人口等!#REF!</f>
        <v>#REF!</v>
      </c>
      <c r="AG43" s="45">
        <v>43</v>
      </c>
      <c r="AI43" s="87" t="s">
        <v>301</v>
      </c>
      <c r="AJ43" s="45" t="s">
        <v>142</v>
      </c>
    </row>
    <row r="44" spans="27:36" ht="13.5">
      <c r="AA44" s="46" t="s">
        <v>79</v>
      </c>
      <c r="AB44" s="46" t="s">
        <v>130</v>
      </c>
      <c r="AC44" s="46" t="s">
        <v>232</v>
      </c>
      <c r="AD44" s="46">
        <f ca="1" t="shared" si="4"/>
        <v>0</v>
      </c>
      <c r="AF44" s="54" t="e">
        <f>水洗化人口等!#REF!</f>
        <v>#REF!</v>
      </c>
      <c r="AG44" s="45">
        <v>44</v>
      </c>
      <c r="AI44" s="87" t="s">
        <v>302</v>
      </c>
      <c r="AJ44" s="45" t="s">
        <v>141</v>
      </c>
    </row>
    <row r="45" spans="27:36" ht="13.5">
      <c r="AA45" s="46" t="s">
        <v>125</v>
      </c>
      <c r="AB45" s="46" t="s">
        <v>130</v>
      </c>
      <c r="AC45" s="46" t="s">
        <v>234</v>
      </c>
      <c r="AD45" s="46">
        <f ca="1" t="shared" si="4"/>
        <v>0</v>
      </c>
      <c r="AF45" s="54" t="e">
        <f>水洗化人口等!#REF!</f>
        <v>#REF!</v>
      </c>
      <c r="AG45" s="45">
        <v>45</v>
      </c>
      <c r="AI45" s="87" t="s">
        <v>303</v>
      </c>
      <c r="AJ45" s="45" t="s">
        <v>140</v>
      </c>
    </row>
    <row r="46" spans="27:36" ht="13.5">
      <c r="AA46" s="46" t="s">
        <v>126</v>
      </c>
      <c r="AB46" s="46" t="s">
        <v>130</v>
      </c>
      <c r="AC46" s="46" t="s">
        <v>235</v>
      </c>
      <c r="AD46" s="46">
        <f ca="1" t="shared" si="4"/>
        <v>3094</v>
      </c>
      <c r="AF46" s="54" t="e">
        <f>水洗化人口等!#REF!</f>
        <v>#REF!</v>
      </c>
      <c r="AG46" s="45">
        <v>46</v>
      </c>
      <c r="AI46" s="87" t="s">
        <v>304</v>
      </c>
      <c r="AJ46" s="45" t="s">
        <v>139</v>
      </c>
    </row>
    <row r="47" spans="27:36" ht="13.5">
      <c r="AA47" s="46" t="s">
        <v>127</v>
      </c>
      <c r="AB47" s="46" t="s">
        <v>130</v>
      </c>
      <c r="AC47" s="46" t="s">
        <v>236</v>
      </c>
      <c r="AD47" s="46">
        <f ca="1" t="shared" si="4"/>
        <v>20</v>
      </c>
      <c r="AF47" s="54" t="e">
        <f>水洗化人口等!#REF!</f>
        <v>#REF!</v>
      </c>
      <c r="AG47" s="45">
        <v>47</v>
      </c>
      <c r="AI47" s="87" t="s">
        <v>305</v>
      </c>
      <c r="AJ47" s="45" t="s">
        <v>138</v>
      </c>
    </row>
    <row r="48" spans="27:36" ht="13.5">
      <c r="AA48" s="46" t="s">
        <v>128</v>
      </c>
      <c r="AB48" s="46" t="s">
        <v>130</v>
      </c>
      <c r="AC48" s="46" t="s">
        <v>237</v>
      </c>
      <c r="AD48" s="46">
        <f ca="1" t="shared" si="4"/>
        <v>10742</v>
      </c>
      <c r="AF48" s="54" t="e">
        <f>水洗化人口等!#REF!</f>
        <v>#REF!</v>
      </c>
      <c r="AG48" s="45">
        <v>48</v>
      </c>
      <c r="AI48" s="87" t="s">
        <v>306</v>
      </c>
      <c r="AJ48" s="45" t="s">
        <v>137</v>
      </c>
    </row>
    <row r="49" spans="27:36" ht="13.5">
      <c r="AA49" s="46" t="s">
        <v>122</v>
      </c>
      <c r="AB49" s="46" t="s">
        <v>130</v>
      </c>
      <c r="AC49" s="46" t="s">
        <v>238</v>
      </c>
      <c r="AD49" s="46">
        <f ca="1" t="shared" si="4"/>
        <v>62</v>
      </c>
      <c r="AF49" s="54" t="e">
        <f>水洗化人口等!#REF!</f>
        <v>#REF!</v>
      </c>
      <c r="AG49" s="45">
        <v>49</v>
      </c>
      <c r="AI49" s="87" t="s">
        <v>307</v>
      </c>
      <c r="AJ49" s="45" t="s">
        <v>136</v>
      </c>
    </row>
    <row r="50" spans="27:36" ht="13.5">
      <c r="AA50" s="46" t="s">
        <v>123</v>
      </c>
      <c r="AB50" s="46" t="s">
        <v>130</v>
      </c>
      <c r="AC50" s="46" t="s">
        <v>239</v>
      </c>
      <c r="AD50" s="46">
        <f ca="1" t="shared" si="4"/>
        <v>1525</v>
      </c>
      <c r="AF50" s="54" t="e">
        <f>水洗化人口等!#REF!</f>
        <v>#REF!</v>
      </c>
      <c r="AG50" s="45">
        <v>50</v>
      </c>
      <c r="AI50" s="87" t="s">
        <v>308</v>
      </c>
      <c r="AJ50" s="45" t="s">
        <v>135</v>
      </c>
    </row>
    <row r="51" spans="27:36" ht="13.5">
      <c r="AA51" s="46" t="s">
        <v>124</v>
      </c>
      <c r="AB51" s="46" t="s">
        <v>130</v>
      </c>
      <c r="AC51" s="46" t="s">
        <v>240</v>
      </c>
      <c r="AD51" s="46">
        <f ca="1" t="shared" si="4"/>
        <v>60</v>
      </c>
      <c r="AF51" s="54" t="e">
        <f>水洗化人口等!#REF!</f>
        <v>#REF!</v>
      </c>
      <c r="AG51" s="45">
        <v>51</v>
      </c>
      <c r="AI51" s="87" t="s">
        <v>309</v>
      </c>
      <c r="AJ51" s="45" t="s">
        <v>134</v>
      </c>
    </row>
    <row r="52" spans="27:36" ht="13.5">
      <c r="AA52" s="46" t="s">
        <v>78</v>
      </c>
      <c r="AB52" s="46" t="s">
        <v>130</v>
      </c>
      <c r="AC52" s="46" t="s">
        <v>241</v>
      </c>
      <c r="AD52" s="46">
        <f ca="1" t="shared" si="4"/>
        <v>0</v>
      </c>
      <c r="AF52" s="54" t="e">
        <f>水洗化人口等!#REF!</f>
        <v>#REF!</v>
      </c>
      <c r="AG52" s="45">
        <v>52</v>
      </c>
      <c r="AI52" s="87" t="s">
        <v>310</v>
      </c>
      <c r="AJ52" s="45" t="s">
        <v>133</v>
      </c>
    </row>
    <row r="53" spans="27:33" ht="13.5">
      <c r="AA53" s="46" t="s">
        <v>79</v>
      </c>
      <c r="AB53" s="46" t="s">
        <v>130</v>
      </c>
      <c r="AC53" s="46" t="s">
        <v>242</v>
      </c>
      <c r="AD53" s="46">
        <f ca="1" t="shared" si="4"/>
        <v>0</v>
      </c>
      <c r="AF53" s="54" t="e">
        <f>水洗化人口等!#REF!</f>
        <v>#REF!</v>
      </c>
      <c r="AG53" s="45">
        <v>53</v>
      </c>
    </row>
    <row r="54" spans="32:33" ht="13.5">
      <c r="AF54" s="54" t="e">
        <f>水洗化人口等!#REF!</f>
        <v>#REF!</v>
      </c>
      <c r="AG54" s="45">
        <v>54</v>
      </c>
    </row>
    <row r="55" spans="32:33" ht="13.5">
      <c r="AF55" s="54" t="e">
        <f>水洗化人口等!#REF!</f>
        <v>#REF!</v>
      </c>
      <c r="AG55" s="45">
        <v>55</v>
      </c>
    </row>
    <row r="56" spans="32:33" ht="13.5">
      <c r="AF56" s="54" t="e">
        <f>水洗化人口等!#REF!</f>
        <v>#REF!</v>
      </c>
      <c r="AG56" s="45">
        <v>56</v>
      </c>
    </row>
    <row r="57" spans="32:33" ht="13.5">
      <c r="AF57" s="54" t="e">
        <f>水洗化人口等!#REF!</f>
        <v>#REF!</v>
      </c>
      <c r="AG57" s="45">
        <v>57</v>
      </c>
    </row>
    <row r="58" spans="32:33" ht="13.5">
      <c r="AF58" s="54" t="e">
        <f>水洗化人口等!#REF!</f>
        <v>#REF!</v>
      </c>
      <c r="AG58" s="45">
        <v>58</v>
      </c>
    </row>
    <row r="59" spans="32:33" ht="13.5">
      <c r="AF59" s="54" t="e">
        <f>水洗化人口等!#REF!</f>
        <v>#REF!</v>
      </c>
      <c r="AG59" s="45">
        <v>59</v>
      </c>
    </row>
    <row r="60" spans="32:33" ht="13.5">
      <c r="AF60" s="54" t="e">
        <f>水洗化人口等!#REF!</f>
        <v>#REF!</v>
      </c>
      <c r="AG60" s="45">
        <v>60</v>
      </c>
    </row>
    <row r="61" spans="32:33" ht="13.5">
      <c r="AF61" s="54" t="e">
        <f>水洗化人口等!#REF!</f>
        <v>#REF!</v>
      </c>
      <c r="AG61" s="45">
        <v>61</v>
      </c>
    </row>
    <row r="62" spans="32:33" ht="13.5">
      <c r="AF62" s="54" t="e">
        <f>水洗化人口等!#REF!</f>
        <v>#REF!</v>
      </c>
      <c r="AG62" s="45">
        <v>62</v>
      </c>
    </row>
    <row r="63" spans="32:33" ht="13.5">
      <c r="AF63" s="54" t="e">
        <f>水洗化人口等!#REF!</f>
        <v>#REF!</v>
      </c>
      <c r="AG63" s="45">
        <v>63</v>
      </c>
    </row>
    <row r="64" spans="32:33" ht="13.5">
      <c r="AF64" s="54" t="e">
        <f>水洗化人口等!#REF!</f>
        <v>#REF!</v>
      </c>
      <c r="AG64" s="45">
        <v>64</v>
      </c>
    </row>
    <row r="65" spans="32:33" ht="13.5">
      <c r="AF65" s="54" t="e">
        <f>水洗化人口等!#REF!</f>
        <v>#REF!</v>
      </c>
      <c r="AG65" s="45">
        <v>65</v>
      </c>
    </row>
    <row r="66" spans="32:33" ht="13.5">
      <c r="AF66" s="54" t="e">
        <f>水洗化人口等!#REF!</f>
        <v>#REF!</v>
      </c>
      <c r="AG66" s="45">
        <v>66</v>
      </c>
    </row>
    <row r="67" spans="32:33" ht="13.5">
      <c r="AF67" s="54" t="e">
        <f>水洗化人口等!#REF!</f>
        <v>#REF!</v>
      </c>
      <c r="AG67" s="45">
        <v>67</v>
      </c>
    </row>
    <row r="68" spans="32:33" ht="13.5">
      <c r="AF68" s="54" t="e">
        <f>水洗化人口等!#REF!</f>
        <v>#REF!</v>
      </c>
      <c r="AG68" s="45">
        <v>68</v>
      </c>
    </row>
    <row r="69" spans="32:33" ht="13.5">
      <c r="AF69" s="54" t="e">
        <f>水洗化人口等!#REF!</f>
        <v>#REF!</v>
      </c>
      <c r="AG69" s="45">
        <v>69</v>
      </c>
    </row>
    <row r="70" spans="32:33" ht="13.5">
      <c r="AF70" s="54" t="e">
        <f>水洗化人口等!#REF!</f>
        <v>#REF!</v>
      </c>
      <c r="AG70" s="45">
        <v>70</v>
      </c>
    </row>
    <row r="71" spans="32:33" ht="13.5">
      <c r="AF71" s="54" t="e">
        <f>水洗化人口等!#REF!</f>
        <v>#REF!</v>
      </c>
      <c r="AG71" s="45">
        <v>71</v>
      </c>
    </row>
    <row r="72" spans="32:33" ht="13.5">
      <c r="AF72" s="54" t="e">
        <f>水洗化人口等!#REF!</f>
        <v>#REF!</v>
      </c>
      <c r="AG72" s="45">
        <v>72</v>
      </c>
    </row>
    <row r="73" spans="32:33" ht="13.5">
      <c r="AF73" s="54" t="e">
        <f>水洗化人口等!#REF!</f>
        <v>#REF!</v>
      </c>
      <c r="AG73" s="45">
        <v>73</v>
      </c>
    </row>
    <row r="74" spans="32:33" ht="13.5">
      <c r="AF74" s="54" t="e">
        <f>水洗化人口等!#REF!</f>
        <v>#REF!</v>
      </c>
      <c r="AG74" s="45">
        <v>74</v>
      </c>
    </row>
    <row r="75" spans="32:33" ht="13.5">
      <c r="AF75" s="54" t="e">
        <f>水洗化人口等!#REF!</f>
        <v>#REF!</v>
      </c>
      <c r="AG75" s="45">
        <v>75</v>
      </c>
    </row>
    <row r="76" spans="32:33" ht="13.5">
      <c r="AF76" s="54" t="e">
        <f>水洗化人口等!#REF!</f>
        <v>#REF!</v>
      </c>
      <c r="AG76" s="45">
        <v>76</v>
      </c>
    </row>
    <row r="77" spans="32:33" ht="13.5">
      <c r="AF77" s="54" t="e">
        <f>水洗化人口等!#REF!</f>
        <v>#REF!</v>
      </c>
      <c r="AG77" s="45">
        <v>77</v>
      </c>
    </row>
    <row r="78" spans="32:33" ht="13.5">
      <c r="AF78" s="54" t="e">
        <f>水洗化人口等!#REF!</f>
        <v>#REF!</v>
      </c>
      <c r="AG78" s="45">
        <v>78</v>
      </c>
    </row>
    <row r="79" spans="32:33" ht="13.5">
      <c r="AF79" s="54" t="e">
        <f>水洗化人口等!#REF!</f>
        <v>#REF!</v>
      </c>
      <c r="AG79" s="45">
        <v>79</v>
      </c>
    </row>
    <row r="80" spans="32:33" ht="13.5">
      <c r="AF80" s="54" t="e">
        <f>水洗化人口等!#REF!</f>
        <v>#REF!</v>
      </c>
      <c r="AG80" s="45">
        <v>80</v>
      </c>
    </row>
    <row r="81" spans="32:33" ht="13.5">
      <c r="AF81" s="54" t="e">
        <f>水洗化人口等!#REF!</f>
        <v>#REF!</v>
      </c>
      <c r="AG81" s="45">
        <v>81</v>
      </c>
    </row>
    <row r="82" spans="32:33" ht="13.5">
      <c r="AF82" s="54" t="e">
        <f>水洗化人口等!#REF!</f>
        <v>#REF!</v>
      </c>
      <c r="AG82" s="45">
        <v>82</v>
      </c>
    </row>
    <row r="83" spans="32:33" ht="13.5">
      <c r="AF83" s="54" t="e">
        <f>水洗化人口等!#REF!</f>
        <v>#REF!</v>
      </c>
      <c r="AG83" s="45">
        <v>83</v>
      </c>
    </row>
    <row r="84" spans="32:33" ht="13.5">
      <c r="AF84" s="54" t="e">
        <f>水洗化人口等!#REF!</f>
        <v>#REF!</v>
      </c>
      <c r="AG84" s="45">
        <v>84</v>
      </c>
    </row>
    <row r="85" spans="32:33" ht="13.5">
      <c r="AF85" s="54" t="e">
        <f>水洗化人口等!#REF!</f>
        <v>#REF!</v>
      </c>
      <c r="AG85" s="45">
        <v>85</v>
      </c>
    </row>
    <row r="86" spans="32:33" ht="13.5">
      <c r="AF86" s="54" t="e">
        <f>水洗化人口等!#REF!</f>
        <v>#REF!</v>
      </c>
      <c r="AG86" s="45">
        <v>86</v>
      </c>
    </row>
    <row r="87" spans="32:33" ht="13.5">
      <c r="AF87" s="54" t="e">
        <f>水洗化人口等!#REF!</f>
        <v>#REF!</v>
      </c>
      <c r="AG87" s="45">
        <v>87</v>
      </c>
    </row>
    <row r="88" spans="32:33" ht="13.5">
      <c r="AF88" s="54" t="e">
        <f>水洗化人口等!#REF!</f>
        <v>#REF!</v>
      </c>
      <c r="AG88" s="45">
        <v>88</v>
      </c>
    </row>
    <row r="89" spans="32:33" ht="13.5">
      <c r="AF89" s="54" t="e">
        <f>水洗化人口等!#REF!</f>
        <v>#REF!</v>
      </c>
      <c r="AG89" s="45">
        <v>89</v>
      </c>
    </row>
    <row r="90" spans="32:33" ht="13.5">
      <c r="AF90" s="54" t="e">
        <f>水洗化人口等!#REF!</f>
        <v>#REF!</v>
      </c>
      <c r="AG90" s="45">
        <v>90</v>
      </c>
    </row>
    <row r="91" spans="32:33" ht="13.5">
      <c r="AF91" s="54" t="e">
        <f>水洗化人口等!#REF!</f>
        <v>#REF!</v>
      </c>
      <c r="AG91" s="45">
        <v>91</v>
      </c>
    </row>
    <row r="92" spans="32:33" ht="13.5">
      <c r="AF92" s="54" t="e">
        <f>水洗化人口等!#REF!</f>
        <v>#REF!</v>
      </c>
      <c r="AG92" s="45">
        <v>92</v>
      </c>
    </row>
    <row r="93" spans="32:33" ht="13.5">
      <c r="AF93" s="54" t="e">
        <f>水洗化人口等!#REF!</f>
        <v>#REF!</v>
      </c>
      <c r="AG93" s="45">
        <v>93</v>
      </c>
    </row>
    <row r="94" spans="32:33" ht="13.5">
      <c r="AF94" s="54" t="e">
        <f>水洗化人口等!#REF!</f>
        <v>#REF!</v>
      </c>
      <c r="AG94" s="45">
        <v>94</v>
      </c>
    </row>
    <row r="95" spans="32:33" ht="13.5">
      <c r="AF95" s="54" t="e">
        <f>水洗化人口等!#REF!</f>
        <v>#REF!</v>
      </c>
      <c r="AG95" s="45">
        <v>95</v>
      </c>
    </row>
    <row r="96" spans="32:33" ht="13.5">
      <c r="AF96" s="54" t="e">
        <f>水洗化人口等!#REF!</f>
        <v>#REF!</v>
      </c>
      <c r="AG96" s="45">
        <v>96</v>
      </c>
    </row>
    <row r="97" spans="32:33" ht="13.5">
      <c r="AF97" s="54" t="e">
        <f>水洗化人口等!#REF!</f>
        <v>#REF!</v>
      </c>
      <c r="AG97" s="45">
        <v>97</v>
      </c>
    </row>
    <row r="98" spans="32:33" ht="13.5">
      <c r="AF98" s="54" t="e">
        <f>水洗化人口等!#REF!</f>
        <v>#REF!</v>
      </c>
      <c r="AG98" s="45">
        <v>98</v>
      </c>
    </row>
    <row r="99" spans="32:33" ht="13.5">
      <c r="AF99" s="54" t="e">
        <f>水洗化人口等!#REF!</f>
        <v>#REF!</v>
      </c>
      <c r="AG99" s="45">
        <v>99</v>
      </c>
    </row>
    <row r="100" spans="32:33" ht="13.5">
      <c r="AF100" s="54" t="e">
        <f>水洗化人口等!#REF!</f>
        <v>#REF!</v>
      </c>
      <c r="AG100" s="45">
        <v>100</v>
      </c>
    </row>
    <row r="101" spans="32:33" ht="13.5">
      <c r="AF101" s="54" t="e">
        <f>水洗化人口等!#REF!</f>
        <v>#REF!</v>
      </c>
      <c r="AG101" s="45">
        <v>101</v>
      </c>
    </row>
    <row r="102" spans="32:33" ht="13.5">
      <c r="AF102" s="54" t="e">
        <f>水洗化人口等!#REF!</f>
        <v>#REF!</v>
      </c>
      <c r="AG102" s="45">
        <v>102</v>
      </c>
    </row>
    <row r="103" spans="32:33" ht="13.5">
      <c r="AF103" s="54" t="e">
        <f>水洗化人口等!#REF!</f>
        <v>#REF!</v>
      </c>
      <c r="AG103" s="45">
        <v>103</v>
      </c>
    </row>
    <row r="104" spans="32:33" ht="13.5">
      <c r="AF104" s="54" t="e">
        <f>水洗化人口等!#REF!</f>
        <v>#REF!</v>
      </c>
      <c r="AG104" s="45">
        <v>104</v>
      </c>
    </row>
    <row r="105" spans="32:33" ht="13.5">
      <c r="AF105" s="54" t="e">
        <f>水洗化人口等!#REF!</f>
        <v>#REF!</v>
      </c>
      <c r="AG105" s="45">
        <v>105</v>
      </c>
    </row>
    <row r="106" spans="32:33" ht="13.5">
      <c r="AF106" s="54" t="e">
        <f>水洗化人口等!#REF!</f>
        <v>#REF!</v>
      </c>
      <c r="AG106" s="45">
        <v>106</v>
      </c>
    </row>
    <row r="107" spans="32:33" ht="13.5">
      <c r="AF107" s="54" t="e">
        <f>水洗化人口等!#REF!</f>
        <v>#REF!</v>
      </c>
      <c r="AG107" s="45">
        <v>107</v>
      </c>
    </row>
    <row r="108" spans="32:33" ht="13.5">
      <c r="AF108" s="54" t="e">
        <f>水洗化人口等!#REF!</f>
        <v>#REF!</v>
      </c>
      <c r="AG108" s="45">
        <v>108</v>
      </c>
    </row>
    <row r="109" spans="32:33" ht="13.5">
      <c r="AF109" s="54" t="e">
        <f>水洗化人口等!#REF!</f>
        <v>#REF!</v>
      </c>
      <c r="AG109" s="45">
        <v>109</v>
      </c>
    </row>
    <row r="110" spans="32:33" ht="13.5">
      <c r="AF110" s="54" t="e">
        <f>水洗化人口等!#REF!</f>
        <v>#REF!</v>
      </c>
      <c r="AG110" s="45">
        <v>110</v>
      </c>
    </row>
    <row r="111" spans="32:33" ht="13.5">
      <c r="AF111" s="54" t="e">
        <f>水洗化人口等!#REF!</f>
        <v>#REF!</v>
      </c>
      <c r="AG111" s="45">
        <v>111</v>
      </c>
    </row>
    <row r="112" spans="32:33" ht="13.5">
      <c r="AF112" s="54" t="e">
        <f>水洗化人口等!#REF!</f>
        <v>#REF!</v>
      </c>
      <c r="AG112" s="45">
        <v>112</v>
      </c>
    </row>
    <row r="113" spans="32:33" ht="13.5">
      <c r="AF113" s="54" t="e">
        <f>水洗化人口等!#REF!</f>
        <v>#REF!</v>
      </c>
      <c r="AG113" s="45">
        <v>113</v>
      </c>
    </row>
    <row r="114" spans="32:33" ht="13.5">
      <c r="AF114" s="54" t="e">
        <f>水洗化人口等!#REF!</f>
        <v>#REF!</v>
      </c>
      <c r="AG114" s="45">
        <v>114</v>
      </c>
    </row>
    <row r="115" spans="32:33" ht="13.5">
      <c r="AF115" s="54" t="e">
        <f>水洗化人口等!#REF!</f>
        <v>#REF!</v>
      </c>
      <c r="AG115" s="45">
        <v>115</v>
      </c>
    </row>
    <row r="116" spans="32:33" ht="13.5">
      <c r="AF116" s="54" t="e">
        <f>水洗化人口等!#REF!</f>
        <v>#REF!</v>
      </c>
      <c r="AG116" s="45">
        <v>116</v>
      </c>
    </row>
    <row r="117" spans="32:33" ht="13.5">
      <c r="AF117" s="54" t="e">
        <f>水洗化人口等!#REF!</f>
        <v>#REF!</v>
      </c>
      <c r="AG117" s="45">
        <v>117</v>
      </c>
    </row>
    <row r="118" spans="32:33" ht="13.5">
      <c r="AF118" s="54" t="e">
        <f>水洗化人口等!#REF!</f>
        <v>#REF!</v>
      </c>
      <c r="AG118" s="45">
        <v>118</v>
      </c>
    </row>
    <row r="119" spans="32:33" ht="13.5">
      <c r="AF119" s="54" t="e">
        <f>水洗化人口等!#REF!</f>
        <v>#REF!</v>
      </c>
      <c r="AG119" s="45">
        <v>119</v>
      </c>
    </row>
    <row r="120" spans="32:33" ht="13.5">
      <c r="AF120" s="54" t="e">
        <f>水洗化人口等!#REF!</f>
        <v>#REF!</v>
      </c>
      <c r="AG120" s="45">
        <v>120</v>
      </c>
    </row>
    <row r="121" spans="32:33" ht="13.5">
      <c r="AF121" s="54" t="e">
        <f>水洗化人口等!#REF!</f>
        <v>#REF!</v>
      </c>
      <c r="AG121" s="45">
        <v>121</v>
      </c>
    </row>
    <row r="122" spans="32:33" ht="13.5">
      <c r="AF122" s="54" t="e">
        <f>水洗化人口等!#REF!</f>
        <v>#REF!</v>
      </c>
      <c r="AG122" s="45">
        <v>122</v>
      </c>
    </row>
    <row r="123" spans="32:33" ht="13.5">
      <c r="AF123" s="54" t="e">
        <f>水洗化人口等!#REF!</f>
        <v>#REF!</v>
      </c>
      <c r="AG123" s="45">
        <v>123</v>
      </c>
    </row>
    <row r="124" spans="32:33" ht="13.5">
      <c r="AF124" s="54" t="e">
        <f>水洗化人口等!#REF!</f>
        <v>#REF!</v>
      </c>
      <c r="AG124" s="45">
        <v>124</v>
      </c>
    </row>
    <row r="125" spans="32:33" ht="13.5">
      <c r="AF125" s="54" t="e">
        <f>水洗化人口等!#REF!</f>
        <v>#REF!</v>
      </c>
      <c r="AG125" s="45">
        <v>125</v>
      </c>
    </row>
    <row r="126" spans="32:33" ht="13.5">
      <c r="AF126" s="54" t="e">
        <f>水洗化人口等!#REF!</f>
        <v>#REF!</v>
      </c>
      <c r="AG126" s="45">
        <v>126</v>
      </c>
    </row>
    <row r="127" spans="32:33" ht="13.5">
      <c r="AF127" s="54" t="e">
        <f>水洗化人口等!#REF!</f>
        <v>#REF!</v>
      </c>
      <c r="AG127" s="45">
        <v>127</v>
      </c>
    </row>
    <row r="128" spans="32:33" ht="13.5">
      <c r="AF128" s="54" t="e">
        <f>水洗化人口等!#REF!</f>
        <v>#REF!</v>
      </c>
      <c r="AG128" s="45">
        <v>128</v>
      </c>
    </row>
    <row r="129" spans="32:33" ht="13.5">
      <c r="AF129" s="54" t="e">
        <f>水洗化人口等!#REF!</f>
        <v>#REF!</v>
      </c>
      <c r="AG129" s="45">
        <v>129</v>
      </c>
    </row>
    <row r="130" spans="32:33" ht="13.5">
      <c r="AF130" s="54" t="e">
        <f>水洗化人口等!#REF!</f>
        <v>#REF!</v>
      </c>
      <c r="AG130" s="45">
        <v>130</v>
      </c>
    </row>
    <row r="131" spans="32:33" ht="13.5">
      <c r="AF131" s="54" t="e">
        <f>水洗化人口等!#REF!</f>
        <v>#REF!</v>
      </c>
      <c r="AG131" s="45">
        <v>131</v>
      </c>
    </row>
    <row r="132" spans="32:33" ht="13.5">
      <c r="AF132" s="54" t="e">
        <f>水洗化人口等!#REF!</f>
        <v>#REF!</v>
      </c>
      <c r="AG132" s="45">
        <v>132</v>
      </c>
    </row>
    <row r="133" spans="32:33" ht="13.5">
      <c r="AF133" s="54" t="e">
        <f>水洗化人口等!#REF!</f>
        <v>#REF!</v>
      </c>
      <c r="AG133" s="45">
        <v>133</v>
      </c>
    </row>
    <row r="134" spans="32:33" ht="13.5">
      <c r="AF134" s="54" t="e">
        <f>水洗化人口等!#REF!</f>
        <v>#REF!</v>
      </c>
      <c r="AG134" s="45">
        <v>134</v>
      </c>
    </row>
    <row r="135" spans="32:33" ht="13.5">
      <c r="AF135" s="54" t="e">
        <f>水洗化人口等!#REF!</f>
        <v>#REF!</v>
      </c>
      <c r="AG135" s="45">
        <v>135</v>
      </c>
    </row>
    <row r="136" spans="32:33" ht="13.5">
      <c r="AF136" s="54" t="e">
        <f>水洗化人口等!#REF!</f>
        <v>#REF!</v>
      </c>
      <c r="AG136" s="45">
        <v>136</v>
      </c>
    </row>
    <row r="137" spans="32:33" ht="13.5">
      <c r="AF137" s="54" t="e">
        <f>水洗化人口等!#REF!</f>
        <v>#REF!</v>
      </c>
      <c r="AG137" s="45">
        <v>137</v>
      </c>
    </row>
    <row r="138" spans="32:33" ht="13.5">
      <c r="AF138" s="54" t="e">
        <f>水洗化人口等!#REF!</f>
        <v>#REF!</v>
      </c>
      <c r="AG138" s="45">
        <v>138</v>
      </c>
    </row>
    <row r="139" spans="32:33" ht="13.5">
      <c r="AF139" s="54" t="e">
        <f>水洗化人口等!#REF!</f>
        <v>#REF!</v>
      </c>
      <c r="AG139" s="45">
        <v>139</v>
      </c>
    </row>
    <row r="140" spans="32:33" ht="13.5">
      <c r="AF140" s="54" t="e">
        <f>水洗化人口等!#REF!</f>
        <v>#REF!</v>
      </c>
      <c r="AG140" s="45">
        <v>140</v>
      </c>
    </row>
    <row r="141" spans="32:33" ht="13.5">
      <c r="AF141" s="54" t="e">
        <f>水洗化人口等!#REF!</f>
        <v>#REF!</v>
      </c>
      <c r="AG141" s="45">
        <v>141</v>
      </c>
    </row>
    <row r="142" spans="32:33" ht="13.5">
      <c r="AF142" s="54" t="e">
        <f>水洗化人口等!#REF!</f>
        <v>#REF!</v>
      </c>
      <c r="AG142" s="45">
        <v>142</v>
      </c>
    </row>
    <row r="143" spans="32:33" ht="13.5">
      <c r="AF143" s="54" t="e">
        <f>水洗化人口等!#REF!</f>
        <v>#REF!</v>
      </c>
      <c r="AG143" s="45">
        <v>143</v>
      </c>
    </row>
    <row r="144" spans="32:33" ht="13.5">
      <c r="AF144" s="54" t="e">
        <f>水洗化人口等!#REF!</f>
        <v>#REF!</v>
      </c>
      <c r="AG144" s="45">
        <v>144</v>
      </c>
    </row>
    <row r="145" spans="32:33" ht="13.5">
      <c r="AF145" s="54" t="e">
        <f>水洗化人口等!#REF!</f>
        <v>#REF!</v>
      </c>
      <c r="AG145" s="45">
        <v>145</v>
      </c>
    </row>
    <row r="146" spans="32:33" ht="13.5">
      <c r="AF146" s="54" t="e">
        <f>水洗化人口等!#REF!</f>
        <v>#REF!</v>
      </c>
      <c r="AG146" s="45">
        <v>146</v>
      </c>
    </row>
    <row r="147" spans="32:33" ht="13.5">
      <c r="AF147" s="54" t="e">
        <f>水洗化人口等!#REF!</f>
        <v>#REF!</v>
      </c>
      <c r="AG147" s="45">
        <v>147</v>
      </c>
    </row>
    <row r="148" spans="32:33" ht="13.5">
      <c r="AF148" s="54" t="e">
        <f>水洗化人口等!#REF!</f>
        <v>#REF!</v>
      </c>
      <c r="AG148" s="45">
        <v>148</v>
      </c>
    </row>
    <row r="149" spans="32:33" ht="13.5">
      <c r="AF149" s="54" t="e">
        <f>水洗化人口等!#REF!</f>
        <v>#REF!</v>
      </c>
      <c r="AG149" s="45">
        <v>149</v>
      </c>
    </row>
    <row r="150" spans="32:33" ht="13.5">
      <c r="AF150" s="54" t="e">
        <f>水洗化人口等!#REF!</f>
        <v>#REF!</v>
      </c>
      <c r="AG150" s="45">
        <v>150</v>
      </c>
    </row>
    <row r="151" spans="32:33" ht="13.5">
      <c r="AF151" s="54" t="e">
        <f>水洗化人口等!#REF!</f>
        <v>#REF!</v>
      </c>
      <c r="AG151" s="45">
        <v>151</v>
      </c>
    </row>
    <row r="152" spans="32:33" ht="13.5">
      <c r="AF152" s="54" t="e">
        <f>水洗化人口等!#REF!</f>
        <v>#REF!</v>
      </c>
      <c r="AG152" s="45">
        <v>152</v>
      </c>
    </row>
    <row r="153" spans="32:33" ht="13.5">
      <c r="AF153" s="54" t="e">
        <f>水洗化人口等!#REF!</f>
        <v>#REF!</v>
      </c>
      <c r="AG153" s="45">
        <v>153</v>
      </c>
    </row>
    <row r="154" spans="32:33" ht="13.5">
      <c r="AF154" s="54" t="e">
        <f>水洗化人口等!#REF!</f>
        <v>#REF!</v>
      </c>
      <c r="AG154" s="45">
        <v>154</v>
      </c>
    </row>
    <row r="155" spans="32:33" ht="13.5">
      <c r="AF155" s="54" t="e">
        <f>水洗化人口等!#REF!</f>
        <v>#REF!</v>
      </c>
      <c r="AG155" s="45">
        <v>155</v>
      </c>
    </row>
    <row r="156" spans="32:33" ht="13.5">
      <c r="AF156" s="54" t="e">
        <f>水洗化人口等!#REF!</f>
        <v>#REF!</v>
      </c>
      <c r="AG156" s="45">
        <v>156</v>
      </c>
    </row>
    <row r="157" spans="32:33" ht="13.5">
      <c r="AF157" s="54" t="e">
        <f>水洗化人口等!#REF!</f>
        <v>#REF!</v>
      </c>
      <c r="AG157" s="45">
        <v>157</v>
      </c>
    </row>
    <row r="158" spans="32:33" ht="13.5">
      <c r="AF158" s="54" t="e">
        <f>水洗化人口等!#REF!</f>
        <v>#REF!</v>
      </c>
      <c r="AG158" s="45">
        <v>158</v>
      </c>
    </row>
    <row r="159" spans="32:33" ht="13.5">
      <c r="AF159" s="54" t="e">
        <f>水洗化人口等!#REF!</f>
        <v>#REF!</v>
      </c>
      <c r="AG159" s="45">
        <v>159</v>
      </c>
    </row>
    <row r="160" spans="32:33" ht="13.5">
      <c r="AF160" s="54" t="e">
        <f>水洗化人口等!#REF!</f>
        <v>#REF!</v>
      </c>
      <c r="AG160" s="45">
        <v>160</v>
      </c>
    </row>
    <row r="161" spans="32:33" ht="13.5">
      <c r="AF161" s="54" t="e">
        <f>水洗化人口等!#REF!</f>
        <v>#REF!</v>
      </c>
      <c r="AG161" s="45">
        <v>161</v>
      </c>
    </row>
    <row r="162" spans="32:33" ht="13.5">
      <c r="AF162" s="54" t="e">
        <f>水洗化人口等!#REF!</f>
        <v>#REF!</v>
      </c>
      <c r="AG162" s="45">
        <v>162</v>
      </c>
    </row>
    <row r="163" spans="32:33" ht="13.5">
      <c r="AF163" s="54" t="e">
        <f>水洗化人口等!#REF!</f>
        <v>#REF!</v>
      </c>
      <c r="AG163" s="45">
        <v>163</v>
      </c>
    </row>
    <row r="164" spans="32:33" ht="13.5">
      <c r="AF164" s="54" t="e">
        <f>水洗化人口等!#REF!</f>
        <v>#REF!</v>
      </c>
      <c r="AG164" s="45">
        <v>164</v>
      </c>
    </row>
    <row r="165" spans="32:33" ht="13.5">
      <c r="AF165" s="54" t="e">
        <f>水洗化人口等!#REF!</f>
        <v>#REF!</v>
      </c>
      <c r="AG165" s="45">
        <v>165</v>
      </c>
    </row>
    <row r="166" spans="32:33" ht="13.5">
      <c r="AF166" s="54" t="e">
        <f>水洗化人口等!#REF!</f>
        <v>#REF!</v>
      </c>
      <c r="AG166" s="45">
        <v>166</v>
      </c>
    </row>
    <row r="167" spans="32:33" ht="13.5">
      <c r="AF167" s="54" t="e">
        <f>水洗化人口等!#REF!</f>
        <v>#REF!</v>
      </c>
      <c r="AG167" s="45">
        <v>167</v>
      </c>
    </row>
    <row r="168" spans="32:33" ht="13.5">
      <c r="AF168" s="54" t="e">
        <f>水洗化人口等!#REF!</f>
        <v>#REF!</v>
      </c>
      <c r="AG168" s="45">
        <v>168</v>
      </c>
    </row>
    <row r="169" spans="32:33" ht="13.5">
      <c r="AF169" s="54" t="e">
        <f>水洗化人口等!#REF!</f>
        <v>#REF!</v>
      </c>
      <c r="AG169" s="45">
        <v>169</v>
      </c>
    </row>
    <row r="170" spans="32:33" ht="13.5">
      <c r="AF170" s="54" t="e">
        <f>水洗化人口等!#REF!</f>
        <v>#REF!</v>
      </c>
      <c r="AG170" s="45">
        <v>170</v>
      </c>
    </row>
    <row r="171" spans="32:33" ht="13.5">
      <c r="AF171" s="54" t="e">
        <f>水洗化人口等!#REF!</f>
        <v>#REF!</v>
      </c>
      <c r="AG171" s="45">
        <v>171</v>
      </c>
    </row>
    <row r="172" spans="32:33" ht="13.5">
      <c r="AF172" s="54" t="e">
        <f>水洗化人口等!#REF!</f>
        <v>#REF!</v>
      </c>
      <c r="AG172" s="45">
        <v>172</v>
      </c>
    </row>
    <row r="173" spans="32:33" ht="13.5">
      <c r="AF173" s="54" t="e">
        <f>水洗化人口等!#REF!</f>
        <v>#REF!</v>
      </c>
      <c r="AG173" s="45">
        <v>173</v>
      </c>
    </row>
    <row r="174" spans="32:33" ht="13.5">
      <c r="AF174" s="54" t="e">
        <f>水洗化人口等!#REF!</f>
        <v>#REF!</v>
      </c>
      <c r="AG174" s="45">
        <v>174</v>
      </c>
    </row>
    <row r="175" spans="32:33" ht="13.5">
      <c r="AF175" s="54" t="e">
        <f>水洗化人口等!#REF!</f>
        <v>#REF!</v>
      </c>
      <c r="AG175" s="45">
        <v>175</v>
      </c>
    </row>
    <row r="176" spans="32:33" ht="13.5">
      <c r="AF176" s="54" t="e">
        <f>水洗化人口等!#REF!</f>
        <v>#REF!</v>
      </c>
      <c r="AG176" s="45">
        <v>176</v>
      </c>
    </row>
    <row r="177" spans="32:33" ht="13.5">
      <c r="AF177" s="54" t="e">
        <f>水洗化人口等!#REF!</f>
        <v>#REF!</v>
      </c>
      <c r="AG177" s="45">
        <v>177</v>
      </c>
    </row>
    <row r="178" spans="32:33" ht="13.5">
      <c r="AF178" s="54" t="e">
        <f>水洗化人口等!#REF!</f>
        <v>#REF!</v>
      </c>
      <c r="AG178" s="45">
        <v>178</v>
      </c>
    </row>
    <row r="179" spans="32:33" ht="13.5">
      <c r="AF179" s="54" t="e">
        <f>水洗化人口等!#REF!</f>
        <v>#REF!</v>
      </c>
      <c r="AG179" s="45">
        <v>179</v>
      </c>
    </row>
    <row r="180" spans="32:33" ht="13.5">
      <c r="AF180" s="54" t="e">
        <f>水洗化人口等!#REF!</f>
        <v>#REF!</v>
      </c>
      <c r="AG180" s="45">
        <v>180</v>
      </c>
    </row>
    <row r="181" spans="32:33" ht="13.5">
      <c r="AF181" s="54" t="e">
        <f>水洗化人口等!#REF!</f>
        <v>#REF!</v>
      </c>
      <c r="AG181" s="45">
        <v>181</v>
      </c>
    </row>
    <row r="182" spans="32:33" ht="13.5">
      <c r="AF182" s="54" t="e">
        <f>水洗化人口等!#REF!</f>
        <v>#REF!</v>
      </c>
      <c r="AG182" s="45">
        <v>182</v>
      </c>
    </row>
    <row r="183" spans="32:33" ht="13.5">
      <c r="AF183" s="54" t="e">
        <f>水洗化人口等!#REF!</f>
        <v>#REF!</v>
      </c>
      <c r="AG183" s="45">
        <v>183</v>
      </c>
    </row>
    <row r="184" spans="32:33" ht="13.5">
      <c r="AF184" s="54" t="e">
        <f>水洗化人口等!#REF!</f>
        <v>#REF!</v>
      </c>
      <c r="AG184" s="45">
        <v>184</v>
      </c>
    </row>
    <row r="185" spans="32:33" ht="13.5">
      <c r="AF185" s="54" t="e">
        <f>水洗化人口等!#REF!</f>
        <v>#REF!</v>
      </c>
      <c r="AG185" s="45">
        <v>185</v>
      </c>
    </row>
    <row r="186" spans="32:33" ht="13.5">
      <c r="AF186" s="54" t="e">
        <f>水洗化人口等!#REF!</f>
        <v>#REF!</v>
      </c>
      <c r="AG186" s="45">
        <v>186</v>
      </c>
    </row>
    <row r="187" spans="32:33" ht="13.5">
      <c r="AF187" s="54" t="e">
        <f>水洗化人口等!#REF!</f>
        <v>#REF!</v>
      </c>
      <c r="AG187" s="45">
        <v>187</v>
      </c>
    </row>
    <row r="188" spans="32:33" ht="13.5">
      <c r="AF188" s="54" t="e">
        <f>水洗化人口等!#REF!</f>
        <v>#REF!</v>
      </c>
      <c r="AG188" s="45">
        <v>188</v>
      </c>
    </row>
    <row r="189" spans="32:33" ht="13.5">
      <c r="AF189" s="54" t="e">
        <f>水洗化人口等!#REF!</f>
        <v>#REF!</v>
      </c>
      <c r="AG189" s="45">
        <v>189</v>
      </c>
    </row>
    <row r="190" spans="32:33" ht="13.5">
      <c r="AF190" s="54" t="e">
        <f>水洗化人口等!#REF!</f>
        <v>#REF!</v>
      </c>
      <c r="AG190" s="45">
        <v>190</v>
      </c>
    </row>
    <row r="191" spans="32:33" ht="13.5">
      <c r="AF191" s="54" t="e">
        <f>水洗化人口等!#REF!</f>
        <v>#REF!</v>
      </c>
      <c r="AG191" s="45">
        <v>191</v>
      </c>
    </row>
    <row r="192" spans="32:33" ht="13.5">
      <c r="AF192" s="54" t="e">
        <f>水洗化人口等!#REF!</f>
        <v>#REF!</v>
      </c>
      <c r="AG192" s="45">
        <v>192</v>
      </c>
    </row>
    <row r="193" spans="32:33" ht="13.5">
      <c r="AF193" s="54" t="e">
        <f>水洗化人口等!#REF!</f>
        <v>#REF!</v>
      </c>
      <c r="AG193" s="45">
        <v>193</v>
      </c>
    </row>
    <row r="194" spans="32:33" ht="13.5">
      <c r="AF194" s="54" t="e">
        <f>水洗化人口等!#REF!</f>
        <v>#REF!</v>
      </c>
      <c r="AG194" s="45">
        <v>194</v>
      </c>
    </row>
    <row r="195" spans="32:33" ht="13.5">
      <c r="AF195" s="54" t="e">
        <f>水洗化人口等!#REF!</f>
        <v>#REF!</v>
      </c>
      <c r="AG195" s="45">
        <v>195</v>
      </c>
    </row>
    <row r="196" spans="32:33" ht="13.5">
      <c r="AF196" s="54" t="e">
        <f>水洗化人口等!#REF!</f>
        <v>#REF!</v>
      </c>
      <c r="AG196" s="45">
        <v>196</v>
      </c>
    </row>
    <row r="197" spans="32:33" ht="13.5">
      <c r="AF197" s="54" t="e">
        <f>水洗化人口等!#REF!</f>
        <v>#REF!</v>
      </c>
      <c r="AG197" s="45">
        <v>197</v>
      </c>
    </row>
    <row r="198" spans="32:33" ht="13.5">
      <c r="AF198" s="54" t="e">
        <f>水洗化人口等!#REF!</f>
        <v>#REF!</v>
      </c>
      <c r="AG198" s="45">
        <v>198</v>
      </c>
    </row>
    <row r="199" spans="32:33" ht="13.5">
      <c r="AF199" s="54" t="e">
        <f>水洗化人口等!#REF!</f>
        <v>#REF!</v>
      </c>
      <c r="AG199" s="45">
        <v>199</v>
      </c>
    </row>
    <row r="200" spans="32:33" ht="13.5">
      <c r="AF200" s="54" t="e">
        <f>水洗化人口等!#REF!</f>
        <v>#REF!</v>
      </c>
      <c r="AG200" s="45">
        <v>200</v>
      </c>
    </row>
    <row r="201" spans="32:33" ht="13.5">
      <c r="AF201" s="54" t="e">
        <f>水洗化人口等!#REF!</f>
        <v>#REF!</v>
      </c>
      <c r="AG201" s="45">
        <v>201</v>
      </c>
    </row>
    <row r="202" spans="32:33" ht="13.5">
      <c r="AF202" s="54" t="e">
        <f>水洗化人口等!#REF!</f>
        <v>#REF!</v>
      </c>
      <c r="AG202" s="45">
        <v>202</v>
      </c>
    </row>
    <row r="203" spans="32:33" ht="13.5">
      <c r="AF203" s="54" t="e">
        <f>水洗化人口等!#REF!</f>
        <v>#REF!</v>
      </c>
      <c r="AG203" s="45">
        <v>203</v>
      </c>
    </row>
    <row r="204" spans="32:33" ht="13.5">
      <c r="AF204" s="54" t="e">
        <f>水洗化人口等!#REF!</f>
        <v>#REF!</v>
      </c>
      <c r="AG204" s="45">
        <v>204</v>
      </c>
    </row>
    <row r="205" spans="32:33" ht="13.5">
      <c r="AF205" s="54" t="e">
        <f>水洗化人口等!#REF!</f>
        <v>#REF!</v>
      </c>
      <c r="AG205" s="45">
        <v>205</v>
      </c>
    </row>
    <row r="206" spans="32:33" ht="13.5">
      <c r="AF206" s="54" t="e">
        <f>水洗化人口等!#REF!</f>
        <v>#REF!</v>
      </c>
      <c r="AG206" s="45">
        <v>206</v>
      </c>
    </row>
    <row r="207" spans="32:33" ht="13.5">
      <c r="AF207" s="54" t="e">
        <f>水洗化人口等!#REF!</f>
        <v>#REF!</v>
      </c>
      <c r="AG207" s="45">
        <v>207</v>
      </c>
    </row>
    <row r="208" spans="32:33" ht="13.5">
      <c r="AF208" s="54" t="e">
        <f>水洗化人口等!#REF!</f>
        <v>#REF!</v>
      </c>
      <c r="AG208" s="45">
        <v>208</v>
      </c>
    </row>
    <row r="209" spans="32:33" ht="13.5">
      <c r="AF209" s="54" t="e">
        <f>水洗化人口等!#REF!</f>
        <v>#REF!</v>
      </c>
      <c r="AG209" s="45">
        <v>209</v>
      </c>
    </row>
    <row r="210" spans="32:33" ht="13.5">
      <c r="AF210" s="54" t="e">
        <f>水洗化人口等!#REF!</f>
        <v>#REF!</v>
      </c>
      <c r="AG210" s="45">
        <v>210</v>
      </c>
    </row>
    <row r="211" spans="32:33" ht="13.5">
      <c r="AF211" s="54" t="e">
        <f>水洗化人口等!#REF!</f>
        <v>#REF!</v>
      </c>
      <c r="AG211" s="45">
        <v>211</v>
      </c>
    </row>
    <row r="212" spans="32:33" ht="13.5">
      <c r="AF212" s="54" t="e">
        <f>水洗化人口等!#REF!</f>
        <v>#REF!</v>
      </c>
      <c r="AG212" s="45">
        <v>212</v>
      </c>
    </row>
    <row r="213" spans="32:33" ht="13.5">
      <c r="AF213" s="54" t="e">
        <f>水洗化人口等!#REF!</f>
        <v>#REF!</v>
      </c>
      <c r="AG213" s="45">
        <v>213</v>
      </c>
    </row>
    <row r="214" spans="32:33" ht="13.5">
      <c r="AF214" s="54" t="e">
        <f>水洗化人口等!#REF!</f>
        <v>#REF!</v>
      </c>
      <c r="AG214" s="45">
        <v>214</v>
      </c>
    </row>
    <row r="215" spans="32:33" ht="13.5">
      <c r="AF215" s="54" t="e">
        <f>水洗化人口等!#REF!</f>
        <v>#REF!</v>
      </c>
      <c r="AG215" s="45">
        <v>215</v>
      </c>
    </row>
    <row r="216" spans="32:33" ht="13.5">
      <c r="AF216" s="54" t="e">
        <f>水洗化人口等!#REF!</f>
        <v>#REF!</v>
      </c>
      <c r="AG216" s="45">
        <v>216</v>
      </c>
    </row>
    <row r="217" spans="32:33" ht="13.5">
      <c r="AF217" s="54" t="e">
        <f>水洗化人口等!#REF!</f>
        <v>#REF!</v>
      </c>
      <c r="AG217" s="45">
        <v>217</v>
      </c>
    </row>
    <row r="218" spans="32:33" ht="13.5">
      <c r="AF218" s="54" t="e">
        <f>水洗化人口等!#REF!</f>
        <v>#REF!</v>
      </c>
      <c r="AG218" s="45">
        <v>218</v>
      </c>
    </row>
    <row r="219" spans="32:33" ht="13.5">
      <c r="AF219" s="54" t="e">
        <f>水洗化人口等!#REF!</f>
        <v>#REF!</v>
      </c>
      <c r="AG219" s="45">
        <v>219</v>
      </c>
    </row>
    <row r="220" spans="32:33" ht="13.5">
      <c r="AF220" s="54" t="e">
        <f>水洗化人口等!#REF!</f>
        <v>#REF!</v>
      </c>
      <c r="AG220" s="45">
        <v>220</v>
      </c>
    </row>
    <row r="221" spans="32:33" ht="13.5">
      <c r="AF221" s="54" t="e">
        <f>水洗化人口等!#REF!</f>
        <v>#REF!</v>
      </c>
      <c r="AG221" s="45">
        <v>221</v>
      </c>
    </row>
    <row r="222" spans="32:33" ht="13.5">
      <c r="AF222" s="54" t="e">
        <f>水洗化人口等!#REF!</f>
        <v>#REF!</v>
      </c>
      <c r="AG222" s="45">
        <v>222</v>
      </c>
    </row>
    <row r="223" spans="32:33" ht="13.5">
      <c r="AF223" s="54" t="e">
        <f>水洗化人口等!#REF!</f>
        <v>#REF!</v>
      </c>
      <c r="AG223" s="45">
        <v>223</v>
      </c>
    </row>
    <row r="224" spans="32:33" ht="13.5">
      <c r="AF224" s="54" t="e">
        <f>水洗化人口等!#REF!</f>
        <v>#REF!</v>
      </c>
      <c r="AG224" s="45">
        <v>224</v>
      </c>
    </row>
    <row r="225" spans="32:33" ht="13.5">
      <c r="AF225" s="54" t="e">
        <f>水洗化人口等!#REF!</f>
        <v>#REF!</v>
      </c>
      <c r="AG225" s="45">
        <v>225</v>
      </c>
    </row>
    <row r="226" spans="32:33" ht="13.5">
      <c r="AF226" s="54" t="e">
        <f>水洗化人口等!#REF!</f>
        <v>#REF!</v>
      </c>
      <c r="AG226" s="45">
        <v>226</v>
      </c>
    </row>
    <row r="227" spans="32:33" ht="13.5">
      <c r="AF227" s="54" t="e">
        <f>水洗化人口等!#REF!</f>
        <v>#REF!</v>
      </c>
      <c r="AG227" s="45">
        <v>227</v>
      </c>
    </row>
    <row r="228" spans="32:33" ht="13.5">
      <c r="AF228" s="54" t="e">
        <f>水洗化人口等!#REF!</f>
        <v>#REF!</v>
      </c>
      <c r="AG228" s="45">
        <v>228</v>
      </c>
    </row>
    <row r="229" spans="32:33" ht="13.5">
      <c r="AF229" s="54" t="e">
        <f>水洗化人口等!#REF!</f>
        <v>#REF!</v>
      </c>
      <c r="AG229" s="45">
        <v>229</v>
      </c>
    </row>
    <row r="230" spans="32:33" ht="13.5">
      <c r="AF230" s="54" t="e">
        <f>水洗化人口等!#REF!</f>
        <v>#REF!</v>
      </c>
      <c r="AG230" s="45">
        <v>230</v>
      </c>
    </row>
    <row r="231" spans="32:33" ht="13.5">
      <c r="AF231" s="54" t="e">
        <f>水洗化人口等!#REF!</f>
        <v>#REF!</v>
      </c>
      <c r="AG231" s="45">
        <v>231</v>
      </c>
    </row>
    <row r="232" spans="32:33" ht="13.5">
      <c r="AF232" s="54" t="e">
        <f>水洗化人口等!#REF!</f>
        <v>#REF!</v>
      </c>
      <c r="AG232" s="45">
        <v>232</v>
      </c>
    </row>
    <row r="233" spans="32:33" ht="13.5">
      <c r="AF233" s="54" t="e">
        <f>水洗化人口等!#REF!</f>
        <v>#REF!</v>
      </c>
      <c r="AG233" s="45">
        <v>233</v>
      </c>
    </row>
    <row r="234" spans="32:33" ht="13.5">
      <c r="AF234" s="54" t="e">
        <f>水洗化人口等!#REF!</f>
        <v>#REF!</v>
      </c>
      <c r="AG234" s="45">
        <v>234</v>
      </c>
    </row>
    <row r="235" spans="32:33" ht="13.5">
      <c r="AF235" s="54" t="e">
        <f>水洗化人口等!#REF!</f>
        <v>#REF!</v>
      </c>
      <c r="AG235" s="45">
        <v>235</v>
      </c>
    </row>
    <row r="236" spans="32:33" ht="13.5">
      <c r="AF236" s="54" t="e">
        <f>水洗化人口等!#REF!</f>
        <v>#REF!</v>
      </c>
      <c r="AG236" s="45">
        <v>236</v>
      </c>
    </row>
    <row r="237" spans="32:33" ht="13.5">
      <c r="AF237" s="54" t="e">
        <f>水洗化人口等!#REF!</f>
        <v>#REF!</v>
      </c>
      <c r="AG237" s="45">
        <v>237</v>
      </c>
    </row>
    <row r="238" spans="32:33" ht="13.5">
      <c r="AF238" s="54" t="e">
        <f>水洗化人口等!#REF!</f>
        <v>#REF!</v>
      </c>
      <c r="AG238" s="45">
        <v>238</v>
      </c>
    </row>
    <row r="239" spans="32:33" ht="13.5">
      <c r="AF239" s="54" t="e">
        <f>水洗化人口等!#REF!</f>
        <v>#REF!</v>
      </c>
      <c r="AG239" s="45">
        <v>239</v>
      </c>
    </row>
    <row r="240" spans="32:33" ht="13.5">
      <c r="AF240" s="54" t="e">
        <f>水洗化人口等!#REF!</f>
        <v>#REF!</v>
      </c>
      <c r="AG240" s="45">
        <v>240</v>
      </c>
    </row>
    <row r="241" spans="32:33" ht="13.5">
      <c r="AF241" s="54" t="e">
        <f>水洗化人口等!#REF!</f>
        <v>#REF!</v>
      </c>
      <c r="AG241" s="45">
        <v>241</v>
      </c>
    </row>
    <row r="242" spans="32:33" ht="13.5">
      <c r="AF242" s="54" t="e">
        <f>水洗化人口等!#REF!</f>
        <v>#REF!</v>
      </c>
      <c r="AG242" s="45">
        <v>242</v>
      </c>
    </row>
    <row r="243" spans="32:33" ht="13.5">
      <c r="AF243" s="54" t="e">
        <f>水洗化人口等!#REF!</f>
        <v>#REF!</v>
      </c>
      <c r="AG243" s="45">
        <v>243</v>
      </c>
    </row>
    <row r="244" spans="32:33" ht="13.5">
      <c r="AF244" s="54" t="e">
        <f>水洗化人口等!#REF!</f>
        <v>#REF!</v>
      </c>
      <c r="AG244" s="45">
        <v>244</v>
      </c>
    </row>
    <row r="245" spans="32:33" ht="13.5">
      <c r="AF245" s="54" t="e">
        <f>水洗化人口等!#REF!</f>
        <v>#REF!</v>
      </c>
      <c r="AG245" s="45">
        <v>245</v>
      </c>
    </row>
    <row r="246" spans="32:33" ht="13.5">
      <c r="AF246" s="54" t="e">
        <f>水洗化人口等!#REF!</f>
        <v>#REF!</v>
      </c>
      <c r="AG246" s="45">
        <v>246</v>
      </c>
    </row>
    <row r="247" spans="32:33" ht="13.5">
      <c r="AF247" s="54" t="e">
        <f>水洗化人口等!#REF!</f>
        <v>#REF!</v>
      </c>
      <c r="AG247" s="45">
        <v>247</v>
      </c>
    </row>
    <row r="248" spans="32:33" ht="13.5">
      <c r="AF248" s="54" t="e">
        <f>水洗化人口等!#REF!</f>
        <v>#REF!</v>
      </c>
      <c r="AG248" s="45">
        <v>248</v>
      </c>
    </row>
    <row r="249" spans="32:33" ht="13.5">
      <c r="AF249" s="54" t="e">
        <f>水洗化人口等!#REF!</f>
        <v>#REF!</v>
      </c>
      <c r="AG249" s="45">
        <v>249</v>
      </c>
    </row>
    <row r="250" spans="32:33" ht="13.5">
      <c r="AF250" s="54" t="e">
        <f>水洗化人口等!#REF!</f>
        <v>#REF!</v>
      </c>
      <c r="AG250" s="45">
        <v>250</v>
      </c>
    </row>
    <row r="251" spans="32:33" ht="13.5">
      <c r="AF251" s="54" t="e">
        <f>水洗化人口等!#REF!</f>
        <v>#REF!</v>
      </c>
      <c r="AG251" s="45">
        <v>251</v>
      </c>
    </row>
    <row r="252" spans="32:33" ht="13.5">
      <c r="AF252" s="54" t="e">
        <f>水洗化人口等!#REF!</f>
        <v>#REF!</v>
      </c>
      <c r="AG252" s="45">
        <v>252</v>
      </c>
    </row>
    <row r="253" spans="32:33" ht="13.5">
      <c r="AF253" s="54" t="e">
        <f>水洗化人口等!#REF!</f>
        <v>#REF!</v>
      </c>
      <c r="AG253" s="45">
        <v>253</v>
      </c>
    </row>
    <row r="254" spans="32:33" ht="13.5">
      <c r="AF254" s="54" t="e">
        <f>水洗化人口等!#REF!</f>
        <v>#REF!</v>
      </c>
      <c r="AG254" s="45">
        <v>254</v>
      </c>
    </row>
    <row r="255" spans="32:33" ht="13.5">
      <c r="AF255" s="54" t="e">
        <f>水洗化人口等!#REF!</f>
        <v>#REF!</v>
      </c>
      <c r="AG255" s="45">
        <v>255</v>
      </c>
    </row>
    <row r="256" spans="32:33" ht="13.5">
      <c r="AF256" s="54" t="e">
        <f>水洗化人口等!#REF!</f>
        <v>#REF!</v>
      </c>
      <c r="AG256" s="45">
        <v>256</v>
      </c>
    </row>
    <row r="257" spans="32:33" ht="13.5">
      <c r="AF257" s="54" t="e">
        <f>水洗化人口等!#REF!</f>
        <v>#REF!</v>
      </c>
      <c r="AG257" s="45">
        <v>257</v>
      </c>
    </row>
    <row r="258" spans="32:33" ht="13.5">
      <c r="AF258" s="54" t="e">
        <f>水洗化人口等!#REF!</f>
        <v>#REF!</v>
      </c>
      <c r="AG258" s="45">
        <v>258</v>
      </c>
    </row>
    <row r="259" spans="32:33" ht="13.5">
      <c r="AF259" s="54" t="e">
        <f>水洗化人口等!#REF!</f>
        <v>#REF!</v>
      </c>
      <c r="AG259" s="45">
        <v>259</v>
      </c>
    </row>
    <row r="260" spans="32:33" ht="13.5">
      <c r="AF260" s="54" t="e">
        <f>水洗化人口等!#REF!</f>
        <v>#REF!</v>
      </c>
      <c r="AG260" s="45">
        <v>260</v>
      </c>
    </row>
    <row r="261" spans="32:33" ht="13.5">
      <c r="AF261" s="54" t="e">
        <f>水洗化人口等!#REF!</f>
        <v>#REF!</v>
      </c>
      <c r="AG261" s="45">
        <v>261</v>
      </c>
    </row>
    <row r="262" spans="32:33" ht="13.5">
      <c r="AF262" s="54" t="e">
        <f>水洗化人口等!#REF!</f>
        <v>#REF!</v>
      </c>
      <c r="AG262" s="45">
        <v>262</v>
      </c>
    </row>
    <row r="263" spans="32:33" ht="13.5">
      <c r="AF263" s="54" t="e">
        <f>水洗化人口等!#REF!</f>
        <v>#REF!</v>
      </c>
      <c r="AG263" s="45">
        <v>263</v>
      </c>
    </row>
    <row r="264" spans="32:33" ht="13.5">
      <c r="AF264" s="54" t="e">
        <f>水洗化人口等!#REF!</f>
        <v>#REF!</v>
      </c>
      <c r="AG264" s="45">
        <v>264</v>
      </c>
    </row>
    <row r="265" spans="32:33" ht="13.5">
      <c r="AF265" s="54" t="e">
        <f>水洗化人口等!#REF!</f>
        <v>#REF!</v>
      </c>
      <c r="AG265" s="45">
        <v>265</v>
      </c>
    </row>
    <row r="266" spans="32:33" ht="13.5">
      <c r="AF266" s="54" t="e">
        <f>水洗化人口等!#REF!</f>
        <v>#REF!</v>
      </c>
      <c r="AG266" s="45">
        <v>266</v>
      </c>
    </row>
    <row r="267" spans="32:33" ht="13.5">
      <c r="AF267" s="54" t="e">
        <f>水洗化人口等!#REF!</f>
        <v>#REF!</v>
      </c>
      <c r="AG267" s="45">
        <v>267</v>
      </c>
    </row>
    <row r="268" spans="32:33" ht="13.5">
      <c r="AF268" s="54" t="e">
        <f>水洗化人口等!#REF!</f>
        <v>#REF!</v>
      </c>
      <c r="AG268" s="45">
        <v>268</v>
      </c>
    </row>
    <row r="269" spans="32:33" ht="13.5">
      <c r="AF269" s="54" t="e">
        <f>水洗化人口等!#REF!</f>
        <v>#REF!</v>
      </c>
      <c r="AG269" s="45">
        <v>269</v>
      </c>
    </row>
    <row r="270" spans="32:33" ht="13.5">
      <c r="AF270" s="54" t="e">
        <f>水洗化人口等!#REF!</f>
        <v>#REF!</v>
      </c>
      <c r="AG270" s="45">
        <v>270</v>
      </c>
    </row>
    <row r="271" spans="32:33" ht="13.5">
      <c r="AF271" s="54" t="e">
        <f>水洗化人口等!#REF!</f>
        <v>#REF!</v>
      </c>
      <c r="AG271" s="45">
        <v>271</v>
      </c>
    </row>
    <row r="272" spans="32:33" ht="13.5">
      <c r="AF272" s="54" t="e">
        <f>水洗化人口等!#REF!</f>
        <v>#REF!</v>
      </c>
      <c r="AG272" s="45">
        <v>272</v>
      </c>
    </row>
    <row r="273" spans="32:33" ht="13.5">
      <c r="AF273" s="54" t="e">
        <f>水洗化人口等!#REF!</f>
        <v>#REF!</v>
      </c>
      <c r="AG273" s="45">
        <v>273</v>
      </c>
    </row>
    <row r="274" spans="32:33" ht="13.5">
      <c r="AF274" s="54" t="e">
        <f>水洗化人口等!#REF!</f>
        <v>#REF!</v>
      </c>
      <c r="AG274" s="45">
        <v>274</v>
      </c>
    </row>
    <row r="275" spans="32:33" ht="13.5">
      <c r="AF275" s="54" t="e">
        <f>水洗化人口等!#REF!</f>
        <v>#REF!</v>
      </c>
      <c r="AG275" s="45">
        <v>275</v>
      </c>
    </row>
    <row r="276" spans="32:33" ht="13.5">
      <c r="AF276" s="54" t="e">
        <f>水洗化人口等!#REF!</f>
        <v>#REF!</v>
      </c>
      <c r="AG276" s="45">
        <v>276</v>
      </c>
    </row>
    <row r="277" spans="32:33" ht="13.5">
      <c r="AF277" s="54" t="e">
        <f>水洗化人口等!#REF!</f>
        <v>#REF!</v>
      </c>
      <c r="AG277" s="45">
        <v>277</v>
      </c>
    </row>
    <row r="278" spans="32:33" ht="13.5">
      <c r="AF278" s="54" t="e">
        <f>水洗化人口等!#REF!</f>
        <v>#REF!</v>
      </c>
      <c r="AG278" s="45">
        <v>278</v>
      </c>
    </row>
    <row r="279" spans="32:33" ht="13.5">
      <c r="AF279" s="54" t="e">
        <f>水洗化人口等!#REF!</f>
        <v>#REF!</v>
      </c>
      <c r="AG279" s="45">
        <v>279</v>
      </c>
    </row>
    <row r="280" spans="32:33" ht="13.5">
      <c r="AF280" s="54" t="e">
        <f>水洗化人口等!#REF!</f>
        <v>#REF!</v>
      </c>
      <c r="AG280" s="45">
        <v>280</v>
      </c>
    </row>
    <row r="281" spans="32:33" ht="13.5">
      <c r="AF281" s="54" t="e">
        <f>水洗化人口等!#REF!</f>
        <v>#REF!</v>
      </c>
      <c r="AG281" s="45">
        <v>281</v>
      </c>
    </row>
    <row r="282" spans="32:33" ht="13.5">
      <c r="AF282" s="54" t="e">
        <f>水洗化人口等!#REF!</f>
        <v>#REF!</v>
      </c>
      <c r="AG282" s="45">
        <v>282</v>
      </c>
    </row>
    <row r="283" spans="32:33" ht="13.5">
      <c r="AF283" s="54" t="e">
        <f>水洗化人口等!#REF!</f>
        <v>#REF!</v>
      </c>
      <c r="AG283" s="45">
        <v>283</v>
      </c>
    </row>
    <row r="284" spans="32:33" ht="13.5">
      <c r="AF284" s="54" t="e">
        <f>水洗化人口等!#REF!</f>
        <v>#REF!</v>
      </c>
      <c r="AG284" s="45">
        <v>284</v>
      </c>
    </row>
    <row r="285" spans="32:33" ht="13.5">
      <c r="AF285" s="54" t="e">
        <f>水洗化人口等!#REF!</f>
        <v>#REF!</v>
      </c>
      <c r="AG285" s="45">
        <v>285</v>
      </c>
    </row>
    <row r="286" spans="32:33" ht="13.5">
      <c r="AF286" s="54" t="e">
        <f>水洗化人口等!#REF!</f>
        <v>#REF!</v>
      </c>
      <c r="AG286" s="45">
        <v>286</v>
      </c>
    </row>
    <row r="287" spans="32:33" ht="13.5">
      <c r="AF287" s="54" t="e">
        <f>水洗化人口等!#REF!</f>
        <v>#REF!</v>
      </c>
      <c r="AG287" s="45">
        <v>287</v>
      </c>
    </row>
    <row r="288" spans="32:33" ht="13.5">
      <c r="AF288" s="54" t="e">
        <f>水洗化人口等!#REF!</f>
        <v>#REF!</v>
      </c>
      <c r="AG288" s="45">
        <v>288</v>
      </c>
    </row>
    <row r="289" spans="32:33" ht="13.5">
      <c r="AF289" s="54" t="e">
        <f>水洗化人口等!#REF!</f>
        <v>#REF!</v>
      </c>
      <c r="AG289" s="45">
        <v>289</v>
      </c>
    </row>
    <row r="290" spans="32:33" ht="13.5">
      <c r="AF290" s="54" t="e">
        <f>水洗化人口等!#REF!</f>
        <v>#REF!</v>
      </c>
      <c r="AG290" s="45">
        <v>290</v>
      </c>
    </row>
    <row r="291" spans="32:33" ht="13.5">
      <c r="AF291" s="54" t="e">
        <f>水洗化人口等!#REF!</f>
        <v>#REF!</v>
      </c>
      <c r="AG291" s="45">
        <v>291</v>
      </c>
    </row>
    <row r="292" spans="32:33" ht="13.5">
      <c r="AF292" s="54" t="e">
        <f>水洗化人口等!#REF!</f>
        <v>#REF!</v>
      </c>
      <c r="AG292" s="45">
        <v>292</v>
      </c>
    </row>
    <row r="293" spans="32:33" ht="13.5">
      <c r="AF293" s="54" t="e">
        <f>水洗化人口等!#REF!</f>
        <v>#REF!</v>
      </c>
      <c r="AG293" s="45">
        <v>293</v>
      </c>
    </row>
    <row r="294" spans="32:33" ht="13.5">
      <c r="AF294" s="54" t="e">
        <f>水洗化人口等!#REF!</f>
        <v>#REF!</v>
      </c>
      <c r="AG294" s="45">
        <v>294</v>
      </c>
    </row>
    <row r="295" spans="32:33" ht="13.5">
      <c r="AF295" s="54" t="e">
        <f>水洗化人口等!#REF!</f>
        <v>#REF!</v>
      </c>
      <c r="AG295" s="45">
        <v>295</v>
      </c>
    </row>
    <row r="296" spans="32:33" ht="13.5">
      <c r="AF296" s="54" t="e">
        <f>水洗化人口等!#REF!</f>
        <v>#REF!</v>
      </c>
      <c r="AG296" s="45">
        <v>296</v>
      </c>
    </row>
    <row r="297" spans="32:33" ht="13.5">
      <c r="AF297" s="54" t="e">
        <f>水洗化人口等!#REF!</f>
        <v>#REF!</v>
      </c>
      <c r="AG297" s="45">
        <v>297</v>
      </c>
    </row>
    <row r="298" spans="32:33" ht="13.5">
      <c r="AF298" s="54" t="e">
        <f>水洗化人口等!#REF!</f>
        <v>#REF!</v>
      </c>
      <c r="AG298" s="45">
        <v>298</v>
      </c>
    </row>
    <row r="299" spans="32:33" ht="13.5">
      <c r="AF299" s="54" t="e">
        <f>水洗化人口等!#REF!</f>
        <v>#REF!</v>
      </c>
      <c r="AG299" s="45">
        <v>299</v>
      </c>
    </row>
    <row r="300" spans="32:33" ht="13.5">
      <c r="AF300" s="54" t="e">
        <f>水洗化人口等!#REF!</f>
        <v>#REF!</v>
      </c>
      <c r="AG300" s="45">
        <v>300</v>
      </c>
    </row>
    <row r="301" spans="32:33" ht="13.5">
      <c r="AF301" s="54" t="e">
        <f>水洗化人口等!#REF!</f>
        <v>#REF!</v>
      </c>
      <c r="AG301" s="45">
        <f>AG300+1</f>
        <v>301</v>
      </c>
    </row>
    <row r="302" spans="32:33" ht="13.5">
      <c r="AF302" s="54" t="e">
        <f>水洗化人口等!#REF!</f>
        <v>#REF!</v>
      </c>
      <c r="AG302" s="45">
        <f aca="true" t="shared" si="6" ref="AG302:AG365">AG301+1</f>
        <v>302</v>
      </c>
    </row>
    <row r="303" spans="32:33" ht="13.5">
      <c r="AF303" s="54" t="e">
        <f>水洗化人口等!#REF!</f>
        <v>#REF!</v>
      </c>
      <c r="AG303" s="45">
        <f t="shared" si="6"/>
        <v>303</v>
      </c>
    </row>
    <row r="304" spans="32:33" ht="13.5">
      <c r="AF304" s="54" t="e">
        <f>水洗化人口等!#REF!</f>
        <v>#REF!</v>
      </c>
      <c r="AG304" s="45">
        <f t="shared" si="6"/>
        <v>304</v>
      </c>
    </row>
    <row r="305" spans="32:33" ht="13.5">
      <c r="AF305" s="54" t="e">
        <f>水洗化人口等!#REF!</f>
        <v>#REF!</v>
      </c>
      <c r="AG305" s="45">
        <f t="shared" si="6"/>
        <v>305</v>
      </c>
    </row>
    <row r="306" spans="32:33" ht="13.5">
      <c r="AF306" s="54" t="e">
        <f>水洗化人口等!#REF!</f>
        <v>#REF!</v>
      </c>
      <c r="AG306" s="45">
        <f t="shared" si="6"/>
        <v>306</v>
      </c>
    </row>
    <row r="307" spans="32:33" ht="13.5">
      <c r="AF307" s="54" t="e">
        <f>水洗化人口等!#REF!</f>
        <v>#REF!</v>
      </c>
      <c r="AG307" s="45">
        <f t="shared" si="6"/>
        <v>307</v>
      </c>
    </row>
    <row r="308" spans="32:33" ht="13.5">
      <c r="AF308" s="54" t="e">
        <f>水洗化人口等!#REF!</f>
        <v>#REF!</v>
      </c>
      <c r="AG308" s="45">
        <f t="shared" si="6"/>
        <v>308</v>
      </c>
    </row>
    <row r="309" spans="32:33" ht="13.5">
      <c r="AF309" s="54" t="e">
        <f>水洗化人口等!#REF!</f>
        <v>#REF!</v>
      </c>
      <c r="AG309" s="45">
        <f t="shared" si="6"/>
        <v>309</v>
      </c>
    </row>
    <row r="310" spans="32:33" ht="13.5">
      <c r="AF310" s="54" t="e">
        <f>水洗化人口等!#REF!</f>
        <v>#REF!</v>
      </c>
      <c r="AG310" s="45">
        <f t="shared" si="6"/>
        <v>310</v>
      </c>
    </row>
    <row r="311" spans="32:33" ht="13.5">
      <c r="AF311" s="54" t="e">
        <f>水洗化人口等!#REF!</f>
        <v>#REF!</v>
      </c>
      <c r="AG311" s="45">
        <f t="shared" si="6"/>
        <v>311</v>
      </c>
    </row>
    <row r="312" spans="32:33" ht="13.5">
      <c r="AF312" s="54" t="e">
        <f>水洗化人口等!#REF!</f>
        <v>#REF!</v>
      </c>
      <c r="AG312" s="45">
        <f t="shared" si="6"/>
        <v>312</v>
      </c>
    </row>
    <row r="313" spans="32:33" ht="13.5">
      <c r="AF313" s="54" t="e">
        <f>水洗化人口等!#REF!</f>
        <v>#REF!</v>
      </c>
      <c r="AG313" s="45">
        <f t="shared" si="6"/>
        <v>313</v>
      </c>
    </row>
    <row r="314" spans="32:33" ht="13.5">
      <c r="AF314" s="54" t="e">
        <f>水洗化人口等!#REF!</f>
        <v>#REF!</v>
      </c>
      <c r="AG314" s="45">
        <f t="shared" si="6"/>
        <v>314</v>
      </c>
    </row>
    <row r="315" spans="32:33" ht="13.5">
      <c r="AF315" s="54" t="e">
        <f>水洗化人口等!#REF!</f>
        <v>#REF!</v>
      </c>
      <c r="AG315" s="45">
        <f t="shared" si="6"/>
        <v>315</v>
      </c>
    </row>
    <row r="316" spans="32:33" ht="13.5">
      <c r="AF316" s="54" t="e">
        <f>水洗化人口等!#REF!</f>
        <v>#REF!</v>
      </c>
      <c r="AG316" s="45">
        <f t="shared" si="6"/>
        <v>316</v>
      </c>
    </row>
    <row r="317" spans="32:33" ht="13.5">
      <c r="AF317" s="54" t="e">
        <f>水洗化人口等!#REF!</f>
        <v>#REF!</v>
      </c>
      <c r="AG317" s="45">
        <f t="shared" si="6"/>
        <v>317</v>
      </c>
    </row>
    <row r="318" spans="32:33" ht="13.5">
      <c r="AF318" s="54" t="e">
        <f>水洗化人口等!#REF!</f>
        <v>#REF!</v>
      </c>
      <c r="AG318" s="45">
        <f t="shared" si="6"/>
        <v>318</v>
      </c>
    </row>
    <row r="319" spans="32:33" ht="13.5">
      <c r="AF319" s="54" t="e">
        <f>水洗化人口等!#REF!</f>
        <v>#REF!</v>
      </c>
      <c r="AG319" s="45">
        <f t="shared" si="6"/>
        <v>319</v>
      </c>
    </row>
    <row r="320" spans="32:33" ht="13.5">
      <c r="AF320" s="54" t="e">
        <f>水洗化人口等!#REF!</f>
        <v>#REF!</v>
      </c>
      <c r="AG320" s="45">
        <f t="shared" si="6"/>
        <v>320</v>
      </c>
    </row>
    <row r="321" spans="32:33" ht="13.5">
      <c r="AF321" s="54" t="e">
        <f>水洗化人口等!#REF!</f>
        <v>#REF!</v>
      </c>
      <c r="AG321" s="45">
        <f t="shared" si="6"/>
        <v>321</v>
      </c>
    </row>
    <row r="322" spans="32:33" ht="13.5">
      <c r="AF322" s="54" t="e">
        <f>水洗化人口等!#REF!</f>
        <v>#REF!</v>
      </c>
      <c r="AG322" s="45">
        <f t="shared" si="6"/>
        <v>322</v>
      </c>
    </row>
    <row r="323" spans="32:33" ht="13.5">
      <c r="AF323" s="54" t="e">
        <f>水洗化人口等!#REF!</f>
        <v>#REF!</v>
      </c>
      <c r="AG323" s="45">
        <f t="shared" si="6"/>
        <v>323</v>
      </c>
    </row>
    <row r="324" spans="32:33" ht="13.5">
      <c r="AF324" s="54" t="e">
        <f>水洗化人口等!#REF!</f>
        <v>#REF!</v>
      </c>
      <c r="AG324" s="45">
        <f t="shared" si="6"/>
        <v>324</v>
      </c>
    </row>
    <row r="325" spans="32:33" ht="13.5">
      <c r="AF325" s="54" t="e">
        <f>水洗化人口等!#REF!</f>
        <v>#REF!</v>
      </c>
      <c r="AG325" s="45">
        <f t="shared" si="6"/>
        <v>325</v>
      </c>
    </row>
    <row r="326" spans="32:33" ht="13.5">
      <c r="AF326" s="54" t="e">
        <f>水洗化人口等!#REF!</f>
        <v>#REF!</v>
      </c>
      <c r="AG326" s="45">
        <f t="shared" si="6"/>
        <v>326</v>
      </c>
    </row>
    <row r="327" spans="32:33" ht="13.5">
      <c r="AF327" s="54" t="e">
        <f>水洗化人口等!#REF!</f>
        <v>#REF!</v>
      </c>
      <c r="AG327" s="45">
        <f t="shared" si="6"/>
        <v>327</v>
      </c>
    </row>
    <row r="328" spans="32:33" ht="13.5">
      <c r="AF328" s="54" t="e">
        <f>水洗化人口等!#REF!</f>
        <v>#REF!</v>
      </c>
      <c r="AG328" s="45">
        <f t="shared" si="6"/>
        <v>328</v>
      </c>
    </row>
    <row r="329" spans="32:33" ht="13.5">
      <c r="AF329" s="54" t="e">
        <f>水洗化人口等!#REF!</f>
        <v>#REF!</v>
      </c>
      <c r="AG329" s="45">
        <f t="shared" si="6"/>
        <v>329</v>
      </c>
    </row>
    <row r="330" spans="32:33" ht="13.5">
      <c r="AF330" s="54" t="e">
        <f>水洗化人口等!#REF!</f>
        <v>#REF!</v>
      </c>
      <c r="AG330" s="45">
        <f t="shared" si="6"/>
        <v>330</v>
      </c>
    </row>
    <row r="331" spans="32:33" ht="13.5">
      <c r="AF331" s="54" t="e">
        <f>水洗化人口等!#REF!</f>
        <v>#REF!</v>
      </c>
      <c r="AG331" s="45">
        <f t="shared" si="6"/>
        <v>331</v>
      </c>
    </row>
    <row r="332" spans="32:33" ht="13.5">
      <c r="AF332" s="54" t="e">
        <f>水洗化人口等!#REF!</f>
        <v>#REF!</v>
      </c>
      <c r="AG332" s="45">
        <f t="shared" si="6"/>
        <v>332</v>
      </c>
    </row>
    <row r="333" spans="32:33" ht="13.5">
      <c r="AF333" s="54" t="e">
        <f>水洗化人口等!#REF!</f>
        <v>#REF!</v>
      </c>
      <c r="AG333" s="45">
        <f t="shared" si="6"/>
        <v>333</v>
      </c>
    </row>
    <row r="334" spans="32:33" ht="13.5">
      <c r="AF334" s="54" t="e">
        <f>水洗化人口等!#REF!</f>
        <v>#REF!</v>
      </c>
      <c r="AG334" s="45">
        <f t="shared" si="6"/>
        <v>334</v>
      </c>
    </row>
    <row r="335" spans="32:33" ht="13.5">
      <c r="AF335" s="54" t="e">
        <f>水洗化人口等!#REF!</f>
        <v>#REF!</v>
      </c>
      <c r="AG335" s="45">
        <f t="shared" si="6"/>
        <v>335</v>
      </c>
    </row>
    <row r="336" spans="32:33" ht="13.5">
      <c r="AF336" s="54" t="e">
        <f>水洗化人口等!#REF!</f>
        <v>#REF!</v>
      </c>
      <c r="AG336" s="45">
        <f t="shared" si="6"/>
        <v>336</v>
      </c>
    </row>
    <row r="337" spans="32:33" ht="13.5">
      <c r="AF337" s="54" t="e">
        <f>水洗化人口等!#REF!</f>
        <v>#REF!</v>
      </c>
      <c r="AG337" s="45">
        <f t="shared" si="6"/>
        <v>337</v>
      </c>
    </row>
    <row r="338" spans="32:33" ht="13.5">
      <c r="AF338" s="54" t="e">
        <f>水洗化人口等!#REF!</f>
        <v>#REF!</v>
      </c>
      <c r="AG338" s="45">
        <f t="shared" si="6"/>
        <v>338</v>
      </c>
    </row>
    <row r="339" spans="32:33" ht="13.5">
      <c r="AF339" s="54" t="e">
        <f>水洗化人口等!#REF!</f>
        <v>#REF!</v>
      </c>
      <c r="AG339" s="45">
        <f t="shared" si="6"/>
        <v>339</v>
      </c>
    </row>
    <row r="340" spans="32:33" ht="13.5">
      <c r="AF340" s="54" t="e">
        <f>水洗化人口等!#REF!</f>
        <v>#REF!</v>
      </c>
      <c r="AG340" s="45">
        <f t="shared" si="6"/>
        <v>340</v>
      </c>
    </row>
    <row r="341" spans="32:33" ht="13.5">
      <c r="AF341" s="54" t="e">
        <f>水洗化人口等!#REF!</f>
        <v>#REF!</v>
      </c>
      <c r="AG341" s="45">
        <f t="shared" si="6"/>
        <v>341</v>
      </c>
    </row>
    <row r="342" spans="32:33" ht="13.5">
      <c r="AF342" s="54" t="e">
        <f>水洗化人口等!#REF!</f>
        <v>#REF!</v>
      </c>
      <c r="AG342" s="45">
        <f t="shared" si="6"/>
        <v>342</v>
      </c>
    </row>
    <row r="343" spans="32:33" ht="13.5">
      <c r="AF343" s="54" t="e">
        <f>水洗化人口等!#REF!</f>
        <v>#REF!</v>
      </c>
      <c r="AG343" s="45">
        <f t="shared" si="6"/>
        <v>343</v>
      </c>
    </row>
    <row r="344" spans="32:33" ht="13.5">
      <c r="AF344" s="54" t="e">
        <f>水洗化人口等!#REF!</f>
        <v>#REF!</v>
      </c>
      <c r="AG344" s="45">
        <f t="shared" si="6"/>
        <v>344</v>
      </c>
    </row>
    <row r="345" spans="32:33" ht="13.5">
      <c r="AF345" s="54" t="e">
        <f>水洗化人口等!#REF!</f>
        <v>#REF!</v>
      </c>
      <c r="AG345" s="45">
        <f t="shared" si="6"/>
        <v>345</v>
      </c>
    </row>
    <row r="346" spans="32:33" ht="13.5">
      <c r="AF346" s="54" t="e">
        <f>水洗化人口等!#REF!</f>
        <v>#REF!</v>
      </c>
      <c r="AG346" s="45">
        <f t="shared" si="6"/>
        <v>346</v>
      </c>
    </row>
    <row r="347" spans="32:33" ht="13.5">
      <c r="AF347" s="54" t="e">
        <f>水洗化人口等!#REF!</f>
        <v>#REF!</v>
      </c>
      <c r="AG347" s="45">
        <f t="shared" si="6"/>
        <v>347</v>
      </c>
    </row>
    <row r="348" spans="32:33" ht="13.5">
      <c r="AF348" s="54" t="e">
        <f>水洗化人口等!#REF!</f>
        <v>#REF!</v>
      </c>
      <c r="AG348" s="45">
        <f t="shared" si="6"/>
        <v>348</v>
      </c>
    </row>
    <row r="349" spans="32:33" ht="13.5">
      <c r="AF349" s="54" t="e">
        <f>水洗化人口等!#REF!</f>
        <v>#REF!</v>
      </c>
      <c r="AG349" s="45">
        <f t="shared" si="6"/>
        <v>349</v>
      </c>
    </row>
    <row r="350" spans="32:33" ht="13.5">
      <c r="AF350" s="54" t="e">
        <f>水洗化人口等!#REF!</f>
        <v>#REF!</v>
      </c>
      <c r="AG350" s="45">
        <f t="shared" si="6"/>
        <v>350</v>
      </c>
    </row>
    <row r="351" spans="32:33" ht="13.5">
      <c r="AF351" s="54" t="e">
        <f>水洗化人口等!#REF!</f>
        <v>#REF!</v>
      </c>
      <c r="AG351" s="45">
        <f t="shared" si="6"/>
        <v>351</v>
      </c>
    </row>
    <row r="352" spans="32:33" ht="13.5">
      <c r="AF352" s="54" t="e">
        <f>水洗化人口等!#REF!</f>
        <v>#REF!</v>
      </c>
      <c r="AG352" s="45">
        <f t="shared" si="6"/>
        <v>352</v>
      </c>
    </row>
    <row r="353" spans="32:33" ht="13.5">
      <c r="AF353" s="54" t="e">
        <f>水洗化人口等!#REF!</f>
        <v>#REF!</v>
      </c>
      <c r="AG353" s="45">
        <f t="shared" si="6"/>
        <v>353</v>
      </c>
    </row>
    <row r="354" spans="32:33" ht="13.5">
      <c r="AF354" s="54" t="e">
        <f>水洗化人口等!#REF!</f>
        <v>#REF!</v>
      </c>
      <c r="AG354" s="45">
        <f t="shared" si="6"/>
        <v>354</v>
      </c>
    </row>
    <row r="355" spans="32:33" ht="13.5">
      <c r="AF355" s="54" t="e">
        <f>水洗化人口等!#REF!</f>
        <v>#REF!</v>
      </c>
      <c r="AG355" s="45">
        <f t="shared" si="6"/>
        <v>355</v>
      </c>
    </row>
    <row r="356" spans="32:33" ht="13.5">
      <c r="AF356" s="54" t="e">
        <f>水洗化人口等!#REF!</f>
        <v>#REF!</v>
      </c>
      <c r="AG356" s="45">
        <f t="shared" si="6"/>
        <v>356</v>
      </c>
    </row>
    <row r="357" spans="32:33" ht="13.5">
      <c r="AF357" s="54" t="e">
        <f>水洗化人口等!#REF!</f>
        <v>#REF!</v>
      </c>
      <c r="AG357" s="45">
        <f t="shared" si="6"/>
        <v>357</v>
      </c>
    </row>
    <row r="358" spans="32:33" ht="13.5">
      <c r="AF358" s="54" t="e">
        <f>水洗化人口等!#REF!</f>
        <v>#REF!</v>
      </c>
      <c r="AG358" s="45">
        <f t="shared" si="6"/>
        <v>358</v>
      </c>
    </row>
    <row r="359" spans="32:33" ht="13.5">
      <c r="AF359" s="54" t="e">
        <f>水洗化人口等!#REF!</f>
        <v>#REF!</v>
      </c>
      <c r="AG359" s="45">
        <f t="shared" si="6"/>
        <v>359</v>
      </c>
    </row>
    <row r="360" spans="32:33" ht="13.5">
      <c r="AF360" s="54" t="e">
        <f>水洗化人口等!#REF!</f>
        <v>#REF!</v>
      </c>
      <c r="AG360" s="45">
        <f t="shared" si="6"/>
        <v>360</v>
      </c>
    </row>
    <row r="361" spans="32:33" ht="13.5">
      <c r="AF361" s="54" t="e">
        <f>水洗化人口等!#REF!</f>
        <v>#REF!</v>
      </c>
      <c r="AG361" s="45">
        <f t="shared" si="6"/>
        <v>361</v>
      </c>
    </row>
    <row r="362" spans="32:33" ht="13.5">
      <c r="AF362" s="54" t="e">
        <f>水洗化人口等!#REF!</f>
        <v>#REF!</v>
      </c>
      <c r="AG362" s="45">
        <f t="shared" si="6"/>
        <v>362</v>
      </c>
    </row>
    <row r="363" spans="32:33" ht="13.5">
      <c r="AF363" s="54" t="e">
        <f>水洗化人口等!#REF!</f>
        <v>#REF!</v>
      </c>
      <c r="AG363" s="45">
        <f t="shared" si="6"/>
        <v>363</v>
      </c>
    </row>
    <row r="364" spans="32:33" ht="13.5">
      <c r="AF364" s="54" t="e">
        <f>水洗化人口等!#REF!</f>
        <v>#REF!</v>
      </c>
      <c r="AG364" s="45">
        <f t="shared" si="6"/>
        <v>364</v>
      </c>
    </row>
    <row r="365" spans="32:33" ht="13.5">
      <c r="AF365" s="54" t="e">
        <f>水洗化人口等!#REF!</f>
        <v>#REF!</v>
      </c>
      <c r="AG365" s="45">
        <f t="shared" si="6"/>
        <v>365</v>
      </c>
    </row>
    <row r="366" spans="32:33" ht="13.5">
      <c r="AF366" s="54" t="e">
        <f>水洗化人口等!#REF!</f>
        <v>#REF!</v>
      </c>
      <c r="AG366" s="45">
        <f aca="true" t="shared" si="7" ref="AG366:AG429">AG365+1</f>
        <v>366</v>
      </c>
    </row>
    <row r="367" spans="32:33" ht="13.5">
      <c r="AF367" s="54" t="e">
        <f>水洗化人口等!#REF!</f>
        <v>#REF!</v>
      </c>
      <c r="AG367" s="45">
        <f t="shared" si="7"/>
        <v>367</v>
      </c>
    </row>
    <row r="368" spans="32:33" ht="13.5">
      <c r="AF368" s="54" t="e">
        <f>水洗化人口等!#REF!</f>
        <v>#REF!</v>
      </c>
      <c r="AG368" s="45">
        <f t="shared" si="7"/>
        <v>368</v>
      </c>
    </row>
    <row r="369" spans="32:33" ht="13.5">
      <c r="AF369" s="54" t="e">
        <f>水洗化人口等!#REF!</f>
        <v>#REF!</v>
      </c>
      <c r="AG369" s="45">
        <f t="shared" si="7"/>
        <v>369</v>
      </c>
    </row>
    <row r="370" spans="32:33" ht="13.5">
      <c r="AF370" s="54" t="e">
        <f>水洗化人口等!#REF!</f>
        <v>#REF!</v>
      </c>
      <c r="AG370" s="45">
        <f t="shared" si="7"/>
        <v>370</v>
      </c>
    </row>
    <row r="371" spans="32:33" ht="13.5">
      <c r="AF371" s="54" t="e">
        <f>水洗化人口等!#REF!</f>
        <v>#REF!</v>
      </c>
      <c r="AG371" s="45">
        <f t="shared" si="7"/>
        <v>371</v>
      </c>
    </row>
    <row r="372" spans="32:33" ht="13.5">
      <c r="AF372" s="54" t="e">
        <f>水洗化人口等!#REF!</f>
        <v>#REF!</v>
      </c>
      <c r="AG372" s="45">
        <f t="shared" si="7"/>
        <v>372</v>
      </c>
    </row>
    <row r="373" spans="32:33" ht="13.5">
      <c r="AF373" s="54" t="e">
        <f>水洗化人口等!#REF!</f>
        <v>#REF!</v>
      </c>
      <c r="AG373" s="45">
        <f t="shared" si="7"/>
        <v>373</v>
      </c>
    </row>
    <row r="374" spans="32:33" ht="13.5">
      <c r="AF374" s="54" t="e">
        <f>水洗化人口等!#REF!</f>
        <v>#REF!</v>
      </c>
      <c r="AG374" s="45">
        <f t="shared" si="7"/>
        <v>374</v>
      </c>
    </row>
    <row r="375" spans="32:33" ht="13.5">
      <c r="AF375" s="54" t="e">
        <f>水洗化人口等!#REF!</f>
        <v>#REF!</v>
      </c>
      <c r="AG375" s="45">
        <f t="shared" si="7"/>
        <v>375</v>
      </c>
    </row>
    <row r="376" spans="32:33" ht="13.5">
      <c r="AF376" s="54" t="e">
        <f>水洗化人口等!#REF!</f>
        <v>#REF!</v>
      </c>
      <c r="AG376" s="45">
        <f t="shared" si="7"/>
        <v>376</v>
      </c>
    </row>
    <row r="377" spans="32:33" ht="13.5">
      <c r="AF377" s="54" t="e">
        <f>水洗化人口等!#REF!</f>
        <v>#REF!</v>
      </c>
      <c r="AG377" s="45">
        <f t="shared" si="7"/>
        <v>377</v>
      </c>
    </row>
    <row r="378" spans="32:33" ht="13.5">
      <c r="AF378" s="54" t="e">
        <f>水洗化人口等!#REF!</f>
        <v>#REF!</v>
      </c>
      <c r="AG378" s="45">
        <f t="shared" si="7"/>
        <v>378</v>
      </c>
    </row>
    <row r="379" spans="32:33" ht="13.5">
      <c r="AF379" s="54" t="e">
        <f>水洗化人口等!#REF!</f>
        <v>#REF!</v>
      </c>
      <c r="AG379" s="45">
        <f t="shared" si="7"/>
        <v>379</v>
      </c>
    </row>
    <row r="380" spans="32:33" ht="13.5">
      <c r="AF380" s="54" t="e">
        <f>水洗化人口等!#REF!</f>
        <v>#REF!</v>
      </c>
      <c r="AG380" s="45">
        <f t="shared" si="7"/>
        <v>380</v>
      </c>
    </row>
    <row r="381" spans="32:33" ht="13.5">
      <c r="AF381" s="54" t="e">
        <f>水洗化人口等!#REF!</f>
        <v>#REF!</v>
      </c>
      <c r="AG381" s="45">
        <f t="shared" si="7"/>
        <v>381</v>
      </c>
    </row>
    <row r="382" spans="32:33" ht="13.5">
      <c r="AF382" s="54" t="e">
        <f>水洗化人口等!#REF!</f>
        <v>#REF!</v>
      </c>
      <c r="AG382" s="45">
        <f t="shared" si="7"/>
        <v>382</v>
      </c>
    </row>
    <row r="383" spans="32:33" ht="13.5">
      <c r="AF383" s="54" t="e">
        <f>水洗化人口等!#REF!</f>
        <v>#REF!</v>
      </c>
      <c r="AG383" s="45">
        <f t="shared" si="7"/>
        <v>383</v>
      </c>
    </row>
    <row r="384" spans="32:33" ht="13.5">
      <c r="AF384" s="54" t="e">
        <f>水洗化人口等!#REF!</f>
        <v>#REF!</v>
      </c>
      <c r="AG384" s="45">
        <f t="shared" si="7"/>
        <v>384</v>
      </c>
    </row>
    <row r="385" spans="32:33" ht="13.5">
      <c r="AF385" s="54" t="e">
        <f>水洗化人口等!#REF!</f>
        <v>#REF!</v>
      </c>
      <c r="AG385" s="45">
        <f t="shared" si="7"/>
        <v>385</v>
      </c>
    </row>
    <row r="386" spans="32:33" ht="13.5">
      <c r="AF386" s="54" t="e">
        <f>水洗化人口等!#REF!</f>
        <v>#REF!</v>
      </c>
      <c r="AG386" s="45">
        <f t="shared" si="7"/>
        <v>386</v>
      </c>
    </row>
    <row r="387" spans="32:33" ht="13.5">
      <c r="AF387" s="54" t="e">
        <f>水洗化人口等!#REF!</f>
        <v>#REF!</v>
      </c>
      <c r="AG387" s="45">
        <f t="shared" si="7"/>
        <v>387</v>
      </c>
    </row>
    <row r="388" spans="32:33" ht="13.5">
      <c r="AF388" s="54" t="e">
        <f>水洗化人口等!#REF!</f>
        <v>#REF!</v>
      </c>
      <c r="AG388" s="45">
        <f t="shared" si="7"/>
        <v>388</v>
      </c>
    </row>
    <row r="389" spans="32:33" ht="13.5">
      <c r="AF389" s="54" t="e">
        <f>水洗化人口等!#REF!</f>
        <v>#REF!</v>
      </c>
      <c r="AG389" s="45">
        <f t="shared" si="7"/>
        <v>389</v>
      </c>
    </row>
    <row r="390" spans="32:33" ht="13.5">
      <c r="AF390" s="54" t="e">
        <f>水洗化人口等!#REF!</f>
        <v>#REF!</v>
      </c>
      <c r="AG390" s="45">
        <f t="shared" si="7"/>
        <v>390</v>
      </c>
    </row>
    <row r="391" spans="32:33" ht="13.5">
      <c r="AF391" s="54" t="e">
        <f>水洗化人口等!#REF!</f>
        <v>#REF!</v>
      </c>
      <c r="AG391" s="45">
        <f t="shared" si="7"/>
        <v>391</v>
      </c>
    </row>
    <row r="392" spans="32:33" ht="13.5">
      <c r="AF392" s="54" t="e">
        <f>水洗化人口等!#REF!</f>
        <v>#REF!</v>
      </c>
      <c r="AG392" s="45">
        <f t="shared" si="7"/>
        <v>392</v>
      </c>
    </row>
    <row r="393" spans="32:33" ht="13.5">
      <c r="AF393" s="54" t="e">
        <f>水洗化人口等!#REF!</f>
        <v>#REF!</v>
      </c>
      <c r="AG393" s="45">
        <f t="shared" si="7"/>
        <v>393</v>
      </c>
    </row>
    <row r="394" spans="32:33" ht="13.5">
      <c r="AF394" s="54" t="e">
        <f>水洗化人口等!#REF!</f>
        <v>#REF!</v>
      </c>
      <c r="AG394" s="45">
        <f t="shared" si="7"/>
        <v>394</v>
      </c>
    </row>
    <row r="395" spans="32:33" ht="13.5">
      <c r="AF395" s="54" t="e">
        <f>水洗化人口等!#REF!</f>
        <v>#REF!</v>
      </c>
      <c r="AG395" s="45">
        <f t="shared" si="7"/>
        <v>395</v>
      </c>
    </row>
    <row r="396" spans="32:33" ht="13.5">
      <c r="AF396" s="54" t="e">
        <f>水洗化人口等!#REF!</f>
        <v>#REF!</v>
      </c>
      <c r="AG396" s="45">
        <f t="shared" si="7"/>
        <v>396</v>
      </c>
    </row>
    <row r="397" spans="32:33" ht="13.5">
      <c r="AF397" s="54" t="e">
        <f>水洗化人口等!#REF!</f>
        <v>#REF!</v>
      </c>
      <c r="AG397" s="45">
        <f t="shared" si="7"/>
        <v>397</v>
      </c>
    </row>
    <row r="398" spans="32:33" ht="13.5">
      <c r="AF398" s="54" t="e">
        <f>水洗化人口等!#REF!</f>
        <v>#REF!</v>
      </c>
      <c r="AG398" s="45">
        <f t="shared" si="7"/>
        <v>398</v>
      </c>
    </row>
    <row r="399" spans="32:33" ht="13.5">
      <c r="AF399" s="54" t="e">
        <f>水洗化人口等!#REF!</f>
        <v>#REF!</v>
      </c>
      <c r="AG399" s="45">
        <f t="shared" si="7"/>
        <v>399</v>
      </c>
    </row>
    <row r="400" spans="32:33" ht="13.5">
      <c r="AF400" s="54" t="e">
        <f>水洗化人口等!#REF!</f>
        <v>#REF!</v>
      </c>
      <c r="AG400" s="45">
        <f t="shared" si="7"/>
        <v>400</v>
      </c>
    </row>
    <row r="401" spans="32:33" ht="13.5">
      <c r="AF401" s="54" t="e">
        <f>水洗化人口等!#REF!</f>
        <v>#REF!</v>
      </c>
      <c r="AG401" s="45">
        <f t="shared" si="7"/>
        <v>401</v>
      </c>
    </row>
    <row r="402" spans="32:33" ht="13.5">
      <c r="AF402" s="54" t="e">
        <f>水洗化人口等!#REF!</f>
        <v>#REF!</v>
      </c>
      <c r="AG402" s="45">
        <f t="shared" si="7"/>
        <v>402</v>
      </c>
    </row>
    <row r="403" spans="32:33" ht="13.5">
      <c r="AF403" s="54" t="e">
        <f>水洗化人口等!#REF!</f>
        <v>#REF!</v>
      </c>
      <c r="AG403" s="45">
        <f t="shared" si="7"/>
        <v>403</v>
      </c>
    </row>
    <row r="404" spans="32:33" ht="13.5">
      <c r="AF404" s="54" t="e">
        <f>水洗化人口等!#REF!</f>
        <v>#REF!</v>
      </c>
      <c r="AG404" s="45">
        <f t="shared" si="7"/>
        <v>404</v>
      </c>
    </row>
    <row r="405" spans="32:33" ht="13.5">
      <c r="AF405" s="54" t="e">
        <f>水洗化人口等!#REF!</f>
        <v>#REF!</v>
      </c>
      <c r="AG405" s="45">
        <f t="shared" si="7"/>
        <v>405</v>
      </c>
    </row>
    <row r="406" spans="32:33" ht="13.5">
      <c r="AF406" s="54" t="e">
        <f>水洗化人口等!#REF!</f>
        <v>#REF!</v>
      </c>
      <c r="AG406" s="45">
        <f t="shared" si="7"/>
        <v>406</v>
      </c>
    </row>
    <row r="407" spans="32:33" ht="13.5">
      <c r="AF407" s="54" t="e">
        <f>水洗化人口等!#REF!</f>
        <v>#REF!</v>
      </c>
      <c r="AG407" s="45">
        <f t="shared" si="7"/>
        <v>407</v>
      </c>
    </row>
    <row r="408" spans="32:33" ht="13.5">
      <c r="AF408" s="54" t="e">
        <f>水洗化人口等!#REF!</f>
        <v>#REF!</v>
      </c>
      <c r="AG408" s="45">
        <f t="shared" si="7"/>
        <v>408</v>
      </c>
    </row>
    <row r="409" spans="32:33" ht="13.5">
      <c r="AF409" s="54" t="e">
        <f>水洗化人口等!#REF!</f>
        <v>#REF!</v>
      </c>
      <c r="AG409" s="45">
        <f t="shared" si="7"/>
        <v>409</v>
      </c>
    </row>
    <row r="410" spans="32:33" ht="13.5">
      <c r="AF410" s="54" t="e">
        <f>水洗化人口等!#REF!</f>
        <v>#REF!</v>
      </c>
      <c r="AG410" s="45">
        <f t="shared" si="7"/>
        <v>410</v>
      </c>
    </row>
    <row r="411" spans="32:33" ht="13.5">
      <c r="AF411" s="54" t="e">
        <f>水洗化人口等!#REF!</f>
        <v>#REF!</v>
      </c>
      <c r="AG411" s="45">
        <f t="shared" si="7"/>
        <v>411</v>
      </c>
    </row>
    <row r="412" spans="32:33" ht="13.5">
      <c r="AF412" s="54" t="e">
        <f>水洗化人口等!#REF!</f>
        <v>#REF!</v>
      </c>
      <c r="AG412" s="45">
        <f t="shared" si="7"/>
        <v>412</v>
      </c>
    </row>
    <row r="413" spans="32:33" ht="13.5">
      <c r="AF413" s="54" t="e">
        <f>水洗化人口等!#REF!</f>
        <v>#REF!</v>
      </c>
      <c r="AG413" s="45">
        <f t="shared" si="7"/>
        <v>413</v>
      </c>
    </row>
    <row r="414" spans="32:33" ht="13.5">
      <c r="AF414" s="54" t="e">
        <f>水洗化人口等!#REF!</f>
        <v>#REF!</v>
      </c>
      <c r="AG414" s="45">
        <f t="shared" si="7"/>
        <v>414</v>
      </c>
    </row>
    <row r="415" spans="32:33" ht="13.5">
      <c r="AF415" s="54" t="e">
        <f>水洗化人口等!#REF!</f>
        <v>#REF!</v>
      </c>
      <c r="AG415" s="45">
        <f t="shared" si="7"/>
        <v>415</v>
      </c>
    </row>
    <row r="416" spans="32:33" ht="13.5">
      <c r="AF416" s="54" t="e">
        <f>水洗化人口等!#REF!</f>
        <v>#REF!</v>
      </c>
      <c r="AG416" s="45">
        <f t="shared" si="7"/>
        <v>416</v>
      </c>
    </row>
    <row r="417" spans="32:33" ht="13.5">
      <c r="AF417" s="54" t="e">
        <f>水洗化人口等!#REF!</f>
        <v>#REF!</v>
      </c>
      <c r="AG417" s="45">
        <f t="shared" si="7"/>
        <v>417</v>
      </c>
    </row>
    <row r="418" spans="32:33" ht="13.5">
      <c r="AF418" s="54" t="e">
        <f>水洗化人口等!#REF!</f>
        <v>#REF!</v>
      </c>
      <c r="AG418" s="45">
        <f t="shared" si="7"/>
        <v>418</v>
      </c>
    </row>
    <row r="419" spans="32:33" ht="13.5">
      <c r="AF419" s="54" t="e">
        <f>水洗化人口等!#REF!</f>
        <v>#REF!</v>
      </c>
      <c r="AG419" s="45">
        <f t="shared" si="7"/>
        <v>419</v>
      </c>
    </row>
    <row r="420" spans="32:33" ht="13.5">
      <c r="AF420" s="54" t="e">
        <f>水洗化人口等!#REF!</f>
        <v>#REF!</v>
      </c>
      <c r="AG420" s="45">
        <f t="shared" si="7"/>
        <v>420</v>
      </c>
    </row>
    <row r="421" spans="32:33" ht="13.5">
      <c r="AF421" s="54" t="e">
        <f>水洗化人口等!#REF!</f>
        <v>#REF!</v>
      </c>
      <c r="AG421" s="45">
        <f t="shared" si="7"/>
        <v>421</v>
      </c>
    </row>
    <row r="422" spans="32:33" ht="13.5">
      <c r="AF422" s="54" t="e">
        <f>水洗化人口等!#REF!</f>
        <v>#REF!</v>
      </c>
      <c r="AG422" s="45">
        <f t="shared" si="7"/>
        <v>422</v>
      </c>
    </row>
    <row r="423" spans="32:33" ht="13.5">
      <c r="AF423" s="54" t="e">
        <f>水洗化人口等!#REF!</f>
        <v>#REF!</v>
      </c>
      <c r="AG423" s="45">
        <f t="shared" si="7"/>
        <v>423</v>
      </c>
    </row>
    <row r="424" spans="32:33" ht="13.5">
      <c r="AF424" s="54" t="e">
        <f>水洗化人口等!#REF!</f>
        <v>#REF!</v>
      </c>
      <c r="AG424" s="45">
        <f t="shared" si="7"/>
        <v>424</v>
      </c>
    </row>
    <row r="425" spans="32:33" ht="13.5">
      <c r="AF425" s="54" t="e">
        <f>水洗化人口等!#REF!</f>
        <v>#REF!</v>
      </c>
      <c r="AG425" s="45">
        <f t="shared" si="7"/>
        <v>425</v>
      </c>
    </row>
    <row r="426" spans="32:33" ht="13.5">
      <c r="AF426" s="54" t="e">
        <f>水洗化人口等!#REF!</f>
        <v>#REF!</v>
      </c>
      <c r="AG426" s="45">
        <f t="shared" si="7"/>
        <v>426</v>
      </c>
    </row>
    <row r="427" spans="32:33" ht="13.5">
      <c r="AF427" s="54" t="e">
        <f>水洗化人口等!#REF!</f>
        <v>#REF!</v>
      </c>
      <c r="AG427" s="45">
        <f t="shared" si="7"/>
        <v>427</v>
      </c>
    </row>
    <row r="428" spans="32:33" ht="13.5">
      <c r="AF428" s="54" t="e">
        <f>水洗化人口等!#REF!</f>
        <v>#REF!</v>
      </c>
      <c r="AG428" s="45">
        <f t="shared" si="7"/>
        <v>428</v>
      </c>
    </row>
    <row r="429" spans="32:33" ht="13.5">
      <c r="AF429" s="54" t="e">
        <f>水洗化人口等!#REF!</f>
        <v>#REF!</v>
      </c>
      <c r="AG429" s="45">
        <f t="shared" si="7"/>
        <v>429</v>
      </c>
    </row>
    <row r="430" spans="32:33" ht="13.5">
      <c r="AF430" s="54" t="e">
        <f>水洗化人口等!#REF!</f>
        <v>#REF!</v>
      </c>
      <c r="AG430" s="45">
        <f aca="true" t="shared" si="8" ref="AG430:AG493">AG429+1</f>
        <v>430</v>
      </c>
    </row>
    <row r="431" spans="32:33" ht="13.5">
      <c r="AF431" s="54" t="e">
        <f>水洗化人口等!#REF!</f>
        <v>#REF!</v>
      </c>
      <c r="AG431" s="45">
        <f t="shared" si="8"/>
        <v>431</v>
      </c>
    </row>
    <row r="432" spans="32:33" ht="13.5">
      <c r="AF432" s="54" t="e">
        <f>水洗化人口等!#REF!</f>
        <v>#REF!</v>
      </c>
      <c r="AG432" s="45">
        <f t="shared" si="8"/>
        <v>432</v>
      </c>
    </row>
    <row r="433" spans="32:33" ht="13.5">
      <c r="AF433" s="54" t="e">
        <f>水洗化人口等!#REF!</f>
        <v>#REF!</v>
      </c>
      <c r="AG433" s="45">
        <f t="shared" si="8"/>
        <v>433</v>
      </c>
    </row>
    <row r="434" spans="32:33" ht="13.5">
      <c r="AF434" s="54" t="e">
        <f>水洗化人口等!#REF!</f>
        <v>#REF!</v>
      </c>
      <c r="AG434" s="45">
        <f t="shared" si="8"/>
        <v>434</v>
      </c>
    </row>
    <row r="435" spans="32:33" ht="13.5">
      <c r="AF435" s="54" t="e">
        <f>水洗化人口等!#REF!</f>
        <v>#REF!</v>
      </c>
      <c r="AG435" s="45">
        <f t="shared" si="8"/>
        <v>435</v>
      </c>
    </row>
    <row r="436" spans="32:33" ht="13.5">
      <c r="AF436" s="54" t="e">
        <f>水洗化人口等!#REF!</f>
        <v>#REF!</v>
      </c>
      <c r="AG436" s="45">
        <f t="shared" si="8"/>
        <v>436</v>
      </c>
    </row>
    <row r="437" spans="32:33" ht="13.5">
      <c r="AF437" s="54" t="e">
        <f>水洗化人口等!#REF!</f>
        <v>#REF!</v>
      </c>
      <c r="AG437" s="45">
        <f t="shared" si="8"/>
        <v>437</v>
      </c>
    </row>
    <row r="438" spans="32:33" ht="13.5">
      <c r="AF438" s="54" t="e">
        <f>水洗化人口等!#REF!</f>
        <v>#REF!</v>
      </c>
      <c r="AG438" s="45">
        <f t="shared" si="8"/>
        <v>438</v>
      </c>
    </row>
    <row r="439" spans="32:33" ht="13.5">
      <c r="AF439" s="54" t="e">
        <f>水洗化人口等!#REF!</f>
        <v>#REF!</v>
      </c>
      <c r="AG439" s="45">
        <f t="shared" si="8"/>
        <v>439</v>
      </c>
    </row>
    <row r="440" spans="32:33" ht="13.5">
      <c r="AF440" s="54" t="e">
        <f>水洗化人口等!#REF!</f>
        <v>#REF!</v>
      </c>
      <c r="AG440" s="45">
        <f t="shared" si="8"/>
        <v>440</v>
      </c>
    </row>
    <row r="441" spans="32:33" ht="13.5">
      <c r="AF441" s="54" t="e">
        <f>水洗化人口等!#REF!</f>
        <v>#REF!</v>
      </c>
      <c r="AG441" s="45">
        <f t="shared" si="8"/>
        <v>441</v>
      </c>
    </row>
    <row r="442" spans="32:33" ht="13.5">
      <c r="AF442" s="54" t="e">
        <f>水洗化人口等!#REF!</f>
        <v>#REF!</v>
      </c>
      <c r="AG442" s="45">
        <f t="shared" si="8"/>
        <v>442</v>
      </c>
    </row>
    <row r="443" spans="32:33" ht="13.5">
      <c r="AF443" s="54" t="e">
        <f>水洗化人口等!#REF!</f>
        <v>#REF!</v>
      </c>
      <c r="AG443" s="45">
        <f t="shared" si="8"/>
        <v>443</v>
      </c>
    </row>
    <row r="444" spans="32:33" ht="13.5">
      <c r="AF444" s="54" t="e">
        <f>水洗化人口等!#REF!</f>
        <v>#REF!</v>
      </c>
      <c r="AG444" s="45">
        <f t="shared" si="8"/>
        <v>444</v>
      </c>
    </row>
    <row r="445" spans="32:33" ht="13.5">
      <c r="AF445" s="54" t="e">
        <f>水洗化人口等!#REF!</f>
        <v>#REF!</v>
      </c>
      <c r="AG445" s="45">
        <f t="shared" si="8"/>
        <v>445</v>
      </c>
    </row>
    <row r="446" spans="32:33" ht="13.5">
      <c r="AF446" s="54" t="e">
        <f>水洗化人口等!#REF!</f>
        <v>#REF!</v>
      </c>
      <c r="AG446" s="45">
        <f t="shared" si="8"/>
        <v>446</v>
      </c>
    </row>
    <row r="447" spans="32:33" ht="13.5">
      <c r="AF447" s="54" t="e">
        <f>水洗化人口等!#REF!</f>
        <v>#REF!</v>
      </c>
      <c r="AG447" s="45">
        <f t="shared" si="8"/>
        <v>447</v>
      </c>
    </row>
    <row r="448" spans="32:33" ht="13.5">
      <c r="AF448" s="54" t="e">
        <f>水洗化人口等!#REF!</f>
        <v>#REF!</v>
      </c>
      <c r="AG448" s="45">
        <f t="shared" si="8"/>
        <v>448</v>
      </c>
    </row>
    <row r="449" spans="32:33" ht="13.5">
      <c r="AF449" s="54" t="e">
        <f>水洗化人口等!#REF!</f>
        <v>#REF!</v>
      </c>
      <c r="AG449" s="45">
        <f t="shared" si="8"/>
        <v>449</v>
      </c>
    </row>
    <row r="450" spans="32:33" ht="13.5">
      <c r="AF450" s="54" t="e">
        <f>水洗化人口等!#REF!</f>
        <v>#REF!</v>
      </c>
      <c r="AG450" s="45">
        <f t="shared" si="8"/>
        <v>450</v>
      </c>
    </row>
    <row r="451" spans="32:33" ht="13.5">
      <c r="AF451" s="54" t="e">
        <f>水洗化人口等!#REF!</f>
        <v>#REF!</v>
      </c>
      <c r="AG451" s="45">
        <f t="shared" si="8"/>
        <v>451</v>
      </c>
    </row>
    <row r="452" spans="32:33" ht="13.5">
      <c r="AF452" s="54" t="e">
        <f>水洗化人口等!#REF!</f>
        <v>#REF!</v>
      </c>
      <c r="AG452" s="45">
        <f t="shared" si="8"/>
        <v>452</v>
      </c>
    </row>
    <row r="453" spans="32:33" ht="13.5">
      <c r="AF453" s="54" t="e">
        <f>水洗化人口等!#REF!</f>
        <v>#REF!</v>
      </c>
      <c r="AG453" s="45">
        <f t="shared" si="8"/>
        <v>453</v>
      </c>
    </row>
    <row r="454" spans="32:33" ht="13.5">
      <c r="AF454" s="54" t="e">
        <f>水洗化人口等!#REF!</f>
        <v>#REF!</v>
      </c>
      <c r="AG454" s="45">
        <f t="shared" si="8"/>
        <v>454</v>
      </c>
    </row>
    <row r="455" spans="32:33" ht="13.5">
      <c r="AF455" s="54" t="e">
        <f>水洗化人口等!#REF!</f>
        <v>#REF!</v>
      </c>
      <c r="AG455" s="45">
        <f t="shared" si="8"/>
        <v>455</v>
      </c>
    </row>
    <row r="456" spans="32:33" ht="13.5">
      <c r="AF456" s="54" t="e">
        <f>水洗化人口等!#REF!</f>
        <v>#REF!</v>
      </c>
      <c r="AG456" s="45">
        <f t="shared" si="8"/>
        <v>456</v>
      </c>
    </row>
    <row r="457" spans="32:33" ht="13.5">
      <c r="AF457" s="54" t="e">
        <f>水洗化人口等!#REF!</f>
        <v>#REF!</v>
      </c>
      <c r="AG457" s="45">
        <f t="shared" si="8"/>
        <v>457</v>
      </c>
    </row>
    <row r="458" spans="32:33" ht="13.5">
      <c r="AF458" s="54" t="e">
        <f>水洗化人口等!#REF!</f>
        <v>#REF!</v>
      </c>
      <c r="AG458" s="45">
        <f t="shared" si="8"/>
        <v>458</v>
      </c>
    </row>
    <row r="459" spans="32:33" ht="13.5">
      <c r="AF459" s="54" t="e">
        <f>水洗化人口等!#REF!</f>
        <v>#REF!</v>
      </c>
      <c r="AG459" s="45">
        <f t="shared" si="8"/>
        <v>459</v>
      </c>
    </row>
    <row r="460" spans="32:33" ht="13.5">
      <c r="AF460" s="54" t="e">
        <f>水洗化人口等!#REF!</f>
        <v>#REF!</v>
      </c>
      <c r="AG460" s="45">
        <f t="shared" si="8"/>
        <v>460</v>
      </c>
    </row>
    <row r="461" spans="32:33" ht="13.5">
      <c r="AF461" s="54" t="e">
        <f>水洗化人口等!#REF!</f>
        <v>#REF!</v>
      </c>
      <c r="AG461" s="45">
        <f t="shared" si="8"/>
        <v>461</v>
      </c>
    </row>
    <row r="462" spans="32:33" ht="13.5">
      <c r="AF462" s="54" t="e">
        <f>水洗化人口等!#REF!</f>
        <v>#REF!</v>
      </c>
      <c r="AG462" s="45">
        <f t="shared" si="8"/>
        <v>462</v>
      </c>
    </row>
    <row r="463" spans="32:33" ht="13.5">
      <c r="AF463" s="54" t="e">
        <f>水洗化人口等!#REF!</f>
        <v>#REF!</v>
      </c>
      <c r="AG463" s="45">
        <f t="shared" si="8"/>
        <v>463</v>
      </c>
    </row>
    <row r="464" spans="32:33" ht="13.5">
      <c r="AF464" s="54" t="e">
        <f>水洗化人口等!#REF!</f>
        <v>#REF!</v>
      </c>
      <c r="AG464" s="45">
        <f t="shared" si="8"/>
        <v>464</v>
      </c>
    </row>
    <row r="465" spans="32:33" ht="13.5">
      <c r="AF465" s="54" t="e">
        <f>水洗化人口等!#REF!</f>
        <v>#REF!</v>
      </c>
      <c r="AG465" s="45">
        <f t="shared" si="8"/>
        <v>465</v>
      </c>
    </row>
    <row r="466" spans="32:33" ht="13.5">
      <c r="AF466" s="54" t="e">
        <f>水洗化人口等!#REF!</f>
        <v>#REF!</v>
      </c>
      <c r="AG466" s="45">
        <f t="shared" si="8"/>
        <v>466</v>
      </c>
    </row>
    <row r="467" spans="32:33" ht="13.5">
      <c r="AF467" s="54" t="e">
        <f>水洗化人口等!#REF!</f>
        <v>#REF!</v>
      </c>
      <c r="AG467" s="45">
        <f t="shared" si="8"/>
        <v>467</v>
      </c>
    </row>
    <row r="468" spans="32:33" ht="13.5">
      <c r="AF468" s="54" t="e">
        <f>水洗化人口等!#REF!</f>
        <v>#REF!</v>
      </c>
      <c r="AG468" s="45">
        <f t="shared" si="8"/>
        <v>468</v>
      </c>
    </row>
    <row r="469" spans="32:33" ht="13.5">
      <c r="AF469" s="54" t="e">
        <f>水洗化人口等!#REF!</f>
        <v>#REF!</v>
      </c>
      <c r="AG469" s="45">
        <f t="shared" si="8"/>
        <v>469</v>
      </c>
    </row>
    <row r="470" spans="32:33" ht="13.5">
      <c r="AF470" s="54" t="e">
        <f>水洗化人口等!#REF!</f>
        <v>#REF!</v>
      </c>
      <c r="AG470" s="45">
        <f t="shared" si="8"/>
        <v>470</v>
      </c>
    </row>
    <row r="471" spans="32:33" ht="13.5">
      <c r="AF471" s="54" t="e">
        <f>水洗化人口等!#REF!</f>
        <v>#REF!</v>
      </c>
      <c r="AG471" s="45">
        <f t="shared" si="8"/>
        <v>471</v>
      </c>
    </row>
    <row r="472" spans="32:33" ht="13.5">
      <c r="AF472" s="54" t="e">
        <f>水洗化人口等!#REF!</f>
        <v>#REF!</v>
      </c>
      <c r="AG472" s="45">
        <f t="shared" si="8"/>
        <v>472</v>
      </c>
    </row>
    <row r="473" spans="32:33" ht="13.5">
      <c r="AF473" s="54" t="e">
        <f>水洗化人口等!#REF!</f>
        <v>#REF!</v>
      </c>
      <c r="AG473" s="45">
        <f t="shared" si="8"/>
        <v>473</v>
      </c>
    </row>
    <row r="474" spans="32:33" ht="13.5">
      <c r="AF474" s="54" t="e">
        <f>水洗化人口等!#REF!</f>
        <v>#REF!</v>
      </c>
      <c r="AG474" s="45">
        <f t="shared" si="8"/>
        <v>474</v>
      </c>
    </row>
    <row r="475" spans="32:33" ht="13.5">
      <c r="AF475" s="54" t="e">
        <f>水洗化人口等!#REF!</f>
        <v>#REF!</v>
      </c>
      <c r="AG475" s="45">
        <f t="shared" si="8"/>
        <v>475</v>
      </c>
    </row>
    <row r="476" spans="32:33" ht="13.5">
      <c r="AF476" s="54" t="e">
        <f>水洗化人口等!#REF!</f>
        <v>#REF!</v>
      </c>
      <c r="AG476" s="45">
        <f t="shared" si="8"/>
        <v>476</v>
      </c>
    </row>
    <row r="477" spans="32:33" ht="13.5">
      <c r="AF477" s="54" t="e">
        <f>水洗化人口等!#REF!</f>
        <v>#REF!</v>
      </c>
      <c r="AG477" s="45">
        <f t="shared" si="8"/>
        <v>477</v>
      </c>
    </row>
    <row r="478" spans="32:33" ht="13.5">
      <c r="AF478" s="54" t="e">
        <f>水洗化人口等!#REF!</f>
        <v>#REF!</v>
      </c>
      <c r="AG478" s="45">
        <f t="shared" si="8"/>
        <v>478</v>
      </c>
    </row>
    <row r="479" spans="32:33" ht="13.5">
      <c r="AF479" s="54" t="e">
        <f>水洗化人口等!#REF!</f>
        <v>#REF!</v>
      </c>
      <c r="AG479" s="45">
        <f t="shared" si="8"/>
        <v>479</v>
      </c>
    </row>
    <row r="480" spans="32:33" ht="13.5">
      <c r="AF480" s="54" t="e">
        <f>水洗化人口等!#REF!</f>
        <v>#REF!</v>
      </c>
      <c r="AG480" s="45">
        <f t="shared" si="8"/>
        <v>480</v>
      </c>
    </row>
    <row r="481" spans="32:33" ht="13.5">
      <c r="AF481" s="54" t="e">
        <f>水洗化人口等!#REF!</f>
        <v>#REF!</v>
      </c>
      <c r="AG481" s="45">
        <f t="shared" si="8"/>
        <v>481</v>
      </c>
    </row>
    <row r="482" spans="32:33" ht="13.5">
      <c r="AF482" s="54" t="e">
        <f>水洗化人口等!#REF!</f>
        <v>#REF!</v>
      </c>
      <c r="AG482" s="45">
        <f t="shared" si="8"/>
        <v>482</v>
      </c>
    </row>
    <row r="483" spans="32:33" ht="13.5">
      <c r="AF483" s="54" t="e">
        <f>水洗化人口等!#REF!</f>
        <v>#REF!</v>
      </c>
      <c r="AG483" s="45">
        <f t="shared" si="8"/>
        <v>483</v>
      </c>
    </row>
    <row r="484" spans="32:33" ht="13.5">
      <c r="AF484" s="54" t="e">
        <f>水洗化人口等!#REF!</f>
        <v>#REF!</v>
      </c>
      <c r="AG484" s="45">
        <f t="shared" si="8"/>
        <v>484</v>
      </c>
    </row>
    <row r="485" spans="32:33" ht="13.5">
      <c r="AF485" s="54" t="e">
        <f>水洗化人口等!#REF!</f>
        <v>#REF!</v>
      </c>
      <c r="AG485" s="45">
        <f t="shared" si="8"/>
        <v>485</v>
      </c>
    </row>
    <row r="486" spans="32:33" ht="13.5">
      <c r="AF486" s="54" t="e">
        <f>水洗化人口等!#REF!</f>
        <v>#REF!</v>
      </c>
      <c r="AG486" s="45">
        <f t="shared" si="8"/>
        <v>486</v>
      </c>
    </row>
    <row r="487" spans="32:33" ht="13.5">
      <c r="AF487" s="54" t="e">
        <f>水洗化人口等!#REF!</f>
        <v>#REF!</v>
      </c>
      <c r="AG487" s="45">
        <f t="shared" si="8"/>
        <v>487</v>
      </c>
    </row>
    <row r="488" spans="32:33" ht="13.5">
      <c r="AF488" s="54" t="e">
        <f>水洗化人口等!#REF!</f>
        <v>#REF!</v>
      </c>
      <c r="AG488" s="45">
        <f t="shared" si="8"/>
        <v>488</v>
      </c>
    </row>
    <row r="489" spans="32:33" ht="13.5">
      <c r="AF489" s="54" t="e">
        <f>水洗化人口等!#REF!</f>
        <v>#REF!</v>
      </c>
      <c r="AG489" s="45">
        <f t="shared" si="8"/>
        <v>489</v>
      </c>
    </row>
    <row r="490" spans="32:33" ht="13.5">
      <c r="AF490" s="54" t="e">
        <f>水洗化人口等!#REF!</f>
        <v>#REF!</v>
      </c>
      <c r="AG490" s="45">
        <f t="shared" si="8"/>
        <v>490</v>
      </c>
    </row>
    <row r="491" spans="32:33" ht="13.5">
      <c r="AF491" s="54" t="e">
        <f>水洗化人口等!#REF!</f>
        <v>#REF!</v>
      </c>
      <c r="AG491" s="45">
        <f t="shared" si="8"/>
        <v>491</v>
      </c>
    </row>
    <row r="492" spans="32:33" ht="13.5">
      <c r="AF492" s="54" t="e">
        <f>水洗化人口等!#REF!</f>
        <v>#REF!</v>
      </c>
      <c r="AG492" s="45">
        <f t="shared" si="8"/>
        <v>492</v>
      </c>
    </row>
    <row r="493" spans="32:33" ht="13.5">
      <c r="AF493" s="54" t="e">
        <f>水洗化人口等!#REF!</f>
        <v>#REF!</v>
      </c>
      <c r="AG493" s="45">
        <f t="shared" si="8"/>
        <v>493</v>
      </c>
    </row>
    <row r="494" spans="32:33" ht="13.5">
      <c r="AF494" s="54" t="e">
        <f>水洗化人口等!#REF!</f>
        <v>#REF!</v>
      </c>
      <c r="AG494" s="45">
        <f aca="true" t="shared" si="9" ref="AG494:AG557">AG493+1</f>
        <v>494</v>
      </c>
    </row>
    <row r="495" spans="32:33" ht="13.5">
      <c r="AF495" s="54" t="e">
        <f>水洗化人口等!#REF!</f>
        <v>#REF!</v>
      </c>
      <c r="AG495" s="45">
        <f t="shared" si="9"/>
        <v>495</v>
      </c>
    </row>
    <row r="496" spans="32:33" ht="13.5">
      <c r="AF496" s="54" t="e">
        <f>水洗化人口等!#REF!</f>
        <v>#REF!</v>
      </c>
      <c r="AG496" s="45">
        <f t="shared" si="9"/>
        <v>496</v>
      </c>
    </row>
    <row r="497" spans="32:33" ht="13.5">
      <c r="AF497" s="54" t="e">
        <f>水洗化人口等!#REF!</f>
        <v>#REF!</v>
      </c>
      <c r="AG497" s="45">
        <f t="shared" si="9"/>
        <v>497</v>
      </c>
    </row>
    <row r="498" spans="32:33" ht="13.5">
      <c r="AF498" s="54" t="e">
        <f>水洗化人口等!#REF!</f>
        <v>#REF!</v>
      </c>
      <c r="AG498" s="45">
        <f t="shared" si="9"/>
        <v>498</v>
      </c>
    </row>
    <row r="499" spans="32:33" ht="13.5">
      <c r="AF499" s="54" t="e">
        <f>水洗化人口等!#REF!</f>
        <v>#REF!</v>
      </c>
      <c r="AG499" s="45">
        <f t="shared" si="9"/>
        <v>499</v>
      </c>
    </row>
    <row r="500" spans="32:33" ht="13.5">
      <c r="AF500" s="54" t="e">
        <f>水洗化人口等!#REF!</f>
        <v>#REF!</v>
      </c>
      <c r="AG500" s="45">
        <f t="shared" si="9"/>
        <v>500</v>
      </c>
    </row>
    <row r="501" spans="32:33" ht="13.5">
      <c r="AF501" s="54" t="e">
        <f>水洗化人口等!#REF!</f>
        <v>#REF!</v>
      </c>
      <c r="AG501" s="45">
        <f t="shared" si="9"/>
        <v>501</v>
      </c>
    </row>
    <row r="502" spans="32:33" ht="13.5">
      <c r="AF502" s="54" t="e">
        <f>水洗化人口等!#REF!</f>
        <v>#REF!</v>
      </c>
      <c r="AG502" s="45">
        <f t="shared" si="9"/>
        <v>502</v>
      </c>
    </row>
    <row r="503" spans="32:33" ht="13.5">
      <c r="AF503" s="54" t="e">
        <f>水洗化人口等!#REF!</f>
        <v>#REF!</v>
      </c>
      <c r="AG503" s="45">
        <f t="shared" si="9"/>
        <v>503</v>
      </c>
    </row>
    <row r="504" spans="32:33" ht="13.5">
      <c r="AF504" s="54" t="e">
        <f>水洗化人口等!#REF!</f>
        <v>#REF!</v>
      </c>
      <c r="AG504" s="45">
        <f t="shared" si="9"/>
        <v>504</v>
      </c>
    </row>
    <row r="505" spans="32:33" ht="13.5">
      <c r="AF505" s="54" t="e">
        <f>水洗化人口等!#REF!</f>
        <v>#REF!</v>
      </c>
      <c r="AG505" s="45">
        <f t="shared" si="9"/>
        <v>505</v>
      </c>
    </row>
    <row r="506" spans="32:33" ht="13.5">
      <c r="AF506" s="54" t="e">
        <f>水洗化人口等!#REF!</f>
        <v>#REF!</v>
      </c>
      <c r="AG506" s="45">
        <f t="shared" si="9"/>
        <v>506</v>
      </c>
    </row>
    <row r="507" spans="32:33" ht="13.5">
      <c r="AF507" s="54" t="e">
        <f>水洗化人口等!#REF!</f>
        <v>#REF!</v>
      </c>
      <c r="AG507" s="45">
        <f t="shared" si="9"/>
        <v>507</v>
      </c>
    </row>
    <row r="508" spans="32:33" ht="13.5">
      <c r="AF508" s="54" t="e">
        <f>水洗化人口等!#REF!</f>
        <v>#REF!</v>
      </c>
      <c r="AG508" s="45">
        <f t="shared" si="9"/>
        <v>508</v>
      </c>
    </row>
    <row r="509" spans="32:33" ht="13.5">
      <c r="AF509" s="54" t="e">
        <f>水洗化人口等!#REF!</f>
        <v>#REF!</v>
      </c>
      <c r="AG509" s="45">
        <f t="shared" si="9"/>
        <v>509</v>
      </c>
    </row>
    <row r="510" spans="32:33" ht="13.5">
      <c r="AF510" s="54" t="e">
        <f>水洗化人口等!#REF!</f>
        <v>#REF!</v>
      </c>
      <c r="AG510" s="45">
        <f t="shared" si="9"/>
        <v>510</v>
      </c>
    </row>
    <row r="511" spans="32:33" ht="13.5">
      <c r="AF511" s="54" t="e">
        <f>水洗化人口等!#REF!</f>
        <v>#REF!</v>
      </c>
      <c r="AG511" s="45">
        <f t="shared" si="9"/>
        <v>511</v>
      </c>
    </row>
    <row r="512" spans="32:33" ht="13.5">
      <c r="AF512" s="54" t="e">
        <f>水洗化人口等!#REF!</f>
        <v>#REF!</v>
      </c>
      <c r="AG512" s="45">
        <f t="shared" si="9"/>
        <v>512</v>
      </c>
    </row>
    <row r="513" spans="32:33" ht="13.5">
      <c r="AF513" s="54" t="e">
        <f>水洗化人口等!#REF!</f>
        <v>#REF!</v>
      </c>
      <c r="AG513" s="45">
        <f t="shared" si="9"/>
        <v>513</v>
      </c>
    </row>
    <row r="514" spans="32:33" ht="13.5">
      <c r="AF514" s="54" t="e">
        <f>水洗化人口等!#REF!</f>
        <v>#REF!</v>
      </c>
      <c r="AG514" s="45">
        <f t="shared" si="9"/>
        <v>514</v>
      </c>
    </row>
    <row r="515" spans="32:33" ht="13.5">
      <c r="AF515" s="54" t="e">
        <f>水洗化人口等!#REF!</f>
        <v>#REF!</v>
      </c>
      <c r="AG515" s="45">
        <f t="shared" si="9"/>
        <v>515</v>
      </c>
    </row>
    <row r="516" spans="32:33" ht="13.5">
      <c r="AF516" s="54" t="e">
        <f>水洗化人口等!#REF!</f>
        <v>#REF!</v>
      </c>
      <c r="AG516" s="45">
        <f t="shared" si="9"/>
        <v>516</v>
      </c>
    </row>
    <row r="517" spans="32:33" ht="13.5">
      <c r="AF517" s="54" t="e">
        <f>水洗化人口等!#REF!</f>
        <v>#REF!</v>
      </c>
      <c r="AG517" s="45">
        <f t="shared" si="9"/>
        <v>517</v>
      </c>
    </row>
    <row r="518" spans="32:33" ht="13.5">
      <c r="AF518" s="54" t="e">
        <f>水洗化人口等!#REF!</f>
        <v>#REF!</v>
      </c>
      <c r="AG518" s="45">
        <f t="shared" si="9"/>
        <v>518</v>
      </c>
    </row>
    <row r="519" spans="32:33" ht="13.5">
      <c r="AF519" s="54" t="e">
        <f>水洗化人口等!#REF!</f>
        <v>#REF!</v>
      </c>
      <c r="AG519" s="45">
        <f t="shared" si="9"/>
        <v>519</v>
      </c>
    </row>
    <row r="520" spans="32:33" ht="13.5">
      <c r="AF520" s="54" t="e">
        <f>水洗化人口等!#REF!</f>
        <v>#REF!</v>
      </c>
      <c r="AG520" s="45">
        <f t="shared" si="9"/>
        <v>520</v>
      </c>
    </row>
    <row r="521" spans="32:33" ht="13.5">
      <c r="AF521" s="54" t="e">
        <f>水洗化人口等!#REF!</f>
        <v>#REF!</v>
      </c>
      <c r="AG521" s="45">
        <f t="shared" si="9"/>
        <v>521</v>
      </c>
    </row>
    <row r="522" spans="32:33" ht="13.5">
      <c r="AF522" s="54" t="e">
        <f>水洗化人口等!#REF!</f>
        <v>#REF!</v>
      </c>
      <c r="AG522" s="45">
        <f t="shared" si="9"/>
        <v>522</v>
      </c>
    </row>
    <row r="523" spans="32:33" ht="13.5">
      <c r="AF523" s="54" t="e">
        <f>水洗化人口等!#REF!</f>
        <v>#REF!</v>
      </c>
      <c r="AG523" s="45">
        <f t="shared" si="9"/>
        <v>523</v>
      </c>
    </row>
    <row r="524" spans="32:33" ht="13.5">
      <c r="AF524" s="54" t="e">
        <f>水洗化人口等!#REF!</f>
        <v>#REF!</v>
      </c>
      <c r="AG524" s="45">
        <f t="shared" si="9"/>
        <v>524</v>
      </c>
    </row>
    <row r="525" spans="32:33" ht="13.5">
      <c r="AF525" s="54" t="e">
        <f>水洗化人口等!#REF!</f>
        <v>#REF!</v>
      </c>
      <c r="AG525" s="45">
        <f t="shared" si="9"/>
        <v>525</v>
      </c>
    </row>
    <row r="526" spans="32:33" ht="13.5">
      <c r="AF526" s="54" t="e">
        <f>水洗化人口等!#REF!</f>
        <v>#REF!</v>
      </c>
      <c r="AG526" s="45">
        <f t="shared" si="9"/>
        <v>526</v>
      </c>
    </row>
    <row r="527" spans="32:33" ht="13.5">
      <c r="AF527" s="54" t="e">
        <f>水洗化人口等!#REF!</f>
        <v>#REF!</v>
      </c>
      <c r="AG527" s="45">
        <f t="shared" si="9"/>
        <v>527</v>
      </c>
    </row>
    <row r="528" spans="32:33" ht="13.5">
      <c r="AF528" s="54" t="e">
        <f>水洗化人口等!#REF!</f>
        <v>#REF!</v>
      </c>
      <c r="AG528" s="45">
        <f t="shared" si="9"/>
        <v>528</v>
      </c>
    </row>
    <row r="529" spans="32:33" ht="13.5">
      <c r="AF529" s="54" t="e">
        <f>水洗化人口等!#REF!</f>
        <v>#REF!</v>
      </c>
      <c r="AG529" s="45">
        <f t="shared" si="9"/>
        <v>529</v>
      </c>
    </row>
    <row r="530" spans="32:33" ht="13.5">
      <c r="AF530" s="54" t="e">
        <f>水洗化人口等!#REF!</f>
        <v>#REF!</v>
      </c>
      <c r="AG530" s="45">
        <f t="shared" si="9"/>
        <v>530</v>
      </c>
    </row>
    <row r="531" spans="32:33" ht="13.5">
      <c r="AF531" s="54" t="e">
        <f>水洗化人口等!#REF!</f>
        <v>#REF!</v>
      </c>
      <c r="AG531" s="45">
        <f t="shared" si="9"/>
        <v>531</v>
      </c>
    </row>
    <row r="532" spans="32:33" ht="13.5">
      <c r="AF532" s="54" t="e">
        <f>水洗化人口等!#REF!</f>
        <v>#REF!</v>
      </c>
      <c r="AG532" s="45">
        <f t="shared" si="9"/>
        <v>532</v>
      </c>
    </row>
    <row r="533" spans="32:33" ht="13.5">
      <c r="AF533" s="54" t="e">
        <f>水洗化人口等!#REF!</f>
        <v>#REF!</v>
      </c>
      <c r="AG533" s="45">
        <f t="shared" si="9"/>
        <v>533</v>
      </c>
    </row>
    <row r="534" spans="32:33" ht="13.5">
      <c r="AF534" s="54" t="e">
        <f>水洗化人口等!#REF!</f>
        <v>#REF!</v>
      </c>
      <c r="AG534" s="45">
        <f t="shared" si="9"/>
        <v>534</v>
      </c>
    </row>
    <row r="535" spans="32:33" ht="13.5">
      <c r="AF535" s="54" t="e">
        <f>水洗化人口等!#REF!</f>
        <v>#REF!</v>
      </c>
      <c r="AG535" s="45">
        <f t="shared" si="9"/>
        <v>535</v>
      </c>
    </row>
    <row r="536" spans="32:33" ht="13.5">
      <c r="AF536" s="54" t="e">
        <f>水洗化人口等!#REF!</f>
        <v>#REF!</v>
      </c>
      <c r="AG536" s="45">
        <f t="shared" si="9"/>
        <v>536</v>
      </c>
    </row>
    <row r="537" spans="32:33" ht="13.5">
      <c r="AF537" s="54" t="e">
        <f>水洗化人口等!#REF!</f>
        <v>#REF!</v>
      </c>
      <c r="AG537" s="45">
        <f t="shared" si="9"/>
        <v>537</v>
      </c>
    </row>
    <row r="538" spans="32:33" ht="13.5">
      <c r="AF538" s="54" t="e">
        <f>水洗化人口等!#REF!</f>
        <v>#REF!</v>
      </c>
      <c r="AG538" s="45">
        <f t="shared" si="9"/>
        <v>538</v>
      </c>
    </row>
    <row r="539" spans="32:33" ht="13.5">
      <c r="AF539" s="54" t="e">
        <f>水洗化人口等!#REF!</f>
        <v>#REF!</v>
      </c>
      <c r="AG539" s="45">
        <f t="shared" si="9"/>
        <v>539</v>
      </c>
    </row>
    <row r="540" spans="32:33" ht="13.5">
      <c r="AF540" s="54" t="e">
        <f>水洗化人口等!#REF!</f>
        <v>#REF!</v>
      </c>
      <c r="AG540" s="45">
        <f t="shared" si="9"/>
        <v>540</v>
      </c>
    </row>
    <row r="541" spans="32:33" ht="13.5">
      <c r="AF541" s="54" t="e">
        <f>水洗化人口等!#REF!</f>
        <v>#REF!</v>
      </c>
      <c r="AG541" s="45">
        <f t="shared" si="9"/>
        <v>541</v>
      </c>
    </row>
    <row r="542" spans="32:33" ht="13.5">
      <c r="AF542" s="54" t="e">
        <f>水洗化人口等!#REF!</f>
        <v>#REF!</v>
      </c>
      <c r="AG542" s="45">
        <f t="shared" si="9"/>
        <v>542</v>
      </c>
    </row>
    <row r="543" spans="32:33" ht="13.5">
      <c r="AF543" s="54" t="e">
        <f>水洗化人口等!#REF!</f>
        <v>#REF!</v>
      </c>
      <c r="AG543" s="45">
        <f t="shared" si="9"/>
        <v>543</v>
      </c>
    </row>
    <row r="544" spans="32:33" ht="13.5">
      <c r="AF544" s="54" t="e">
        <f>水洗化人口等!#REF!</f>
        <v>#REF!</v>
      </c>
      <c r="AG544" s="45">
        <f t="shared" si="9"/>
        <v>544</v>
      </c>
    </row>
    <row r="545" spans="32:33" ht="13.5">
      <c r="AF545" s="54" t="e">
        <f>水洗化人口等!#REF!</f>
        <v>#REF!</v>
      </c>
      <c r="AG545" s="45">
        <f t="shared" si="9"/>
        <v>545</v>
      </c>
    </row>
    <row r="546" spans="32:33" ht="13.5">
      <c r="AF546" s="54" t="e">
        <f>水洗化人口等!#REF!</f>
        <v>#REF!</v>
      </c>
      <c r="AG546" s="45">
        <f t="shared" si="9"/>
        <v>546</v>
      </c>
    </row>
    <row r="547" spans="32:33" ht="13.5">
      <c r="AF547" s="54" t="e">
        <f>水洗化人口等!#REF!</f>
        <v>#REF!</v>
      </c>
      <c r="AG547" s="45">
        <f t="shared" si="9"/>
        <v>547</v>
      </c>
    </row>
    <row r="548" spans="32:33" ht="13.5">
      <c r="AF548" s="54" t="e">
        <f>水洗化人口等!#REF!</f>
        <v>#REF!</v>
      </c>
      <c r="AG548" s="45">
        <f t="shared" si="9"/>
        <v>548</v>
      </c>
    </row>
    <row r="549" spans="32:33" ht="13.5">
      <c r="AF549" s="54" t="e">
        <f>水洗化人口等!#REF!</f>
        <v>#REF!</v>
      </c>
      <c r="AG549" s="45">
        <f t="shared" si="9"/>
        <v>549</v>
      </c>
    </row>
    <row r="550" spans="32:33" ht="13.5">
      <c r="AF550" s="54" t="e">
        <f>水洗化人口等!#REF!</f>
        <v>#REF!</v>
      </c>
      <c r="AG550" s="45">
        <f t="shared" si="9"/>
        <v>550</v>
      </c>
    </row>
    <row r="551" spans="32:33" ht="13.5">
      <c r="AF551" s="54" t="e">
        <f>水洗化人口等!#REF!</f>
        <v>#REF!</v>
      </c>
      <c r="AG551" s="45">
        <f t="shared" si="9"/>
        <v>551</v>
      </c>
    </row>
    <row r="552" spans="32:33" ht="13.5">
      <c r="AF552" s="54" t="e">
        <f>水洗化人口等!#REF!</f>
        <v>#REF!</v>
      </c>
      <c r="AG552" s="45">
        <f t="shared" si="9"/>
        <v>552</v>
      </c>
    </row>
    <row r="553" spans="32:33" ht="13.5">
      <c r="AF553" s="54" t="e">
        <f>水洗化人口等!#REF!</f>
        <v>#REF!</v>
      </c>
      <c r="AG553" s="45">
        <f t="shared" si="9"/>
        <v>553</v>
      </c>
    </row>
    <row r="554" spans="32:33" ht="13.5">
      <c r="AF554" s="54" t="e">
        <f>水洗化人口等!#REF!</f>
        <v>#REF!</v>
      </c>
      <c r="AG554" s="45">
        <f t="shared" si="9"/>
        <v>554</v>
      </c>
    </row>
    <row r="555" spans="32:33" ht="13.5">
      <c r="AF555" s="54" t="e">
        <f>水洗化人口等!#REF!</f>
        <v>#REF!</v>
      </c>
      <c r="AG555" s="45">
        <f t="shared" si="9"/>
        <v>555</v>
      </c>
    </row>
    <row r="556" spans="32:33" ht="13.5">
      <c r="AF556" s="54" t="e">
        <f>水洗化人口等!#REF!</f>
        <v>#REF!</v>
      </c>
      <c r="AG556" s="45">
        <f t="shared" si="9"/>
        <v>556</v>
      </c>
    </row>
    <row r="557" spans="32:33" ht="13.5">
      <c r="AF557" s="54" t="e">
        <f>水洗化人口等!#REF!</f>
        <v>#REF!</v>
      </c>
      <c r="AG557" s="45">
        <f t="shared" si="9"/>
        <v>557</v>
      </c>
    </row>
    <row r="558" spans="32:33" ht="13.5">
      <c r="AF558" s="54" t="e">
        <f>水洗化人口等!#REF!</f>
        <v>#REF!</v>
      </c>
      <c r="AG558" s="45">
        <f aca="true" t="shared" si="10" ref="AG558:AG621">AG557+1</f>
        <v>558</v>
      </c>
    </row>
    <row r="559" spans="32:33" ht="13.5">
      <c r="AF559" s="54" t="e">
        <f>水洗化人口等!#REF!</f>
        <v>#REF!</v>
      </c>
      <c r="AG559" s="45">
        <f t="shared" si="10"/>
        <v>559</v>
      </c>
    </row>
    <row r="560" spans="32:33" ht="13.5">
      <c r="AF560" s="54" t="e">
        <f>水洗化人口等!#REF!</f>
        <v>#REF!</v>
      </c>
      <c r="AG560" s="45">
        <f t="shared" si="10"/>
        <v>560</v>
      </c>
    </row>
    <row r="561" spans="32:33" ht="13.5">
      <c r="AF561" s="54" t="e">
        <f>水洗化人口等!#REF!</f>
        <v>#REF!</v>
      </c>
      <c r="AG561" s="45">
        <f t="shared" si="10"/>
        <v>561</v>
      </c>
    </row>
    <row r="562" spans="32:33" ht="13.5">
      <c r="AF562" s="54" t="e">
        <f>水洗化人口等!#REF!</f>
        <v>#REF!</v>
      </c>
      <c r="AG562" s="45">
        <f t="shared" si="10"/>
        <v>562</v>
      </c>
    </row>
    <row r="563" spans="32:33" ht="13.5">
      <c r="AF563" s="54" t="e">
        <f>水洗化人口等!#REF!</f>
        <v>#REF!</v>
      </c>
      <c r="AG563" s="45">
        <f t="shared" si="10"/>
        <v>563</v>
      </c>
    </row>
    <row r="564" spans="32:33" ht="13.5">
      <c r="AF564" s="54" t="e">
        <f>水洗化人口等!#REF!</f>
        <v>#REF!</v>
      </c>
      <c r="AG564" s="45">
        <f t="shared" si="10"/>
        <v>564</v>
      </c>
    </row>
    <row r="565" spans="32:33" ht="13.5">
      <c r="AF565" s="54" t="e">
        <f>水洗化人口等!#REF!</f>
        <v>#REF!</v>
      </c>
      <c r="AG565" s="45">
        <f t="shared" si="10"/>
        <v>565</v>
      </c>
    </row>
    <row r="566" spans="32:33" ht="13.5">
      <c r="AF566" s="54" t="e">
        <f>水洗化人口等!#REF!</f>
        <v>#REF!</v>
      </c>
      <c r="AG566" s="45">
        <f t="shared" si="10"/>
        <v>566</v>
      </c>
    </row>
    <row r="567" spans="32:33" ht="13.5">
      <c r="AF567" s="54" t="e">
        <f>水洗化人口等!#REF!</f>
        <v>#REF!</v>
      </c>
      <c r="AG567" s="45">
        <f t="shared" si="10"/>
        <v>567</v>
      </c>
    </row>
    <row r="568" spans="32:33" ht="13.5">
      <c r="AF568" s="54" t="e">
        <f>水洗化人口等!#REF!</f>
        <v>#REF!</v>
      </c>
      <c r="AG568" s="45">
        <f t="shared" si="10"/>
        <v>568</v>
      </c>
    </row>
    <row r="569" spans="32:33" ht="13.5">
      <c r="AF569" s="54" t="e">
        <f>水洗化人口等!#REF!</f>
        <v>#REF!</v>
      </c>
      <c r="AG569" s="45">
        <f t="shared" si="10"/>
        <v>569</v>
      </c>
    </row>
    <row r="570" spans="32:33" ht="13.5">
      <c r="AF570" s="54" t="e">
        <f>水洗化人口等!#REF!</f>
        <v>#REF!</v>
      </c>
      <c r="AG570" s="45">
        <f t="shared" si="10"/>
        <v>570</v>
      </c>
    </row>
    <row r="571" spans="32:33" ht="13.5">
      <c r="AF571" s="54" t="e">
        <f>水洗化人口等!#REF!</f>
        <v>#REF!</v>
      </c>
      <c r="AG571" s="45">
        <f t="shared" si="10"/>
        <v>571</v>
      </c>
    </row>
    <row r="572" spans="32:33" ht="13.5">
      <c r="AF572" s="54" t="e">
        <f>水洗化人口等!#REF!</f>
        <v>#REF!</v>
      </c>
      <c r="AG572" s="45">
        <f t="shared" si="10"/>
        <v>572</v>
      </c>
    </row>
    <row r="573" spans="32:33" ht="13.5">
      <c r="AF573" s="54" t="e">
        <f>水洗化人口等!#REF!</f>
        <v>#REF!</v>
      </c>
      <c r="AG573" s="45">
        <f t="shared" si="10"/>
        <v>573</v>
      </c>
    </row>
    <row r="574" spans="32:33" ht="13.5">
      <c r="AF574" s="54" t="e">
        <f>水洗化人口等!#REF!</f>
        <v>#REF!</v>
      </c>
      <c r="AG574" s="45">
        <f t="shared" si="10"/>
        <v>574</v>
      </c>
    </row>
    <row r="575" spans="32:33" ht="13.5">
      <c r="AF575" s="54" t="e">
        <f>水洗化人口等!#REF!</f>
        <v>#REF!</v>
      </c>
      <c r="AG575" s="45">
        <f t="shared" si="10"/>
        <v>575</v>
      </c>
    </row>
    <row r="576" spans="32:33" ht="13.5">
      <c r="AF576" s="54" t="e">
        <f>水洗化人口等!#REF!</f>
        <v>#REF!</v>
      </c>
      <c r="AG576" s="45">
        <f t="shared" si="10"/>
        <v>576</v>
      </c>
    </row>
    <row r="577" spans="32:33" ht="13.5">
      <c r="AF577" s="54" t="e">
        <f>水洗化人口等!#REF!</f>
        <v>#REF!</v>
      </c>
      <c r="AG577" s="45">
        <f t="shared" si="10"/>
        <v>577</v>
      </c>
    </row>
    <row r="578" spans="32:33" ht="13.5">
      <c r="AF578" s="54" t="e">
        <f>水洗化人口等!#REF!</f>
        <v>#REF!</v>
      </c>
      <c r="AG578" s="45">
        <f t="shared" si="10"/>
        <v>578</v>
      </c>
    </row>
    <row r="579" spans="32:33" ht="13.5">
      <c r="AF579" s="54" t="e">
        <f>水洗化人口等!#REF!</f>
        <v>#REF!</v>
      </c>
      <c r="AG579" s="45">
        <f t="shared" si="10"/>
        <v>579</v>
      </c>
    </row>
    <row r="580" spans="32:33" ht="13.5">
      <c r="AF580" s="54" t="e">
        <f>水洗化人口等!#REF!</f>
        <v>#REF!</v>
      </c>
      <c r="AG580" s="45">
        <f t="shared" si="10"/>
        <v>580</v>
      </c>
    </row>
    <row r="581" spans="32:33" ht="13.5">
      <c r="AF581" s="54" t="e">
        <f>水洗化人口等!#REF!</f>
        <v>#REF!</v>
      </c>
      <c r="AG581" s="45">
        <f t="shared" si="10"/>
        <v>581</v>
      </c>
    </row>
    <row r="582" spans="32:33" ht="13.5">
      <c r="AF582" s="54" t="e">
        <f>水洗化人口等!#REF!</f>
        <v>#REF!</v>
      </c>
      <c r="AG582" s="45">
        <f t="shared" si="10"/>
        <v>582</v>
      </c>
    </row>
    <row r="583" spans="32:33" ht="13.5">
      <c r="AF583" s="54" t="e">
        <f>水洗化人口等!#REF!</f>
        <v>#REF!</v>
      </c>
      <c r="AG583" s="45">
        <f t="shared" si="10"/>
        <v>583</v>
      </c>
    </row>
    <row r="584" spans="32:33" ht="13.5">
      <c r="AF584" s="54" t="e">
        <f>水洗化人口等!#REF!</f>
        <v>#REF!</v>
      </c>
      <c r="AG584" s="45">
        <f t="shared" si="10"/>
        <v>584</v>
      </c>
    </row>
    <row r="585" spans="32:33" ht="13.5">
      <c r="AF585" s="54" t="e">
        <f>水洗化人口等!#REF!</f>
        <v>#REF!</v>
      </c>
      <c r="AG585" s="45">
        <f t="shared" si="10"/>
        <v>585</v>
      </c>
    </row>
    <row r="586" spans="32:33" ht="13.5">
      <c r="AF586" s="54" t="e">
        <f>水洗化人口等!#REF!</f>
        <v>#REF!</v>
      </c>
      <c r="AG586" s="45">
        <f t="shared" si="10"/>
        <v>586</v>
      </c>
    </row>
    <row r="587" spans="32:33" ht="13.5">
      <c r="AF587" s="54" t="e">
        <f>水洗化人口等!#REF!</f>
        <v>#REF!</v>
      </c>
      <c r="AG587" s="45">
        <f t="shared" si="10"/>
        <v>587</v>
      </c>
    </row>
    <row r="588" spans="32:33" ht="13.5">
      <c r="AF588" s="54" t="e">
        <f>水洗化人口等!#REF!</f>
        <v>#REF!</v>
      </c>
      <c r="AG588" s="45">
        <f t="shared" si="10"/>
        <v>588</v>
      </c>
    </row>
    <row r="589" spans="32:33" ht="13.5">
      <c r="AF589" s="54" t="e">
        <f>水洗化人口等!#REF!</f>
        <v>#REF!</v>
      </c>
      <c r="AG589" s="45">
        <f t="shared" si="10"/>
        <v>589</v>
      </c>
    </row>
    <row r="590" spans="32:33" ht="13.5">
      <c r="AF590" s="54" t="e">
        <f>水洗化人口等!#REF!</f>
        <v>#REF!</v>
      </c>
      <c r="AG590" s="45">
        <f t="shared" si="10"/>
        <v>590</v>
      </c>
    </row>
    <row r="591" spans="32:33" ht="13.5">
      <c r="AF591" s="54" t="e">
        <f>水洗化人口等!#REF!</f>
        <v>#REF!</v>
      </c>
      <c r="AG591" s="45">
        <f t="shared" si="10"/>
        <v>591</v>
      </c>
    </row>
    <row r="592" spans="32:33" ht="13.5">
      <c r="AF592" s="54" t="e">
        <f>水洗化人口等!#REF!</f>
        <v>#REF!</v>
      </c>
      <c r="AG592" s="45">
        <f t="shared" si="10"/>
        <v>592</v>
      </c>
    </row>
    <row r="593" spans="32:33" ht="13.5">
      <c r="AF593" s="54" t="e">
        <f>水洗化人口等!#REF!</f>
        <v>#REF!</v>
      </c>
      <c r="AG593" s="45">
        <f t="shared" si="10"/>
        <v>593</v>
      </c>
    </row>
    <row r="594" spans="32:33" ht="13.5">
      <c r="AF594" s="54" t="e">
        <f>水洗化人口等!#REF!</f>
        <v>#REF!</v>
      </c>
      <c r="AG594" s="45">
        <f t="shared" si="10"/>
        <v>594</v>
      </c>
    </row>
    <row r="595" spans="32:33" ht="13.5">
      <c r="AF595" s="54" t="e">
        <f>水洗化人口等!#REF!</f>
        <v>#REF!</v>
      </c>
      <c r="AG595" s="45">
        <f t="shared" si="10"/>
        <v>595</v>
      </c>
    </row>
    <row r="596" spans="32:33" ht="13.5">
      <c r="AF596" s="54" t="e">
        <f>水洗化人口等!#REF!</f>
        <v>#REF!</v>
      </c>
      <c r="AG596" s="45">
        <f t="shared" si="10"/>
        <v>596</v>
      </c>
    </row>
    <row r="597" spans="32:33" ht="13.5">
      <c r="AF597" s="54" t="e">
        <f>水洗化人口等!#REF!</f>
        <v>#REF!</v>
      </c>
      <c r="AG597" s="45">
        <f t="shared" si="10"/>
        <v>597</v>
      </c>
    </row>
    <row r="598" spans="32:33" ht="13.5">
      <c r="AF598" s="54" t="e">
        <f>水洗化人口等!#REF!</f>
        <v>#REF!</v>
      </c>
      <c r="AG598" s="45">
        <f t="shared" si="10"/>
        <v>598</v>
      </c>
    </row>
    <row r="599" spans="32:33" ht="13.5">
      <c r="AF599" s="54" t="e">
        <f>水洗化人口等!#REF!</f>
        <v>#REF!</v>
      </c>
      <c r="AG599" s="45">
        <f t="shared" si="10"/>
        <v>599</v>
      </c>
    </row>
    <row r="600" spans="32:33" ht="13.5">
      <c r="AF600" s="54" t="e">
        <f>水洗化人口等!#REF!</f>
        <v>#REF!</v>
      </c>
      <c r="AG600" s="45">
        <f t="shared" si="10"/>
        <v>600</v>
      </c>
    </row>
    <row r="601" spans="32:33" ht="13.5">
      <c r="AF601" s="54" t="e">
        <f>水洗化人口等!#REF!</f>
        <v>#REF!</v>
      </c>
      <c r="AG601" s="45">
        <f t="shared" si="10"/>
        <v>601</v>
      </c>
    </row>
    <row r="602" spans="32:33" ht="13.5">
      <c r="AF602" s="54" t="e">
        <f>水洗化人口等!#REF!</f>
        <v>#REF!</v>
      </c>
      <c r="AG602" s="45">
        <f t="shared" si="10"/>
        <v>602</v>
      </c>
    </row>
    <row r="603" spans="32:33" ht="13.5">
      <c r="AF603" s="54" t="e">
        <f>水洗化人口等!#REF!</f>
        <v>#REF!</v>
      </c>
      <c r="AG603" s="45">
        <f t="shared" si="10"/>
        <v>603</v>
      </c>
    </row>
    <row r="604" spans="32:33" ht="13.5">
      <c r="AF604" s="54" t="e">
        <f>水洗化人口等!#REF!</f>
        <v>#REF!</v>
      </c>
      <c r="AG604" s="45">
        <f t="shared" si="10"/>
        <v>604</v>
      </c>
    </row>
    <row r="605" spans="32:33" ht="13.5">
      <c r="AF605" s="54" t="e">
        <f>水洗化人口等!#REF!</f>
        <v>#REF!</v>
      </c>
      <c r="AG605" s="45">
        <f t="shared" si="10"/>
        <v>605</v>
      </c>
    </row>
    <row r="606" spans="32:33" ht="13.5">
      <c r="AF606" s="54" t="e">
        <f>水洗化人口等!#REF!</f>
        <v>#REF!</v>
      </c>
      <c r="AG606" s="45">
        <f t="shared" si="10"/>
        <v>606</v>
      </c>
    </row>
    <row r="607" spans="32:33" ht="13.5">
      <c r="AF607" s="54" t="e">
        <f>水洗化人口等!#REF!</f>
        <v>#REF!</v>
      </c>
      <c r="AG607" s="45">
        <f t="shared" si="10"/>
        <v>607</v>
      </c>
    </row>
    <row r="608" spans="32:33" ht="13.5">
      <c r="AF608" s="54" t="e">
        <f>水洗化人口等!#REF!</f>
        <v>#REF!</v>
      </c>
      <c r="AG608" s="45">
        <f t="shared" si="10"/>
        <v>608</v>
      </c>
    </row>
    <row r="609" spans="32:33" ht="13.5">
      <c r="AF609" s="54" t="e">
        <f>水洗化人口等!#REF!</f>
        <v>#REF!</v>
      </c>
      <c r="AG609" s="45">
        <f t="shared" si="10"/>
        <v>609</v>
      </c>
    </row>
    <row r="610" spans="32:33" ht="13.5">
      <c r="AF610" s="54" t="e">
        <f>水洗化人口等!#REF!</f>
        <v>#REF!</v>
      </c>
      <c r="AG610" s="45">
        <f t="shared" si="10"/>
        <v>610</v>
      </c>
    </row>
    <row r="611" spans="32:33" ht="13.5">
      <c r="AF611" s="54" t="e">
        <f>水洗化人口等!#REF!</f>
        <v>#REF!</v>
      </c>
      <c r="AG611" s="45">
        <f t="shared" si="10"/>
        <v>611</v>
      </c>
    </row>
    <row r="612" spans="32:33" ht="13.5">
      <c r="AF612" s="54" t="e">
        <f>水洗化人口等!#REF!</f>
        <v>#REF!</v>
      </c>
      <c r="AG612" s="45">
        <f t="shared" si="10"/>
        <v>612</v>
      </c>
    </row>
    <row r="613" spans="32:33" ht="13.5">
      <c r="AF613" s="54" t="e">
        <f>水洗化人口等!#REF!</f>
        <v>#REF!</v>
      </c>
      <c r="AG613" s="45">
        <f t="shared" si="10"/>
        <v>613</v>
      </c>
    </row>
    <row r="614" spans="32:33" ht="13.5">
      <c r="AF614" s="54" t="e">
        <f>水洗化人口等!#REF!</f>
        <v>#REF!</v>
      </c>
      <c r="AG614" s="45">
        <f t="shared" si="10"/>
        <v>614</v>
      </c>
    </row>
    <row r="615" spans="32:33" ht="13.5">
      <c r="AF615" s="54" t="e">
        <f>水洗化人口等!#REF!</f>
        <v>#REF!</v>
      </c>
      <c r="AG615" s="45">
        <f t="shared" si="10"/>
        <v>615</v>
      </c>
    </row>
    <row r="616" spans="32:33" ht="13.5">
      <c r="AF616" s="54" t="e">
        <f>水洗化人口等!#REF!</f>
        <v>#REF!</v>
      </c>
      <c r="AG616" s="45">
        <f t="shared" si="10"/>
        <v>616</v>
      </c>
    </row>
    <row r="617" spans="32:33" ht="13.5">
      <c r="AF617" s="54" t="e">
        <f>水洗化人口等!#REF!</f>
        <v>#REF!</v>
      </c>
      <c r="AG617" s="45">
        <f t="shared" si="10"/>
        <v>617</v>
      </c>
    </row>
    <row r="618" spans="32:33" ht="13.5">
      <c r="AF618" s="54" t="e">
        <f>水洗化人口等!#REF!</f>
        <v>#REF!</v>
      </c>
      <c r="AG618" s="45">
        <f t="shared" si="10"/>
        <v>618</v>
      </c>
    </row>
    <row r="619" spans="32:33" ht="13.5">
      <c r="AF619" s="54" t="e">
        <f>水洗化人口等!#REF!</f>
        <v>#REF!</v>
      </c>
      <c r="AG619" s="45">
        <f t="shared" si="10"/>
        <v>619</v>
      </c>
    </row>
    <row r="620" spans="32:33" ht="13.5">
      <c r="AF620" s="54" t="e">
        <f>水洗化人口等!#REF!</f>
        <v>#REF!</v>
      </c>
      <c r="AG620" s="45">
        <f t="shared" si="10"/>
        <v>620</v>
      </c>
    </row>
    <row r="621" spans="32:33" ht="13.5">
      <c r="AF621" s="54" t="e">
        <f>水洗化人口等!#REF!</f>
        <v>#REF!</v>
      </c>
      <c r="AG621" s="45">
        <f t="shared" si="10"/>
        <v>621</v>
      </c>
    </row>
    <row r="622" spans="32:33" ht="13.5">
      <c r="AF622" s="54" t="e">
        <f>水洗化人口等!#REF!</f>
        <v>#REF!</v>
      </c>
      <c r="AG622" s="45">
        <f aca="true" t="shared" si="11" ref="AG622:AG685">AG621+1</f>
        <v>622</v>
      </c>
    </row>
    <row r="623" spans="32:33" ht="13.5">
      <c r="AF623" s="54" t="e">
        <f>水洗化人口等!#REF!</f>
        <v>#REF!</v>
      </c>
      <c r="AG623" s="45">
        <f t="shared" si="11"/>
        <v>623</v>
      </c>
    </row>
    <row r="624" spans="32:33" ht="13.5">
      <c r="AF624" s="54" t="e">
        <f>水洗化人口等!#REF!</f>
        <v>#REF!</v>
      </c>
      <c r="AG624" s="45">
        <f t="shared" si="11"/>
        <v>624</v>
      </c>
    </row>
    <row r="625" spans="32:33" ht="13.5">
      <c r="AF625" s="54" t="e">
        <f>水洗化人口等!#REF!</f>
        <v>#REF!</v>
      </c>
      <c r="AG625" s="45">
        <f t="shared" si="11"/>
        <v>625</v>
      </c>
    </row>
    <row r="626" spans="32:33" ht="13.5">
      <c r="AF626" s="54" t="e">
        <f>水洗化人口等!#REF!</f>
        <v>#REF!</v>
      </c>
      <c r="AG626" s="45">
        <f t="shared" si="11"/>
        <v>626</v>
      </c>
    </row>
    <row r="627" spans="32:33" ht="13.5">
      <c r="AF627" s="54" t="e">
        <f>水洗化人口等!#REF!</f>
        <v>#REF!</v>
      </c>
      <c r="AG627" s="45">
        <f t="shared" si="11"/>
        <v>627</v>
      </c>
    </row>
    <row r="628" spans="32:33" ht="13.5">
      <c r="AF628" s="54" t="e">
        <f>水洗化人口等!#REF!</f>
        <v>#REF!</v>
      </c>
      <c r="AG628" s="45">
        <f t="shared" si="11"/>
        <v>628</v>
      </c>
    </row>
    <row r="629" spans="32:33" ht="13.5">
      <c r="AF629" s="54" t="e">
        <f>水洗化人口等!#REF!</f>
        <v>#REF!</v>
      </c>
      <c r="AG629" s="45">
        <f t="shared" si="11"/>
        <v>629</v>
      </c>
    </row>
    <row r="630" spans="32:33" ht="13.5">
      <c r="AF630" s="54" t="e">
        <f>水洗化人口等!#REF!</f>
        <v>#REF!</v>
      </c>
      <c r="AG630" s="45">
        <f t="shared" si="11"/>
        <v>630</v>
      </c>
    </row>
    <row r="631" spans="32:33" ht="13.5">
      <c r="AF631" s="54" t="e">
        <f>水洗化人口等!#REF!</f>
        <v>#REF!</v>
      </c>
      <c r="AG631" s="45">
        <f t="shared" si="11"/>
        <v>631</v>
      </c>
    </row>
    <row r="632" spans="32:33" ht="13.5">
      <c r="AF632" s="54" t="e">
        <f>水洗化人口等!#REF!</f>
        <v>#REF!</v>
      </c>
      <c r="AG632" s="45">
        <f t="shared" si="11"/>
        <v>632</v>
      </c>
    </row>
    <row r="633" spans="32:33" ht="13.5">
      <c r="AF633" s="54" t="e">
        <f>水洗化人口等!#REF!</f>
        <v>#REF!</v>
      </c>
      <c r="AG633" s="45">
        <f t="shared" si="11"/>
        <v>633</v>
      </c>
    </row>
    <row r="634" spans="32:33" ht="13.5">
      <c r="AF634" s="54" t="e">
        <f>水洗化人口等!#REF!</f>
        <v>#REF!</v>
      </c>
      <c r="AG634" s="45">
        <f t="shared" si="11"/>
        <v>634</v>
      </c>
    </row>
    <row r="635" spans="32:33" ht="13.5">
      <c r="AF635" s="54" t="e">
        <f>水洗化人口等!#REF!</f>
        <v>#REF!</v>
      </c>
      <c r="AG635" s="45">
        <f t="shared" si="11"/>
        <v>635</v>
      </c>
    </row>
    <row r="636" spans="32:33" ht="13.5">
      <c r="AF636" s="54" t="e">
        <f>水洗化人口等!#REF!</f>
        <v>#REF!</v>
      </c>
      <c r="AG636" s="45">
        <f t="shared" si="11"/>
        <v>636</v>
      </c>
    </row>
    <row r="637" spans="32:33" ht="13.5">
      <c r="AF637" s="54" t="e">
        <f>水洗化人口等!#REF!</f>
        <v>#REF!</v>
      </c>
      <c r="AG637" s="45">
        <f t="shared" si="11"/>
        <v>637</v>
      </c>
    </row>
    <row r="638" spans="32:33" ht="13.5">
      <c r="AF638" s="54" t="e">
        <f>水洗化人口等!#REF!</f>
        <v>#REF!</v>
      </c>
      <c r="AG638" s="45">
        <f t="shared" si="11"/>
        <v>638</v>
      </c>
    </row>
    <row r="639" spans="32:33" ht="13.5">
      <c r="AF639" s="54" t="e">
        <f>水洗化人口等!#REF!</f>
        <v>#REF!</v>
      </c>
      <c r="AG639" s="45">
        <f t="shared" si="11"/>
        <v>639</v>
      </c>
    </row>
    <row r="640" spans="32:33" ht="13.5">
      <c r="AF640" s="54" t="e">
        <f>水洗化人口等!#REF!</f>
        <v>#REF!</v>
      </c>
      <c r="AG640" s="45">
        <f t="shared" si="11"/>
        <v>640</v>
      </c>
    </row>
    <row r="641" spans="32:33" ht="13.5">
      <c r="AF641" s="54" t="e">
        <f>水洗化人口等!#REF!</f>
        <v>#REF!</v>
      </c>
      <c r="AG641" s="45">
        <f t="shared" si="11"/>
        <v>641</v>
      </c>
    </row>
    <row r="642" spans="32:33" ht="13.5">
      <c r="AF642" s="54" t="e">
        <f>水洗化人口等!#REF!</f>
        <v>#REF!</v>
      </c>
      <c r="AG642" s="45">
        <f t="shared" si="11"/>
        <v>642</v>
      </c>
    </row>
    <row r="643" spans="32:33" ht="13.5">
      <c r="AF643" s="54" t="e">
        <f>水洗化人口等!#REF!</f>
        <v>#REF!</v>
      </c>
      <c r="AG643" s="45">
        <f t="shared" si="11"/>
        <v>643</v>
      </c>
    </row>
    <row r="644" spans="32:33" ht="13.5">
      <c r="AF644" s="54" t="e">
        <f>水洗化人口等!#REF!</f>
        <v>#REF!</v>
      </c>
      <c r="AG644" s="45">
        <f t="shared" si="11"/>
        <v>644</v>
      </c>
    </row>
    <row r="645" spans="32:33" ht="13.5">
      <c r="AF645" s="54" t="e">
        <f>水洗化人口等!#REF!</f>
        <v>#REF!</v>
      </c>
      <c r="AG645" s="45">
        <f t="shared" si="11"/>
        <v>645</v>
      </c>
    </row>
    <row r="646" spans="32:33" ht="13.5">
      <c r="AF646" s="54" t="e">
        <f>水洗化人口等!#REF!</f>
        <v>#REF!</v>
      </c>
      <c r="AG646" s="45">
        <f t="shared" si="11"/>
        <v>646</v>
      </c>
    </row>
    <row r="647" spans="32:33" ht="13.5">
      <c r="AF647" s="54" t="e">
        <f>水洗化人口等!#REF!</f>
        <v>#REF!</v>
      </c>
      <c r="AG647" s="45">
        <f t="shared" si="11"/>
        <v>647</v>
      </c>
    </row>
    <row r="648" spans="32:33" ht="13.5">
      <c r="AF648" s="54" t="e">
        <f>水洗化人口等!#REF!</f>
        <v>#REF!</v>
      </c>
      <c r="AG648" s="45">
        <f t="shared" si="11"/>
        <v>648</v>
      </c>
    </row>
    <row r="649" spans="32:33" ht="13.5">
      <c r="AF649" s="54" t="e">
        <f>水洗化人口等!#REF!</f>
        <v>#REF!</v>
      </c>
      <c r="AG649" s="45">
        <f t="shared" si="11"/>
        <v>649</v>
      </c>
    </row>
    <row r="650" spans="32:33" ht="13.5">
      <c r="AF650" s="54" t="e">
        <f>水洗化人口等!#REF!</f>
        <v>#REF!</v>
      </c>
      <c r="AG650" s="45">
        <f t="shared" si="11"/>
        <v>650</v>
      </c>
    </row>
    <row r="651" spans="32:33" ht="13.5">
      <c r="AF651" s="54" t="e">
        <f>水洗化人口等!#REF!</f>
        <v>#REF!</v>
      </c>
      <c r="AG651" s="45">
        <f t="shared" si="11"/>
        <v>651</v>
      </c>
    </row>
    <row r="652" spans="32:33" ht="13.5">
      <c r="AF652" s="54" t="e">
        <f>水洗化人口等!#REF!</f>
        <v>#REF!</v>
      </c>
      <c r="AG652" s="45">
        <f t="shared" si="11"/>
        <v>652</v>
      </c>
    </row>
    <row r="653" spans="32:33" ht="13.5">
      <c r="AF653" s="54" t="e">
        <f>水洗化人口等!#REF!</f>
        <v>#REF!</v>
      </c>
      <c r="AG653" s="45">
        <f t="shared" si="11"/>
        <v>653</v>
      </c>
    </row>
    <row r="654" spans="32:33" ht="13.5">
      <c r="AF654" s="54" t="e">
        <f>水洗化人口等!#REF!</f>
        <v>#REF!</v>
      </c>
      <c r="AG654" s="45">
        <f t="shared" si="11"/>
        <v>654</v>
      </c>
    </row>
    <row r="655" spans="32:33" ht="13.5">
      <c r="AF655" s="54" t="e">
        <f>水洗化人口等!#REF!</f>
        <v>#REF!</v>
      </c>
      <c r="AG655" s="45">
        <f t="shared" si="11"/>
        <v>655</v>
      </c>
    </row>
    <row r="656" spans="32:33" ht="13.5">
      <c r="AF656" s="54" t="e">
        <f>水洗化人口等!#REF!</f>
        <v>#REF!</v>
      </c>
      <c r="AG656" s="45">
        <f t="shared" si="11"/>
        <v>656</v>
      </c>
    </row>
    <row r="657" spans="32:33" ht="13.5">
      <c r="AF657" s="54" t="e">
        <f>水洗化人口等!#REF!</f>
        <v>#REF!</v>
      </c>
      <c r="AG657" s="45">
        <f t="shared" si="11"/>
        <v>657</v>
      </c>
    </row>
    <row r="658" spans="32:33" ht="13.5">
      <c r="AF658" s="54" t="e">
        <f>水洗化人口等!#REF!</f>
        <v>#REF!</v>
      </c>
      <c r="AG658" s="45">
        <f t="shared" si="11"/>
        <v>658</v>
      </c>
    </row>
    <row r="659" spans="32:33" ht="13.5">
      <c r="AF659" s="54" t="e">
        <f>水洗化人口等!#REF!</f>
        <v>#REF!</v>
      </c>
      <c r="AG659" s="45">
        <f t="shared" si="11"/>
        <v>659</v>
      </c>
    </row>
    <row r="660" spans="32:33" ht="13.5">
      <c r="AF660" s="54" t="e">
        <f>水洗化人口等!#REF!</f>
        <v>#REF!</v>
      </c>
      <c r="AG660" s="45">
        <f t="shared" si="11"/>
        <v>660</v>
      </c>
    </row>
    <row r="661" spans="32:33" ht="13.5">
      <c r="AF661" s="54" t="e">
        <f>水洗化人口等!#REF!</f>
        <v>#REF!</v>
      </c>
      <c r="AG661" s="45">
        <f t="shared" si="11"/>
        <v>661</v>
      </c>
    </row>
    <row r="662" spans="32:33" ht="13.5">
      <c r="AF662" s="54" t="e">
        <f>水洗化人口等!#REF!</f>
        <v>#REF!</v>
      </c>
      <c r="AG662" s="45">
        <f t="shared" si="11"/>
        <v>662</v>
      </c>
    </row>
    <row r="663" spans="32:33" ht="13.5">
      <c r="AF663" s="54" t="e">
        <f>水洗化人口等!#REF!</f>
        <v>#REF!</v>
      </c>
      <c r="AG663" s="45">
        <f t="shared" si="11"/>
        <v>663</v>
      </c>
    </row>
    <row r="664" spans="32:33" ht="13.5">
      <c r="AF664" s="54" t="e">
        <f>水洗化人口等!#REF!</f>
        <v>#REF!</v>
      </c>
      <c r="AG664" s="45">
        <f t="shared" si="11"/>
        <v>664</v>
      </c>
    </row>
    <row r="665" spans="32:33" ht="13.5">
      <c r="AF665" s="54" t="e">
        <f>水洗化人口等!#REF!</f>
        <v>#REF!</v>
      </c>
      <c r="AG665" s="45">
        <f t="shared" si="11"/>
        <v>665</v>
      </c>
    </row>
    <row r="666" spans="32:33" ht="13.5">
      <c r="AF666" s="54" t="e">
        <f>水洗化人口等!#REF!</f>
        <v>#REF!</v>
      </c>
      <c r="AG666" s="45">
        <f t="shared" si="11"/>
        <v>666</v>
      </c>
    </row>
    <row r="667" spans="32:33" ht="13.5">
      <c r="AF667" s="54" t="e">
        <f>水洗化人口等!#REF!</f>
        <v>#REF!</v>
      </c>
      <c r="AG667" s="45">
        <f t="shared" si="11"/>
        <v>667</v>
      </c>
    </row>
    <row r="668" spans="32:33" ht="13.5">
      <c r="AF668" s="54" t="e">
        <f>水洗化人口等!#REF!</f>
        <v>#REF!</v>
      </c>
      <c r="AG668" s="45">
        <f t="shared" si="11"/>
        <v>668</v>
      </c>
    </row>
    <row r="669" spans="32:33" ht="13.5">
      <c r="AF669" s="54" t="e">
        <f>水洗化人口等!#REF!</f>
        <v>#REF!</v>
      </c>
      <c r="AG669" s="45">
        <f t="shared" si="11"/>
        <v>669</v>
      </c>
    </row>
    <row r="670" spans="32:33" ht="13.5">
      <c r="AF670" s="54" t="e">
        <f>水洗化人口等!#REF!</f>
        <v>#REF!</v>
      </c>
      <c r="AG670" s="45">
        <f t="shared" si="11"/>
        <v>670</v>
      </c>
    </row>
    <row r="671" spans="32:33" ht="13.5">
      <c r="AF671" s="54" t="e">
        <f>水洗化人口等!#REF!</f>
        <v>#REF!</v>
      </c>
      <c r="AG671" s="45">
        <f t="shared" si="11"/>
        <v>671</v>
      </c>
    </row>
    <row r="672" spans="32:33" ht="13.5">
      <c r="AF672" s="54" t="e">
        <f>水洗化人口等!#REF!</f>
        <v>#REF!</v>
      </c>
      <c r="AG672" s="45">
        <f t="shared" si="11"/>
        <v>672</v>
      </c>
    </row>
    <row r="673" spans="32:33" ht="13.5">
      <c r="AF673" s="54" t="e">
        <f>水洗化人口等!#REF!</f>
        <v>#REF!</v>
      </c>
      <c r="AG673" s="45">
        <f t="shared" si="11"/>
        <v>673</v>
      </c>
    </row>
    <row r="674" spans="32:33" ht="13.5">
      <c r="AF674" s="54" t="e">
        <f>水洗化人口等!#REF!</f>
        <v>#REF!</v>
      </c>
      <c r="AG674" s="45">
        <f t="shared" si="11"/>
        <v>674</v>
      </c>
    </row>
    <row r="675" spans="32:33" ht="13.5">
      <c r="AF675" s="54" t="e">
        <f>水洗化人口等!#REF!</f>
        <v>#REF!</v>
      </c>
      <c r="AG675" s="45">
        <f t="shared" si="11"/>
        <v>675</v>
      </c>
    </row>
    <row r="676" spans="32:33" ht="13.5">
      <c r="AF676" s="54" t="e">
        <f>水洗化人口等!#REF!</f>
        <v>#REF!</v>
      </c>
      <c r="AG676" s="45">
        <f t="shared" si="11"/>
        <v>676</v>
      </c>
    </row>
    <row r="677" spans="32:33" ht="13.5">
      <c r="AF677" s="54" t="e">
        <f>水洗化人口等!#REF!</f>
        <v>#REF!</v>
      </c>
      <c r="AG677" s="45">
        <f t="shared" si="11"/>
        <v>677</v>
      </c>
    </row>
    <row r="678" spans="32:33" ht="13.5">
      <c r="AF678" s="54" t="e">
        <f>水洗化人口等!#REF!</f>
        <v>#REF!</v>
      </c>
      <c r="AG678" s="45">
        <f t="shared" si="11"/>
        <v>678</v>
      </c>
    </row>
    <row r="679" spans="32:33" ht="13.5">
      <c r="AF679" s="54" t="e">
        <f>水洗化人口等!#REF!</f>
        <v>#REF!</v>
      </c>
      <c r="AG679" s="45">
        <f t="shared" si="11"/>
        <v>679</v>
      </c>
    </row>
    <row r="680" spans="32:33" ht="13.5">
      <c r="AF680" s="54" t="e">
        <f>水洗化人口等!#REF!</f>
        <v>#REF!</v>
      </c>
      <c r="AG680" s="45">
        <f t="shared" si="11"/>
        <v>680</v>
      </c>
    </row>
    <row r="681" spans="32:33" ht="13.5">
      <c r="AF681" s="54" t="e">
        <f>水洗化人口等!#REF!</f>
        <v>#REF!</v>
      </c>
      <c r="AG681" s="45">
        <f t="shared" si="11"/>
        <v>681</v>
      </c>
    </row>
    <row r="682" spans="32:33" ht="13.5">
      <c r="AF682" s="54" t="e">
        <f>水洗化人口等!#REF!</f>
        <v>#REF!</v>
      </c>
      <c r="AG682" s="45">
        <f t="shared" si="11"/>
        <v>682</v>
      </c>
    </row>
    <row r="683" spans="32:33" ht="13.5">
      <c r="AF683" s="54" t="e">
        <f>水洗化人口等!#REF!</f>
        <v>#REF!</v>
      </c>
      <c r="AG683" s="45">
        <f t="shared" si="11"/>
        <v>683</v>
      </c>
    </row>
    <row r="684" spans="32:33" ht="13.5">
      <c r="AF684" s="54" t="e">
        <f>水洗化人口等!#REF!</f>
        <v>#REF!</v>
      </c>
      <c r="AG684" s="45">
        <f t="shared" si="11"/>
        <v>684</v>
      </c>
    </row>
    <row r="685" spans="32:33" ht="13.5">
      <c r="AF685" s="54" t="e">
        <f>水洗化人口等!#REF!</f>
        <v>#REF!</v>
      </c>
      <c r="AG685" s="45">
        <f t="shared" si="11"/>
        <v>685</v>
      </c>
    </row>
    <row r="686" spans="32:33" ht="13.5">
      <c r="AF686" s="54" t="e">
        <f>水洗化人口等!#REF!</f>
        <v>#REF!</v>
      </c>
      <c r="AG686" s="45">
        <f aca="true" t="shared" si="12" ref="AG686:AG749">AG685+1</f>
        <v>686</v>
      </c>
    </row>
    <row r="687" spans="32:33" ht="13.5">
      <c r="AF687" s="54" t="e">
        <f>水洗化人口等!#REF!</f>
        <v>#REF!</v>
      </c>
      <c r="AG687" s="45">
        <f t="shared" si="12"/>
        <v>687</v>
      </c>
    </row>
    <row r="688" spans="32:33" ht="13.5">
      <c r="AF688" s="54" t="e">
        <f>水洗化人口等!#REF!</f>
        <v>#REF!</v>
      </c>
      <c r="AG688" s="45">
        <f t="shared" si="12"/>
        <v>688</v>
      </c>
    </row>
    <row r="689" spans="32:33" ht="13.5">
      <c r="AF689" s="54" t="e">
        <f>水洗化人口等!#REF!</f>
        <v>#REF!</v>
      </c>
      <c r="AG689" s="45">
        <f t="shared" si="12"/>
        <v>689</v>
      </c>
    </row>
    <row r="690" spans="32:33" ht="13.5">
      <c r="AF690" s="54" t="e">
        <f>水洗化人口等!#REF!</f>
        <v>#REF!</v>
      </c>
      <c r="AG690" s="45">
        <f t="shared" si="12"/>
        <v>690</v>
      </c>
    </row>
    <row r="691" spans="32:33" ht="13.5">
      <c r="AF691" s="54" t="e">
        <f>水洗化人口等!#REF!</f>
        <v>#REF!</v>
      </c>
      <c r="AG691" s="45">
        <f t="shared" si="12"/>
        <v>691</v>
      </c>
    </row>
    <row r="692" spans="32:33" ht="13.5">
      <c r="AF692" s="54" t="e">
        <f>水洗化人口等!#REF!</f>
        <v>#REF!</v>
      </c>
      <c r="AG692" s="45">
        <f t="shared" si="12"/>
        <v>692</v>
      </c>
    </row>
    <row r="693" spans="32:33" ht="13.5">
      <c r="AF693" s="54" t="e">
        <f>水洗化人口等!#REF!</f>
        <v>#REF!</v>
      </c>
      <c r="AG693" s="45">
        <f t="shared" si="12"/>
        <v>693</v>
      </c>
    </row>
    <row r="694" spans="32:33" ht="13.5">
      <c r="AF694" s="54" t="e">
        <f>水洗化人口等!#REF!</f>
        <v>#REF!</v>
      </c>
      <c r="AG694" s="45">
        <f t="shared" si="12"/>
        <v>694</v>
      </c>
    </row>
    <row r="695" spans="32:33" ht="13.5">
      <c r="AF695" s="54" t="e">
        <f>水洗化人口等!#REF!</f>
        <v>#REF!</v>
      </c>
      <c r="AG695" s="45">
        <f t="shared" si="12"/>
        <v>695</v>
      </c>
    </row>
    <row r="696" spans="32:33" ht="13.5">
      <c r="AF696" s="54" t="e">
        <f>水洗化人口等!#REF!</f>
        <v>#REF!</v>
      </c>
      <c r="AG696" s="45">
        <f t="shared" si="12"/>
        <v>696</v>
      </c>
    </row>
    <row r="697" spans="32:33" ht="13.5">
      <c r="AF697" s="54" t="e">
        <f>水洗化人口等!#REF!</f>
        <v>#REF!</v>
      </c>
      <c r="AG697" s="45">
        <f t="shared" si="12"/>
        <v>697</v>
      </c>
    </row>
    <row r="698" spans="32:33" ht="13.5">
      <c r="AF698" s="54" t="e">
        <f>水洗化人口等!#REF!</f>
        <v>#REF!</v>
      </c>
      <c r="AG698" s="45">
        <f t="shared" si="12"/>
        <v>698</v>
      </c>
    </row>
    <row r="699" spans="32:33" ht="13.5">
      <c r="AF699" s="54" t="e">
        <f>水洗化人口等!#REF!</f>
        <v>#REF!</v>
      </c>
      <c r="AG699" s="45">
        <f t="shared" si="12"/>
        <v>699</v>
      </c>
    </row>
    <row r="700" spans="32:33" ht="13.5">
      <c r="AF700" s="54" t="e">
        <f>水洗化人口等!#REF!</f>
        <v>#REF!</v>
      </c>
      <c r="AG700" s="45">
        <f t="shared" si="12"/>
        <v>700</v>
      </c>
    </row>
    <row r="701" spans="32:33" ht="13.5">
      <c r="AF701" s="54" t="e">
        <f>水洗化人口等!#REF!</f>
        <v>#REF!</v>
      </c>
      <c r="AG701" s="45">
        <f t="shared" si="12"/>
        <v>701</v>
      </c>
    </row>
    <row r="702" spans="32:33" ht="13.5">
      <c r="AF702" s="54" t="e">
        <f>水洗化人口等!#REF!</f>
        <v>#REF!</v>
      </c>
      <c r="AG702" s="45">
        <f t="shared" si="12"/>
        <v>702</v>
      </c>
    </row>
    <row r="703" spans="32:33" ht="13.5">
      <c r="AF703" s="54" t="e">
        <f>水洗化人口等!#REF!</f>
        <v>#REF!</v>
      </c>
      <c r="AG703" s="45">
        <f t="shared" si="12"/>
        <v>703</v>
      </c>
    </row>
    <row r="704" spans="32:33" ht="13.5">
      <c r="AF704" s="54" t="e">
        <f>水洗化人口等!#REF!</f>
        <v>#REF!</v>
      </c>
      <c r="AG704" s="45">
        <f t="shared" si="12"/>
        <v>704</v>
      </c>
    </row>
    <row r="705" spans="32:33" ht="13.5">
      <c r="AF705" s="54" t="e">
        <f>水洗化人口等!#REF!</f>
        <v>#REF!</v>
      </c>
      <c r="AG705" s="45">
        <f t="shared" si="12"/>
        <v>705</v>
      </c>
    </row>
    <row r="706" spans="32:33" ht="13.5">
      <c r="AF706" s="54" t="e">
        <f>水洗化人口等!#REF!</f>
        <v>#REF!</v>
      </c>
      <c r="AG706" s="45">
        <f t="shared" si="12"/>
        <v>706</v>
      </c>
    </row>
    <row r="707" spans="32:33" ht="13.5">
      <c r="AF707" s="54" t="e">
        <f>水洗化人口等!#REF!</f>
        <v>#REF!</v>
      </c>
      <c r="AG707" s="45">
        <f t="shared" si="12"/>
        <v>707</v>
      </c>
    </row>
    <row r="708" spans="32:33" ht="13.5">
      <c r="AF708" s="54" t="e">
        <f>水洗化人口等!#REF!</f>
        <v>#REF!</v>
      </c>
      <c r="AG708" s="45">
        <f t="shared" si="12"/>
        <v>708</v>
      </c>
    </row>
    <row r="709" spans="32:33" ht="13.5">
      <c r="AF709" s="54" t="e">
        <f>水洗化人口等!#REF!</f>
        <v>#REF!</v>
      </c>
      <c r="AG709" s="45">
        <f t="shared" si="12"/>
        <v>709</v>
      </c>
    </row>
    <row r="710" spans="32:33" ht="13.5">
      <c r="AF710" s="54" t="e">
        <f>水洗化人口等!#REF!</f>
        <v>#REF!</v>
      </c>
      <c r="AG710" s="45">
        <f t="shared" si="12"/>
        <v>710</v>
      </c>
    </row>
    <row r="711" spans="32:33" ht="13.5">
      <c r="AF711" s="54" t="e">
        <f>水洗化人口等!#REF!</f>
        <v>#REF!</v>
      </c>
      <c r="AG711" s="45">
        <f t="shared" si="12"/>
        <v>711</v>
      </c>
    </row>
    <row r="712" spans="32:33" ht="13.5">
      <c r="AF712" s="54" t="e">
        <f>水洗化人口等!#REF!</f>
        <v>#REF!</v>
      </c>
      <c r="AG712" s="45">
        <f t="shared" si="12"/>
        <v>712</v>
      </c>
    </row>
    <row r="713" spans="32:33" ht="13.5">
      <c r="AF713" s="54" t="e">
        <f>水洗化人口等!#REF!</f>
        <v>#REF!</v>
      </c>
      <c r="AG713" s="45">
        <f t="shared" si="12"/>
        <v>713</v>
      </c>
    </row>
    <row r="714" spans="32:33" ht="13.5">
      <c r="AF714" s="54" t="e">
        <f>水洗化人口等!#REF!</f>
        <v>#REF!</v>
      </c>
      <c r="AG714" s="45">
        <f t="shared" si="12"/>
        <v>714</v>
      </c>
    </row>
    <row r="715" spans="32:33" ht="13.5">
      <c r="AF715" s="54" t="e">
        <f>水洗化人口等!#REF!</f>
        <v>#REF!</v>
      </c>
      <c r="AG715" s="45">
        <f t="shared" si="12"/>
        <v>715</v>
      </c>
    </row>
    <row r="716" spans="32:33" ht="13.5">
      <c r="AF716" s="54" t="e">
        <f>水洗化人口等!#REF!</f>
        <v>#REF!</v>
      </c>
      <c r="AG716" s="45">
        <f t="shared" si="12"/>
        <v>716</v>
      </c>
    </row>
    <row r="717" spans="32:33" ht="13.5">
      <c r="AF717" s="54" t="e">
        <f>水洗化人口等!#REF!</f>
        <v>#REF!</v>
      </c>
      <c r="AG717" s="45">
        <f t="shared" si="12"/>
        <v>717</v>
      </c>
    </row>
    <row r="718" spans="32:33" ht="13.5">
      <c r="AF718" s="54" t="e">
        <f>水洗化人口等!#REF!</f>
        <v>#REF!</v>
      </c>
      <c r="AG718" s="45">
        <f t="shared" si="12"/>
        <v>718</v>
      </c>
    </row>
    <row r="719" spans="32:33" ht="13.5">
      <c r="AF719" s="54" t="e">
        <f>水洗化人口等!#REF!</f>
        <v>#REF!</v>
      </c>
      <c r="AG719" s="45">
        <f t="shared" si="12"/>
        <v>719</v>
      </c>
    </row>
    <row r="720" spans="32:33" ht="13.5">
      <c r="AF720" s="54" t="e">
        <f>水洗化人口等!#REF!</f>
        <v>#REF!</v>
      </c>
      <c r="AG720" s="45">
        <f t="shared" si="12"/>
        <v>720</v>
      </c>
    </row>
    <row r="721" spans="32:33" ht="13.5">
      <c r="AF721" s="54" t="e">
        <f>水洗化人口等!#REF!</f>
        <v>#REF!</v>
      </c>
      <c r="AG721" s="45">
        <f t="shared" si="12"/>
        <v>721</v>
      </c>
    </row>
    <row r="722" spans="32:33" ht="13.5">
      <c r="AF722" s="54" t="e">
        <f>水洗化人口等!#REF!</f>
        <v>#REF!</v>
      </c>
      <c r="AG722" s="45">
        <f t="shared" si="12"/>
        <v>722</v>
      </c>
    </row>
    <row r="723" spans="32:33" ht="13.5">
      <c r="AF723" s="54" t="e">
        <f>水洗化人口等!#REF!</f>
        <v>#REF!</v>
      </c>
      <c r="AG723" s="45">
        <f t="shared" si="12"/>
        <v>723</v>
      </c>
    </row>
    <row r="724" spans="32:33" ht="13.5">
      <c r="AF724" s="54" t="e">
        <f>水洗化人口等!#REF!</f>
        <v>#REF!</v>
      </c>
      <c r="AG724" s="45">
        <f t="shared" si="12"/>
        <v>724</v>
      </c>
    </row>
    <row r="725" spans="32:33" ht="13.5">
      <c r="AF725" s="54" t="e">
        <f>水洗化人口等!#REF!</f>
        <v>#REF!</v>
      </c>
      <c r="AG725" s="45">
        <f t="shared" si="12"/>
        <v>725</v>
      </c>
    </row>
    <row r="726" spans="32:33" ht="13.5">
      <c r="AF726" s="54" t="e">
        <f>水洗化人口等!#REF!</f>
        <v>#REF!</v>
      </c>
      <c r="AG726" s="45">
        <f t="shared" si="12"/>
        <v>726</v>
      </c>
    </row>
    <row r="727" spans="32:33" ht="13.5">
      <c r="AF727" s="54" t="e">
        <f>水洗化人口等!#REF!</f>
        <v>#REF!</v>
      </c>
      <c r="AG727" s="45">
        <f t="shared" si="12"/>
        <v>727</v>
      </c>
    </row>
    <row r="728" spans="32:33" ht="13.5">
      <c r="AF728" s="54" t="e">
        <f>水洗化人口等!#REF!</f>
        <v>#REF!</v>
      </c>
      <c r="AG728" s="45">
        <f t="shared" si="12"/>
        <v>728</v>
      </c>
    </row>
    <row r="729" spans="32:33" ht="13.5">
      <c r="AF729" s="54" t="e">
        <f>水洗化人口等!#REF!</f>
        <v>#REF!</v>
      </c>
      <c r="AG729" s="45">
        <f t="shared" si="12"/>
        <v>729</v>
      </c>
    </row>
    <row r="730" spans="32:33" ht="13.5">
      <c r="AF730" s="54" t="e">
        <f>水洗化人口等!#REF!</f>
        <v>#REF!</v>
      </c>
      <c r="AG730" s="45">
        <f t="shared" si="12"/>
        <v>730</v>
      </c>
    </row>
    <row r="731" spans="32:33" ht="13.5">
      <c r="AF731" s="54" t="e">
        <f>水洗化人口等!#REF!</f>
        <v>#REF!</v>
      </c>
      <c r="AG731" s="45">
        <f t="shared" si="12"/>
        <v>731</v>
      </c>
    </row>
    <row r="732" spans="32:33" ht="13.5">
      <c r="AF732" s="54" t="e">
        <f>水洗化人口等!#REF!</f>
        <v>#REF!</v>
      </c>
      <c r="AG732" s="45">
        <f t="shared" si="12"/>
        <v>732</v>
      </c>
    </row>
    <row r="733" spans="32:33" ht="13.5">
      <c r="AF733" s="54" t="e">
        <f>水洗化人口等!#REF!</f>
        <v>#REF!</v>
      </c>
      <c r="AG733" s="45">
        <f t="shared" si="12"/>
        <v>733</v>
      </c>
    </row>
    <row r="734" spans="32:33" ht="13.5">
      <c r="AF734" s="54" t="e">
        <f>水洗化人口等!#REF!</f>
        <v>#REF!</v>
      </c>
      <c r="AG734" s="45">
        <f t="shared" si="12"/>
        <v>734</v>
      </c>
    </row>
    <row r="735" spans="32:33" ht="13.5">
      <c r="AF735" s="54" t="e">
        <f>水洗化人口等!#REF!</f>
        <v>#REF!</v>
      </c>
      <c r="AG735" s="45">
        <f t="shared" si="12"/>
        <v>735</v>
      </c>
    </row>
    <row r="736" spans="32:33" ht="13.5">
      <c r="AF736" s="54" t="e">
        <f>水洗化人口等!#REF!</f>
        <v>#REF!</v>
      </c>
      <c r="AG736" s="45">
        <f t="shared" si="12"/>
        <v>736</v>
      </c>
    </row>
    <row r="737" spans="32:33" ht="13.5">
      <c r="AF737" s="54" t="e">
        <f>水洗化人口等!#REF!</f>
        <v>#REF!</v>
      </c>
      <c r="AG737" s="45">
        <f t="shared" si="12"/>
        <v>737</v>
      </c>
    </row>
    <row r="738" spans="32:33" ht="13.5">
      <c r="AF738" s="54" t="e">
        <f>水洗化人口等!#REF!</f>
        <v>#REF!</v>
      </c>
      <c r="AG738" s="45">
        <f t="shared" si="12"/>
        <v>738</v>
      </c>
    </row>
    <row r="739" spans="32:33" ht="13.5">
      <c r="AF739" s="54" t="e">
        <f>水洗化人口等!#REF!</f>
        <v>#REF!</v>
      </c>
      <c r="AG739" s="45">
        <f t="shared" si="12"/>
        <v>739</v>
      </c>
    </row>
    <row r="740" spans="32:33" ht="13.5">
      <c r="AF740" s="54" t="e">
        <f>水洗化人口等!#REF!</f>
        <v>#REF!</v>
      </c>
      <c r="AG740" s="45">
        <f t="shared" si="12"/>
        <v>740</v>
      </c>
    </row>
    <row r="741" spans="32:33" ht="13.5">
      <c r="AF741" s="54" t="e">
        <f>水洗化人口等!#REF!</f>
        <v>#REF!</v>
      </c>
      <c r="AG741" s="45">
        <f t="shared" si="12"/>
        <v>741</v>
      </c>
    </row>
    <row r="742" spans="32:33" ht="13.5">
      <c r="AF742" s="54" t="e">
        <f>水洗化人口等!#REF!</f>
        <v>#REF!</v>
      </c>
      <c r="AG742" s="45">
        <f t="shared" si="12"/>
        <v>742</v>
      </c>
    </row>
    <row r="743" spans="32:33" ht="13.5">
      <c r="AF743" s="54" t="e">
        <f>水洗化人口等!#REF!</f>
        <v>#REF!</v>
      </c>
      <c r="AG743" s="45">
        <f t="shared" si="12"/>
        <v>743</v>
      </c>
    </row>
    <row r="744" spans="32:33" ht="13.5">
      <c r="AF744" s="54" t="e">
        <f>水洗化人口等!#REF!</f>
        <v>#REF!</v>
      </c>
      <c r="AG744" s="45">
        <f t="shared" si="12"/>
        <v>744</v>
      </c>
    </row>
    <row r="745" spans="32:33" ht="13.5">
      <c r="AF745" s="54" t="e">
        <f>水洗化人口等!#REF!</f>
        <v>#REF!</v>
      </c>
      <c r="AG745" s="45">
        <f t="shared" si="12"/>
        <v>745</v>
      </c>
    </row>
    <row r="746" spans="32:33" ht="13.5">
      <c r="AF746" s="54" t="e">
        <f>水洗化人口等!#REF!</f>
        <v>#REF!</v>
      </c>
      <c r="AG746" s="45">
        <f t="shared" si="12"/>
        <v>746</v>
      </c>
    </row>
    <row r="747" spans="32:33" ht="13.5">
      <c r="AF747" s="54" t="e">
        <f>水洗化人口等!#REF!</f>
        <v>#REF!</v>
      </c>
      <c r="AG747" s="45">
        <f t="shared" si="12"/>
        <v>747</v>
      </c>
    </row>
    <row r="748" spans="32:33" ht="13.5">
      <c r="AF748" s="54" t="e">
        <f>水洗化人口等!#REF!</f>
        <v>#REF!</v>
      </c>
      <c r="AG748" s="45">
        <f t="shared" si="12"/>
        <v>748</v>
      </c>
    </row>
    <row r="749" spans="32:33" ht="13.5">
      <c r="AF749" s="54" t="e">
        <f>水洗化人口等!#REF!</f>
        <v>#REF!</v>
      </c>
      <c r="AG749" s="45">
        <f t="shared" si="12"/>
        <v>749</v>
      </c>
    </row>
    <row r="750" spans="32:33" ht="13.5">
      <c r="AF750" s="54" t="e">
        <f>水洗化人口等!#REF!</f>
        <v>#REF!</v>
      </c>
      <c r="AG750" s="45">
        <f aca="true" t="shared" si="13" ref="AG750:AG813">AG749+1</f>
        <v>750</v>
      </c>
    </row>
    <row r="751" spans="32:33" ht="13.5">
      <c r="AF751" s="54" t="e">
        <f>水洗化人口等!#REF!</f>
        <v>#REF!</v>
      </c>
      <c r="AG751" s="45">
        <f t="shared" si="13"/>
        <v>751</v>
      </c>
    </row>
    <row r="752" spans="32:33" ht="13.5">
      <c r="AF752" s="54" t="e">
        <f>水洗化人口等!#REF!</f>
        <v>#REF!</v>
      </c>
      <c r="AG752" s="45">
        <f t="shared" si="13"/>
        <v>752</v>
      </c>
    </row>
    <row r="753" spans="32:33" ht="13.5">
      <c r="AF753" s="54" t="e">
        <f>水洗化人口等!#REF!</f>
        <v>#REF!</v>
      </c>
      <c r="AG753" s="45">
        <f t="shared" si="13"/>
        <v>753</v>
      </c>
    </row>
    <row r="754" spans="32:33" ht="13.5">
      <c r="AF754" s="54" t="e">
        <f>水洗化人口等!#REF!</f>
        <v>#REF!</v>
      </c>
      <c r="AG754" s="45">
        <f t="shared" si="13"/>
        <v>754</v>
      </c>
    </row>
    <row r="755" spans="32:33" ht="13.5">
      <c r="AF755" s="54" t="e">
        <f>水洗化人口等!#REF!</f>
        <v>#REF!</v>
      </c>
      <c r="AG755" s="45">
        <f t="shared" si="13"/>
        <v>755</v>
      </c>
    </row>
    <row r="756" spans="32:33" ht="13.5">
      <c r="AF756" s="54" t="e">
        <f>水洗化人口等!#REF!</f>
        <v>#REF!</v>
      </c>
      <c r="AG756" s="45">
        <f t="shared" si="13"/>
        <v>756</v>
      </c>
    </row>
    <row r="757" spans="32:33" ht="13.5">
      <c r="AF757" s="54" t="e">
        <f>水洗化人口等!#REF!</f>
        <v>#REF!</v>
      </c>
      <c r="AG757" s="45">
        <f t="shared" si="13"/>
        <v>757</v>
      </c>
    </row>
    <row r="758" spans="32:33" ht="13.5">
      <c r="AF758" s="54" t="e">
        <f>水洗化人口等!#REF!</f>
        <v>#REF!</v>
      </c>
      <c r="AG758" s="45">
        <f t="shared" si="13"/>
        <v>758</v>
      </c>
    </row>
    <row r="759" spans="32:33" ht="13.5">
      <c r="AF759" s="54" t="e">
        <f>水洗化人口等!#REF!</f>
        <v>#REF!</v>
      </c>
      <c r="AG759" s="45">
        <f t="shared" si="13"/>
        <v>759</v>
      </c>
    </row>
    <row r="760" spans="32:33" ht="13.5">
      <c r="AF760" s="54" t="e">
        <f>水洗化人口等!#REF!</f>
        <v>#REF!</v>
      </c>
      <c r="AG760" s="45">
        <f t="shared" si="13"/>
        <v>760</v>
      </c>
    </row>
    <row r="761" spans="32:33" ht="13.5">
      <c r="AF761" s="54" t="e">
        <f>水洗化人口等!#REF!</f>
        <v>#REF!</v>
      </c>
      <c r="AG761" s="45">
        <f t="shared" si="13"/>
        <v>761</v>
      </c>
    </row>
    <row r="762" spans="32:33" ht="13.5">
      <c r="AF762" s="54" t="e">
        <f>水洗化人口等!#REF!</f>
        <v>#REF!</v>
      </c>
      <c r="AG762" s="45">
        <f t="shared" si="13"/>
        <v>762</v>
      </c>
    </row>
    <row r="763" spans="32:33" ht="13.5">
      <c r="AF763" s="54" t="e">
        <f>水洗化人口等!#REF!</f>
        <v>#REF!</v>
      </c>
      <c r="AG763" s="45">
        <f t="shared" si="13"/>
        <v>763</v>
      </c>
    </row>
    <row r="764" spans="32:33" ht="13.5">
      <c r="AF764" s="54" t="e">
        <f>水洗化人口等!#REF!</f>
        <v>#REF!</v>
      </c>
      <c r="AG764" s="45">
        <f t="shared" si="13"/>
        <v>764</v>
      </c>
    </row>
    <row r="765" spans="32:33" ht="13.5">
      <c r="AF765" s="54" t="e">
        <f>水洗化人口等!#REF!</f>
        <v>#REF!</v>
      </c>
      <c r="AG765" s="45">
        <f t="shared" si="13"/>
        <v>765</v>
      </c>
    </row>
    <row r="766" spans="32:33" ht="13.5">
      <c r="AF766" s="54" t="e">
        <f>水洗化人口等!#REF!</f>
        <v>#REF!</v>
      </c>
      <c r="AG766" s="45">
        <f t="shared" si="13"/>
        <v>766</v>
      </c>
    </row>
    <row r="767" spans="32:33" ht="13.5">
      <c r="AF767" s="54" t="e">
        <f>水洗化人口等!#REF!</f>
        <v>#REF!</v>
      </c>
      <c r="AG767" s="45">
        <f t="shared" si="13"/>
        <v>767</v>
      </c>
    </row>
    <row r="768" spans="32:33" ht="13.5">
      <c r="AF768" s="54" t="e">
        <f>水洗化人口等!#REF!</f>
        <v>#REF!</v>
      </c>
      <c r="AG768" s="45">
        <f t="shared" si="13"/>
        <v>768</v>
      </c>
    </row>
    <row r="769" spans="32:33" ht="13.5">
      <c r="AF769" s="54" t="e">
        <f>水洗化人口等!#REF!</f>
        <v>#REF!</v>
      </c>
      <c r="AG769" s="45">
        <f t="shared" si="13"/>
        <v>769</v>
      </c>
    </row>
    <row r="770" spans="32:33" ht="13.5">
      <c r="AF770" s="54" t="e">
        <f>水洗化人口等!#REF!</f>
        <v>#REF!</v>
      </c>
      <c r="AG770" s="45">
        <f t="shared" si="13"/>
        <v>770</v>
      </c>
    </row>
    <row r="771" spans="32:33" ht="13.5">
      <c r="AF771" s="54" t="e">
        <f>水洗化人口等!#REF!</f>
        <v>#REF!</v>
      </c>
      <c r="AG771" s="45">
        <f t="shared" si="13"/>
        <v>771</v>
      </c>
    </row>
    <row r="772" spans="32:33" ht="13.5">
      <c r="AF772" s="54" t="e">
        <f>水洗化人口等!#REF!</f>
        <v>#REF!</v>
      </c>
      <c r="AG772" s="45">
        <f t="shared" si="13"/>
        <v>772</v>
      </c>
    </row>
    <row r="773" spans="32:33" ht="13.5">
      <c r="AF773" s="54" t="e">
        <f>水洗化人口等!#REF!</f>
        <v>#REF!</v>
      </c>
      <c r="AG773" s="45">
        <f t="shared" si="13"/>
        <v>773</v>
      </c>
    </row>
    <row r="774" spans="32:33" ht="13.5">
      <c r="AF774" s="54" t="e">
        <f>水洗化人口等!#REF!</f>
        <v>#REF!</v>
      </c>
      <c r="AG774" s="45">
        <f t="shared" si="13"/>
        <v>774</v>
      </c>
    </row>
    <row r="775" spans="32:33" ht="13.5">
      <c r="AF775" s="54" t="e">
        <f>水洗化人口等!#REF!</f>
        <v>#REF!</v>
      </c>
      <c r="AG775" s="45">
        <f t="shared" si="13"/>
        <v>775</v>
      </c>
    </row>
    <row r="776" spans="32:33" ht="13.5">
      <c r="AF776" s="54" t="e">
        <f>水洗化人口等!#REF!</f>
        <v>#REF!</v>
      </c>
      <c r="AG776" s="45">
        <f t="shared" si="13"/>
        <v>776</v>
      </c>
    </row>
    <row r="777" spans="32:33" ht="13.5">
      <c r="AF777" s="54" t="e">
        <f>水洗化人口等!#REF!</f>
        <v>#REF!</v>
      </c>
      <c r="AG777" s="45">
        <f t="shared" si="13"/>
        <v>777</v>
      </c>
    </row>
    <row r="778" spans="32:33" ht="13.5">
      <c r="AF778" s="54" t="e">
        <f>水洗化人口等!#REF!</f>
        <v>#REF!</v>
      </c>
      <c r="AG778" s="45">
        <f t="shared" si="13"/>
        <v>778</v>
      </c>
    </row>
    <row r="779" spans="32:33" ht="13.5">
      <c r="AF779" s="54" t="e">
        <f>水洗化人口等!#REF!</f>
        <v>#REF!</v>
      </c>
      <c r="AG779" s="45">
        <f t="shared" si="13"/>
        <v>779</v>
      </c>
    </row>
    <row r="780" spans="32:33" ht="13.5">
      <c r="AF780" s="54" t="e">
        <f>水洗化人口等!#REF!</f>
        <v>#REF!</v>
      </c>
      <c r="AG780" s="45">
        <f t="shared" si="13"/>
        <v>780</v>
      </c>
    </row>
    <row r="781" spans="32:33" ht="13.5">
      <c r="AF781" s="54" t="e">
        <f>水洗化人口等!#REF!</f>
        <v>#REF!</v>
      </c>
      <c r="AG781" s="45">
        <f t="shared" si="13"/>
        <v>781</v>
      </c>
    </row>
    <row r="782" spans="32:33" ht="13.5">
      <c r="AF782" s="54" t="e">
        <f>水洗化人口等!#REF!</f>
        <v>#REF!</v>
      </c>
      <c r="AG782" s="45">
        <f t="shared" si="13"/>
        <v>782</v>
      </c>
    </row>
    <row r="783" spans="32:33" ht="13.5">
      <c r="AF783" s="54" t="e">
        <f>水洗化人口等!#REF!</f>
        <v>#REF!</v>
      </c>
      <c r="AG783" s="45">
        <f t="shared" si="13"/>
        <v>783</v>
      </c>
    </row>
    <row r="784" spans="32:33" ht="13.5">
      <c r="AF784" s="54" t="e">
        <f>水洗化人口等!#REF!</f>
        <v>#REF!</v>
      </c>
      <c r="AG784" s="45">
        <f t="shared" si="13"/>
        <v>784</v>
      </c>
    </row>
    <row r="785" spans="32:33" ht="13.5">
      <c r="AF785" s="54" t="e">
        <f>水洗化人口等!#REF!</f>
        <v>#REF!</v>
      </c>
      <c r="AG785" s="45">
        <f t="shared" si="13"/>
        <v>785</v>
      </c>
    </row>
    <row r="786" spans="32:33" ht="13.5">
      <c r="AF786" s="54" t="e">
        <f>水洗化人口等!#REF!</f>
        <v>#REF!</v>
      </c>
      <c r="AG786" s="45">
        <f t="shared" si="13"/>
        <v>786</v>
      </c>
    </row>
    <row r="787" spans="32:33" ht="13.5">
      <c r="AF787" s="54" t="e">
        <f>水洗化人口等!#REF!</f>
        <v>#REF!</v>
      </c>
      <c r="AG787" s="45">
        <f t="shared" si="13"/>
        <v>787</v>
      </c>
    </row>
    <row r="788" spans="32:33" ht="13.5">
      <c r="AF788" s="54" t="e">
        <f>水洗化人口等!#REF!</f>
        <v>#REF!</v>
      </c>
      <c r="AG788" s="45">
        <f t="shared" si="13"/>
        <v>788</v>
      </c>
    </row>
    <row r="789" spans="32:33" ht="13.5">
      <c r="AF789" s="54" t="e">
        <f>水洗化人口等!#REF!</f>
        <v>#REF!</v>
      </c>
      <c r="AG789" s="45">
        <f t="shared" si="13"/>
        <v>789</v>
      </c>
    </row>
    <row r="790" spans="32:33" ht="13.5">
      <c r="AF790" s="54" t="e">
        <f>水洗化人口等!#REF!</f>
        <v>#REF!</v>
      </c>
      <c r="AG790" s="45">
        <f t="shared" si="13"/>
        <v>790</v>
      </c>
    </row>
    <row r="791" spans="32:33" ht="13.5">
      <c r="AF791" s="54" t="e">
        <f>水洗化人口等!#REF!</f>
        <v>#REF!</v>
      </c>
      <c r="AG791" s="45">
        <f t="shared" si="13"/>
        <v>791</v>
      </c>
    </row>
    <row r="792" spans="32:33" ht="13.5">
      <c r="AF792" s="54" t="e">
        <f>水洗化人口等!#REF!</f>
        <v>#REF!</v>
      </c>
      <c r="AG792" s="45">
        <f t="shared" si="13"/>
        <v>792</v>
      </c>
    </row>
    <row r="793" spans="32:33" ht="13.5">
      <c r="AF793" s="54" t="e">
        <f>水洗化人口等!#REF!</f>
        <v>#REF!</v>
      </c>
      <c r="AG793" s="45">
        <f t="shared" si="13"/>
        <v>793</v>
      </c>
    </row>
    <row r="794" spans="32:33" ht="13.5">
      <c r="AF794" s="54" t="e">
        <f>水洗化人口等!#REF!</f>
        <v>#REF!</v>
      </c>
      <c r="AG794" s="45">
        <f t="shared" si="13"/>
        <v>794</v>
      </c>
    </row>
    <row r="795" spans="32:33" ht="13.5">
      <c r="AF795" s="54" t="e">
        <f>水洗化人口等!#REF!</f>
        <v>#REF!</v>
      </c>
      <c r="AG795" s="45">
        <f t="shared" si="13"/>
        <v>795</v>
      </c>
    </row>
    <row r="796" spans="32:33" ht="13.5">
      <c r="AF796" s="54" t="e">
        <f>水洗化人口等!#REF!</f>
        <v>#REF!</v>
      </c>
      <c r="AG796" s="45">
        <f t="shared" si="13"/>
        <v>796</v>
      </c>
    </row>
    <row r="797" spans="32:33" ht="13.5">
      <c r="AF797" s="54" t="e">
        <f>水洗化人口等!#REF!</f>
        <v>#REF!</v>
      </c>
      <c r="AG797" s="45">
        <f t="shared" si="13"/>
        <v>797</v>
      </c>
    </row>
    <row r="798" spans="32:33" ht="13.5">
      <c r="AF798" s="54" t="e">
        <f>水洗化人口等!#REF!</f>
        <v>#REF!</v>
      </c>
      <c r="AG798" s="45">
        <f t="shared" si="13"/>
        <v>798</v>
      </c>
    </row>
    <row r="799" spans="32:33" ht="13.5">
      <c r="AF799" s="54" t="e">
        <f>水洗化人口等!#REF!</f>
        <v>#REF!</v>
      </c>
      <c r="AG799" s="45">
        <f t="shared" si="13"/>
        <v>799</v>
      </c>
    </row>
    <row r="800" spans="32:33" ht="13.5">
      <c r="AF800" s="54" t="e">
        <f>水洗化人口等!#REF!</f>
        <v>#REF!</v>
      </c>
      <c r="AG800" s="45">
        <f t="shared" si="13"/>
        <v>800</v>
      </c>
    </row>
    <row r="801" spans="32:33" ht="13.5">
      <c r="AF801" s="54" t="e">
        <f>水洗化人口等!#REF!</f>
        <v>#REF!</v>
      </c>
      <c r="AG801" s="45">
        <f t="shared" si="13"/>
        <v>801</v>
      </c>
    </row>
    <row r="802" spans="32:33" ht="13.5">
      <c r="AF802" s="54" t="e">
        <f>水洗化人口等!#REF!</f>
        <v>#REF!</v>
      </c>
      <c r="AG802" s="45">
        <f t="shared" si="13"/>
        <v>802</v>
      </c>
    </row>
    <row r="803" spans="32:33" ht="13.5">
      <c r="AF803" s="54" t="e">
        <f>水洗化人口等!#REF!</f>
        <v>#REF!</v>
      </c>
      <c r="AG803" s="45">
        <f t="shared" si="13"/>
        <v>803</v>
      </c>
    </row>
    <row r="804" spans="32:33" ht="13.5">
      <c r="AF804" s="54" t="e">
        <f>水洗化人口等!#REF!</f>
        <v>#REF!</v>
      </c>
      <c r="AG804" s="45">
        <f t="shared" si="13"/>
        <v>804</v>
      </c>
    </row>
    <row r="805" spans="32:33" ht="13.5">
      <c r="AF805" s="54" t="e">
        <f>水洗化人口等!#REF!</f>
        <v>#REF!</v>
      </c>
      <c r="AG805" s="45">
        <f t="shared" si="13"/>
        <v>805</v>
      </c>
    </row>
    <row r="806" spans="32:33" ht="13.5">
      <c r="AF806" s="54" t="e">
        <f>水洗化人口等!#REF!</f>
        <v>#REF!</v>
      </c>
      <c r="AG806" s="45">
        <f t="shared" si="13"/>
        <v>806</v>
      </c>
    </row>
    <row r="807" spans="32:33" ht="13.5">
      <c r="AF807" s="54" t="e">
        <f>水洗化人口等!#REF!</f>
        <v>#REF!</v>
      </c>
      <c r="AG807" s="45">
        <f t="shared" si="13"/>
        <v>807</v>
      </c>
    </row>
    <row r="808" spans="32:33" ht="13.5">
      <c r="AF808" s="54" t="e">
        <f>水洗化人口等!#REF!</f>
        <v>#REF!</v>
      </c>
      <c r="AG808" s="45">
        <f t="shared" si="13"/>
        <v>808</v>
      </c>
    </row>
    <row r="809" spans="32:33" ht="13.5">
      <c r="AF809" s="54" t="e">
        <f>水洗化人口等!#REF!</f>
        <v>#REF!</v>
      </c>
      <c r="AG809" s="45">
        <f t="shared" si="13"/>
        <v>809</v>
      </c>
    </row>
    <row r="810" spans="32:33" ht="13.5">
      <c r="AF810" s="54" t="e">
        <f>水洗化人口等!#REF!</f>
        <v>#REF!</v>
      </c>
      <c r="AG810" s="45">
        <f t="shared" si="13"/>
        <v>810</v>
      </c>
    </row>
    <row r="811" spans="32:33" ht="13.5">
      <c r="AF811" s="54" t="e">
        <f>水洗化人口等!#REF!</f>
        <v>#REF!</v>
      </c>
      <c r="AG811" s="45">
        <f t="shared" si="13"/>
        <v>811</v>
      </c>
    </row>
    <row r="812" spans="32:33" ht="13.5">
      <c r="AF812" s="54" t="e">
        <f>水洗化人口等!#REF!</f>
        <v>#REF!</v>
      </c>
      <c r="AG812" s="45">
        <f t="shared" si="13"/>
        <v>812</v>
      </c>
    </row>
    <row r="813" spans="32:33" ht="13.5">
      <c r="AF813" s="54" t="e">
        <f>水洗化人口等!#REF!</f>
        <v>#REF!</v>
      </c>
      <c r="AG813" s="45">
        <f t="shared" si="13"/>
        <v>813</v>
      </c>
    </row>
    <row r="814" spans="32:33" ht="13.5">
      <c r="AF814" s="54" t="e">
        <f>水洗化人口等!#REF!</f>
        <v>#REF!</v>
      </c>
      <c r="AG814" s="45">
        <f aca="true" t="shared" si="14" ref="AG814:AG877">AG813+1</f>
        <v>814</v>
      </c>
    </row>
    <row r="815" spans="32:33" ht="13.5">
      <c r="AF815" s="54" t="e">
        <f>水洗化人口等!#REF!</f>
        <v>#REF!</v>
      </c>
      <c r="AG815" s="45">
        <f t="shared" si="14"/>
        <v>815</v>
      </c>
    </row>
    <row r="816" spans="32:33" ht="13.5">
      <c r="AF816" s="54" t="e">
        <f>水洗化人口等!#REF!</f>
        <v>#REF!</v>
      </c>
      <c r="AG816" s="45">
        <f t="shared" si="14"/>
        <v>816</v>
      </c>
    </row>
    <row r="817" spans="32:33" ht="13.5">
      <c r="AF817" s="54" t="e">
        <f>水洗化人口等!#REF!</f>
        <v>#REF!</v>
      </c>
      <c r="AG817" s="45">
        <f t="shared" si="14"/>
        <v>817</v>
      </c>
    </row>
    <row r="818" spans="32:33" ht="13.5">
      <c r="AF818" s="54" t="e">
        <f>水洗化人口等!#REF!</f>
        <v>#REF!</v>
      </c>
      <c r="AG818" s="45">
        <f t="shared" si="14"/>
        <v>818</v>
      </c>
    </row>
    <row r="819" spans="32:33" ht="13.5">
      <c r="AF819" s="54" t="e">
        <f>水洗化人口等!#REF!</f>
        <v>#REF!</v>
      </c>
      <c r="AG819" s="45">
        <f t="shared" si="14"/>
        <v>819</v>
      </c>
    </row>
    <row r="820" spans="32:33" ht="13.5">
      <c r="AF820" s="54" t="e">
        <f>水洗化人口等!#REF!</f>
        <v>#REF!</v>
      </c>
      <c r="AG820" s="45">
        <f t="shared" si="14"/>
        <v>820</v>
      </c>
    </row>
    <row r="821" spans="32:33" ht="13.5">
      <c r="AF821" s="54" t="e">
        <f>水洗化人口等!#REF!</f>
        <v>#REF!</v>
      </c>
      <c r="AG821" s="45">
        <f t="shared" si="14"/>
        <v>821</v>
      </c>
    </row>
    <row r="822" spans="32:33" ht="13.5">
      <c r="AF822" s="54" t="e">
        <f>水洗化人口等!#REF!</f>
        <v>#REF!</v>
      </c>
      <c r="AG822" s="45">
        <f t="shared" si="14"/>
        <v>822</v>
      </c>
    </row>
    <row r="823" spans="32:33" ht="13.5">
      <c r="AF823" s="54" t="e">
        <f>水洗化人口等!#REF!</f>
        <v>#REF!</v>
      </c>
      <c r="AG823" s="45">
        <f t="shared" si="14"/>
        <v>823</v>
      </c>
    </row>
    <row r="824" spans="32:33" ht="13.5">
      <c r="AF824" s="54" t="e">
        <f>水洗化人口等!#REF!</f>
        <v>#REF!</v>
      </c>
      <c r="AG824" s="45">
        <f t="shared" si="14"/>
        <v>824</v>
      </c>
    </row>
    <row r="825" spans="32:33" ht="13.5">
      <c r="AF825" s="54" t="e">
        <f>水洗化人口等!#REF!</f>
        <v>#REF!</v>
      </c>
      <c r="AG825" s="45">
        <f t="shared" si="14"/>
        <v>825</v>
      </c>
    </row>
    <row r="826" spans="32:33" ht="13.5">
      <c r="AF826" s="54" t="e">
        <f>水洗化人口等!#REF!</f>
        <v>#REF!</v>
      </c>
      <c r="AG826" s="45">
        <f t="shared" si="14"/>
        <v>826</v>
      </c>
    </row>
    <row r="827" spans="32:33" ht="13.5">
      <c r="AF827" s="54" t="e">
        <f>水洗化人口等!#REF!</f>
        <v>#REF!</v>
      </c>
      <c r="AG827" s="45">
        <f t="shared" si="14"/>
        <v>827</v>
      </c>
    </row>
    <row r="828" spans="32:33" ht="13.5">
      <c r="AF828" s="54" t="e">
        <f>水洗化人口等!#REF!</f>
        <v>#REF!</v>
      </c>
      <c r="AG828" s="45">
        <f t="shared" si="14"/>
        <v>828</v>
      </c>
    </row>
    <row r="829" spans="32:33" ht="13.5">
      <c r="AF829" s="54" t="e">
        <f>水洗化人口等!#REF!</f>
        <v>#REF!</v>
      </c>
      <c r="AG829" s="45">
        <f t="shared" si="14"/>
        <v>829</v>
      </c>
    </row>
    <row r="830" spans="32:33" ht="13.5">
      <c r="AF830" s="54" t="e">
        <f>水洗化人口等!#REF!</f>
        <v>#REF!</v>
      </c>
      <c r="AG830" s="45">
        <f t="shared" si="14"/>
        <v>830</v>
      </c>
    </row>
    <row r="831" spans="32:33" ht="13.5">
      <c r="AF831" s="54" t="e">
        <f>水洗化人口等!#REF!</f>
        <v>#REF!</v>
      </c>
      <c r="AG831" s="45">
        <f t="shared" si="14"/>
        <v>831</v>
      </c>
    </row>
    <row r="832" spans="32:33" ht="13.5">
      <c r="AF832" s="54" t="e">
        <f>水洗化人口等!#REF!</f>
        <v>#REF!</v>
      </c>
      <c r="AG832" s="45">
        <f t="shared" si="14"/>
        <v>832</v>
      </c>
    </row>
    <row r="833" spans="32:33" ht="13.5">
      <c r="AF833" s="54" t="e">
        <f>水洗化人口等!#REF!</f>
        <v>#REF!</v>
      </c>
      <c r="AG833" s="45">
        <f t="shared" si="14"/>
        <v>833</v>
      </c>
    </row>
    <row r="834" spans="32:33" ht="13.5">
      <c r="AF834" s="54" t="e">
        <f>水洗化人口等!#REF!</f>
        <v>#REF!</v>
      </c>
      <c r="AG834" s="45">
        <f t="shared" si="14"/>
        <v>834</v>
      </c>
    </row>
    <row r="835" spans="32:33" ht="13.5">
      <c r="AF835" s="54" t="e">
        <f>水洗化人口等!#REF!</f>
        <v>#REF!</v>
      </c>
      <c r="AG835" s="45">
        <f t="shared" si="14"/>
        <v>835</v>
      </c>
    </row>
    <row r="836" spans="32:33" ht="13.5">
      <c r="AF836" s="54" t="e">
        <f>水洗化人口等!#REF!</f>
        <v>#REF!</v>
      </c>
      <c r="AG836" s="45">
        <f t="shared" si="14"/>
        <v>836</v>
      </c>
    </row>
    <row r="837" spans="32:33" ht="13.5">
      <c r="AF837" s="54" t="e">
        <f>水洗化人口等!#REF!</f>
        <v>#REF!</v>
      </c>
      <c r="AG837" s="45">
        <f t="shared" si="14"/>
        <v>837</v>
      </c>
    </row>
    <row r="838" spans="32:33" ht="13.5">
      <c r="AF838" s="54" t="e">
        <f>水洗化人口等!#REF!</f>
        <v>#REF!</v>
      </c>
      <c r="AG838" s="45">
        <f t="shared" si="14"/>
        <v>838</v>
      </c>
    </row>
    <row r="839" spans="32:33" ht="13.5">
      <c r="AF839" s="54" t="e">
        <f>水洗化人口等!#REF!</f>
        <v>#REF!</v>
      </c>
      <c r="AG839" s="45">
        <f t="shared" si="14"/>
        <v>839</v>
      </c>
    </row>
    <row r="840" spans="32:33" ht="13.5">
      <c r="AF840" s="54" t="e">
        <f>水洗化人口等!#REF!</f>
        <v>#REF!</v>
      </c>
      <c r="AG840" s="45">
        <f t="shared" si="14"/>
        <v>840</v>
      </c>
    </row>
    <row r="841" spans="32:33" ht="13.5">
      <c r="AF841" s="54" t="e">
        <f>水洗化人口等!#REF!</f>
        <v>#REF!</v>
      </c>
      <c r="AG841" s="45">
        <f t="shared" si="14"/>
        <v>841</v>
      </c>
    </row>
    <row r="842" spans="32:33" ht="13.5">
      <c r="AF842" s="54" t="e">
        <f>水洗化人口等!#REF!</f>
        <v>#REF!</v>
      </c>
      <c r="AG842" s="45">
        <f t="shared" si="14"/>
        <v>842</v>
      </c>
    </row>
    <row r="843" spans="32:33" ht="13.5">
      <c r="AF843" s="54" t="e">
        <f>水洗化人口等!#REF!</f>
        <v>#REF!</v>
      </c>
      <c r="AG843" s="45">
        <f t="shared" si="14"/>
        <v>843</v>
      </c>
    </row>
    <row r="844" spans="32:33" ht="13.5">
      <c r="AF844" s="54" t="e">
        <f>水洗化人口等!#REF!</f>
        <v>#REF!</v>
      </c>
      <c r="AG844" s="45">
        <f t="shared" si="14"/>
        <v>844</v>
      </c>
    </row>
    <row r="845" spans="32:33" ht="13.5">
      <c r="AF845" s="54" t="e">
        <f>水洗化人口等!#REF!</f>
        <v>#REF!</v>
      </c>
      <c r="AG845" s="45">
        <f t="shared" si="14"/>
        <v>845</v>
      </c>
    </row>
    <row r="846" spans="32:33" ht="13.5">
      <c r="AF846" s="54" t="e">
        <f>水洗化人口等!#REF!</f>
        <v>#REF!</v>
      </c>
      <c r="AG846" s="45">
        <f t="shared" si="14"/>
        <v>846</v>
      </c>
    </row>
    <row r="847" spans="32:33" ht="13.5">
      <c r="AF847" s="54" t="e">
        <f>水洗化人口等!#REF!</f>
        <v>#REF!</v>
      </c>
      <c r="AG847" s="45">
        <f t="shared" si="14"/>
        <v>847</v>
      </c>
    </row>
    <row r="848" spans="32:33" ht="13.5">
      <c r="AF848" s="54" t="e">
        <f>水洗化人口等!#REF!</f>
        <v>#REF!</v>
      </c>
      <c r="AG848" s="45">
        <f t="shared" si="14"/>
        <v>848</v>
      </c>
    </row>
    <row r="849" spans="32:33" ht="13.5">
      <c r="AF849" s="54" t="e">
        <f>水洗化人口等!#REF!</f>
        <v>#REF!</v>
      </c>
      <c r="AG849" s="45">
        <f t="shared" si="14"/>
        <v>849</v>
      </c>
    </row>
    <row r="850" spans="32:33" ht="13.5">
      <c r="AF850" s="54" t="e">
        <f>水洗化人口等!#REF!</f>
        <v>#REF!</v>
      </c>
      <c r="AG850" s="45">
        <f t="shared" si="14"/>
        <v>850</v>
      </c>
    </row>
    <row r="851" spans="32:33" ht="13.5">
      <c r="AF851" s="54" t="e">
        <f>水洗化人口等!#REF!</f>
        <v>#REF!</v>
      </c>
      <c r="AG851" s="45">
        <f t="shared" si="14"/>
        <v>851</v>
      </c>
    </row>
    <row r="852" spans="32:33" ht="13.5">
      <c r="AF852" s="54" t="e">
        <f>水洗化人口等!#REF!</f>
        <v>#REF!</v>
      </c>
      <c r="AG852" s="45">
        <f t="shared" si="14"/>
        <v>852</v>
      </c>
    </row>
    <row r="853" spans="32:33" ht="13.5">
      <c r="AF853" s="54" t="e">
        <f>水洗化人口等!#REF!</f>
        <v>#REF!</v>
      </c>
      <c r="AG853" s="45">
        <f t="shared" si="14"/>
        <v>853</v>
      </c>
    </row>
    <row r="854" spans="32:33" ht="13.5">
      <c r="AF854" s="54" t="e">
        <f>水洗化人口等!#REF!</f>
        <v>#REF!</v>
      </c>
      <c r="AG854" s="45">
        <f t="shared" si="14"/>
        <v>854</v>
      </c>
    </row>
    <row r="855" spans="32:33" ht="13.5">
      <c r="AF855" s="54" t="e">
        <f>水洗化人口等!#REF!</f>
        <v>#REF!</v>
      </c>
      <c r="AG855" s="45">
        <f t="shared" si="14"/>
        <v>855</v>
      </c>
    </row>
    <row r="856" spans="32:33" ht="13.5">
      <c r="AF856" s="54" t="e">
        <f>水洗化人口等!#REF!</f>
        <v>#REF!</v>
      </c>
      <c r="AG856" s="45">
        <f t="shared" si="14"/>
        <v>856</v>
      </c>
    </row>
    <row r="857" spans="32:33" ht="13.5">
      <c r="AF857" s="54" t="e">
        <f>水洗化人口等!#REF!</f>
        <v>#REF!</v>
      </c>
      <c r="AG857" s="45">
        <f t="shared" si="14"/>
        <v>857</v>
      </c>
    </row>
    <row r="858" spans="32:33" ht="13.5">
      <c r="AF858" s="54" t="e">
        <f>水洗化人口等!#REF!</f>
        <v>#REF!</v>
      </c>
      <c r="AG858" s="45">
        <f t="shared" si="14"/>
        <v>858</v>
      </c>
    </row>
    <row r="859" spans="32:33" ht="13.5">
      <c r="AF859" s="54" t="e">
        <f>水洗化人口等!#REF!</f>
        <v>#REF!</v>
      </c>
      <c r="AG859" s="45">
        <f t="shared" si="14"/>
        <v>859</v>
      </c>
    </row>
    <row r="860" spans="32:33" ht="13.5">
      <c r="AF860" s="54" t="e">
        <f>水洗化人口等!#REF!</f>
        <v>#REF!</v>
      </c>
      <c r="AG860" s="45">
        <f t="shared" si="14"/>
        <v>860</v>
      </c>
    </row>
    <row r="861" spans="32:33" ht="13.5">
      <c r="AF861" s="54" t="e">
        <f>水洗化人口等!#REF!</f>
        <v>#REF!</v>
      </c>
      <c r="AG861" s="45">
        <f t="shared" si="14"/>
        <v>861</v>
      </c>
    </row>
    <row r="862" spans="32:33" ht="13.5">
      <c r="AF862" s="54" t="e">
        <f>水洗化人口等!#REF!</f>
        <v>#REF!</v>
      </c>
      <c r="AG862" s="45">
        <f t="shared" si="14"/>
        <v>862</v>
      </c>
    </row>
    <row r="863" spans="32:33" ht="13.5">
      <c r="AF863" s="54" t="e">
        <f>水洗化人口等!#REF!</f>
        <v>#REF!</v>
      </c>
      <c r="AG863" s="45">
        <f t="shared" si="14"/>
        <v>863</v>
      </c>
    </row>
    <row r="864" spans="32:33" ht="13.5">
      <c r="AF864" s="54" t="e">
        <f>水洗化人口等!#REF!</f>
        <v>#REF!</v>
      </c>
      <c r="AG864" s="45">
        <f t="shared" si="14"/>
        <v>864</v>
      </c>
    </row>
    <row r="865" spans="32:33" ht="13.5">
      <c r="AF865" s="54" t="e">
        <f>水洗化人口等!#REF!</f>
        <v>#REF!</v>
      </c>
      <c r="AG865" s="45">
        <f t="shared" si="14"/>
        <v>865</v>
      </c>
    </row>
    <row r="866" spans="32:33" ht="13.5">
      <c r="AF866" s="54" t="e">
        <f>水洗化人口等!#REF!</f>
        <v>#REF!</v>
      </c>
      <c r="AG866" s="45">
        <f t="shared" si="14"/>
        <v>866</v>
      </c>
    </row>
    <row r="867" spans="32:33" ht="13.5">
      <c r="AF867" s="54" t="e">
        <f>水洗化人口等!#REF!</f>
        <v>#REF!</v>
      </c>
      <c r="AG867" s="45">
        <f t="shared" si="14"/>
        <v>867</v>
      </c>
    </row>
    <row r="868" spans="32:33" ht="13.5">
      <c r="AF868" s="54" t="e">
        <f>水洗化人口等!#REF!</f>
        <v>#REF!</v>
      </c>
      <c r="AG868" s="45">
        <f t="shared" si="14"/>
        <v>868</v>
      </c>
    </row>
    <row r="869" spans="32:33" ht="13.5">
      <c r="AF869" s="54" t="e">
        <f>水洗化人口等!#REF!</f>
        <v>#REF!</v>
      </c>
      <c r="AG869" s="45">
        <f t="shared" si="14"/>
        <v>869</v>
      </c>
    </row>
    <row r="870" spans="32:33" ht="13.5">
      <c r="AF870" s="54" t="e">
        <f>水洗化人口等!#REF!</f>
        <v>#REF!</v>
      </c>
      <c r="AG870" s="45">
        <f t="shared" si="14"/>
        <v>870</v>
      </c>
    </row>
    <row r="871" spans="32:33" ht="13.5">
      <c r="AF871" s="54" t="e">
        <f>水洗化人口等!#REF!</f>
        <v>#REF!</v>
      </c>
      <c r="AG871" s="45">
        <f t="shared" si="14"/>
        <v>871</v>
      </c>
    </row>
    <row r="872" spans="32:33" ht="13.5">
      <c r="AF872" s="54" t="e">
        <f>水洗化人口等!#REF!</f>
        <v>#REF!</v>
      </c>
      <c r="AG872" s="45">
        <f t="shared" si="14"/>
        <v>872</v>
      </c>
    </row>
    <row r="873" spans="32:33" ht="13.5">
      <c r="AF873" s="54" t="e">
        <f>水洗化人口等!#REF!</f>
        <v>#REF!</v>
      </c>
      <c r="AG873" s="45">
        <f t="shared" si="14"/>
        <v>873</v>
      </c>
    </row>
    <row r="874" spans="32:33" ht="13.5">
      <c r="AF874" s="54" t="e">
        <f>水洗化人口等!#REF!</f>
        <v>#REF!</v>
      </c>
      <c r="AG874" s="45">
        <f t="shared" si="14"/>
        <v>874</v>
      </c>
    </row>
    <row r="875" spans="32:33" ht="13.5">
      <c r="AF875" s="54" t="e">
        <f>水洗化人口等!#REF!</f>
        <v>#REF!</v>
      </c>
      <c r="AG875" s="45">
        <f t="shared" si="14"/>
        <v>875</v>
      </c>
    </row>
    <row r="876" spans="32:33" ht="13.5">
      <c r="AF876" s="54" t="e">
        <f>水洗化人口等!#REF!</f>
        <v>#REF!</v>
      </c>
      <c r="AG876" s="45">
        <f t="shared" si="14"/>
        <v>876</v>
      </c>
    </row>
    <row r="877" spans="32:33" ht="13.5">
      <c r="AF877" s="54" t="e">
        <f>水洗化人口等!#REF!</f>
        <v>#REF!</v>
      </c>
      <c r="AG877" s="45">
        <f t="shared" si="14"/>
        <v>877</v>
      </c>
    </row>
    <row r="878" spans="32:33" ht="13.5">
      <c r="AF878" s="54" t="e">
        <f>水洗化人口等!#REF!</f>
        <v>#REF!</v>
      </c>
      <c r="AG878" s="45">
        <f aca="true" t="shared" si="15" ref="AG878:AG941">AG877+1</f>
        <v>878</v>
      </c>
    </row>
    <row r="879" spans="32:33" ht="13.5">
      <c r="AF879" s="54" t="e">
        <f>水洗化人口等!#REF!</f>
        <v>#REF!</v>
      </c>
      <c r="AG879" s="45">
        <f t="shared" si="15"/>
        <v>879</v>
      </c>
    </row>
    <row r="880" spans="32:33" ht="13.5">
      <c r="AF880" s="54" t="e">
        <f>水洗化人口等!#REF!</f>
        <v>#REF!</v>
      </c>
      <c r="AG880" s="45">
        <f t="shared" si="15"/>
        <v>880</v>
      </c>
    </row>
    <row r="881" spans="32:33" ht="13.5">
      <c r="AF881" s="54" t="e">
        <f>水洗化人口等!#REF!</f>
        <v>#REF!</v>
      </c>
      <c r="AG881" s="45">
        <f t="shared" si="15"/>
        <v>881</v>
      </c>
    </row>
    <row r="882" spans="32:33" ht="13.5">
      <c r="AF882" s="54" t="e">
        <f>水洗化人口等!#REF!</f>
        <v>#REF!</v>
      </c>
      <c r="AG882" s="45">
        <f t="shared" si="15"/>
        <v>882</v>
      </c>
    </row>
    <row r="883" spans="32:33" ht="13.5">
      <c r="AF883" s="54" t="e">
        <f>水洗化人口等!#REF!</f>
        <v>#REF!</v>
      </c>
      <c r="AG883" s="45">
        <f t="shared" si="15"/>
        <v>883</v>
      </c>
    </row>
    <row r="884" spans="32:33" ht="13.5">
      <c r="AF884" s="54" t="e">
        <f>水洗化人口等!#REF!</f>
        <v>#REF!</v>
      </c>
      <c r="AG884" s="45">
        <f t="shared" si="15"/>
        <v>884</v>
      </c>
    </row>
    <row r="885" spans="32:33" ht="13.5">
      <c r="AF885" s="54" t="e">
        <f>水洗化人口等!#REF!</f>
        <v>#REF!</v>
      </c>
      <c r="AG885" s="45">
        <f t="shared" si="15"/>
        <v>885</v>
      </c>
    </row>
    <row r="886" spans="32:33" ht="13.5">
      <c r="AF886" s="54" t="e">
        <f>水洗化人口等!#REF!</f>
        <v>#REF!</v>
      </c>
      <c r="AG886" s="45">
        <f t="shared" si="15"/>
        <v>886</v>
      </c>
    </row>
    <row r="887" spans="32:33" ht="13.5">
      <c r="AF887" s="54" t="e">
        <f>水洗化人口等!#REF!</f>
        <v>#REF!</v>
      </c>
      <c r="AG887" s="45">
        <f t="shared" si="15"/>
        <v>887</v>
      </c>
    </row>
    <row r="888" spans="32:33" ht="13.5">
      <c r="AF888" s="54" t="e">
        <f>水洗化人口等!#REF!</f>
        <v>#REF!</v>
      </c>
      <c r="AG888" s="45">
        <f t="shared" si="15"/>
        <v>888</v>
      </c>
    </row>
    <row r="889" spans="32:33" ht="13.5">
      <c r="AF889" s="54" t="e">
        <f>水洗化人口等!#REF!</f>
        <v>#REF!</v>
      </c>
      <c r="AG889" s="45">
        <f t="shared" si="15"/>
        <v>889</v>
      </c>
    </row>
    <row r="890" spans="32:33" ht="13.5">
      <c r="AF890" s="54" t="e">
        <f>水洗化人口等!#REF!</f>
        <v>#REF!</v>
      </c>
      <c r="AG890" s="45">
        <f t="shared" si="15"/>
        <v>890</v>
      </c>
    </row>
    <row r="891" spans="32:33" ht="13.5">
      <c r="AF891" s="54" t="e">
        <f>水洗化人口等!#REF!</f>
        <v>#REF!</v>
      </c>
      <c r="AG891" s="45">
        <f t="shared" si="15"/>
        <v>891</v>
      </c>
    </row>
    <row r="892" spans="32:33" ht="13.5">
      <c r="AF892" s="54" t="e">
        <f>水洗化人口等!#REF!</f>
        <v>#REF!</v>
      </c>
      <c r="AG892" s="45">
        <f t="shared" si="15"/>
        <v>892</v>
      </c>
    </row>
    <row r="893" spans="32:33" ht="13.5">
      <c r="AF893" s="54" t="e">
        <f>水洗化人口等!#REF!</f>
        <v>#REF!</v>
      </c>
      <c r="AG893" s="45">
        <f t="shared" si="15"/>
        <v>893</v>
      </c>
    </row>
    <row r="894" spans="32:33" ht="13.5">
      <c r="AF894" s="54" t="e">
        <f>水洗化人口等!#REF!</f>
        <v>#REF!</v>
      </c>
      <c r="AG894" s="45">
        <f t="shared" si="15"/>
        <v>894</v>
      </c>
    </row>
    <row r="895" spans="32:33" ht="13.5">
      <c r="AF895" s="54" t="e">
        <f>水洗化人口等!#REF!</f>
        <v>#REF!</v>
      </c>
      <c r="AG895" s="45">
        <f t="shared" si="15"/>
        <v>895</v>
      </c>
    </row>
    <row r="896" spans="32:33" ht="13.5">
      <c r="AF896" s="54" t="e">
        <f>水洗化人口等!#REF!</f>
        <v>#REF!</v>
      </c>
      <c r="AG896" s="45">
        <f t="shared" si="15"/>
        <v>896</v>
      </c>
    </row>
    <row r="897" spans="32:33" ht="13.5">
      <c r="AF897" s="54" t="e">
        <f>水洗化人口等!#REF!</f>
        <v>#REF!</v>
      </c>
      <c r="AG897" s="45">
        <f t="shared" si="15"/>
        <v>897</v>
      </c>
    </row>
    <row r="898" spans="32:33" ht="13.5">
      <c r="AF898" s="54" t="e">
        <f>水洗化人口等!#REF!</f>
        <v>#REF!</v>
      </c>
      <c r="AG898" s="45">
        <f t="shared" si="15"/>
        <v>898</v>
      </c>
    </row>
    <row r="899" spans="32:33" ht="13.5">
      <c r="AF899" s="54" t="e">
        <f>水洗化人口等!#REF!</f>
        <v>#REF!</v>
      </c>
      <c r="AG899" s="45">
        <f t="shared" si="15"/>
        <v>899</v>
      </c>
    </row>
    <row r="900" spans="32:33" ht="13.5">
      <c r="AF900" s="54" t="e">
        <f>水洗化人口等!#REF!</f>
        <v>#REF!</v>
      </c>
      <c r="AG900" s="45">
        <f t="shared" si="15"/>
        <v>900</v>
      </c>
    </row>
    <row r="901" spans="32:33" ht="13.5">
      <c r="AF901" s="54" t="e">
        <f>水洗化人口等!#REF!</f>
        <v>#REF!</v>
      </c>
      <c r="AG901" s="45">
        <f t="shared" si="15"/>
        <v>901</v>
      </c>
    </row>
    <row r="902" spans="32:33" ht="13.5">
      <c r="AF902" s="54" t="e">
        <f>水洗化人口等!#REF!</f>
        <v>#REF!</v>
      </c>
      <c r="AG902" s="45">
        <f t="shared" si="15"/>
        <v>902</v>
      </c>
    </row>
    <row r="903" spans="32:33" ht="13.5">
      <c r="AF903" s="54" t="e">
        <f>水洗化人口等!#REF!</f>
        <v>#REF!</v>
      </c>
      <c r="AG903" s="45">
        <f t="shared" si="15"/>
        <v>903</v>
      </c>
    </row>
    <row r="904" spans="32:33" ht="13.5">
      <c r="AF904" s="54" t="e">
        <f>水洗化人口等!#REF!</f>
        <v>#REF!</v>
      </c>
      <c r="AG904" s="45">
        <f t="shared" si="15"/>
        <v>904</v>
      </c>
    </row>
    <row r="905" spans="32:33" ht="13.5">
      <c r="AF905" s="54" t="e">
        <f>水洗化人口等!#REF!</f>
        <v>#REF!</v>
      </c>
      <c r="AG905" s="45">
        <f t="shared" si="15"/>
        <v>905</v>
      </c>
    </row>
    <row r="906" spans="32:33" ht="13.5">
      <c r="AF906" s="54" t="e">
        <f>水洗化人口等!#REF!</f>
        <v>#REF!</v>
      </c>
      <c r="AG906" s="45">
        <f t="shared" si="15"/>
        <v>906</v>
      </c>
    </row>
    <row r="907" spans="32:33" ht="13.5">
      <c r="AF907" s="54" t="e">
        <f>水洗化人口等!#REF!</f>
        <v>#REF!</v>
      </c>
      <c r="AG907" s="45">
        <f t="shared" si="15"/>
        <v>907</v>
      </c>
    </row>
    <row r="908" spans="32:33" ht="13.5">
      <c r="AF908" s="54" t="e">
        <f>水洗化人口等!#REF!</f>
        <v>#REF!</v>
      </c>
      <c r="AG908" s="45">
        <f t="shared" si="15"/>
        <v>908</v>
      </c>
    </row>
    <row r="909" spans="32:33" ht="13.5">
      <c r="AF909" s="54" t="e">
        <f>水洗化人口等!#REF!</f>
        <v>#REF!</v>
      </c>
      <c r="AG909" s="45">
        <f t="shared" si="15"/>
        <v>909</v>
      </c>
    </row>
    <row r="910" spans="32:33" ht="13.5">
      <c r="AF910" s="54" t="e">
        <f>水洗化人口等!#REF!</f>
        <v>#REF!</v>
      </c>
      <c r="AG910" s="45">
        <f t="shared" si="15"/>
        <v>910</v>
      </c>
    </row>
    <row r="911" spans="32:33" ht="13.5">
      <c r="AF911" s="54" t="e">
        <f>水洗化人口等!#REF!</f>
        <v>#REF!</v>
      </c>
      <c r="AG911" s="45">
        <f t="shared" si="15"/>
        <v>911</v>
      </c>
    </row>
    <row r="912" spans="32:33" ht="13.5">
      <c r="AF912" s="54" t="e">
        <f>水洗化人口等!#REF!</f>
        <v>#REF!</v>
      </c>
      <c r="AG912" s="45">
        <f t="shared" si="15"/>
        <v>912</v>
      </c>
    </row>
    <row r="913" spans="32:33" ht="13.5">
      <c r="AF913" s="54" t="e">
        <f>水洗化人口等!#REF!</f>
        <v>#REF!</v>
      </c>
      <c r="AG913" s="45">
        <f t="shared" si="15"/>
        <v>913</v>
      </c>
    </row>
    <row r="914" spans="32:33" ht="13.5">
      <c r="AF914" s="54" t="e">
        <f>水洗化人口等!#REF!</f>
        <v>#REF!</v>
      </c>
      <c r="AG914" s="45">
        <f t="shared" si="15"/>
        <v>914</v>
      </c>
    </row>
    <row r="915" spans="32:33" ht="13.5">
      <c r="AF915" s="54" t="e">
        <f>水洗化人口等!#REF!</f>
        <v>#REF!</v>
      </c>
      <c r="AG915" s="45">
        <f t="shared" si="15"/>
        <v>915</v>
      </c>
    </row>
    <row r="916" spans="32:33" ht="13.5">
      <c r="AF916" s="54" t="e">
        <f>水洗化人口等!#REF!</f>
        <v>#REF!</v>
      </c>
      <c r="AG916" s="45">
        <f t="shared" si="15"/>
        <v>916</v>
      </c>
    </row>
    <row r="917" spans="32:33" ht="13.5">
      <c r="AF917" s="54" t="e">
        <f>水洗化人口等!#REF!</f>
        <v>#REF!</v>
      </c>
      <c r="AG917" s="45">
        <f t="shared" si="15"/>
        <v>917</v>
      </c>
    </row>
    <row r="918" spans="32:33" ht="13.5">
      <c r="AF918" s="54" t="e">
        <f>水洗化人口等!#REF!</f>
        <v>#REF!</v>
      </c>
      <c r="AG918" s="45">
        <f t="shared" si="15"/>
        <v>918</v>
      </c>
    </row>
    <row r="919" spans="32:33" ht="13.5">
      <c r="AF919" s="54" t="e">
        <f>水洗化人口等!#REF!</f>
        <v>#REF!</v>
      </c>
      <c r="AG919" s="45">
        <f t="shared" si="15"/>
        <v>919</v>
      </c>
    </row>
    <row r="920" spans="32:33" ht="13.5">
      <c r="AF920" s="54" t="e">
        <f>水洗化人口等!#REF!</f>
        <v>#REF!</v>
      </c>
      <c r="AG920" s="45">
        <f t="shared" si="15"/>
        <v>920</v>
      </c>
    </row>
    <row r="921" spans="32:33" ht="13.5">
      <c r="AF921" s="54" t="e">
        <f>水洗化人口等!#REF!</f>
        <v>#REF!</v>
      </c>
      <c r="AG921" s="45">
        <f t="shared" si="15"/>
        <v>921</v>
      </c>
    </row>
    <row r="922" spans="32:33" ht="13.5">
      <c r="AF922" s="54" t="e">
        <f>水洗化人口等!#REF!</f>
        <v>#REF!</v>
      </c>
      <c r="AG922" s="45">
        <f t="shared" si="15"/>
        <v>922</v>
      </c>
    </row>
    <row r="923" spans="32:33" ht="13.5">
      <c r="AF923" s="54" t="e">
        <f>水洗化人口等!#REF!</f>
        <v>#REF!</v>
      </c>
      <c r="AG923" s="45">
        <f t="shared" si="15"/>
        <v>923</v>
      </c>
    </row>
    <row r="924" spans="32:33" ht="13.5">
      <c r="AF924" s="54" t="e">
        <f>水洗化人口等!#REF!</f>
        <v>#REF!</v>
      </c>
      <c r="AG924" s="45">
        <f t="shared" si="15"/>
        <v>924</v>
      </c>
    </row>
    <row r="925" spans="32:33" ht="13.5">
      <c r="AF925" s="54" t="e">
        <f>水洗化人口等!#REF!</f>
        <v>#REF!</v>
      </c>
      <c r="AG925" s="45">
        <f t="shared" si="15"/>
        <v>925</v>
      </c>
    </row>
    <row r="926" spans="32:33" ht="13.5">
      <c r="AF926" s="54" t="e">
        <f>水洗化人口等!#REF!</f>
        <v>#REF!</v>
      </c>
      <c r="AG926" s="45">
        <f t="shared" si="15"/>
        <v>926</v>
      </c>
    </row>
    <row r="927" spans="32:33" ht="13.5">
      <c r="AF927" s="54" t="e">
        <f>水洗化人口等!#REF!</f>
        <v>#REF!</v>
      </c>
      <c r="AG927" s="45">
        <f t="shared" si="15"/>
        <v>927</v>
      </c>
    </row>
    <row r="928" spans="32:33" ht="13.5">
      <c r="AF928" s="54" t="e">
        <f>水洗化人口等!#REF!</f>
        <v>#REF!</v>
      </c>
      <c r="AG928" s="45">
        <f t="shared" si="15"/>
        <v>928</v>
      </c>
    </row>
    <row r="929" spans="32:33" ht="13.5">
      <c r="AF929" s="54" t="e">
        <f>水洗化人口等!#REF!</f>
        <v>#REF!</v>
      </c>
      <c r="AG929" s="45">
        <f t="shared" si="15"/>
        <v>929</v>
      </c>
    </row>
    <row r="930" spans="32:33" ht="13.5">
      <c r="AF930" s="54" t="e">
        <f>水洗化人口等!#REF!</f>
        <v>#REF!</v>
      </c>
      <c r="AG930" s="45">
        <f t="shared" si="15"/>
        <v>930</v>
      </c>
    </row>
    <row r="931" spans="32:33" ht="13.5">
      <c r="AF931" s="54" t="e">
        <f>水洗化人口等!#REF!</f>
        <v>#REF!</v>
      </c>
      <c r="AG931" s="45">
        <f t="shared" si="15"/>
        <v>931</v>
      </c>
    </row>
    <row r="932" spans="32:33" ht="13.5">
      <c r="AF932" s="54" t="e">
        <f>水洗化人口等!#REF!</f>
        <v>#REF!</v>
      </c>
      <c r="AG932" s="45">
        <f t="shared" si="15"/>
        <v>932</v>
      </c>
    </row>
    <row r="933" spans="32:33" ht="13.5">
      <c r="AF933" s="54" t="e">
        <f>水洗化人口等!#REF!</f>
        <v>#REF!</v>
      </c>
      <c r="AG933" s="45">
        <f t="shared" si="15"/>
        <v>933</v>
      </c>
    </row>
    <row r="934" spans="32:33" ht="13.5">
      <c r="AF934" s="54" t="e">
        <f>水洗化人口等!#REF!</f>
        <v>#REF!</v>
      </c>
      <c r="AG934" s="45">
        <f t="shared" si="15"/>
        <v>934</v>
      </c>
    </row>
    <row r="935" spans="32:33" ht="13.5">
      <c r="AF935" s="54" t="e">
        <f>水洗化人口等!#REF!</f>
        <v>#REF!</v>
      </c>
      <c r="AG935" s="45">
        <f t="shared" si="15"/>
        <v>935</v>
      </c>
    </row>
    <row r="936" spans="32:33" ht="13.5">
      <c r="AF936" s="54" t="e">
        <f>水洗化人口等!#REF!</f>
        <v>#REF!</v>
      </c>
      <c r="AG936" s="45">
        <f t="shared" si="15"/>
        <v>936</v>
      </c>
    </row>
    <row r="937" spans="32:33" ht="13.5">
      <c r="AF937" s="54" t="e">
        <f>水洗化人口等!#REF!</f>
        <v>#REF!</v>
      </c>
      <c r="AG937" s="45">
        <f t="shared" si="15"/>
        <v>937</v>
      </c>
    </row>
    <row r="938" spans="32:33" ht="13.5">
      <c r="AF938" s="54" t="e">
        <f>水洗化人口等!#REF!</f>
        <v>#REF!</v>
      </c>
      <c r="AG938" s="45">
        <f t="shared" si="15"/>
        <v>938</v>
      </c>
    </row>
    <row r="939" spans="32:33" ht="13.5">
      <c r="AF939" s="54" t="e">
        <f>水洗化人口等!#REF!</f>
        <v>#REF!</v>
      </c>
      <c r="AG939" s="45">
        <f t="shared" si="15"/>
        <v>939</v>
      </c>
    </row>
    <row r="940" spans="32:33" ht="13.5">
      <c r="AF940" s="54" t="e">
        <f>水洗化人口等!#REF!</f>
        <v>#REF!</v>
      </c>
      <c r="AG940" s="45">
        <f t="shared" si="15"/>
        <v>940</v>
      </c>
    </row>
    <row r="941" spans="32:33" ht="13.5">
      <c r="AF941" s="54" t="e">
        <f>水洗化人口等!#REF!</f>
        <v>#REF!</v>
      </c>
      <c r="AG941" s="45">
        <f t="shared" si="15"/>
        <v>941</v>
      </c>
    </row>
    <row r="942" spans="32:33" ht="13.5">
      <c r="AF942" s="54" t="e">
        <f>水洗化人口等!#REF!</f>
        <v>#REF!</v>
      </c>
      <c r="AG942" s="45">
        <f aca="true" t="shared" si="16" ref="AG942:AG1005">AG941+1</f>
        <v>942</v>
      </c>
    </row>
    <row r="943" spans="32:33" ht="13.5">
      <c r="AF943" s="54" t="e">
        <f>水洗化人口等!#REF!</f>
        <v>#REF!</v>
      </c>
      <c r="AG943" s="45">
        <f t="shared" si="16"/>
        <v>943</v>
      </c>
    </row>
    <row r="944" spans="32:33" ht="13.5">
      <c r="AF944" s="54" t="e">
        <f>水洗化人口等!#REF!</f>
        <v>#REF!</v>
      </c>
      <c r="AG944" s="45">
        <f t="shared" si="16"/>
        <v>944</v>
      </c>
    </row>
    <row r="945" spans="32:33" ht="13.5">
      <c r="AF945" s="54" t="e">
        <f>水洗化人口等!#REF!</f>
        <v>#REF!</v>
      </c>
      <c r="AG945" s="45">
        <f t="shared" si="16"/>
        <v>945</v>
      </c>
    </row>
    <row r="946" spans="32:33" ht="13.5">
      <c r="AF946" s="54" t="e">
        <f>水洗化人口等!#REF!</f>
        <v>#REF!</v>
      </c>
      <c r="AG946" s="45">
        <f t="shared" si="16"/>
        <v>946</v>
      </c>
    </row>
    <row r="947" spans="32:33" ht="13.5">
      <c r="AF947" s="54" t="e">
        <f>水洗化人口等!#REF!</f>
        <v>#REF!</v>
      </c>
      <c r="AG947" s="45">
        <f t="shared" si="16"/>
        <v>947</v>
      </c>
    </row>
    <row r="948" spans="32:33" ht="13.5">
      <c r="AF948" s="54" t="e">
        <f>水洗化人口等!#REF!</f>
        <v>#REF!</v>
      </c>
      <c r="AG948" s="45">
        <f t="shared" si="16"/>
        <v>948</v>
      </c>
    </row>
    <row r="949" spans="32:33" ht="13.5">
      <c r="AF949" s="54" t="e">
        <f>水洗化人口等!#REF!</f>
        <v>#REF!</v>
      </c>
      <c r="AG949" s="45">
        <f t="shared" si="16"/>
        <v>949</v>
      </c>
    </row>
    <row r="950" spans="32:33" ht="13.5">
      <c r="AF950" s="54" t="e">
        <f>水洗化人口等!#REF!</f>
        <v>#REF!</v>
      </c>
      <c r="AG950" s="45">
        <f t="shared" si="16"/>
        <v>950</v>
      </c>
    </row>
    <row r="951" spans="32:33" ht="13.5">
      <c r="AF951" s="54" t="e">
        <f>水洗化人口等!#REF!</f>
        <v>#REF!</v>
      </c>
      <c r="AG951" s="45">
        <f t="shared" si="16"/>
        <v>951</v>
      </c>
    </row>
    <row r="952" spans="32:33" ht="13.5">
      <c r="AF952" s="54" t="e">
        <f>水洗化人口等!#REF!</f>
        <v>#REF!</v>
      </c>
      <c r="AG952" s="45">
        <f t="shared" si="16"/>
        <v>952</v>
      </c>
    </row>
    <row r="953" spans="32:33" ht="13.5">
      <c r="AF953" s="54" t="e">
        <f>水洗化人口等!#REF!</f>
        <v>#REF!</v>
      </c>
      <c r="AG953" s="45">
        <f t="shared" si="16"/>
        <v>953</v>
      </c>
    </row>
    <row r="954" spans="32:33" ht="13.5">
      <c r="AF954" s="54" t="e">
        <f>水洗化人口等!#REF!</f>
        <v>#REF!</v>
      </c>
      <c r="AG954" s="45">
        <f t="shared" si="16"/>
        <v>954</v>
      </c>
    </row>
    <row r="955" spans="32:33" ht="13.5">
      <c r="AF955" s="54" t="e">
        <f>水洗化人口等!#REF!</f>
        <v>#REF!</v>
      </c>
      <c r="AG955" s="45">
        <f t="shared" si="16"/>
        <v>955</v>
      </c>
    </row>
    <row r="956" spans="32:33" ht="13.5">
      <c r="AF956" s="54" t="e">
        <f>水洗化人口等!#REF!</f>
        <v>#REF!</v>
      </c>
      <c r="AG956" s="45">
        <f t="shared" si="16"/>
        <v>956</v>
      </c>
    </row>
    <row r="957" spans="32:33" ht="13.5">
      <c r="AF957" s="54" t="e">
        <f>水洗化人口等!#REF!</f>
        <v>#REF!</v>
      </c>
      <c r="AG957" s="45">
        <f t="shared" si="16"/>
        <v>957</v>
      </c>
    </row>
    <row r="958" spans="32:33" ht="13.5">
      <c r="AF958" s="54" t="e">
        <f>水洗化人口等!#REF!</f>
        <v>#REF!</v>
      </c>
      <c r="AG958" s="45">
        <f t="shared" si="16"/>
        <v>958</v>
      </c>
    </row>
    <row r="959" spans="32:33" ht="13.5">
      <c r="AF959" s="54" t="e">
        <f>水洗化人口等!#REF!</f>
        <v>#REF!</v>
      </c>
      <c r="AG959" s="45">
        <f t="shared" si="16"/>
        <v>959</v>
      </c>
    </row>
    <row r="960" spans="32:33" ht="13.5">
      <c r="AF960" s="54" t="e">
        <f>水洗化人口等!#REF!</f>
        <v>#REF!</v>
      </c>
      <c r="AG960" s="45">
        <f t="shared" si="16"/>
        <v>960</v>
      </c>
    </row>
    <row r="961" spans="32:33" ht="13.5">
      <c r="AF961" s="54" t="e">
        <f>水洗化人口等!#REF!</f>
        <v>#REF!</v>
      </c>
      <c r="AG961" s="45">
        <f t="shared" si="16"/>
        <v>961</v>
      </c>
    </row>
    <row r="962" spans="32:33" ht="13.5">
      <c r="AF962" s="54" t="e">
        <f>水洗化人口等!#REF!</f>
        <v>#REF!</v>
      </c>
      <c r="AG962" s="45">
        <f t="shared" si="16"/>
        <v>962</v>
      </c>
    </row>
    <row r="963" spans="32:33" ht="13.5">
      <c r="AF963" s="54" t="e">
        <f>水洗化人口等!#REF!</f>
        <v>#REF!</v>
      </c>
      <c r="AG963" s="45">
        <f t="shared" si="16"/>
        <v>963</v>
      </c>
    </row>
    <row r="964" spans="32:33" ht="13.5">
      <c r="AF964" s="54" t="e">
        <f>水洗化人口等!#REF!</f>
        <v>#REF!</v>
      </c>
      <c r="AG964" s="45">
        <f t="shared" si="16"/>
        <v>964</v>
      </c>
    </row>
    <row r="965" spans="32:33" ht="13.5">
      <c r="AF965" s="54" t="e">
        <f>水洗化人口等!#REF!</f>
        <v>#REF!</v>
      </c>
      <c r="AG965" s="45">
        <f t="shared" si="16"/>
        <v>965</v>
      </c>
    </row>
    <row r="966" spans="32:33" ht="13.5">
      <c r="AF966" s="54" t="e">
        <f>水洗化人口等!#REF!</f>
        <v>#REF!</v>
      </c>
      <c r="AG966" s="45">
        <f t="shared" si="16"/>
        <v>966</v>
      </c>
    </row>
    <row r="967" spans="32:33" ht="13.5">
      <c r="AF967" s="54" t="e">
        <f>水洗化人口等!#REF!</f>
        <v>#REF!</v>
      </c>
      <c r="AG967" s="45">
        <f t="shared" si="16"/>
        <v>967</v>
      </c>
    </row>
    <row r="968" spans="32:33" ht="13.5">
      <c r="AF968" s="54" t="e">
        <f>水洗化人口等!#REF!</f>
        <v>#REF!</v>
      </c>
      <c r="AG968" s="45">
        <f t="shared" si="16"/>
        <v>968</v>
      </c>
    </row>
    <row r="969" spans="32:33" ht="13.5">
      <c r="AF969" s="54" t="e">
        <f>水洗化人口等!#REF!</f>
        <v>#REF!</v>
      </c>
      <c r="AG969" s="45">
        <f t="shared" si="16"/>
        <v>969</v>
      </c>
    </row>
    <row r="970" spans="32:33" ht="13.5">
      <c r="AF970" s="54" t="e">
        <f>水洗化人口等!#REF!</f>
        <v>#REF!</v>
      </c>
      <c r="AG970" s="45">
        <f t="shared" si="16"/>
        <v>970</v>
      </c>
    </row>
    <row r="971" spans="32:33" ht="13.5">
      <c r="AF971" s="54" t="e">
        <f>水洗化人口等!#REF!</f>
        <v>#REF!</v>
      </c>
      <c r="AG971" s="45">
        <f t="shared" si="16"/>
        <v>971</v>
      </c>
    </row>
    <row r="972" spans="32:33" ht="13.5">
      <c r="AF972" s="54" t="e">
        <f>水洗化人口等!#REF!</f>
        <v>#REF!</v>
      </c>
      <c r="AG972" s="45">
        <f t="shared" si="16"/>
        <v>972</v>
      </c>
    </row>
    <row r="973" spans="32:33" ht="13.5">
      <c r="AF973" s="54" t="e">
        <f>水洗化人口等!#REF!</f>
        <v>#REF!</v>
      </c>
      <c r="AG973" s="45">
        <f t="shared" si="16"/>
        <v>973</v>
      </c>
    </row>
    <row r="974" spans="32:33" ht="13.5">
      <c r="AF974" s="54" t="e">
        <f>水洗化人口等!#REF!</f>
        <v>#REF!</v>
      </c>
      <c r="AG974" s="45">
        <f t="shared" si="16"/>
        <v>974</v>
      </c>
    </row>
    <row r="975" spans="32:33" ht="13.5">
      <c r="AF975" s="54" t="e">
        <f>水洗化人口等!#REF!</f>
        <v>#REF!</v>
      </c>
      <c r="AG975" s="45">
        <f t="shared" si="16"/>
        <v>975</v>
      </c>
    </row>
    <row r="976" spans="32:33" ht="13.5">
      <c r="AF976" s="54" t="e">
        <f>水洗化人口等!#REF!</f>
        <v>#REF!</v>
      </c>
      <c r="AG976" s="45">
        <f t="shared" si="16"/>
        <v>976</v>
      </c>
    </row>
    <row r="977" spans="32:33" ht="13.5">
      <c r="AF977" s="54" t="e">
        <f>水洗化人口等!#REF!</f>
        <v>#REF!</v>
      </c>
      <c r="AG977" s="45">
        <f t="shared" si="16"/>
        <v>977</v>
      </c>
    </row>
    <row r="978" spans="32:33" ht="13.5">
      <c r="AF978" s="54" t="e">
        <f>水洗化人口等!#REF!</f>
        <v>#REF!</v>
      </c>
      <c r="AG978" s="45">
        <f t="shared" si="16"/>
        <v>978</v>
      </c>
    </row>
    <row r="979" spans="32:33" ht="13.5">
      <c r="AF979" s="54" t="e">
        <f>水洗化人口等!#REF!</f>
        <v>#REF!</v>
      </c>
      <c r="AG979" s="45">
        <f t="shared" si="16"/>
        <v>979</v>
      </c>
    </row>
    <row r="980" spans="32:33" ht="13.5">
      <c r="AF980" s="54" t="e">
        <f>水洗化人口等!#REF!</f>
        <v>#REF!</v>
      </c>
      <c r="AG980" s="45">
        <f t="shared" si="16"/>
        <v>980</v>
      </c>
    </row>
    <row r="981" spans="32:33" ht="13.5">
      <c r="AF981" s="54" t="e">
        <f>水洗化人口等!#REF!</f>
        <v>#REF!</v>
      </c>
      <c r="AG981" s="45">
        <f t="shared" si="16"/>
        <v>981</v>
      </c>
    </row>
    <row r="982" spans="32:33" ht="13.5">
      <c r="AF982" s="54" t="e">
        <f>水洗化人口等!#REF!</f>
        <v>#REF!</v>
      </c>
      <c r="AG982" s="45">
        <f t="shared" si="16"/>
        <v>982</v>
      </c>
    </row>
    <row r="983" spans="32:33" ht="13.5">
      <c r="AF983" s="54" t="e">
        <f>水洗化人口等!#REF!</f>
        <v>#REF!</v>
      </c>
      <c r="AG983" s="45">
        <f t="shared" si="16"/>
        <v>983</v>
      </c>
    </row>
    <row r="984" spans="32:33" ht="13.5">
      <c r="AF984" s="54" t="e">
        <f>水洗化人口等!#REF!</f>
        <v>#REF!</v>
      </c>
      <c r="AG984" s="45">
        <f t="shared" si="16"/>
        <v>984</v>
      </c>
    </row>
    <row r="985" spans="32:33" ht="13.5">
      <c r="AF985" s="54" t="e">
        <f>水洗化人口等!#REF!</f>
        <v>#REF!</v>
      </c>
      <c r="AG985" s="45">
        <f t="shared" si="16"/>
        <v>985</v>
      </c>
    </row>
    <row r="986" spans="32:33" ht="13.5">
      <c r="AF986" s="54" t="e">
        <f>水洗化人口等!#REF!</f>
        <v>#REF!</v>
      </c>
      <c r="AG986" s="45">
        <f t="shared" si="16"/>
        <v>986</v>
      </c>
    </row>
    <row r="987" spans="32:33" ht="13.5">
      <c r="AF987" s="54" t="e">
        <f>水洗化人口等!#REF!</f>
        <v>#REF!</v>
      </c>
      <c r="AG987" s="45">
        <f t="shared" si="16"/>
        <v>987</v>
      </c>
    </row>
    <row r="988" spans="32:33" ht="13.5">
      <c r="AF988" s="54" t="e">
        <f>水洗化人口等!#REF!</f>
        <v>#REF!</v>
      </c>
      <c r="AG988" s="45">
        <f t="shared" si="16"/>
        <v>988</v>
      </c>
    </row>
    <row r="989" spans="32:33" ht="13.5">
      <c r="AF989" s="54" t="e">
        <f>水洗化人口等!#REF!</f>
        <v>#REF!</v>
      </c>
      <c r="AG989" s="45">
        <f t="shared" si="16"/>
        <v>989</v>
      </c>
    </row>
    <row r="990" spans="32:33" ht="13.5">
      <c r="AF990" s="54" t="e">
        <f>水洗化人口等!#REF!</f>
        <v>#REF!</v>
      </c>
      <c r="AG990" s="45">
        <f t="shared" si="16"/>
        <v>990</v>
      </c>
    </row>
    <row r="991" spans="32:33" ht="13.5">
      <c r="AF991" s="54" t="e">
        <f>水洗化人口等!#REF!</f>
        <v>#REF!</v>
      </c>
      <c r="AG991" s="45">
        <f t="shared" si="16"/>
        <v>991</v>
      </c>
    </row>
    <row r="992" spans="32:33" ht="13.5">
      <c r="AF992" s="54" t="e">
        <f>水洗化人口等!#REF!</f>
        <v>#REF!</v>
      </c>
      <c r="AG992" s="45">
        <f t="shared" si="16"/>
        <v>992</v>
      </c>
    </row>
    <row r="993" spans="32:33" ht="13.5">
      <c r="AF993" s="54" t="e">
        <f>水洗化人口等!#REF!</f>
        <v>#REF!</v>
      </c>
      <c r="AG993" s="45">
        <f t="shared" si="16"/>
        <v>993</v>
      </c>
    </row>
    <row r="994" spans="32:33" ht="13.5">
      <c r="AF994" s="54" t="e">
        <f>水洗化人口等!#REF!</f>
        <v>#REF!</v>
      </c>
      <c r="AG994" s="45">
        <f t="shared" si="16"/>
        <v>994</v>
      </c>
    </row>
    <row r="995" spans="32:33" ht="13.5">
      <c r="AF995" s="54" t="e">
        <f>水洗化人口等!#REF!</f>
        <v>#REF!</v>
      </c>
      <c r="AG995" s="45">
        <f t="shared" si="16"/>
        <v>995</v>
      </c>
    </row>
    <row r="996" spans="32:33" ht="13.5">
      <c r="AF996" s="54" t="e">
        <f>水洗化人口等!#REF!</f>
        <v>#REF!</v>
      </c>
      <c r="AG996" s="45">
        <f t="shared" si="16"/>
        <v>996</v>
      </c>
    </row>
    <row r="997" spans="32:33" ht="13.5">
      <c r="AF997" s="54" t="e">
        <f>水洗化人口等!#REF!</f>
        <v>#REF!</v>
      </c>
      <c r="AG997" s="45">
        <f t="shared" si="16"/>
        <v>997</v>
      </c>
    </row>
    <row r="998" spans="32:33" ht="13.5">
      <c r="AF998" s="54" t="e">
        <f>水洗化人口等!#REF!</f>
        <v>#REF!</v>
      </c>
      <c r="AG998" s="45">
        <f t="shared" si="16"/>
        <v>998</v>
      </c>
    </row>
    <row r="999" spans="32:33" ht="13.5">
      <c r="AF999" s="54" t="e">
        <f>水洗化人口等!#REF!</f>
        <v>#REF!</v>
      </c>
      <c r="AG999" s="45">
        <f t="shared" si="16"/>
        <v>999</v>
      </c>
    </row>
    <row r="1000" spans="32:33" ht="13.5">
      <c r="AF1000" s="54" t="e">
        <f>水洗化人口等!#REF!</f>
        <v>#REF!</v>
      </c>
      <c r="AG1000" s="45">
        <f t="shared" si="16"/>
        <v>1000</v>
      </c>
    </row>
    <row r="1001" spans="32:33" ht="13.5">
      <c r="AF1001" s="54" t="e">
        <f>水洗化人口等!#REF!</f>
        <v>#REF!</v>
      </c>
      <c r="AG1001" s="45">
        <f t="shared" si="16"/>
        <v>1001</v>
      </c>
    </row>
    <row r="1002" spans="32:33" ht="13.5">
      <c r="AF1002" s="54" t="e">
        <f>水洗化人口等!#REF!</f>
        <v>#REF!</v>
      </c>
      <c r="AG1002" s="45">
        <f t="shared" si="16"/>
        <v>1002</v>
      </c>
    </row>
    <row r="1003" spans="32:33" ht="13.5">
      <c r="AF1003" s="54" t="e">
        <f>水洗化人口等!#REF!</f>
        <v>#REF!</v>
      </c>
      <c r="AG1003" s="45">
        <f t="shared" si="16"/>
        <v>1003</v>
      </c>
    </row>
    <row r="1004" spans="32:33" ht="13.5">
      <c r="AF1004" s="54" t="e">
        <f>水洗化人口等!#REF!</f>
        <v>#REF!</v>
      </c>
      <c r="AG1004" s="45">
        <f t="shared" si="16"/>
        <v>1004</v>
      </c>
    </row>
    <row r="1005" spans="32:33" ht="13.5">
      <c r="AF1005" s="54" t="e">
        <f>水洗化人口等!#REF!</f>
        <v>#REF!</v>
      </c>
      <c r="AG1005" s="45">
        <f t="shared" si="16"/>
        <v>1005</v>
      </c>
    </row>
    <row r="1006" spans="32:33" ht="13.5">
      <c r="AF1006" s="54" t="e">
        <f>水洗化人口等!#REF!</f>
        <v>#REF!</v>
      </c>
      <c r="AG1006" s="45">
        <f aca="true" t="shared" si="17" ref="AG1006:AG1069">AG1005+1</f>
        <v>1006</v>
      </c>
    </row>
    <row r="1007" spans="32:33" ht="13.5">
      <c r="AF1007" s="54" t="e">
        <f>水洗化人口等!#REF!</f>
        <v>#REF!</v>
      </c>
      <c r="AG1007" s="45">
        <f t="shared" si="17"/>
        <v>1007</v>
      </c>
    </row>
    <row r="1008" spans="32:33" ht="13.5">
      <c r="AF1008" s="54" t="e">
        <f>水洗化人口等!#REF!</f>
        <v>#REF!</v>
      </c>
      <c r="AG1008" s="45">
        <f t="shared" si="17"/>
        <v>1008</v>
      </c>
    </row>
    <row r="1009" spans="32:33" ht="13.5">
      <c r="AF1009" s="54" t="e">
        <f>水洗化人口等!#REF!</f>
        <v>#REF!</v>
      </c>
      <c r="AG1009" s="45">
        <f t="shared" si="17"/>
        <v>1009</v>
      </c>
    </row>
    <row r="1010" spans="32:33" ht="13.5">
      <c r="AF1010" s="54" t="e">
        <f>水洗化人口等!#REF!</f>
        <v>#REF!</v>
      </c>
      <c r="AG1010" s="45">
        <f t="shared" si="17"/>
        <v>1010</v>
      </c>
    </row>
    <row r="1011" spans="32:33" ht="13.5">
      <c r="AF1011" s="54" t="e">
        <f>水洗化人口等!#REF!</f>
        <v>#REF!</v>
      </c>
      <c r="AG1011" s="45">
        <f t="shared" si="17"/>
        <v>1011</v>
      </c>
    </row>
    <row r="1012" spans="32:33" ht="13.5">
      <c r="AF1012" s="54" t="e">
        <f>水洗化人口等!#REF!</f>
        <v>#REF!</v>
      </c>
      <c r="AG1012" s="45">
        <f t="shared" si="17"/>
        <v>1012</v>
      </c>
    </row>
    <row r="1013" spans="32:33" ht="13.5">
      <c r="AF1013" s="54" t="e">
        <f>水洗化人口等!#REF!</f>
        <v>#REF!</v>
      </c>
      <c r="AG1013" s="45">
        <f t="shared" si="17"/>
        <v>1013</v>
      </c>
    </row>
    <row r="1014" spans="32:33" ht="13.5">
      <c r="AF1014" s="54" t="e">
        <f>水洗化人口等!#REF!</f>
        <v>#REF!</v>
      </c>
      <c r="AG1014" s="45">
        <f t="shared" si="17"/>
        <v>1014</v>
      </c>
    </row>
    <row r="1015" spans="32:33" ht="13.5">
      <c r="AF1015" s="54" t="e">
        <f>水洗化人口等!#REF!</f>
        <v>#REF!</v>
      </c>
      <c r="AG1015" s="45">
        <f t="shared" si="17"/>
        <v>1015</v>
      </c>
    </row>
    <row r="1016" spans="32:33" ht="13.5">
      <c r="AF1016" s="54" t="e">
        <f>水洗化人口等!#REF!</f>
        <v>#REF!</v>
      </c>
      <c r="AG1016" s="45">
        <f t="shared" si="17"/>
        <v>1016</v>
      </c>
    </row>
    <row r="1017" spans="32:33" ht="13.5">
      <c r="AF1017" s="54" t="e">
        <f>水洗化人口等!#REF!</f>
        <v>#REF!</v>
      </c>
      <c r="AG1017" s="45">
        <f t="shared" si="17"/>
        <v>1017</v>
      </c>
    </row>
    <row r="1018" spans="32:33" ht="13.5">
      <c r="AF1018" s="54" t="e">
        <f>水洗化人口等!#REF!</f>
        <v>#REF!</v>
      </c>
      <c r="AG1018" s="45">
        <f t="shared" si="17"/>
        <v>1018</v>
      </c>
    </row>
    <row r="1019" spans="32:33" ht="13.5">
      <c r="AF1019" s="54" t="e">
        <f>水洗化人口等!#REF!</f>
        <v>#REF!</v>
      </c>
      <c r="AG1019" s="45">
        <f t="shared" si="17"/>
        <v>1019</v>
      </c>
    </row>
    <row r="1020" spans="32:33" ht="13.5">
      <c r="AF1020" s="54" t="e">
        <f>水洗化人口等!#REF!</f>
        <v>#REF!</v>
      </c>
      <c r="AG1020" s="45">
        <f t="shared" si="17"/>
        <v>1020</v>
      </c>
    </row>
    <row r="1021" spans="32:33" ht="13.5">
      <c r="AF1021" s="54" t="e">
        <f>水洗化人口等!#REF!</f>
        <v>#REF!</v>
      </c>
      <c r="AG1021" s="45">
        <f t="shared" si="17"/>
        <v>1021</v>
      </c>
    </row>
    <row r="1022" spans="32:33" ht="13.5">
      <c r="AF1022" s="54" t="e">
        <f>水洗化人口等!#REF!</f>
        <v>#REF!</v>
      </c>
      <c r="AG1022" s="45">
        <f t="shared" si="17"/>
        <v>1022</v>
      </c>
    </row>
    <row r="1023" spans="32:33" ht="13.5">
      <c r="AF1023" s="54" t="e">
        <f>水洗化人口等!#REF!</f>
        <v>#REF!</v>
      </c>
      <c r="AG1023" s="45">
        <f t="shared" si="17"/>
        <v>1023</v>
      </c>
    </row>
    <row r="1024" spans="32:33" ht="13.5">
      <c r="AF1024" s="54" t="e">
        <f>水洗化人口等!#REF!</f>
        <v>#REF!</v>
      </c>
      <c r="AG1024" s="45">
        <f t="shared" si="17"/>
        <v>1024</v>
      </c>
    </row>
    <row r="1025" spans="32:33" ht="13.5">
      <c r="AF1025" s="54" t="e">
        <f>水洗化人口等!#REF!</f>
        <v>#REF!</v>
      </c>
      <c r="AG1025" s="45">
        <f t="shared" si="17"/>
        <v>1025</v>
      </c>
    </row>
    <row r="1026" spans="32:33" ht="13.5">
      <c r="AF1026" s="54" t="e">
        <f>水洗化人口等!#REF!</f>
        <v>#REF!</v>
      </c>
      <c r="AG1026" s="45">
        <f t="shared" si="17"/>
        <v>1026</v>
      </c>
    </row>
    <row r="1027" spans="32:33" ht="13.5">
      <c r="AF1027" s="54" t="e">
        <f>水洗化人口等!#REF!</f>
        <v>#REF!</v>
      </c>
      <c r="AG1027" s="45">
        <f t="shared" si="17"/>
        <v>1027</v>
      </c>
    </row>
    <row r="1028" spans="32:33" ht="13.5">
      <c r="AF1028" s="54" t="e">
        <f>水洗化人口等!#REF!</f>
        <v>#REF!</v>
      </c>
      <c r="AG1028" s="45">
        <f t="shared" si="17"/>
        <v>1028</v>
      </c>
    </row>
    <row r="1029" spans="32:33" ht="13.5">
      <c r="AF1029" s="54" t="e">
        <f>水洗化人口等!#REF!</f>
        <v>#REF!</v>
      </c>
      <c r="AG1029" s="45">
        <f t="shared" si="17"/>
        <v>1029</v>
      </c>
    </row>
    <row r="1030" spans="32:33" ht="13.5">
      <c r="AF1030" s="54" t="e">
        <f>水洗化人口等!#REF!</f>
        <v>#REF!</v>
      </c>
      <c r="AG1030" s="45">
        <f t="shared" si="17"/>
        <v>1030</v>
      </c>
    </row>
    <row r="1031" spans="32:33" ht="13.5">
      <c r="AF1031" s="54" t="e">
        <f>水洗化人口等!#REF!</f>
        <v>#REF!</v>
      </c>
      <c r="AG1031" s="45">
        <f t="shared" si="17"/>
        <v>1031</v>
      </c>
    </row>
    <row r="1032" spans="32:33" ht="13.5">
      <c r="AF1032" s="54" t="e">
        <f>水洗化人口等!#REF!</f>
        <v>#REF!</v>
      </c>
      <c r="AG1032" s="45">
        <f t="shared" si="17"/>
        <v>1032</v>
      </c>
    </row>
    <row r="1033" spans="32:33" ht="13.5">
      <c r="AF1033" s="54" t="e">
        <f>水洗化人口等!#REF!</f>
        <v>#REF!</v>
      </c>
      <c r="AG1033" s="45">
        <f t="shared" si="17"/>
        <v>1033</v>
      </c>
    </row>
    <row r="1034" spans="32:33" ht="13.5">
      <c r="AF1034" s="54" t="e">
        <f>水洗化人口等!#REF!</f>
        <v>#REF!</v>
      </c>
      <c r="AG1034" s="45">
        <f t="shared" si="17"/>
        <v>1034</v>
      </c>
    </row>
    <row r="1035" spans="32:33" ht="13.5">
      <c r="AF1035" s="54" t="e">
        <f>水洗化人口等!#REF!</f>
        <v>#REF!</v>
      </c>
      <c r="AG1035" s="45">
        <f t="shared" si="17"/>
        <v>1035</v>
      </c>
    </row>
    <row r="1036" spans="32:33" ht="13.5">
      <c r="AF1036" s="54" t="e">
        <f>水洗化人口等!#REF!</f>
        <v>#REF!</v>
      </c>
      <c r="AG1036" s="45">
        <f t="shared" si="17"/>
        <v>1036</v>
      </c>
    </row>
    <row r="1037" spans="32:33" ht="13.5">
      <c r="AF1037" s="54" t="e">
        <f>水洗化人口等!#REF!</f>
        <v>#REF!</v>
      </c>
      <c r="AG1037" s="45">
        <f t="shared" si="17"/>
        <v>1037</v>
      </c>
    </row>
    <row r="1038" spans="32:33" ht="13.5">
      <c r="AF1038" s="54" t="e">
        <f>水洗化人口等!#REF!</f>
        <v>#REF!</v>
      </c>
      <c r="AG1038" s="45">
        <f t="shared" si="17"/>
        <v>1038</v>
      </c>
    </row>
    <row r="1039" spans="32:33" ht="13.5">
      <c r="AF1039" s="54" t="e">
        <f>水洗化人口等!#REF!</f>
        <v>#REF!</v>
      </c>
      <c r="AG1039" s="45">
        <f t="shared" si="17"/>
        <v>1039</v>
      </c>
    </row>
    <row r="1040" spans="32:33" ht="13.5">
      <c r="AF1040" s="54" t="e">
        <f>水洗化人口等!#REF!</f>
        <v>#REF!</v>
      </c>
      <c r="AG1040" s="45">
        <f t="shared" si="17"/>
        <v>1040</v>
      </c>
    </row>
    <row r="1041" spans="32:33" ht="13.5">
      <c r="AF1041" s="54" t="e">
        <f>水洗化人口等!#REF!</f>
        <v>#REF!</v>
      </c>
      <c r="AG1041" s="45">
        <f t="shared" si="17"/>
        <v>1041</v>
      </c>
    </row>
    <row r="1042" spans="32:33" ht="13.5">
      <c r="AF1042" s="54" t="e">
        <f>水洗化人口等!#REF!</f>
        <v>#REF!</v>
      </c>
      <c r="AG1042" s="45">
        <f t="shared" si="17"/>
        <v>1042</v>
      </c>
    </row>
    <row r="1043" spans="32:33" ht="13.5">
      <c r="AF1043" s="54" t="e">
        <f>水洗化人口等!#REF!</f>
        <v>#REF!</v>
      </c>
      <c r="AG1043" s="45">
        <f t="shared" si="17"/>
        <v>1043</v>
      </c>
    </row>
    <row r="1044" spans="32:33" ht="13.5">
      <c r="AF1044" s="54" t="e">
        <f>水洗化人口等!#REF!</f>
        <v>#REF!</v>
      </c>
      <c r="AG1044" s="45">
        <f t="shared" si="17"/>
        <v>1044</v>
      </c>
    </row>
    <row r="1045" spans="32:33" ht="13.5">
      <c r="AF1045" s="54" t="e">
        <f>水洗化人口等!#REF!</f>
        <v>#REF!</v>
      </c>
      <c r="AG1045" s="45">
        <f t="shared" si="17"/>
        <v>1045</v>
      </c>
    </row>
    <row r="1046" spans="32:33" ht="13.5">
      <c r="AF1046" s="54" t="e">
        <f>水洗化人口等!#REF!</f>
        <v>#REF!</v>
      </c>
      <c r="AG1046" s="45">
        <f t="shared" si="17"/>
        <v>1046</v>
      </c>
    </row>
    <row r="1047" spans="32:33" ht="13.5">
      <c r="AF1047" s="54" t="e">
        <f>水洗化人口等!#REF!</f>
        <v>#REF!</v>
      </c>
      <c r="AG1047" s="45">
        <f t="shared" si="17"/>
        <v>1047</v>
      </c>
    </row>
    <row r="1048" spans="32:33" ht="13.5">
      <c r="AF1048" s="54" t="e">
        <f>水洗化人口等!#REF!</f>
        <v>#REF!</v>
      </c>
      <c r="AG1048" s="45">
        <f t="shared" si="17"/>
        <v>1048</v>
      </c>
    </row>
    <row r="1049" spans="32:33" ht="13.5">
      <c r="AF1049" s="54" t="e">
        <f>水洗化人口等!#REF!</f>
        <v>#REF!</v>
      </c>
      <c r="AG1049" s="45">
        <f t="shared" si="17"/>
        <v>1049</v>
      </c>
    </row>
    <row r="1050" spans="32:33" ht="13.5">
      <c r="AF1050" s="54" t="e">
        <f>水洗化人口等!#REF!</f>
        <v>#REF!</v>
      </c>
      <c r="AG1050" s="45">
        <f t="shared" si="17"/>
        <v>1050</v>
      </c>
    </row>
    <row r="1051" spans="32:33" ht="13.5">
      <c r="AF1051" s="54" t="e">
        <f>水洗化人口等!#REF!</f>
        <v>#REF!</v>
      </c>
      <c r="AG1051" s="45">
        <f t="shared" si="17"/>
        <v>1051</v>
      </c>
    </row>
    <row r="1052" spans="32:33" ht="13.5">
      <c r="AF1052" s="54" t="e">
        <f>水洗化人口等!#REF!</f>
        <v>#REF!</v>
      </c>
      <c r="AG1052" s="45">
        <f t="shared" si="17"/>
        <v>1052</v>
      </c>
    </row>
    <row r="1053" spans="32:33" ht="13.5">
      <c r="AF1053" s="54" t="e">
        <f>水洗化人口等!#REF!</f>
        <v>#REF!</v>
      </c>
      <c r="AG1053" s="45">
        <f t="shared" si="17"/>
        <v>1053</v>
      </c>
    </row>
    <row r="1054" spans="32:33" ht="13.5">
      <c r="AF1054" s="54" t="e">
        <f>水洗化人口等!#REF!</f>
        <v>#REF!</v>
      </c>
      <c r="AG1054" s="45">
        <f t="shared" si="17"/>
        <v>1054</v>
      </c>
    </row>
    <row r="1055" spans="32:33" ht="13.5">
      <c r="AF1055" s="54" t="e">
        <f>水洗化人口等!#REF!</f>
        <v>#REF!</v>
      </c>
      <c r="AG1055" s="45">
        <f t="shared" si="17"/>
        <v>1055</v>
      </c>
    </row>
    <row r="1056" spans="32:33" ht="13.5">
      <c r="AF1056" s="54" t="e">
        <f>水洗化人口等!#REF!</f>
        <v>#REF!</v>
      </c>
      <c r="AG1056" s="45">
        <f t="shared" si="17"/>
        <v>1056</v>
      </c>
    </row>
    <row r="1057" spans="32:33" ht="13.5">
      <c r="AF1057" s="54" t="e">
        <f>水洗化人口等!#REF!</f>
        <v>#REF!</v>
      </c>
      <c r="AG1057" s="45">
        <f t="shared" si="17"/>
        <v>1057</v>
      </c>
    </row>
    <row r="1058" spans="32:33" ht="13.5">
      <c r="AF1058" s="54" t="e">
        <f>水洗化人口等!#REF!</f>
        <v>#REF!</v>
      </c>
      <c r="AG1058" s="45">
        <f t="shared" si="17"/>
        <v>1058</v>
      </c>
    </row>
    <row r="1059" spans="32:33" ht="13.5">
      <c r="AF1059" s="54" t="e">
        <f>水洗化人口等!#REF!</f>
        <v>#REF!</v>
      </c>
      <c r="AG1059" s="45">
        <f t="shared" si="17"/>
        <v>1059</v>
      </c>
    </row>
    <row r="1060" spans="32:33" ht="13.5">
      <c r="AF1060" s="54" t="e">
        <f>水洗化人口等!#REF!</f>
        <v>#REF!</v>
      </c>
      <c r="AG1060" s="45">
        <f t="shared" si="17"/>
        <v>1060</v>
      </c>
    </row>
    <row r="1061" spans="32:33" ht="13.5">
      <c r="AF1061" s="54" t="e">
        <f>水洗化人口等!#REF!</f>
        <v>#REF!</v>
      </c>
      <c r="AG1061" s="45">
        <f t="shared" si="17"/>
        <v>1061</v>
      </c>
    </row>
    <row r="1062" spans="32:33" ht="13.5">
      <c r="AF1062" s="54" t="e">
        <f>水洗化人口等!#REF!</f>
        <v>#REF!</v>
      </c>
      <c r="AG1062" s="45">
        <f t="shared" si="17"/>
        <v>1062</v>
      </c>
    </row>
    <row r="1063" spans="32:33" ht="13.5">
      <c r="AF1063" s="54" t="e">
        <f>水洗化人口等!#REF!</f>
        <v>#REF!</v>
      </c>
      <c r="AG1063" s="45">
        <f t="shared" si="17"/>
        <v>1063</v>
      </c>
    </row>
    <row r="1064" spans="32:33" ht="13.5">
      <c r="AF1064" s="54" t="e">
        <f>水洗化人口等!#REF!</f>
        <v>#REF!</v>
      </c>
      <c r="AG1064" s="45">
        <f t="shared" si="17"/>
        <v>1064</v>
      </c>
    </row>
    <row r="1065" spans="32:33" ht="13.5">
      <c r="AF1065" s="54" t="e">
        <f>水洗化人口等!#REF!</f>
        <v>#REF!</v>
      </c>
      <c r="AG1065" s="45">
        <f t="shared" si="17"/>
        <v>1065</v>
      </c>
    </row>
    <row r="1066" spans="32:33" ht="13.5">
      <c r="AF1066" s="54" t="e">
        <f>水洗化人口等!#REF!</f>
        <v>#REF!</v>
      </c>
      <c r="AG1066" s="45">
        <f t="shared" si="17"/>
        <v>1066</v>
      </c>
    </row>
    <row r="1067" spans="32:33" ht="13.5">
      <c r="AF1067" s="54" t="e">
        <f>水洗化人口等!#REF!</f>
        <v>#REF!</v>
      </c>
      <c r="AG1067" s="45">
        <f t="shared" si="17"/>
        <v>1067</v>
      </c>
    </row>
    <row r="1068" spans="32:33" ht="13.5">
      <c r="AF1068" s="54" t="e">
        <f>水洗化人口等!#REF!</f>
        <v>#REF!</v>
      </c>
      <c r="AG1068" s="45">
        <f t="shared" si="17"/>
        <v>1068</v>
      </c>
    </row>
    <row r="1069" spans="32:33" ht="13.5">
      <c r="AF1069" s="54" t="e">
        <f>水洗化人口等!#REF!</f>
        <v>#REF!</v>
      </c>
      <c r="AG1069" s="45">
        <f t="shared" si="17"/>
        <v>1069</v>
      </c>
    </row>
    <row r="1070" spans="32:33" ht="13.5">
      <c r="AF1070" s="54" t="e">
        <f>水洗化人口等!#REF!</f>
        <v>#REF!</v>
      </c>
      <c r="AG1070" s="45">
        <f aca="true" t="shared" si="18" ref="AG1070:AG1133">AG1069+1</f>
        <v>1070</v>
      </c>
    </row>
    <row r="1071" spans="32:33" ht="13.5">
      <c r="AF1071" s="54" t="e">
        <f>水洗化人口等!#REF!</f>
        <v>#REF!</v>
      </c>
      <c r="AG1071" s="45">
        <f t="shared" si="18"/>
        <v>1071</v>
      </c>
    </row>
    <row r="1072" spans="32:33" ht="13.5">
      <c r="AF1072" s="54" t="e">
        <f>水洗化人口等!#REF!</f>
        <v>#REF!</v>
      </c>
      <c r="AG1072" s="45">
        <f t="shared" si="18"/>
        <v>1072</v>
      </c>
    </row>
    <row r="1073" spans="32:33" ht="13.5">
      <c r="AF1073" s="54" t="e">
        <f>水洗化人口等!#REF!</f>
        <v>#REF!</v>
      </c>
      <c r="AG1073" s="45">
        <f t="shared" si="18"/>
        <v>1073</v>
      </c>
    </row>
    <row r="1074" spans="32:33" ht="13.5">
      <c r="AF1074" s="54" t="e">
        <f>水洗化人口等!#REF!</f>
        <v>#REF!</v>
      </c>
      <c r="AG1074" s="45">
        <f t="shared" si="18"/>
        <v>1074</v>
      </c>
    </row>
    <row r="1075" spans="32:33" ht="13.5">
      <c r="AF1075" s="54" t="e">
        <f>水洗化人口等!#REF!</f>
        <v>#REF!</v>
      </c>
      <c r="AG1075" s="45">
        <f t="shared" si="18"/>
        <v>1075</v>
      </c>
    </row>
    <row r="1076" spans="32:33" ht="13.5">
      <c r="AF1076" s="54" t="e">
        <f>水洗化人口等!#REF!</f>
        <v>#REF!</v>
      </c>
      <c r="AG1076" s="45">
        <f t="shared" si="18"/>
        <v>1076</v>
      </c>
    </row>
    <row r="1077" spans="32:33" ht="13.5">
      <c r="AF1077" s="54" t="e">
        <f>水洗化人口等!#REF!</f>
        <v>#REF!</v>
      </c>
      <c r="AG1077" s="45">
        <f t="shared" si="18"/>
        <v>1077</v>
      </c>
    </row>
    <row r="1078" spans="32:33" ht="13.5">
      <c r="AF1078" s="54" t="e">
        <f>水洗化人口等!#REF!</f>
        <v>#REF!</v>
      </c>
      <c r="AG1078" s="45">
        <f t="shared" si="18"/>
        <v>1078</v>
      </c>
    </row>
    <row r="1079" spans="32:33" ht="13.5">
      <c r="AF1079" s="54" t="e">
        <f>水洗化人口等!#REF!</f>
        <v>#REF!</v>
      </c>
      <c r="AG1079" s="45">
        <f t="shared" si="18"/>
        <v>1079</v>
      </c>
    </row>
    <row r="1080" spans="32:33" ht="13.5">
      <c r="AF1080" s="54" t="e">
        <f>水洗化人口等!#REF!</f>
        <v>#REF!</v>
      </c>
      <c r="AG1080" s="45">
        <f t="shared" si="18"/>
        <v>1080</v>
      </c>
    </row>
    <row r="1081" spans="32:33" ht="13.5">
      <c r="AF1081" s="54" t="e">
        <f>水洗化人口等!#REF!</f>
        <v>#REF!</v>
      </c>
      <c r="AG1081" s="45">
        <f t="shared" si="18"/>
        <v>1081</v>
      </c>
    </row>
    <row r="1082" spans="32:33" ht="13.5">
      <c r="AF1082" s="54" t="e">
        <f>水洗化人口等!#REF!</f>
        <v>#REF!</v>
      </c>
      <c r="AG1082" s="45">
        <f t="shared" si="18"/>
        <v>1082</v>
      </c>
    </row>
    <row r="1083" spans="32:33" ht="13.5">
      <c r="AF1083" s="54" t="e">
        <f>水洗化人口等!#REF!</f>
        <v>#REF!</v>
      </c>
      <c r="AG1083" s="45">
        <f t="shared" si="18"/>
        <v>1083</v>
      </c>
    </row>
    <row r="1084" spans="32:33" ht="13.5">
      <c r="AF1084" s="54" t="e">
        <f>水洗化人口等!#REF!</f>
        <v>#REF!</v>
      </c>
      <c r="AG1084" s="45">
        <f t="shared" si="18"/>
        <v>1084</v>
      </c>
    </row>
    <row r="1085" spans="32:33" ht="13.5">
      <c r="AF1085" s="54" t="e">
        <f>水洗化人口等!#REF!</f>
        <v>#REF!</v>
      </c>
      <c r="AG1085" s="45">
        <f t="shared" si="18"/>
        <v>1085</v>
      </c>
    </row>
    <row r="1086" spans="32:33" ht="13.5">
      <c r="AF1086" s="54" t="e">
        <f>水洗化人口等!#REF!</f>
        <v>#REF!</v>
      </c>
      <c r="AG1086" s="45">
        <f t="shared" si="18"/>
        <v>1086</v>
      </c>
    </row>
    <row r="1087" spans="32:33" ht="13.5">
      <c r="AF1087" s="54" t="e">
        <f>水洗化人口等!#REF!</f>
        <v>#REF!</v>
      </c>
      <c r="AG1087" s="45">
        <f t="shared" si="18"/>
        <v>1087</v>
      </c>
    </row>
    <row r="1088" spans="32:33" ht="13.5">
      <c r="AF1088" s="54" t="e">
        <f>水洗化人口等!#REF!</f>
        <v>#REF!</v>
      </c>
      <c r="AG1088" s="45">
        <f t="shared" si="18"/>
        <v>1088</v>
      </c>
    </row>
    <row r="1089" spans="32:33" ht="13.5">
      <c r="AF1089" s="54" t="e">
        <f>水洗化人口等!#REF!</f>
        <v>#REF!</v>
      </c>
      <c r="AG1089" s="45">
        <f t="shared" si="18"/>
        <v>1089</v>
      </c>
    </row>
    <row r="1090" spans="32:33" ht="13.5">
      <c r="AF1090" s="54" t="e">
        <f>水洗化人口等!#REF!</f>
        <v>#REF!</v>
      </c>
      <c r="AG1090" s="45">
        <f t="shared" si="18"/>
        <v>1090</v>
      </c>
    </row>
    <row r="1091" spans="32:33" ht="13.5">
      <c r="AF1091" s="54" t="e">
        <f>水洗化人口等!#REF!</f>
        <v>#REF!</v>
      </c>
      <c r="AG1091" s="45">
        <f t="shared" si="18"/>
        <v>1091</v>
      </c>
    </row>
    <row r="1092" spans="32:33" ht="13.5">
      <c r="AF1092" s="54" t="e">
        <f>水洗化人口等!#REF!</f>
        <v>#REF!</v>
      </c>
      <c r="AG1092" s="45">
        <f t="shared" si="18"/>
        <v>1092</v>
      </c>
    </row>
    <row r="1093" spans="32:33" ht="13.5">
      <c r="AF1093" s="54" t="e">
        <f>水洗化人口等!#REF!</f>
        <v>#REF!</v>
      </c>
      <c r="AG1093" s="45">
        <f t="shared" si="18"/>
        <v>1093</v>
      </c>
    </row>
    <row r="1094" spans="32:33" ht="13.5">
      <c r="AF1094" s="54" t="e">
        <f>水洗化人口等!#REF!</f>
        <v>#REF!</v>
      </c>
      <c r="AG1094" s="45">
        <f t="shared" si="18"/>
        <v>1094</v>
      </c>
    </row>
    <row r="1095" spans="32:33" ht="13.5">
      <c r="AF1095" s="54" t="e">
        <f>水洗化人口等!#REF!</f>
        <v>#REF!</v>
      </c>
      <c r="AG1095" s="45">
        <f t="shared" si="18"/>
        <v>1095</v>
      </c>
    </row>
    <row r="1096" spans="32:33" ht="13.5">
      <c r="AF1096" s="54" t="e">
        <f>水洗化人口等!#REF!</f>
        <v>#REF!</v>
      </c>
      <c r="AG1096" s="45">
        <f t="shared" si="18"/>
        <v>1096</v>
      </c>
    </row>
    <row r="1097" spans="32:33" ht="13.5">
      <c r="AF1097" s="54" t="e">
        <f>水洗化人口等!#REF!</f>
        <v>#REF!</v>
      </c>
      <c r="AG1097" s="45">
        <f t="shared" si="18"/>
        <v>1097</v>
      </c>
    </row>
    <row r="1098" spans="32:33" ht="13.5">
      <c r="AF1098" s="54" t="e">
        <f>水洗化人口等!#REF!</f>
        <v>#REF!</v>
      </c>
      <c r="AG1098" s="45">
        <f t="shared" si="18"/>
        <v>1098</v>
      </c>
    </row>
    <row r="1099" spans="32:33" ht="13.5">
      <c r="AF1099" s="54" t="e">
        <f>水洗化人口等!#REF!</f>
        <v>#REF!</v>
      </c>
      <c r="AG1099" s="45">
        <f t="shared" si="18"/>
        <v>1099</v>
      </c>
    </row>
    <row r="1100" spans="32:33" ht="13.5">
      <c r="AF1100" s="54" t="e">
        <f>水洗化人口等!#REF!</f>
        <v>#REF!</v>
      </c>
      <c r="AG1100" s="45">
        <f t="shared" si="18"/>
        <v>1100</v>
      </c>
    </row>
    <row r="1101" spans="32:33" ht="13.5">
      <c r="AF1101" s="54" t="e">
        <f>水洗化人口等!#REF!</f>
        <v>#REF!</v>
      </c>
      <c r="AG1101" s="45">
        <f t="shared" si="18"/>
        <v>1101</v>
      </c>
    </row>
    <row r="1102" spans="32:33" ht="13.5">
      <c r="AF1102" s="54" t="e">
        <f>水洗化人口等!#REF!</f>
        <v>#REF!</v>
      </c>
      <c r="AG1102" s="45">
        <f t="shared" si="18"/>
        <v>1102</v>
      </c>
    </row>
    <row r="1103" spans="32:33" ht="13.5">
      <c r="AF1103" s="54" t="e">
        <f>水洗化人口等!#REF!</f>
        <v>#REF!</v>
      </c>
      <c r="AG1103" s="45">
        <f t="shared" si="18"/>
        <v>1103</v>
      </c>
    </row>
    <row r="1104" spans="32:33" ht="13.5">
      <c r="AF1104" s="54" t="e">
        <f>水洗化人口等!#REF!</f>
        <v>#REF!</v>
      </c>
      <c r="AG1104" s="45">
        <f t="shared" si="18"/>
        <v>1104</v>
      </c>
    </row>
    <row r="1105" spans="32:33" ht="13.5">
      <c r="AF1105" s="54" t="e">
        <f>水洗化人口等!#REF!</f>
        <v>#REF!</v>
      </c>
      <c r="AG1105" s="45">
        <f t="shared" si="18"/>
        <v>1105</v>
      </c>
    </row>
    <row r="1106" spans="32:33" ht="13.5">
      <c r="AF1106" s="54" t="e">
        <f>水洗化人口等!#REF!</f>
        <v>#REF!</v>
      </c>
      <c r="AG1106" s="45">
        <f t="shared" si="18"/>
        <v>1106</v>
      </c>
    </row>
    <row r="1107" spans="32:33" ht="13.5">
      <c r="AF1107" s="54" t="e">
        <f>水洗化人口等!#REF!</f>
        <v>#REF!</v>
      </c>
      <c r="AG1107" s="45">
        <f t="shared" si="18"/>
        <v>1107</v>
      </c>
    </row>
    <row r="1108" spans="32:33" ht="13.5">
      <c r="AF1108" s="54" t="e">
        <f>水洗化人口等!#REF!</f>
        <v>#REF!</v>
      </c>
      <c r="AG1108" s="45">
        <f t="shared" si="18"/>
        <v>1108</v>
      </c>
    </row>
    <row r="1109" spans="32:33" ht="13.5">
      <c r="AF1109" s="54" t="e">
        <f>水洗化人口等!#REF!</f>
        <v>#REF!</v>
      </c>
      <c r="AG1109" s="45">
        <f t="shared" si="18"/>
        <v>1109</v>
      </c>
    </row>
    <row r="1110" spans="32:33" ht="13.5">
      <c r="AF1110" s="54" t="e">
        <f>水洗化人口等!#REF!</f>
        <v>#REF!</v>
      </c>
      <c r="AG1110" s="45">
        <f t="shared" si="18"/>
        <v>1110</v>
      </c>
    </row>
    <row r="1111" spans="32:33" ht="13.5">
      <c r="AF1111" s="54" t="e">
        <f>水洗化人口等!#REF!</f>
        <v>#REF!</v>
      </c>
      <c r="AG1111" s="45">
        <f t="shared" si="18"/>
        <v>1111</v>
      </c>
    </row>
    <row r="1112" spans="32:33" ht="13.5">
      <c r="AF1112" s="54" t="e">
        <f>水洗化人口等!#REF!</f>
        <v>#REF!</v>
      </c>
      <c r="AG1112" s="45">
        <f t="shared" si="18"/>
        <v>1112</v>
      </c>
    </row>
    <row r="1113" spans="32:33" ht="13.5">
      <c r="AF1113" s="54" t="e">
        <f>水洗化人口等!#REF!</f>
        <v>#REF!</v>
      </c>
      <c r="AG1113" s="45">
        <f t="shared" si="18"/>
        <v>1113</v>
      </c>
    </row>
    <row r="1114" spans="32:33" ht="13.5">
      <c r="AF1114" s="54" t="e">
        <f>水洗化人口等!#REF!</f>
        <v>#REF!</v>
      </c>
      <c r="AG1114" s="45">
        <f t="shared" si="18"/>
        <v>1114</v>
      </c>
    </row>
    <row r="1115" spans="32:33" ht="13.5">
      <c r="AF1115" s="54" t="e">
        <f>水洗化人口等!#REF!</f>
        <v>#REF!</v>
      </c>
      <c r="AG1115" s="45">
        <f t="shared" si="18"/>
        <v>1115</v>
      </c>
    </row>
    <row r="1116" spans="32:33" ht="13.5">
      <c r="AF1116" s="54" t="e">
        <f>水洗化人口等!#REF!</f>
        <v>#REF!</v>
      </c>
      <c r="AG1116" s="45">
        <f t="shared" si="18"/>
        <v>1116</v>
      </c>
    </row>
    <row r="1117" spans="32:33" ht="13.5">
      <c r="AF1117" s="54" t="e">
        <f>水洗化人口等!#REF!</f>
        <v>#REF!</v>
      </c>
      <c r="AG1117" s="45">
        <f t="shared" si="18"/>
        <v>1117</v>
      </c>
    </row>
    <row r="1118" spans="32:33" ht="13.5">
      <c r="AF1118" s="54" t="e">
        <f>水洗化人口等!#REF!</f>
        <v>#REF!</v>
      </c>
      <c r="AG1118" s="45">
        <f t="shared" si="18"/>
        <v>1118</v>
      </c>
    </row>
    <row r="1119" spans="32:33" ht="13.5">
      <c r="AF1119" s="54" t="e">
        <f>水洗化人口等!#REF!</f>
        <v>#REF!</v>
      </c>
      <c r="AG1119" s="45">
        <f t="shared" si="18"/>
        <v>1119</v>
      </c>
    </row>
    <row r="1120" spans="32:33" ht="13.5">
      <c r="AF1120" s="54" t="e">
        <f>水洗化人口等!#REF!</f>
        <v>#REF!</v>
      </c>
      <c r="AG1120" s="45">
        <f t="shared" si="18"/>
        <v>1120</v>
      </c>
    </row>
    <row r="1121" spans="32:33" ht="13.5">
      <c r="AF1121" s="54" t="e">
        <f>水洗化人口等!#REF!</f>
        <v>#REF!</v>
      </c>
      <c r="AG1121" s="45">
        <f t="shared" si="18"/>
        <v>1121</v>
      </c>
    </row>
    <row r="1122" spans="32:33" ht="13.5">
      <c r="AF1122" s="54" t="e">
        <f>水洗化人口等!#REF!</f>
        <v>#REF!</v>
      </c>
      <c r="AG1122" s="45">
        <f t="shared" si="18"/>
        <v>1122</v>
      </c>
    </row>
    <row r="1123" spans="32:33" ht="13.5">
      <c r="AF1123" s="54" t="e">
        <f>水洗化人口等!#REF!</f>
        <v>#REF!</v>
      </c>
      <c r="AG1123" s="45">
        <f t="shared" si="18"/>
        <v>1123</v>
      </c>
    </row>
    <row r="1124" spans="32:33" ht="13.5">
      <c r="AF1124" s="54" t="e">
        <f>水洗化人口等!#REF!</f>
        <v>#REF!</v>
      </c>
      <c r="AG1124" s="45">
        <f t="shared" si="18"/>
        <v>1124</v>
      </c>
    </row>
    <row r="1125" spans="32:33" ht="13.5">
      <c r="AF1125" s="54" t="e">
        <f>水洗化人口等!#REF!</f>
        <v>#REF!</v>
      </c>
      <c r="AG1125" s="45">
        <f t="shared" si="18"/>
        <v>1125</v>
      </c>
    </row>
    <row r="1126" spans="32:33" ht="13.5">
      <c r="AF1126" s="54" t="e">
        <f>水洗化人口等!#REF!</f>
        <v>#REF!</v>
      </c>
      <c r="AG1126" s="45">
        <f t="shared" si="18"/>
        <v>1126</v>
      </c>
    </row>
    <row r="1127" spans="32:33" ht="13.5">
      <c r="AF1127" s="54" t="e">
        <f>水洗化人口等!#REF!</f>
        <v>#REF!</v>
      </c>
      <c r="AG1127" s="45">
        <f t="shared" si="18"/>
        <v>1127</v>
      </c>
    </row>
    <row r="1128" spans="32:33" ht="13.5">
      <c r="AF1128" s="54" t="e">
        <f>水洗化人口等!#REF!</f>
        <v>#REF!</v>
      </c>
      <c r="AG1128" s="45">
        <f t="shared" si="18"/>
        <v>1128</v>
      </c>
    </row>
    <row r="1129" spans="32:33" ht="13.5">
      <c r="AF1129" s="54" t="e">
        <f>水洗化人口等!#REF!</f>
        <v>#REF!</v>
      </c>
      <c r="AG1129" s="45">
        <f t="shared" si="18"/>
        <v>1129</v>
      </c>
    </row>
    <row r="1130" spans="32:33" ht="13.5">
      <c r="AF1130" s="54" t="e">
        <f>水洗化人口等!#REF!</f>
        <v>#REF!</v>
      </c>
      <c r="AG1130" s="45">
        <f t="shared" si="18"/>
        <v>1130</v>
      </c>
    </row>
    <row r="1131" spans="32:33" ht="13.5">
      <c r="AF1131" s="54" t="e">
        <f>水洗化人口等!#REF!</f>
        <v>#REF!</v>
      </c>
      <c r="AG1131" s="45">
        <f t="shared" si="18"/>
        <v>1131</v>
      </c>
    </row>
    <row r="1132" spans="32:33" ht="13.5">
      <c r="AF1132" s="54" t="e">
        <f>水洗化人口等!#REF!</f>
        <v>#REF!</v>
      </c>
      <c r="AG1132" s="45">
        <f t="shared" si="18"/>
        <v>1132</v>
      </c>
    </row>
    <row r="1133" spans="32:33" ht="13.5">
      <c r="AF1133" s="54" t="e">
        <f>水洗化人口等!#REF!</f>
        <v>#REF!</v>
      </c>
      <c r="AG1133" s="45">
        <f t="shared" si="18"/>
        <v>1133</v>
      </c>
    </row>
    <row r="1134" spans="32:33" ht="13.5">
      <c r="AF1134" s="54" t="e">
        <f>水洗化人口等!#REF!</f>
        <v>#REF!</v>
      </c>
      <c r="AG1134" s="45">
        <f aca="true" t="shared" si="19" ref="AG1134:AG1197">AG1133+1</f>
        <v>1134</v>
      </c>
    </row>
    <row r="1135" spans="32:33" ht="13.5">
      <c r="AF1135" s="54" t="e">
        <f>水洗化人口等!#REF!</f>
        <v>#REF!</v>
      </c>
      <c r="AG1135" s="45">
        <f t="shared" si="19"/>
        <v>1135</v>
      </c>
    </row>
    <row r="1136" spans="32:33" ht="13.5">
      <c r="AF1136" s="54" t="e">
        <f>水洗化人口等!#REF!</f>
        <v>#REF!</v>
      </c>
      <c r="AG1136" s="45">
        <f t="shared" si="19"/>
        <v>1136</v>
      </c>
    </row>
    <row r="1137" spans="32:33" ht="13.5">
      <c r="AF1137" s="54" t="e">
        <f>水洗化人口等!#REF!</f>
        <v>#REF!</v>
      </c>
      <c r="AG1137" s="45">
        <f t="shared" si="19"/>
        <v>1137</v>
      </c>
    </row>
    <row r="1138" spans="32:33" ht="13.5">
      <c r="AF1138" s="54" t="e">
        <f>水洗化人口等!#REF!</f>
        <v>#REF!</v>
      </c>
      <c r="AG1138" s="45">
        <f t="shared" si="19"/>
        <v>1138</v>
      </c>
    </row>
    <row r="1139" spans="32:33" ht="13.5">
      <c r="AF1139" s="54" t="e">
        <f>水洗化人口等!#REF!</f>
        <v>#REF!</v>
      </c>
      <c r="AG1139" s="45">
        <f t="shared" si="19"/>
        <v>1139</v>
      </c>
    </row>
    <row r="1140" spans="32:33" ht="13.5">
      <c r="AF1140" s="54" t="e">
        <f>水洗化人口等!#REF!</f>
        <v>#REF!</v>
      </c>
      <c r="AG1140" s="45">
        <f t="shared" si="19"/>
        <v>1140</v>
      </c>
    </row>
    <row r="1141" spans="32:33" ht="13.5">
      <c r="AF1141" s="54" t="e">
        <f>水洗化人口等!#REF!</f>
        <v>#REF!</v>
      </c>
      <c r="AG1141" s="45">
        <f t="shared" si="19"/>
        <v>1141</v>
      </c>
    </row>
    <row r="1142" spans="32:33" ht="13.5">
      <c r="AF1142" s="54" t="e">
        <f>水洗化人口等!#REF!</f>
        <v>#REF!</v>
      </c>
      <c r="AG1142" s="45">
        <f t="shared" si="19"/>
        <v>1142</v>
      </c>
    </row>
    <row r="1143" spans="32:33" ht="13.5">
      <c r="AF1143" s="54" t="e">
        <f>水洗化人口等!#REF!</f>
        <v>#REF!</v>
      </c>
      <c r="AG1143" s="45">
        <f t="shared" si="19"/>
        <v>1143</v>
      </c>
    </row>
    <row r="1144" spans="32:33" ht="13.5">
      <c r="AF1144" s="54" t="e">
        <f>水洗化人口等!#REF!</f>
        <v>#REF!</v>
      </c>
      <c r="AG1144" s="45">
        <f t="shared" si="19"/>
        <v>1144</v>
      </c>
    </row>
    <row r="1145" spans="32:33" ht="13.5">
      <c r="AF1145" s="54" t="e">
        <f>水洗化人口等!#REF!</f>
        <v>#REF!</v>
      </c>
      <c r="AG1145" s="45">
        <f t="shared" si="19"/>
        <v>1145</v>
      </c>
    </row>
    <row r="1146" spans="32:33" ht="13.5">
      <c r="AF1146" s="54" t="e">
        <f>水洗化人口等!#REF!</f>
        <v>#REF!</v>
      </c>
      <c r="AG1146" s="45">
        <f t="shared" si="19"/>
        <v>1146</v>
      </c>
    </row>
    <row r="1147" spans="32:33" ht="13.5">
      <c r="AF1147" s="54" t="e">
        <f>水洗化人口等!#REF!</f>
        <v>#REF!</v>
      </c>
      <c r="AG1147" s="45">
        <f t="shared" si="19"/>
        <v>1147</v>
      </c>
    </row>
    <row r="1148" spans="32:33" ht="13.5">
      <c r="AF1148" s="54" t="e">
        <f>水洗化人口等!#REF!</f>
        <v>#REF!</v>
      </c>
      <c r="AG1148" s="45">
        <f t="shared" si="19"/>
        <v>1148</v>
      </c>
    </row>
    <row r="1149" spans="32:33" ht="13.5">
      <c r="AF1149" s="54" t="e">
        <f>水洗化人口等!#REF!</f>
        <v>#REF!</v>
      </c>
      <c r="AG1149" s="45">
        <f t="shared" si="19"/>
        <v>1149</v>
      </c>
    </row>
    <row r="1150" spans="32:33" ht="13.5">
      <c r="AF1150" s="54" t="e">
        <f>水洗化人口等!#REF!</f>
        <v>#REF!</v>
      </c>
      <c r="AG1150" s="45">
        <f t="shared" si="19"/>
        <v>1150</v>
      </c>
    </row>
    <row r="1151" spans="32:33" ht="13.5">
      <c r="AF1151" s="54" t="e">
        <f>水洗化人口等!#REF!</f>
        <v>#REF!</v>
      </c>
      <c r="AG1151" s="45">
        <f t="shared" si="19"/>
        <v>1151</v>
      </c>
    </row>
    <row r="1152" spans="32:33" ht="13.5">
      <c r="AF1152" s="54" t="e">
        <f>水洗化人口等!#REF!</f>
        <v>#REF!</v>
      </c>
      <c r="AG1152" s="45">
        <f t="shared" si="19"/>
        <v>1152</v>
      </c>
    </row>
    <row r="1153" spans="32:33" ht="13.5">
      <c r="AF1153" s="54" t="e">
        <f>水洗化人口等!#REF!</f>
        <v>#REF!</v>
      </c>
      <c r="AG1153" s="45">
        <f t="shared" si="19"/>
        <v>1153</v>
      </c>
    </row>
    <row r="1154" spans="32:33" ht="13.5">
      <c r="AF1154" s="54" t="e">
        <f>水洗化人口等!#REF!</f>
        <v>#REF!</v>
      </c>
      <c r="AG1154" s="45">
        <f t="shared" si="19"/>
        <v>1154</v>
      </c>
    </row>
    <row r="1155" spans="32:33" ht="13.5">
      <c r="AF1155" s="54" t="e">
        <f>水洗化人口等!#REF!</f>
        <v>#REF!</v>
      </c>
      <c r="AG1155" s="45">
        <f t="shared" si="19"/>
        <v>1155</v>
      </c>
    </row>
    <row r="1156" spans="32:33" ht="13.5">
      <c r="AF1156" s="54" t="e">
        <f>水洗化人口等!#REF!</f>
        <v>#REF!</v>
      </c>
      <c r="AG1156" s="45">
        <f t="shared" si="19"/>
        <v>1156</v>
      </c>
    </row>
    <row r="1157" spans="32:33" ht="13.5">
      <c r="AF1157" s="54" t="e">
        <f>水洗化人口等!#REF!</f>
        <v>#REF!</v>
      </c>
      <c r="AG1157" s="45">
        <f t="shared" si="19"/>
        <v>1157</v>
      </c>
    </row>
    <row r="1158" spans="32:33" ht="13.5">
      <c r="AF1158" s="54" t="e">
        <f>水洗化人口等!#REF!</f>
        <v>#REF!</v>
      </c>
      <c r="AG1158" s="45">
        <f t="shared" si="19"/>
        <v>1158</v>
      </c>
    </row>
    <row r="1159" spans="32:33" ht="13.5">
      <c r="AF1159" s="54" t="e">
        <f>水洗化人口等!#REF!</f>
        <v>#REF!</v>
      </c>
      <c r="AG1159" s="45">
        <f t="shared" si="19"/>
        <v>1159</v>
      </c>
    </row>
    <row r="1160" spans="32:33" ht="13.5">
      <c r="AF1160" s="54" t="e">
        <f>水洗化人口等!#REF!</f>
        <v>#REF!</v>
      </c>
      <c r="AG1160" s="45">
        <f t="shared" si="19"/>
        <v>1160</v>
      </c>
    </row>
    <row r="1161" spans="32:33" ht="13.5">
      <c r="AF1161" s="54" t="e">
        <f>水洗化人口等!#REF!</f>
        <v>#REF!</v>
      </c>
      <c r="AG1161" s="45">
        <f t="shared" si="19"/>
        <v>1161</v>
      </c>
    </row>
    <row r="1162" spans="32:33" ht="13.5">
      <c r="AF1162" s="54" t="e">
        <f>水洗化人口等!#REF!</f>
        <v>#REF!</v>
      </c>
      <c r="AG1162" s="45">
        <f t="shared" si="19"/>
        <v>1162</v>
      </c>
    </row>
    <row r="1163" spans="32:33" ht="13.5">
      <c r="AF1163" s="54" t="e">
        <f>水洗化人口等!#REF!</f>
        <v>#REF!</v>
      </c>
      <c r="AG1163" s="45">
        <f t="shared" si="19"/>
        <v>1163</v>
      </c>
    </row>
    <row r="1164" spans="32:33" ht="13.5">
      <c r="AF1164" s="54" t="e">
        <f>水洗化人口等!#REF!</f>
        <v>#REF!</v>
      </c>
      <c r="AG1164" s="45">
        <f t="shared" si="19"/>
        <v>1164</v>
      </c>
    </row>
    <row r="1165" spans="32:33" ht="13.5">
      <c r="AF1165" s="54" t="e">
        <f>水洗化人口等!#REF!</f>
        <v>#REF!</v>
      </c>
      <c r="AG1165" s="45">
        <f t="shared" si="19"/>
        <v>1165</v>
      </c>
    </row>
    <row r="1166" spans="32:33" ht="13.5">
      <c r="AF1166" s="54" t="e">
        <f>水洗化人口等!#REF!</f>
        <v>#REF!</v>
      </c>
      <c r="AG1166" s="45">
        <f t="shared" si="19"/>
        <v>1166</v>
      </c>
    </row>
    <row r="1167" spans="32:33" ht="13.5">
      <c r="AF1167" s="54" t="e">
        <f>水洗化人口等!#REF!</f>
        <v>#REF!</v>
      </c>
      <c r="AG1167" s="45">
        <f t="shared" si="19"/>
        <v>1167</v>
      </c>
    </row>
    <row r="1168" spans="32:33" ht="13.5">
      <c r="AF1168" s="54" t="e">
        <f>水洗化人口等!#REF!</f>
        <v>#REF!</v>
      </c>
      <c r="AG1168" s="45">
        <f t="shared" si="19"/>
        <v>1168</v>
      </c>
    </row>
    <row r="1169" spans="32:33" ht="13.5">
      <c r="AF1169" s="54" t="e">
        <f>水洗化人口等!#REF!</f>
        <v>#REF!</v>
      </c>
      <c r="AG1169" s="45">
        <f t="shared" si="19"/>
        <v>1169</v>
      </c>
    </row>
    <row r="1170" spans="32:33" ht="13.5">
      <c r="AF1170" s="54" t="e">
        <f>水洗化人口等!#REF!</f>
        <v>#REF!</v>
      </c>
      <c r="AG1170" s="45">
        <f t="shared" si="19"/>
        <v>1170</v>
      </c>
    </row>
    <row r="1171" spans="32:33" ht="13.5">
      <c r="AF1171" s="54" t="e">
        <f>水洗化人口等!#REF!</f>
        <v>#REF!</v>
      </c>
      <c r="AG1171" s="45">
        <f t="shared" si="19"/>
        <v>1171</v>
      </c>
    </row>
    <row r="1172" spans="32:33" ht="13.5">
      <c r="AF1172" s="54" t="e">
        <f>水洗化人口等!#REF!</f>
        <v>#REF!</v>
      </c>
      <c r="AG1172" s="45">
        <f t="shared" si="19"/>
        <v>1172</v>
      </c>
    </row>
    <row r="1173" spans="32:33" ht="13.5">
      <c r="AF1173" s="54" t="e">
        <f>水洗化人口等!#REF!</f>
        <v>#REF!</v>
      </c>
      <c r="AG1173" s="45">
        <f t="shared" si="19"/>
        <v>1173</v>
      </c>
    </row>
    <row r="1174" spans="32:33" ht="13.5">
      <c r="AF1174" s="54" t="e">
        <f>水洗化人口等!#REF!</f>
        <v>#REF!</v>
      </c>
      <c r="AG1174" s="45">
        <f t="shared" si="19"/>
        <v>1174</v>
      </c>
    </row>
    <row r="1175" spans="32:33" ht="13.5">
      <c r="AF1175" s="54" t="e">
        <f>水洗化人口等!#REF!</f>
        <v>#REF!</v>
      </c>
      <c r="AG1175" s="45">
        <f t="shared" si="19"/>
        <v>1175</v>
      </c>
    </row>
    <row r="1176" spans="32:33" ht="13.5">
      <c r="AF1176" s="54" t="e">
        <f>水洗化人口等!#REF!</f>
        <v>#REF!</v>
      </c>
      <c r="AG1176" s="45">
        <f t="shared" si="19"/>
        <v>1176</v>
      </c>
    </row>
    <row r="1177" spans="32:33" ht="13.5">
      <c r="AF1177" s="54" t="e">
        <f>水洗化人口等!#REF!</f>
        <v>#REF!</v>
      </c>
      <c r="AG1177" s="45">
        <f t="shared" si="19"/>
        <v>1177</v>
      </c>
    </row>
    <row r="1178" spans="32:33" ht="13.5">
      <c r="AF1178" s="54" t="e">
        <f>水洗化人口等!#REF!</f>
        <v>#REF!</v>
      </c>
      <c r="AG1178" s="45">
        <f t="shared" si="19"/>
        <v>1178</v>
      </c>
    </row>
    <row r="1179" spans="32:33" ht="13.5">
      <c r="AF1179" s="54" t="e">
        <f>水洗化人口等!#REF!</f>
        <v>#REF!</v>
      </c>
      <c r="AG1179" s="45">
        <f t="shared" si="19"/>
        <v>1179</v>
      </c>
    </row>
    <row r="1180" spans="32:33" ht="13.5">
      <c r="AF1180" s="54" t="e">
        <f>水洗化人口等!#REF!</f>
        <v>#REF!</v>
      </c>
      <c r="AG1180" s="45">
        <f t="shared" si="19"/>
        <v>1180</v>
      </c>
    </row>
    <row r="1181" spans="32:33" ht="13.5">
      <c r="AF1181" s="54" t="e">
        <f>水洗化人口等!#REF!</f>
        <v>#REF!</v>
      </c>
      <c r="AG1181" s="45">
        <f t="shared" si="19"/>
        <v>1181</v>
      </c>
    </row>
    <row r="1182" spans="32:33" ht="13.5">
      <c r="AF1182" s="54" t="e">
        <f>水洗化人口等!#REF!</f>
        <v>#REF!</v>
      </c>
      <c r="AG1182" s="45">
        <f t="shared" si="19"/>
        <v>1182</v>
      </c>
    </row>
    <row r="1183" spans="32:33" ht="13.5">
      <c r="AF1183" s="54" t="e">
        <f>水洗化人口等!#REF!</f>
        <v>#REF!</v>
      </c>
      <c r="AG1183" s="45">
        <f t="shared" si="19"/>
        <v>1183</v>
      </c>
    </row>
    <row r="1184" spans="32:33" ht="13.5">
      <c r="AF1184" s="54" t="e">
        <f>水洗化人口等!#REF!</f>
        <v>#REF!</v>
      </c>
      <c r="AG1184" s="45">
        <f t="shared" si="19"/>
        <v>1184</v>
      </c>
    </row>
    <row r="1185" spans="32:33" ht="13.5">
      <c r="AF1185" s="54" t="e">
        <f>水洗化人口等!#REF!</f>
        <v>#REF!</v>
      </c>
      <c r="AG1185" s="45">
        <f t="shared" si="19"/>
        <v>1185</v>
      </c>
    </row>
    <row r="1186" spans="32:33" ht="13.5">
      <c r="AF1186" s="54" t="e">
        <f>水洗化人口等!#REF!</f>
        <v>#REF!</v>
      </c>
      <c r="AG1186" s="45">
        <f t="shared" si="19"/>
        <v>1186</v>
      </c>
    </row>
    <row r="1187" spans="32:33" ht="13.5">
      <c r="AF1187" s="54" t="e">
        <f>水洗化人口等!#REF!</f>
        <v>#REF!</v>
      </c>
      <c r="AG1187" s="45">
        <f t="shared" si="19"/>
        <v>1187</v>
      </c>
    </row>
    <row r="1188" spans="32:33" ht="13.5">
      <c r="AF1188" s="54" t="e">
        <f>水洗化人口等!#REF!</f>
        <v>#REF!</v>
      </c>
      <c r="AG1188" s="45">
        <f t="shared" si="19"/>
        <v>1188</v>
      </c>
    </row>
    <row r="1189" spans="32:33" ht="13.5">
      <c r="AF1189" s="54" t="e">
        <f>水洗化人口等!#REF!</f>
        <v>#REF!</v>
      </c>
      <c r="AG1189" s="45">
        <f t="shared" si="19"/>
        <v>1189</v>
      </c>
    </row>
    <row r="1190" spans="32:33" ht="13.5">
      <c r="AF1190" s="54" t="e">
        <f>水洗化人口等!#REF!</f>
        <v>#REF!</v>
      </c>
      <c r="AG1190" s="45">
        <f t="shared" si="19"/>
        <v>1190</v>
      </c>
    </row>
    <row r="1191" spans="32:33" ht="13.5">
      <c r="AF1191" s="54" t="e">
        <f>水洗化人口等!#REF!</f>
        <v>#REF!</v>
      </c>
      <c r="AG1191" s="45">
        <f t="shared" si="19"/>
        <v>1191</v>
      </c>
    </row>
    <row r="1192" spans="32:33" ht="13.5">
      <c r="AF1192" s="54" t="e">
        <f>水洗化人口等!#REF!</f>
        <v>#REF!</v>
      </c>
      <c r="AG1192" s="45">
        <f t="shared" si="19"/>
        <v>1192</v>
      </c>
    </row>
    <row r="1193" spans="32:33" ht="13.5">
      <c r="AF1193" s="54" t="e">
        <f>水洗化人口等!#REF!</f>
        <v>#REF!</v>
      </c>
      <c r="AG1193" s="45">
        <f t="shared" si="19"/>
        <v>1193</v>
      </c>
    </row>
    <row r="1194" spans="32:33" ht="13.5">
      <c r="AF1194" s="54" t="e">
        <f>水洗化人口等!#REF!</f>
        <v>#REF!</v>
      </c>
      <c r="AG1194" s="45">
        <f t="shared" si="19"/>
        <v>1194</v>
      </c>
    </row>
    <row r="1195" spans="32:33" ht="13.5">
      <c r="AF1195" s="54" t="e">
        <f>水洗化人口等!#REF!</f>
        <v>#REF!</v>
      </c>
      <c r="AG1195" s="45">
        <f t="shared" si="19"/>
        <v>1195</v>
      </c>
    </row>
    <row r="1196" spans="32:33" ht="13.5">
      <c r="AF1196" s="54" t="e">
        <f>水洗化人口等!#REF!</f>
        <v>#REF!</v>
      </c>
      <c r="AG1196" s="45">
        <f t="shared" si="19"/>
        <v>1196</v>
      </c>
    </row>
    <row r="1197" spans="32:33" ht="13.5">
      <c r="AF1197" s="54" t="e">
        <f>水洗化人口等!#REF!</f>
        <v>#REF!</v>
      </c>
      <c r="AG1197" s="45">
        <f t="shared" si="19"/>
        <v>1197</v>
      </c>
    </row>
    <row r="1198" spans="32:33" ht="13.5">
      <c r="AF1198" s="54" t="e">
        <f>水洗化人口等!#REF!</f>
        <v>#REF!</v>
      </c>
      <c r="AG1198" s="45">
        <f aca="true" t="shared" si="20" ref="AG1198:AG1261">AG1197+1</f>
        <v>1198</v>
      </c>
    </row>
    <row r="1199" spans="32:33" ht="13.5">
      <c r="AF1199" s="54" t="e">
        <f>水洗化人口等!#REF!</f>
        <v>#REF!</v>
      </c>
      <c r="AG1199" s="45">
        <f t="shared" si="20"/>
        <v>1199</v>
      </c>
    </row>
    <row r="1200" spans="32:33" ht="13.5">
      <c r="AF1200" s="54" t="e">
        <f>水洗化人口等!#REF!</f>
        <v>#REF!</v>
      </c>
      <c r="AG1200" s="45">
        <f t="shared" si="20"/>
        <v>1200</v>
      </c>
    </row>
    <row r="1201" spans="32:33" ht="13.5">
      <c r="AF1201" s="54" t="e">
        <f>水洗化人口等!#REF!</f>
        <v>#REF!</v>
      </c>
      <c r="AG1201" s="45">
        <f t="shared" si="20"/>
        <v>1201</v>
      </c>
    </row>
    <row r="1202" spans="32:33" ht="13.5">
      <c r="AF1202" s="54" t="e">
        <f>水洗化人口等!#REF!</f>
        <v>#REF!</v>
      </c>
      <c r="AG1202" s="45">
        <f t="shared" si="20"/>
        <v>1202</v>
      </c>
    </row>
    <row r="1203" spans="32:33" ht="13.5">
      <c r="AF1203" s="54" t="e">
        <f>水洗化人口等!#REF!</f>
        <v>#REF!</v>
      </c>
      <c r="AG1203" s="45">
        <f t="shared" si="20"/>
        <v>1203</v>
      </c>
    </row>
    <row r="1204" spans="32:33" ht="13.5">
      <c r="AF1204" s="54" t="e">
        <f>水洗化人口等!#REF!</f>
        <v>#REF!</v>
      </c>
      <c r="AG1204" s="45">
        <f t="shared" si="20"/>
        <v>1204</v>
      </c>
    </row>
    <row r="1205" spans="32:33" ht="13.5">
      <c r="AF1205" s="54" t="e">
        <f>水洗化人口等!#REF!</f>
        <v>#REF!</v>
      </c>
      <c r="AG1205" s="45">
        <f t="shared" si="20"/>
        <v>1205</v>
      </c>
    </row>
    <row r="1206" spans="32:33" ht="13.5">
      <c r="AF1206" s="54" t="e">
        <f>水洗化人口等!#REF!</f>
        <v>#REF!</v>
      </c>
      <c r="AG1206" s="45">
        <f t="shared" si="20"/>
        <v>1206</v>
      </c>
    </row>
    <row r="1207" spans="32:33" ht="13.5">
      <c r="AF1207" s="54" t="e">
        <f>水洗化人口等!#REF!</f>
        <v>#REF!</v>
      </c>
      <c r="AG1207" s="45">
        <f t="shared" si="20"/>
        <v>1207</v>
      </c>
    </row>
    <row r="1208" spans="32:33" ht="13.5">
      <c r="AF1208" s="54" t="e">
        <f>水洗化人口等!#REF!</f>
        <v>#REF!</v>
      </c>
      <c r="AG1208" s="45">
        <f t="shared" si="20"/>
        <v>1208</v>
      </c>
    </row>
    <row r="1209" spans="32:33" ht="13.5">
      <c r="AF1209" s="54" t="e">
        <f>水洗化人口等!#REF!</f>
        <v>#REF!</v>
      </c>
      <c r="AG1209" s="45">
        <f t="shared" si="20"/>
        <v>1209</v>
      </c>
    </row>
    <row r="1210" spans="32:33" ht="13.5">
      <c r="AF1210" s="54" t="e">
        <f>水洗化人口等!#REF!</f>
        <v>#REF!</v>
      </c>
      <c r="AG1210" s="45">
        <f t="shared" si="20"/>
        <v>1210</v>
      </c>
    </row>
    <row r="1211" spans="32:33" ht="13.5">
      <c r="AF1211" s="54" t="e">
        <f>水洗化人口等!#REF!</f>
        <v>#REF!</v>
      </c>
      <c r="AG1211" s="45">
        <f t="shared" si="20"/>
        <v>1211</v>
      </c>
    </row>
    <row r="1212" spans="32:33" ht="13.5">
      <c r="AF1212" s="54" t="e">
        <f>水洗化人口等!#REF!</f>
        <v>#REF!</v>
      </c>
      <c r="AG1212" s="45">
        <f t="shared" si="20"/>
        <v>1212</v>
      </c>
    </row>
    <row r="1213" spans="32:33" ht="13.5">
      <c r="AF1213" s="54" t="e">
        <f>水洗化人口等!#REF!</f>
        <v>#REF!</v>
      </c>
      <c r="AG1213" s="45">
        <f t="shared" si="20"/>
        <v>1213</v>
      </c>
    </row>
    <row r="1214" spans="32:33" ht="13.5">
      <c r="AF1214" s="54" t="e">
        <f>水洗化人口等!#REF!</f>
        <v>#REF!</v>
      </c>
      <c r="AG1214" s="45">
        <f t="shared" si="20"/>
        <v>1214</v>
      </c>
    </row>
    <row r="1215" spans="32:33" ht="13.5">
      <c r="AF1215" s="54" t="e">
        <f>水洗化人口等!#REF!</f>
        <v>#REF!</v>
      </c>
      <c r="AG1215" s="45">
        <f t="shared" si="20"/>
        <v>1215</v>
      </c>
    </row>
    <row r="1216" spans="32:33" ht="13.5">
      <c r="AF1216" s="54" t="e">
        <f>水洗化人口等!#REF!</f>
        <v>#REF!</v>
      </c>
      <c r="AG1216" s="45">
        <f t="shared" si="20"/>
        <v>1216</v>
      </c>
    </row>
    <row r="1217" spans="32:33" ht="13.5">
      <c r="AF1217" s="54" t="e">
        <f>水洗化人口等!#REF!</f>
        <v>#REF!</v>
      </c>
      <c r="AG1217" s="45">
        <f t="shared" si="20"/>
        <v>1217</v>
      </c>
    </row>
    <row r="1218" spans="32:33" ht="13.5">
      <c r="AF1218" s="54" t="e">
        <f>水洗化人口等!#REF!</f>
        <v>#REF!</v>
      </c>
      <c r="AG1218" s="45">
        <f t="shared" si="20"/>
        <v>1218</v>
      </c>
    </row>
    <row r="1219" spans="32:33" ht="13.5">
      <c r="AF1219" s="54" t="e">
        <f>水洗化人口等!#REF!</f>
        <v>#REF!</v>
      </c>
      <c r="AG1219" s="45">
        <f t="shared" si="20"/>
        <v>1219</v>
      </c>
    </row>
    <row r="1220" spans="32:33" ht="13.5">
      <c r="AF1220" s="54" t="e">
        <f>水洗化人口等!#REF!</f>
        <v>#REF!</v>
      </c>
      <c r="AG1220" s="45">
        <f t="shared" si="20"/>
        <v>1220</v>
      </c>
    </row>
    <row r="1221" spans="32:33" ht="13.5">
      <c r="AF1221" s="54" t="e">
        <f>水洗化人口等!#REF!</f>
        <v>#REF!</v>
      </c>
      <c r="AG1221" s="45">
        <f t="shared" si="20"/>
        <v>1221</v>
      </c>
    </row>
    <row r="1222" spans="32:33" ht="13.5">
      <c r="AF1222" s="54" t="e">
        <f>水洗化人口等!#REF!</f>
        <v>#REF!</v>
      </c>
      <c r="AG1222" s="45">
        <f t="shared" si="20"/>
        <v>1222</v>
      </c>
    </row>
    <row r="1223" spans="32:33" ht="13.5">
      <c r="AF1223" s="54" t="e">
        <f>水洗化人口等!#REF!</f>
        <v>#REF!</v>
      </c>
      <c r="AG1223" s="45">
        <f t="shared" si="20"/>
        <v>1223</v>
      </c>
    </row>
    <row r="1224" spans="32:33" ht="13.5">
      <c r="AF1224" s="54" t="e">
        <f>水洗化人口等!#REF!</f>
        <v>#REF!</v>
      </c>
      <c r="AG1224" s="45">
        <f t="shared" si="20"/>
        <v>1224</v>
      </c>
    </row>
    <row r="1225" spans="32:33" ht="13.5">
      <c r="AF1225" s="54" t="e">
        <f>水洗化人口等!#REF!</f>
        <v>#REF!</v>
      </c>
      <c r="AG1225" s="45">
        <f t="shared" si="20"/>
        <v>1225</v>
      </c>
    </row>
    <row r="1226" spans="32:33" ht="13.5">
      <c r="AF1226" s="54" t="e">
        <f>水洗化人口等!#REF!</f>
        <v>#REF!</v>
      </c>
      <c r="AG1226" s="45">
        <f t="shared" si="20"/>
        <v>1226</v>
      </c>
    </row>
    <row r="1227" spans="32:33" ht="13.5">
      <c r="AF1227" s="54" t="e">
        <f>水洗化人口等!#REF!</f>
        <v>#REF!</v>
      </c>
      <c r="AG1227" s="45">
        <f t="shared" si="20"/>
        <v>1227</v>
      </c>
    </row>
    <row r="1228" spans="32:33" ht="13.5">
      <c r="AF1228" s="54" t="e">
        <f>水洗化人口等!#REF!</f>
        <v>#REF!</v>
      </c>
      <c r="AG1228" s="45">
        <f t="shared" si="20"/>
        <v>1228</v>
      </c>
    </row>
    <row r="1229" spans="32:33" ht="13.5">
      <c r="AF1229" s="54" t="e">
        <f>水洗化人口等!#REF!</f>
        <v>#REF!</v>
      </c>
      <c r="AG1229" s="45">
        <f t="shared" si="20"/>
        <v>1229</v>
      </c>
    </row>
    <row r="1230" spans="32:33" ht="13.5">
      <c r="AF1230" s="54" t="e">
        <f>水洗化人口等!#REF!</f>
        <v>#REF!</v>
      </c>
      <c r="AG1230" s="45">
        <f t="shared" si="20"/>
        <v>1230</v>
      </c>
    </row>
    <row r="1231" spans="32:33" ht="13.5">
      <c r="AF1231" s="54" t="e">
        <f>水洗化人口等!#REF!</f>
        <v>#REF!</v>
      </c>
      <c r="AG1231" s="45">
        <f t="shared" si="20"/>
        <v>1231</v>
      </c>
    </row>
    <row r="1232" spans="32:33" ht="13.5">
      <c r="AF1232" s="54" t="e">
        <f>水洗化人口等!#REF!</f>
        <v>#REF!</v>
      </c>
      <c r="AG1232" s="45">
        <f t="shared" si="20"/>
        <v>1232</v>
      </c>
    </row>
    <row r="1233" spans="32:33" ht="13.5">
      <c r="AF1233" s="54" t="e">
        <f>水洗化人口等!#REF!</f>
        <v>#REF!</v>
      </c>
      <c r="AG1233" s="45">
        <f t="shared" si="20"/>
        <v>1233</v>
      </c>
    </row>
    <row r="1234" spans="32:33" ht="13.5">
      <c r="AF1234" s="54" t="e">
        <f>水洗化人口等!#REF!</f>
        <v>#REF!</v>
      </c>
      <c r="AG1234" s="45">
        <f t="shared" si="20"/>
        <v>1234</v>
      </c>
    </row>
    <row r="1235" spans="32:33" ht="13.5">
      <c r="AF1235" s="54" t="e">
        <f>水洗化人口等!#REF!</f>
        <v>#REF!</v>
      </c>
      <c r="AG1235" s="45">
        <f t="shared" si="20"/>
        <v>1235</v>
      </c>
    </row>
    <row r="1236" spans="32:33" ht="13.5">
      <c r="AF1236" s="54" t="e">
        <f>水洗化人口等!#REF!</f>
        <v>#REF!</v>
      </c>
      <c r="AG1236" s="45">
        <f t="shared" si="20"/>
        <v>1236</v>
      </c>
    </row>
    <row r="1237" spans="32:33" ht="13.5">
      <c r="AF1237" s="54" t="e">
        <f>水洗化人口等!#REF!</f>
        <v>#REF!</v>
      </c>
      <c r="AG1237" s="45">
        <f t="shared" si="20"/>
        <v>1237</v>
      </c>
    </row>
    <row r="1238" spans="32:33" ht="13.5">
      <c r="AF1238" s="54" t="e">
        <f>水洗化人口等!#REF!</f>
        <v>#REF!</v>
      </c>
      <c r="AG1238" s="45">
        <f t="shared" si="20"/>
        <v>1238</v>
      </c>
    </row>
    <row r="1239" spans="32:33" ht="13.5">
      <c r="AF1239" s="54" t="e">
        <f>水洗化人口等!#REF!</f>
        <v>#REF!</v>
      </c>
      <c r="AG1239" s="45">
        <f t="shared" si="20"/>
        <v>1239</v>
      </c>
    </row>
    <row r="1240" spans="32:33" ht="13.5">
      <c r="AF1240" s="54" t="e">
        <f>水洗化人口等!#REF!</f>
        <v>#REF!</v>
      </c>
      <c r="AG1240" s="45">
        <f t="shared" si="20"/>
        <v>1240</v>
      </c>
    </row>
    <row r="1241" spans="32:33" ht="13.5">
      <c r="AF1241" s="54" t="e">
        <f>水洗化人口等!#REF!</f>
        <v>#REF!</v>
      </c>
      <c r="AG1241" s="45">
        <f t="shared" si="20"/>
        <v>1241</v>
      </c>
    </row>
    <row r="1242" spans="32:33" ht="13.5">
      <c r="AF1242" s="54" t="e">
        <f>水洗化人口等!#REF!</f>
        <v>#REF!</v>
      </c>
      <c r="AG1242" s="45">
        <f t="shared" si="20"/>
        <v>1242</v>
      </c>
    </row>
    <row r="1243" spans="32:33" ht="13.5">
      <c r="AF1243" s="54" t="e">
        <f>水洗化人口等!#REF!</f>
        <v>#REF!</v>
      </c>
      <c r="AG1243" s="45">
        <f t="shared" si="20"/>
        <v>1243</v>
      </c>
    </row>
    <row r="1244" spans="32:33" ht="13.5">
      <c r="AF1244" s="54" t="e">
        <f>水洗化人口等!#REF!</f>
        <v>#REF!</v>
      </c>
      <c r="AG1244" s="45">
        <f t="shared" si="20"/>
        <v>1244</v>
      </c>
    </row>
    <row r="1245" spans="32:33" ht="13.5">
      <c r="AF1245" s="54" t="e">
        <f>水洗化人口等!#REF!</f>
        <v>#REF!</v>
      </c>
      <c r="AG1245" s="45">
        <f t="shared" si="20"/>
        <v>1245</v>
      </c>
    </row>
    <row r="1246" spans="32:33" ht="13.5">
      <c r="AF1246" s="54" t="e">
        <f>水洗化人口等!#REF!</f>
        <v>#REF!</v>
      </c>
      <c r="AG1246" s="45">
        <f t="shared" si="20"/>
        <v>1246</v>
      </c>
    </row>
    <row r="1247" spans="32:33" ht="13.5">
      <c r="AF1247" s="54" t="e">
        <f>水洗化人口等!#REF!</f>
        <v>#REF!</v>
      </c>
      <c r="AG1247" s="45">
        <f t="shared" si="20"/>
        <v>1247</v>
      </c>
    </row>
    <row r="1248" spans="32:33" ht="13.5">
      <c r="AF1248" s="54" t="e">
        <f>水洗化人口等!#REF!</f>
        <v>#REF!</v>
      </c>
      <c r="AG1248" s="45">
        <f t="shared" si="20"/>
        <v>1248</v>
      </c>
    </row>
    <row r="1249" spans="32:33" ht="13.5">
      <c r="AF1249" s="54" t="e">
        <f>水洗化人口等!#REF!</f>
        <v>#REF!</v>
      </c>
      <c r="AG1249" s="45">
        <f t="shared" si="20"/>
        <v>1249</v>
      </c>
    </row>
    <row r="1250" spans="32:33" ht="13.5">
      <c r="AF1250" s="54" t="e">
        <f>水洗化人口等!#REF!</f>
        <v>#REF!</v>
      </c>
      <c r="AG1250" s="45">
        <f t="shared" si="20"/>
        <v>1250</v>
      </c>
    </row>
    <row r="1251" spans="32:33" ht="13.5">
      <c r="AF1251" s="54" t="e">
        <f>水洗化人口等!#REF!</f>
        <v>#REF!</v>
      </c>
      <c r="AG1251" s="45">
        <f t="shared" si="20"/>
        <v>1251</v>
      </c>
    </row>
    <row r="1252" spans="32:33" ht="13.5">
      <c r="AF1252" s="54" t="e">
        <f>水洗化人口等!#REF!</f>
        <v>#REF!</v>
      </c>
      <c r="AG1252" s="45">
        <f t="shared" si="20"/>
        <v>1252</v>
      </c>
    </row>
    <row r="1253" spans="32:33" ht="13.5">
      <c r="AF1253" s="54" t="e">
        <f>水洗化人口等!#REF!</f>
        <v>#REF!</v>
      </c>
      <c r="AG1253" s="45">
        <f t="shared" si="20"/>
        <v>1253</v>
      </c>
    </row>
    <row r="1254" spans="32:33" ht="13.5">
      <c r="AF1254" s="54" t="e">
        <f>水洗化人口等!#REF!</f>
        <v>#REF!</v>
      </c>
      <c r="AG1254" s="45">
        <f t="shared" si="20"/>
        <v>1254</v>
      </c>
    </row>
    <row r="1255" spans="32:33" ht="13.5">
      <c r="AF1255" s="54" t="e">
        <f>水洗化人口等!#REF!</f>
        <v>#REF!</v>
      </c>
      <c r="AG1255" s="45">
        <f t="shared" si="20"/>
        <v>1255</v>
      </c>
    </row>
    <row r="1256" spans="32:33" ht="13.5">
      <c r="AF1256" s="54" t="e">
        <f>水洗化人口等!#REF!</f>
        <v>#REF!</v>
      </c>
      <c r="AG1256" s="45">
        <f t="shared" si="20"/>
        <v>1256</v>
      </c>
    </row>
    <row r="1257" spans="32:33" ht="13.5">
      <c r="AF1257" s="54" t="e">
        <f>水洗化人口等!#REF!</f>
        <v>#REF!</v>
      </c>
      <c r="AG1257" s="45">
        <f t="shared" si="20"/>
        <v>1257</v>
      </c>
    </row>
    <row r="1258" spans="32:33" ht="13.5">
      <c r="AF1258" s="54" t="e">
        <f>水洗化人口等!#REF!</f>
        <v>#REF!</v>
      </c>
      <c r="AG1258" s="45">
        <f t="shared" si="20"/>
        <v>1258</v>
      </c>
    </row>
    <row r="1259" spans="32:33" ht="13.5">
      <c r="AF1259" s="54" t="e">
        <f>水洗化人口等!#REF!</f>
        <v>#REF!</v>
      </c>
      <c r="AG1259" s="45">
        <f t="shared" si="20"/>
        <v>1259</v>
      </c>
    </row>
    <row r="1260" spans="32:33" ht="13.5">
      <c r="AF1260" s="54" t="e">
        <f>水洗化人口等!#REF!</f>
        <v>#REF!</v>
      </c>
      <c r="AG1260" s="45">
        <f t="shared" si="20"/>
        <v>1260</v>
      </c>
    </row>
    <row r="1261" spans="32:33" ht="13.5">
      <c r="AF1261" s="54" t="e">
        <f>水洗化人口等!#REF!</f>
        <v>#REF!</v>
      </c>
      <c r="AG1261" s="45">
        <f t="shared" si="20"/>
        <v>1261</v>
      </c>
    </row>
    <row r="1262" spans="32:33" ht="13.5">
      <c r="AF1262" s="54" t="e">
        <f>水洗化人口等!#REF!</f>
        <v>#REF!</v>
      </c>
      <c r="AG1262" s="45">
        <f aca="true" t="shared" si="21" ref="AG1262:AG1325">AG1261+1</f>
        <v>1262</v>
      </c>
    </row>
    <row r="1263" spans="32:33" ht="13.5">
      <c r="AF1263" s="54" t="e">
        <f>水洗化人口等!#REF!</f>
        <v>#REF!</v>
      </c>
      <c r="AG1263" s="45">
        <f t="shared" si="21"/>
        <v>1263</v>
      </c>
    </row>
    <row r="1264" spans="32:33" ht="13.5">
      <c r="AF1264" s="54" t="e">
        <f>水洗化人口等!#REF!</f>
        <v>#REF!</v>
      </c>
      <c r="AG1264" s="45">
        <f t="shared" si="21"/>
        <v>1264</v>
      </c>
    </row>
    <row r="1265" spans="32:33" ht="13.5">
      <c r="AF1265" s="54" t="e">
        <f>水洗化人口等!#REF!</f>
        <v>#REF!</v>
      </c>
      <c r="AG1265" s="45">
        <f t="shared" si="21"/>
        <v>1265</v>
      </c>
    </row>
    <row r="1266" spans="32:33" ht="13.5">
      <c r="AF1266" s="54" t="e">
        <f>水洗化人口等!#REF!</f>
        <v>#REF!</v>
      </c>
      <c r="AG1266" s="45">
        <f t="shared" si="21"/>
        <v>1266</v>
      </c>
    </row>
    <row r="1267" spans="32:33" ht="13.5">
      <c r="AF1267" s="54" t="e">
        <f>水洗化人口等!#REF!</f>
        <v>#REF!</v>
      </c>
      <c r="AG1267" s="45">
        <f t="shared" si="21"/>
        <v>1267</v>
      </c>
    </row>
    <row r="1268" spans="32:33" ht="13.5">
      <c r="AF1268" s="54" t="e">
        <f>水洗化人口等!#REF!</f>
        <v>#REF!</v>
      </c>
      <c r="AG1268" s="45">
        <f t="shared" si="21"/>
        <v>1268</v>
      </c>
    </row>
    <row r="1269" spans="32:33" ht="13.5">
      <c r="AF1269" s="54" t="e">
        <f>水洗化人口等!#REF!</f>
        <v>#REF!</v>
      </c>
      <c r="AG1269" s="45">
        <f t="shared" si="21"/>
        <v>1269</v>
      </c>
    </row>
    <row r="1270" spans="32:33" ht="13.5">
      <c r="AF1270" s="54" t="e">
        <f>水洗化人口等!#REF!</f>
        <v>#REF!</v>
      </c>
      <c r="AG1270" s="45">
        <f t="shared" si="21"/>
        <v>1270</v>
      </c>
    </row>
    <row r="1271" spans="32:33" ht="13.5">
      <c r="AF1271" s="54" t="e">
        <f>水洗化人口等!#REF!</f>
        <v>#REF!</v>
      </c>
      <c r="AG1271" s="45">
        <f t="shared" si="21"/>
        <v>1271</v>
      </c>
    </row>
    <row r="1272" spans="32:33" ht="13.5">
      <c r="AF1272" s="54" t="e">
        <f>水洗化人口等!#REF!</f>
        <v>#REF!</v>
      </c>
      <c r="AG1272" s="45">
        <f t="shared" si="21"/>
        <v>1272</v>
      </c>
    </row>
    <row r="1273" spans="32:33" ht="13.5">
      <c r="AF1273" s="54" t="e">
        <f>水洗化人口等!#REF!</f>
        <v>#REF!</v>
      </c>
      <c r="AG1273" s="45">
        <f t="shared" si="21"/>
        <v>1273</v>
      </c>
    </row>
    <row r="1274" spans="32:33" ht="13.5">
      <c r="AF1274" s="54" t="e">
        <f>水洗化人口等!#REF!</f>
        <v>#REF!</v>
      </c>
      <c r="AG1274" s="45">
        <f t="shared" si="21"/>
        <v>1274</v>
      </c>
    </row>
    <row r="1275" spans="32:33" ht="13.5">
      <c r="AF1275" s="54" t="e">
        <f>水洗化人口等!#REF!</f>
        <v>#REF!</v>
      </c>
      <c r="AG1275" s="45">
        <f t="shared" si="21"/>
        <v>1275</v>
      </c>
    </row>
    <row r="1276" spans="32:33" ht="13.5">
      <c r="AF1276" s="54" t="e">
        <f>水洗化人口等!#REF!</f>
        <v>#REF!</v>
      </c>
      <c r="AG1276" s="45">
        <f t="shared" si="21"/>
        <v>1276</v>
      </c>
    </row>
    <row r="1277" spans="32:33" ht="13.5">
      <c r="AF1277" s="54" t="e">
        <f>水洗化人口等!#REF!</f>
        <v>#REF!</v>
      </c>
      <c r="AG1277" s="45">
        <f t="shared" si="21"/>
        <v>1277</v>
      </c>
    </row>
    <row r="1278" spans="32:33" ht="13.5">
      <c r="AF1278" s="54" t="e">
        <f>水洗化人口等!#REF!</f>
        <v>#REF!</v>
      </c>
      <c r="AG1278" s="45">
        <f t="shared" si="21"/>
        <v>1278</v>
      </c>
    </row>
    <row r="1279" spans="32:33" ht="13.5">
      <c r="AF1279" s="54" t="e">
        <f>水洗化人口等!#REF!</f>
        <v>#REF!</v>
      </c>
      <c r="AG1279" s="45">
        <f t="shared" si="21"/>
        <v>1279</v>
      </c>
    </row>
    <row r="1280" spans="32:33" ht="13.5">
      <c r="AF1280" s="54" t="e">
        <f>水洗化人口等!#REF!</f>
        <v>#REF!</v>
      </c>
      <c r="AG1280" s="45">
        <f t="shared" si="21"/>
        <v>1280</v>
      </c>
    </row>
    <row r="1281" spans="32:33" ht="13.5">
      <c r="AF1281" s="54" t="e">
        <f>水洗化人口等!#REF!</f>
        <v>#REF!</v>
      </c>
      <c r="AG1281" s="45">
        <f t="shared" si="21"/>
        <v>1281</v>
      </c>
    </row>
    <row r="1282" spans="32:33" ht="13.5">
      <c r="AF1282" s="54" t="e">
        <f>水洗化人口等!#REF!</f>
        <v>#REF!</v>
      </c>
      <c r="AG1282" s="45">
        <f t="shared" si="21"/>
        <v>1282</v>
      </c>
    </row>
    <row r="1283" spans="32:33" ht="13.5">
      <c r="AF1283" s="54" t="e">
        <f>水洗化人口等!#REF!</f>
        <v>#REF!</v>
      </c>
      <c r="AG1283" s="45">
        <f t="shared" si="21"/>
        <v>1283</v>
      </c>
    </row>
    <row r="1284" spans="32:33" ht="13.5">
      <c r="AF1284" s="54" t="e">
        <f>水洗化人口等!#REF!</f>
        <v>#REF!</v>
      </c>
      <c r="AG1284" s="45">
        <f t="shared" si="21"/>
        <v>1284</v>
      </c>
    </row>
    <row r="1285" spans="32:33" ht="13.5">
      <c r="AF1285" s="54" t="e">
        <f>水洗化人口等!#REF!</f>
        <v>#REF!</v>
      </c>
      <c r="AG1285" s="45">
        <f t="shared" si="21"/>
        <v>1285</v>
      </c>
    </row>
    <row r="1286" spans="32:33" ht="13.5">
      <c r="AF1286" s="54" t="e">
        <f>水洗化人口等!#REF!</f>
        <v>#REF!</v>
      </c>
      <c r="AG1286" s="45">
        <f t="shared" si="21"/>
        <v>1286</v>
      </c>
    </row>
    <row r="1287" spans="32:33" ht="13.5">
      <c r="AF1287" s="54" t="e">
        <f>水洗化人口等!#REF!</f>
        <v>#REF!</v>
      </c>
      <c r="AG1287" s="45">
        <f t="shared" si="21"/>
        <v>1287</v>
      </c>
    </row>
    <row r="1288" spans="32:33" ht="13.5">
      <c r="AF1288" s="54" t="e">
        <f>水洗化人口等!#REF!</f>
        <v>#REF!</v>
      </c>
      <c r="AG1288" s="45">
        <f t="shared" si="21"/>
        <v>1288</v>
      </c>
    </row>
    <row r="1289" spans="32:33" ht="13.5">
      <c r="AF1289" s="54" t="e">
        <f>水洗化人口等!#REF!</f>
        <v>#REF!</v>
      </c>
      <c r="AG1289" s="45">
        <f t="shared" si="21"/>
        <v>1289</v>
      </c>
    </row>
    <row r="1290" spans="32:33" ht="13.5">
      <c r="AF1290" s="54" t="e">
        <f>水洗化人口等!#REF!</f>
        <v>#REF!</v>
      </c>
      <c r="AG1290" s="45">
        <f t="shared" si="21"/>
        <v>1290</v>
      </c>
    </row>
    <row r="1291" spans="32:33" ht="13.5">
      <c r="AF1291" s="54" t="e">
        <f>水洗化人口等!#REF!</f>
        <v>#REF!</v>
      </c>
      <c r="AG1291" s="45">
        <f t="shared" si="21"/>
        <v>1291</v>
      </c>
    </row>
    <row r="1292" spans="32:33" ht="13.5">
      <c r="AF1292" s="54" t="e">
        <f>水洗化人口等!#REF!</f>
        <v>#REF!</v>
      </c>
      <c r="AG1292" s="45">
        <f t="shared" si="21"/>
        <v>1292</v>
      </c>
    </row>
    <row r="1293" spans="32:33" ht="13.5">
      <c r="AF1293" s="54" t="e">
        <f>水洗化人口等!#REF!</f>
        <v>#REF!</v>
      </c>
      <c r="AG1293" s="45">
        <f t="shared" si="21"/>
        <v>1293</v>
      </c>
    </row>
    <row r="1294" spans="32:33" ht="13.5">
      <c r="AF1294" s="54" t="e">
        <f>水洗化人口等!#REF!</f>
        <v>#REF!</v>
      </c>
      <c r="AG1294" s="45">
        <f t="shared" si="21"/>
        <v>1294</v>
      </c>
    </row>
    <row r="1295" spans="32:33" ht="13.5">
      <c r="AF1295" s="54" t="e">
        <f>水洗化人口等!#REF!</f>
        <v>#REF!</v>
      </c>
      <c r="AG1295" s="45">
        <f t="shared" si="21"/>
        <v>1295</v>
      </c>
    </row>
    <row r="1296" spans="32:33" ht="13.5">
      <c r="AF1296" s="54" t="e">
        <f>水洗化人口等!#REF!</f>
        <v>#REF!</v>
      </c>
      <c r="AG1296" s="45">
        <f t="shared" si="21"/>
        <v>1296</v>
      </c>
    </row>
    <row r="1297" spans="32:33" ht="13.5">
      <c r="AF1297" s="54" t="e">
        <f>水洗化人口等!#REF!</f>
        <v>#REF!</v>
      </c>
      <c r="AG1297" s="45">
        <f t="shared" si="21"/>
        <v>1297</v>
      </c>
    </row>
    <row r="1298" spans="32:33" ht="13.5">
      <c r="AF1298" s="54" t="e">
        <f>水洗化人口等!#REF!</f>
        <v>#REF!</v>
      </c>
      <c r="AG1298" s="45">
        <f t="shared" si="21"/>
        <v>1298</v>
      </c>
    </row>
    <row r="1299" spans="32:33" ht="13.5">
      <c r="AF1299" s="54" t="e">
        <f>水洗化人口等!#REF!</f>
        <v>#REF!</v>
      </c>
      <c r="AG1299" s="45">
        <f t="shared" si="21"/>
        <v>1299</v>
      </c>
    </row>
    <row r="1300" spans="32:33" ht="13.5">
      <c r="AF1300" s="54" t="e">
        <f>水洗化人口等!#REF!</f>
        <v>#REF!</v>
      </c>
      <c r="AG1300" s="45">
        <f t="shared" si="21"/>
        <v>1300</v>
      </c>
    </row>
    <row r="1301" spans="32:33" ht="13.5">
      <c r="AF1301" s="54" t="e">
        <f>水洗化人口等!#REF!</f>
        <v>#REF!</v>
      </c>
      <c r="AG1301" s="45">
        <f t="shared" si="21"/>
        <v>1301</v>
      </c>
    </row>
    <row r="1302" spans="32:33" ht="13.5">
      <c r="AF1302" s="54" t="e">
        <f>水洗化人口等!#REF!</f>
        <v>#REF!</v>
      </c>
      <c r="AG1302" s="45">
        <f t="shared" si="21"/>
        <v>1302</v>
      </c>
    </row>
    <row r="1303" spans="32:33" ht="13.5">
      <c r="AF1303" s="54" t="e">
        <f>水洗化人口等!#REF!</f>
        <v>#REF!</v>
      </c>
      <c r="AG1303" s="45">
        <f t="shared" si="21"/>
        <v>1303</v>
      </c>
    </row>
    <row r="1304" spans="32:33" ht="13.5">
      <c r="AF1304" s="54" t="e">
        <f>水洗化人口等!#REF!</f>
        <v>#REF!</v>
      </c>
      <c r="AG1304" s="45">
        <f t="shared" si="21"/>
        <v>1304</v>
      </c>
    </row>
    <row r="1305" spans="32:33" ht="13.5">
      <c r="AF1305" s="54" t="e">
        <f>水洗化人口等!#REF!</f>
        <v>#REF!</v>
      </c>
      <c r="AG1305" s="45">
        <f t="shared" si="21"/>
        <v>1305</v>
      </c>
    </row>
    <row r="1306" spans="32:33" ht="13.5">
      <c r="AF1306" s="54" t="e">
        <f>水洗化人口等!#REF!</f>
        <v>#REF!</v>
      </c>
      <c r="AG1306" s="45">
        <f t="shared" si="21"/>
        <v>1306</v>
      </c>
    </row>
    <row r="1307" spans="32:33" ht="13.5">
      <c r="AF1307" s="54" t="e">
        <f>水洗化人口等!#REF!</f>
        <v>#REF!</v>
      </c>
      <c r="AG1307" s="45">
        <f t="shared" si="21"/>
        <v>1307</v>
      </c>
    </row>
    <row r="1308" spans="32:33" ht="13.5">
      <c r="AF1308" s="54" t="e">
        <f>水洗化人口等!#REF!</f>
        <v>#REF!</v>
      </c>
      <c r="AG1308" s="45">
        <f t="shared" si="21"/>
        <v>1308</v>
      </c>
    </row>
    <row r="1309" spans="32:33" ht="13.5">
      <c r="AF1309" s="54" t="e">
        <f>水洗化人口等!#REF!</f>
        <v>#REF!</v>
      </c>
      <c r="AG1309" s="45">
        <f t="shared" si="21"/>
        <v>1309</v>
      </c>
    </row>
    <row r="1310" spans="32:33" ht="13.5">
      <c r="AF1310" s="54" t="e">
        <f>水洗化人口等!#REF!</f>
        <v>#REF!</v>
      </c>
      <c r="AG1310" s="45">
        <f t="shared" si="21"/>
        <v>1310</v>
      </c>
    </row>
    <row r="1311" spans="32:33" ht="13.5">
      <c r="AF1311" s="54" t="e">
        <f>水洗化人口等!#REF!</f>
        <v>#REF!</v>
      </c>
      <c r="AG1311" s="45">
        <f t="shared" si="21"/>
        <v>1311</v>
      </c>
    </row>
    <row r="1312" spans="32:33" ht="13.5">
      <c r="AF1312" s="54" t="e">
        <f>水洗化人口等!#REF!</f>
        <v>#REF!</v>
      </c>
      <c r="AG1312" s="45">
        <f t="shared" si="21"/>
        <v>1312</v>
      </c>
    </row>
    <row r="1313" spans="32:33" ht="13.5">
      <c r="AF1313" s="54" t="e">
        <f>水洗化人口等!#REF!</f>
        <v>#REF!</v>
      </c>
      <c r="AG1313" s="45">
        <f t="shared" si="21"/>
        <v>1313</v>
      </c>
    </row>
    <row r="1314" spans="32:33" ht="13.5">
      <c r="AF1314" s="54" t="e">
        <f>水洗化人口等!#REF!</f>
        <v>#REF!</v>
      </c>
      <c r="AG1314" s="45">
        <f t="shared" si="21"/>
        <v>1314</v>
      </c>
    </row>
    <row r="1315" spans="32:33" ht="13.5">
      <c r="AF1315" s="54" t="e">
        <f>水洗化人口等!#REF!</f>
        <v>#REF!</v>
      </c>
      <c r="AG1315" s="45">
        <f t="shared" si="21"/>
        <v>1315</v>
      </c>
    </row>
    <row r="1316" spans="32:33" ht="13.5">
      <c r="AF1316" s="54" t="e">
        <f>水洗化人口等!#REF!</f>
        <v>#REF!</v>
      </c>
      <c r="AG1316" s="45">
        <f t="shared" si="21"/>
        <v>1316</v>
      </c>
    </row>
    <row r="1317" spans="32:33" ht="13.5">
      <c r="AF1317" s="54" t="e">
        <f>水洗化人口等!#REF!</f>
        <v>#REF!</v>
      </c>
      <c r="AG1317" s="45">
        <f t="shared" si="21"/>
        <v>1317</v>
      </c>
    </row>
    <row r="1318" spans="32:33" ht="13.5">
      <c r="AF1318" s="54" t="e">
        <f>水洗化人口等!#REF!</f>
        <v>#REF!</v>
      </c>
      <c r="AG1318" s="45">
        <f t="shared" si="21"/>
        <v>1318</v>
      </c>
    </row>
    <row r="1319" spans="32:33" ht="13.5">
      <c r="AF1319" s="54" t="e">
        <f>水洗化人口等!#REF!</f>
        <v>#REF!</v>
      </c>
      <c r="AG1319" s="45">
        <f t="shared" si="21"/>
        <v>1319</v>
      </c>
    </row>
    <row r="1320" spans="32:33" ht="13.5">
      <c r="AF1320" s="54" t="e">
        <f>水洗化人口等!#REF!</f>
        <v>#REF!</v>
      </c>
      <c r="AG1320" s="45">
        <f t="shared" si="21"/>
        <v>1320</v>
      </c>
    </row>
    <row r="1321" spans="32:33" ht="13.5">
      <c r="AF1321" s="54" t="e">
        <f>水洗化人口等!#REF!</f>
        <v>#REF!</v>
      </c>
      <c r="AG1321" s="45">
        <f t="shared" si="21"/>
        <v>1321</v>
      </c>
    </row>
    <row r="1322" spans="32:33" ht="13.5">
      <c r="AF1322" s="54" t="e">
        <f>水洗化人口等!#REF!</f>
        <v>#REF!</v>
      </c>
      <c r="AG1322" s="45">
        <f t="shared" si="21"/>
        <v>1322</v>
      </c>
    </row>
    <row r="1323" spans="32:33" ht="13.5">
      <c r="AF1323" s="54" t="e">
        <f>水洗化人口等!#REF!</f>
        <v>#REF!</v>
      </c>
      <c r="AG1323" s="45">
        <f t="shared" si="21"/>
        <v>1323</v>
      </c>
    </row>
    <row r="1324" spans="32:33" ht="13.5">
      <c r="AF1324" s="54" t="e">
        <f>水洗化人口等!#REF!</f>
        <v>#REF!</v>
      </c>
      <c r="AG1324" s="45">
        <f t="shared" si="21"/>
        <v>1324</v>
      </c>
    </row>
    <row r="1325" spans="32:33" ht="13.5">
      <c r="AF1325" s="54" t="e">
        <f>水洗化人口等!#REF!</f>
        <v>#REF!</v>
      </c>
      <c r="AG1325" s="45">
        <f t="shared" si="21"/>
        <v>1325</v>
      </c>
    </row>
    <row r="1326" spans="32:33" ht="13.5">
      <c r="AF1326" s="54" t="e">
        <f>水洗化人口等!#REF!</f>
        <v>#REF!</v>
      </c>
      <c r="AG1326" s="45">
        <f aca="true" t="shared" si="22" ref="AG1326:AG1389">AG1325+1</f>
        <v>1326</v>
      </c>
    </row>
    <row r="1327" spans="32:33" ht="13.5">
      <c r="AF1327" s="54" t="e">
        <f>水洗化人口等!#REF!</f>
        <v>#REF!</v>
      </c>
      <c r="AG1327" s="45">
        <f t="shared" si="22"/>
        <v>1327</v>
      </c>
    </row>
    <row r="1328" spans="32:33" ht="13.5">
      <c r="AF1328" s="54" t="e">
        <f>水洗化人口等!#REF!</f>
        <v>#REF!</v>
      </c>
      <c r="AG1328" s="45">
        <f t="shared" si="22"/>
        <v>1328</v>
      </c>
    </row>
    <row r="1329" spans="32:33" ht="13.5">
      <c r="AF1329" s="54" t="e">
        <f>水洗化人口等!#REF!</f>
        <v>#REF!</v>
      </c>
      <c r="AG1329" s="45">
        <f t="shared" si="22"/>
        <v>1329</v>
      </c>
    </row>
    <row r="1330" spans="32:33" ht="13.5">
      <c r="AF1330" s="54" t="e">
        <f>水洗化人口等!#REF!</f>
        <v>#REF!</v>
      </c>
      <c r="AG1330" s="45">
        <f t="shared" si="22"/>
        <v>1330</v>
      </c>
    </row>
    <row r="1331" spans="32:33" ht="13.5">
      <c r="AF1331" s="54" t="e">
        <f>水洗化人口等!#REF!</f>
        <v>#REF!</v>
      </c>
      <c r="AG1331" s="45">
        <f t="shared" si="22"/>
        <v>1331</v>
      </c>
    </row>
    <row r="1332" spans="32:33" ht="13.5">
      <c r="AF1332" s="54" t="e">
        <f>水洗化人口等!#REF!</f>
        <v>#REF!</v>
      </c>
      <c r="AG1332" s="45">
        <f t="shared" si="22"/>
        <v>1332</v>
      </c>
    </row>
    <row r="1333" spans="32:33" ht="13.5">
      <c r="AF1333" s="54" t="e">
        <f>水洗化人口等!#REF!</f>
        <v>#REF!</v>
      </c>
      <c r="AG1333" s="45">
        <f t="shared" si="22"/>
        <v>1333</v>
      </c>
    </row>
    <row r="1334" spans="32:33" ht="13.5">
      <c r="AF1334" s="54" t="e">
        <f>水洗化人口等!#REF!</f>
        <v>#REF!</v>
      </c>
      <c r="AG1334" s="45">
        <f t="shared" si="22"/>
        <v>1334</v>
      </c>
    </row>
    <row r="1335" spans="32:33" ht="13.5">
      <c r="AF1335" s="54" t="e">
        <f>水洗化人口等!#REF!</f>
        <v>#REF!</v>
      </c>
      <c r="AG1335" s="45">
        <f t="shared" si="22"/>
        <v>1335</v>
      </c>
    </row>
    <row r="1336" spans="32:33" ht="13.5">
      <c r="AF1336" s="54" t="e">
        <f>水洗化人口等!#REF!</f>
        <v>#REF!</v>
      </c>
      <c r="AG1336" s="45">
        <f t="shared" si="22"/>
        <v>1336</v>
      </c>
    </row>
    <row r="1337" spans="32:33" ht="13.5">
      <c r="AF1337" s="54" t="e">
        <f>水洗化人口等!#REF!</f>
        <v>#REF!</v>
      </c>
      <c r="AG1337" s="45">
        <f t="shared" si="22"/>
        <v>1337</v>
      </c>
    </row>
    <row r="1338" spans="32:33" ht="13.5">
      <c r="AF1338" s="54" t="e">
        <f>水洗化人口等!#REF!</f>
        <v>#REF!</v>
      </c>
      <c r="AG1338" s="45">
        <f t="shared" si="22"/>
        <v>1338</v>
      </c>
    </row>
    <row r="1339" spans="32:33" ht="13.5">
      <c r="AF1339" s="54" t="e">
        <f>水洗化人口等!#REF!</f>
        <v>#REF!</v>
      </c>
      <c r="AG1339" s="45">
        <f t="shared" si="22"/>
        <v>1339</v>
      </c>
    </row>
    <row r="1340" spans="32:33" ht="13.5">
      <c r="AF1340" s="54" t="e">
        <f>水洗化人口等!#REF!</f>
        <v>#REF!</v>
      </c>
      <c r="AG1340" s="45">
        <f t="shared" si="22"/>
        <v>1340</v>
      </c>
    </row>
    <row r="1341" spans="32:33" ht="13.5">
      <c r="AF1341" s="54" t="e">
        <f>水洗化人口等!#REF!</f>
        <v>#REF!</v>
      </c>
      <c r="AG1341" s="45">
        <f t="shared" si="22"/>
        <v>1341</v>
      </c>
    </row>
    <row r="1342" spans="32:33" ht="13.5">
      <c r="AF1342" s="54" t="e">
        <f>水洗化人口等!#REF!</f>
        <v>#REF!</v>
      </c>
      <c r="AG1342" s="45">
        <f t="shared" si="22"/>
        <v>1342</v>
      </c>
    </row>
    <row r="1343" spans="32:33" ht="13.5">
      <c r="AF1343" s="54" t="e">
        <f>水洗化人口等!#REF!</f>
        <v>#REF!</v>
      </c>
      <c r="AG1343" s="45">
        <f t="shared" si="22"/>
        <v>1343</v>
      </c>
    </row>
    <row r="1344" spans="32:33" ht="13.5">
      <c r="AF1344" s="54" t="e">
        <f>水洗化人口等!#REF!</f>
        <v>#REF!</v>
      </c>
      <c r="AG1344" s="45">
        <f t="shared" si="22"/>
        <v>1344</v>
      </c>
    </row>
    <row r="1345" spans="32:33" ht="13.5">
      <c r="AF1345" s="54" t="e">
        <f>水洗化人口等!#REF!</f>
        <v>#REF!</v>
      </c>
      <c r="AG1345" s="45">
        <f t="shared" si="22"/>
        <v>1345</v>
      </c>
    </row>
    <row r="1346" spans="32:33" ht="13.5">
      <c r="AF1346" s="54" t="e">
        <f>水洗化人口等!#REF!</f>
        <v>#REF!</v>
      </c>
      <c r="AG1346" s="45">
        <f t="shared" si="22"/>
        <v>1346</v>
      </c>
    </row>
    <row r="1347" spans="32:33" ht="13.5">
      <c r="AF1347" s="54" t="e">
        <f>水洗化人口等!#REF!</f>
        <v>#REF!</v>
      </c>
      <c r="AG1347" s="45">
        <f t="shared" si="22"/>
        <v>1347</v>
      </c>
    </row>
    <row r="1348" spans="32:33" ht="13.5">
      <c r="AF1348" s="54" t="e">
        <f>水洗化人口等!#REF!</f>
        <v>#REF!</v>
      </c>
      <c r="AG1348" s="45">
        <f t="shared" si="22"/>
        <v>1348</v>
      </c>
    </row>
    <row r="1349" spans="32:33" ht="13.5">
      <c r="AF1349" s="54" t="e">
        <f>水洗化人口等!#REF!</f>
        <v>#REF!</v>
      </c>
      <c r="AG1349" s="45">
        <f t="shared" si="22"/>
        <v>1349</v>
      </c>
    </row>
    <row r="1350" spans="32:33" ht="13.5">
      <c r="AF1350" s="54" t="e">
        <f>水洗化人口等!#REF!</f>
        <v>#REF!</v>
      </c>
      <c r="AG1350" s="45">
        <f t="shared" si="22"/>
        <v>1350</v>
      </c>
    </row>
    <row r="1351" spans="32:33" ht="13.5">
      <c r="AF1351" s="54" t="e">
        <f>水洗化人口等!#REF!</f>
        <v>#REF!</v>
      </c>
      <c r="AG1351" s="45">
        <f t="shared" si="22"/>
        <v>1351</v>
      </c>
    </row>
    <row r="1352" spans="32:33" ht="13.5">
      <c r="AF1352" s="54" t="e">
        <f>水洗化人口等!#REF!</f>
        <v>#REF!</v>
      </c>
      <c r="AG1352" s="45">
        <f t="shared" si="22"/>
        <v>1352</v>
      </c>
    </row>
    <row r="1353" spans="32:33" ht="13.5">
      <c r="AF1353" s="54" t="e">
        <f>水洗化人口等!#REF!</f>
        <v>#REF!</v>
      </c>
      <c r="AG1353" s="45">
        <f t="shared" si="22"/>
        <v>1353</v>
      </c>
    </row>
    <row r="1354" spans="32:33" ht="13.5">
      <c r="AF1354" s="54" t="e">
        <f>水洗化人口等!#REF!</f>
        <v>#REF!</v>
      </c>
      <c r="AG1354" s="45">
        <f t="shared" si="22"/>
        <v>1354</v>
      </c>
    </row>
    <row r="1355" spans="32:33" ht="13.5">
      <c r="AF1355" s="54" t="e">
        <f>水洗化人口等!#REF!</f>
        <v>#REF!</v>
      </c>
      <c r="AG1355" s="45">
        <f t="shared" si="22"/>
        <v>1355</v>
      </c>
    </row>
    <row r="1356" spans="32:33" ht="13.5">
      <c r="AF1356" s="54" t="e">
        <f>水洗化人口等!#REF!</f>
        <v>#REF!</v>
      </c>
      <c r="AG1356" s="45">
        <f t="shared" si="22"/>
        <v>1356</v>
      </c>
    </row>
    <row r="1357" spans="32:33" ht="13.5">
      <c r="AF1357" s="54" t="e">
        <f>水洗化人口等!#REF!</f>
        <v>#REF!</v>
      </c>
      <c r="AG1357" s="45">
        <f t="shared" si="22"/>
        <v>1357</v>
      </c>
    </row>
    <row r="1358" spans="32:33" ht="13.5">
      <c r="AF1358" s="54" t="e">
        <f>水洗化人口等!#REF!</f>
        <v>#REF!</v>
      </c>
      <c r="AG1358" s="45">
        <f t="shared" si="22"/>
        <v>1358</v>
      </c>
    </row>
    <row r="1359" spans="32:33" ht="13.5">
      <c r="AF1359" s="54" t="e">
        <f>水洗化人口等!#REF!</f>
        <v>#REF!</v>
      </c>
      <c r="AG1359" s="45">
        <f t="shared" si="22"/>
        <v>1359</v>
      </c>
    </row>
    <row r="1360" spans="32:33" ht="13.5">
      <c r="AF1360" s="54" t="e">
        <f>水洗化人口等!#REF!</f>
        <v>#REF!</v>
      </c>
      <c r="AG1360" s="45">
        <f t="shared" si="22"/>
        <v>1360</v>
      </c>
    </row>
    <row r="1361" spans="32:33" ht="13.5">
      <c r="AF1361" s="54" t="e">
        <f>水洗化人口等!#REF!</f>
        <v>#REF!</v>
      </c>
      <c r="AG1361" s="45">
        <f t="shared" si="22"/>
        <v>1361</v>
      </c>
    </row>
    <row r="1362" spans="32:33" ht="13.5">
      <c r="AF1362" s="54" t="e">
        <f>水洗化人口等!#REF!</f>
        <v>#REF!</v>
      </c>
      <c r="AG1362" s="45">
        <f t="shared" si="22"/>
        <v>1362</v>
      </c>
    </row>
    <row r="1363" spans="32:33" ht="13.5">
      <c r="AF1363" s="54" t="e">
        <f>水洗化人口等!#REF!</f>
        <v>#REF!</v>
      </c>
      <c r="AG1363" s="45">
        <f t="shared" si="22"/>
        <v>1363</v>
      </c>
    </row>
    <row r="1364" spans="32:33" ht="13.5">
      <c r="AF1364" s="54" t="e">
        <f>水洗化人口等!#REF!</f>
        <v>#REF!</v>
      </c>
      <c r="AG1364" s="45">
        <f t="shared" si="22"/>
        <v>1364</v>
      </c>
    </row>
    <row r="1365" spans="32:33" ht="13.5">
      <c r="AF1365" s="54" t="e">
        <f>水洗化人口等!#REF!</f>
        <v>#REF!</v>
      </c>
      <c r="AG1365" s="45">
        <f t="shared" si="22"/>
        <v>1365</v>
      </c>
    </row>
    <row r="1366" spans="32:33" ht="13.5">
      <c r="AF1366" s="54" t="e">
        <f>水洗化人口等!#REF!</f>
        <v>#REF!</v>
      </c>
      <c r="AG1366" s="45">
        <f t="shared" si="22"/>
        <v>1366</v>
      </c>
    </row>
    <row r="1367" spans="32:33" ht="13.5">
      <c r="AF1367" s="54" t="e">
        <f>水洗化人口等!#REF!</f>
        <v>#REF!</v>
      </c>
      <c r="AG1367" s="45">
        <f t="shared" si="22"/>
        <v>1367</v>
      </c>
    </row>
    <row r="1368" spans="32:33" ht="13.5">
      <c r="AF1368" s="54" t="e">
        <f>水洗化人口等!#REF!</f>
        <v>#REF!</v>
      </c>
      <c r="AG1368" s="45">
        <f t="shared" si="22"/>
        <v>1368</v>
      </c>
    </row>
    <row r="1369" spans="32:33" ht="13.5">
      <c r="AF1369" s="54" t="e">
        <f>水洗化人口等!#REF!</f>
        <v>#REF!</v>
      </c>
      <c r="AG1369" s="45">
        <f t="shared" si="22"/>
        <v>1369</v>
      </c>
    </row>
    <row r="1370" spans="32:33" ht="13.5">
      <c r="AF1370" s="54" t="e">
        <f>水洗化人口等!#REF!</f>
        <v>#REF!</v>
      </c>
      <c r="AG1370" s="45">
        <f t="shared" si="22"/>
        <v>1370</v>
      </c>
    </row>
    <row r="1371" spans="32:33" ht="13.5">
      <c r="AF1371" s="54" t="e">
        <f>水洗化人口等!#REF!</f>
        <v>#REF!</v>
      </c>
      <c r="AG1371" s="45">
        <f t="shared" si="22"/>
        <v>1371</v>
      </c>
    </row>
    <row r="1372" spans="32:33" ht="13.5">
      <c r="AF1372" s="54" t="e">
        <f>水洗化人口等!#REF!</f>
        <v>#REF!</v>
      </c>
      <c r="AG1372" s="45">
        <f t="shared" si="22"/>
        <v>1372</v>
      </c>
    </row>
    <row r="1373" spans="32:33" ht="13.5">
      <c r="AF1373" s="54" t="e">
        <f>水洗化人口等!#REF!</f>
        <v>#REF!</v>
      </c>
      <c r="AG1373" s="45">
        <f t="shared" si="22"/>
        <v>1373</v>
      </c>
    </row>
    <row r="1374" spans="32:33" ht="13.5">
      <c r="AF1374" s="54" t="e">
        <f>水洗化人口等!#REF!</f>
        <v>#REF!</v>
      </c>
      <c r="AG1374" s="45">
        <f t="shared" si="22"/>
        <v>1374</v>
      </c>
    </row>
    <row r="1375" spans="32:33" ht="13.5">
      <c r="AF1375" s="54" t="e">
        <f>水洗化人口等!#REF!</f>
        <v>#REF!</v>
      </c>
      <c r="AG1375" s="45">
        <f t="shared" si="22"/>
        <v>1375</v>
      </c>
    </row>
    <row r="1376" spans="32:33" ht="13.5">
      <c r="AF1376" s="54" t="e">
        <f>水洗化人口等!#REF!</f>
        <v>#REF!</v>
      </c>
      <c r="AG1376" s="45">
        <f t="shared" si="22"/>
        <v>1376</v>
      </c>
    </row>
    <row r="1377" spans="32:33" ht="13.5">
      <c r="AF1377" s="54" t="e">
        <f>水洗化人口等!#REF!</f>
        <v>#REF!</v>
      </c>
      <c r="AG1377" s="45">
        <f t="shared" si="22"/>
        <v>1377</v>
      </c>
    </row>
    <row r="1378" spans="32:33" ht="13.5">
      <c r="AF1378" s="54" t="e">
        <f>水洗化人口等!#REF!</f>
        <v>#REF!</v>
      </c>
      <c r="AG1378" s="45">
        <f t="shared" si="22"/>
        <v>1378</v>
      </c>
    </row>
    <row r="1379" spans="32:33" ht="13.5">
      <c r="AF1379" s="54" t="e">
        <f>水洗化人口等!#REF!</f>
        <v>#REF!</v>
      </c>
      <c r="AG1379" s="45">
        <f t="shared" si="22"/>
        <v>1379</v>
      </c>
    </row>
    <row r="1380" spans="32:33" ht="13.5">
      <c r="AF1380" s="54" t="e">
        <f>水洗化人口等!#REF!</f>
        <v>#REF!</v>
      </c>
      <c r="AG1380" s="45">
        <f t="shared" si="22"/>
        <v>1380</v>
      </c>
    </row>
    <row r="1381" spans="32:33" ht="13.5">
      <c r="AF1381" s="54" t="e">
        <f>水洗化人口等!#REF!</f>
        <v>#REF!</v>
      </c>
      <c r="AG1381" s="45">
        <f t="shared" si="22"/>
        <v>1381</v>
      </c>
    </row>
    <row r="1382" spans="32:33" ht="13.5">
      <c r="AF1382" s="54" t="e">
        <f>水洗化人口等!#REF!</f>
        <v>#REF!</v>
      </c>
      <c r="AG1382" s="45">
        <f t="shared" si="22"/>
        <v>1382</v>
      </c>
    </row>
    <row r="1383" spans="32:33" ht="13.5">
      <c r="AF1383" s="54" t="e">
        <f>水洗化人口等!#REF!</f>
        <v>#REF!</v>
      </c>
      <c r="AG1383" s="45">
        <f t="shared" si="22"/>
        <v>1383</v>
      </c>
    </row>
    <row r="1384" spans="32:33" ht="13.5">
      <c r="AF1384" s="54" t="e">
        <f>水洗化人口等!#REF!</f>
        <v>#REF!</v>
      </c>
      <c r="AG1384" s="45">
        <f t="shared" si="22"/>
        <v>1384</v>
      </c>
    </row>
    <row r="1385" spans="32:33" ht="13.5">
      <c r="AF1385" s="54" t="e">
        <f>水洗化人口等!#REF!</f>
        <v>#REF!</v>
      </c>
      <c r="AG1385" s="45">
        <f t="shared" si="22"/>
        <v>1385</v>
      </c>
    </row>
    <row r="1386" spans="32:33" ht="13.5">
      <c r="AF1386" s="54" t="e">
        <f>水洗化人口等!#REF!</f>
        <v>#REF!</v>
      </c>
      <c r="AG1386" s="45">
        <f t="shared" si="22"/>
        <v>1386</v>
      </c>
    </row>
    <row r="1387" spans="32:33" ht="13.5">
      <c r="AF1387" s="54" t="e">
        <f>水洗化人口等!#REF!</f>
        <v>#REF!</v>
      </c>
      <c r="AG1387" s="45">
        <f t="shared" si="22"/>
        <v>1387</v>
      </c>
    </row>
    <row r="1388" spans="32:33" ht="13.5">
      <c r="AF1388" s="54" t="e">
        <f>水洗化人口等!#REF!</f>
        <v>#REF!</v>
      </c>
      <c r="AG1388" s="45">
        <f t="shared" si="22"/>
        <v>1388</v>
      </c>
    </row>
    <row r="1389" spans="32:33" ht="13.5">
      <c r="AF1389" s="54" t="e">
        <f>水洗化人口等!#REF!</f>
        <v>#REF!</v>
      </c>
      <c r="AG1389" s="45">
        <f t="shared" si="22"/>
        <v>1389</v>
      </c>
    </row>
    <row r="1390" spans="32:33" ht="13.5">
      <c r="AF1390" s="54" t="e">
        <f>水洗化人口等!#REF!</f>
        <v>#REF!</v>
      </c>
      <c r="AG1390" s="45">
        <f aca="true" t="shared" si="23" ref="AG1390:AG1453">AG1389+1</f>
        <v>1390</v>
      </c>
    </row>
    <row r="1391" spans="32:33" ht="13.5">
      <c r="AF1391" s="54" t="e">
        <f>水洗化人口等!#REF!</f>
        <v>#REF!</v>
      </c>
      <c r="AG1391" s="45">
        <f t="shared" si="23"/>
        <v>1391</v>
      </c>
    </row>
    <row r="1392" spans="32:33" ht="13.5">
      <c r="AF1392" s="54" t="e">
        <f>水洗化人口等!#REF!</f>
        <v>#REF!</v>
      </c>
      <c r="AG1392" s="45">
        <f t="shared" si="23"/>
        <v>1392</v>
      </c>
    </row>
    <row r="1393" spans="32:33" ht="13.5">
      <c r="AF1393" s="54" t="e">
        <f>水洗化人口等!#REF!</f>
        <v>#REF!</v>
      </c>
      <c r="AG1393" s="45">
        <f t="shared" si="23"/>
        <v>1393</v>
      </c>
    </row>
    <row r="1394" spans="32:33" ht="13.5">
      <c r="AF1394" s="54" t="e">
        <f>水洗化人口等!#REF!</f>
        <v>#REF!</v>
      </c>
      <c r="AG1394" s="45">
        <f t="shared" si="23"/>
        <v>1394</v>
      </c>
    </row>
    <row r="1395" spans="32:33" ht="13.5">
      <c r="AF1395" s="54" t="e">
        <f>水洗化人口等!#REF!</f>
        <v>#REF!</v>
      </c>
      <c r="AG1395" s="45">
        <f t="shared" si="23"/>
        <v>1395</v>
      </c>
    </row>
    <row r="1396" spans="32:33" ht="13.5">
      <c r="AF1396" s="54" t="e">
        <f>水洗化人口等!#REF!</f>
        <v>#REF!</v>
      </c>
      <c r="AG1396" s="45">
        <f t="shared" si="23"/>
        <v>1396</v>
      </c>
    </row>
    <row r="1397" spans="32:33" ht="13.5">
      <c r="AF1397" s="54" t="e">
        <f>水洗化人口等!#REF!</f>
        <v>#REF!</v>
      </c>
      <c r="AG1397" s="45">
        <f t="shared" si="23"/>
        <v>1397</v>
      </c>
    </row>
    <row r="1398" spans="32:33" ht="13.5">
      <c r="AF1398" s="54" t="e">
        <f>水洗化人口等!#REF!</f>
        <v>#REF!</v>
      </c>
      <c r="AG1398" s="45">
        <f t="shared" si="23"/>
        <v>1398</v>
      </c>
    </row>
    <row r="1399" spans="32:33" ht="13.5">
      <c r="AF1399" s="54" t="e">
        <f>水洗化人口等!#REF!</f>
        <v>#REF!</v>
      </c>
      <c r="AG1399" s="45">
        <f t="shared" si="23"/>
        <v>1399</v>
      </c>
    </row>
    <row r="1400" spans="32:33" ht="13.5">
      <c r="AF1400" s="54" t="e">
        <f>水洗化人口等!#REF!</f>
        <v>#REF!</v>
      </c>
      <c r="AG1400" s="45">
        <f t="shared" si="23"/>
        <v>1400</v>
      </c>
    </row>
    <row r="1401" spans="32:33" ht="13.5">
      <c r="AF1401" s="54" t="e">
        <f>水洗化人口等!#REF!</f>
        <v>#REF!</v>
      </c>
      <c r="AG1401" s="45">
        <f t="shared" si="23"/>
        <v>1401</v>
      </c>
    </row>
    <row r="1402" spans="32:33" ht="13.5">
      <c r="AF1402" s="54" t="e">
        <f>水洗化人口等!#REF!</f>
        <v>#REF!</v>
      </c>
      <c r="AG1402" s="45">
        <f t="shared" si="23"/>
        <v>1402</v>
      </c>
    </row>
    <row r="1403" spans="32:33" ht="13.5">
      <c r="AF1403" s="54" t="e">
        <f>水洗化人口等!#REF!</f>
        <v>#REF!</v>
      </c>
      <c r="AG1403" s="45">
        <f t="shared" si="23"/>
        <v>1403</v>
      </c>
    </row>
    <row r="1404" spans="32:33" ht="13.5">
      <c r="AF1404" s="54" t="e">
        <f>水洗化人口等!#REF!</f>
        <v>#REF!</v>
      </c>
      <c r="AG1404" s="45">
        <f t="shared" si="23"/>
        <v>1404</v>
      </c>
    </row>
    <row r="1405" spans="32:33" ht="13.5">
      <c r="AF1405" s="54" t="e">
        <f>水洗化人口等!#REF!</f>
        <v>#REF!</v>
      </c>
      <c r="AG1405" s="45">
        <f t="shared" si="23"/>
        <v>1405</v>
      </c>
    </row>
    <row r="1406" spans="32:33" ht="13.5">
      <c r="AF1406" s="54" t="e">
        <f>水洗化人口等!#REF!</f>
        <v>#REF!</v>
      </c>
      <c r="AG1406" s="45">
        <f t="shared" si="23"/>
        <v>1406</v>
      </c>
    </row>
    <row r="1407" spans="32:33" ht="13.5">
      <c r="AF1407" s="54" t="e">
        <f>水洗化人口等!#REF!</f>
        <v>#REF!</v>
      </c>
      <c r="AG1407" s="45">
        <f t="shared" si="23"/>
        <v>1407</v>
      </c>
    </row>
    <row r="1408" spans="32:33" ht="13.5">
      <c r="AF1408" s="54" t="e">
        <f>水洗化人口等!#REF!</f>
        <v>#REF!</v>
      </c>
      <c r="AG1408" s="45">
        <f t="shared" si="23"/>
        <v>1408</v>
      </c>
    </row>
    <row r="1409" spans="32:33" ht="13.5">
      <c r="AF1409" s="54" t="e">
        <f>水洗化人口等!#REF!</f>
        <v>#REF!</v>
      </c>
      <c r="AG1409" s="45">
        <f t="shared" si="23"/>
        <v>1409</v>
      </c>
    </row>
    <row r="1410" spans="32:33" ht="13.5">
      <c r="AF1410" s="54" t="e">
        <f>水洗化人口等!#REF!</f>
        <v>#REF!</v>
      </c>
      <c r="AG1410" s="45">
        <f t="shared" si="23"/>
        <v>1410</v>
      </c>
    </row>
    <row r="1411" spans="32:33" ht="13.5">
      <c r="AF1411" s="54" t="e">
        <f>水洗化人口等!#REF!</f>
        <v>#REF!</v>
      </c>
      <c r="AG1411" s="45">
        <f t="shared" si="23"/>
        <v>1411</v>
      </c>
    </row>
    <row r="1412" spans="32:33" ht="13.5">
      <c r="AF1412" s="54" t="e">
        <f>水洗化人口等!#REF!</f>
        <v>#REF!</v>
      </c>
      <c r="AG1412" s="45">
        <f t="shared" si="23"/>
        <v>1412</v>
      </c>
    </row>
    <row r="1413" spans="32:33" ht="13.5">
      <c r="AF1413" s="54" t="e">
        <f>水洗化人口等!#REF!</f>
        <v>#REF!</v>
      </c>
      <c r="AG1413" s="45">
        <f t="shared" si="23"/>
        <v>1413</v>
      </c>
    </row>
    <row r="1414" spans="32:33" ht="13.5">
      <c r="AF1414" s="54" t="e">
        <f>水洗化人口等!#REF!</f>
        <v>#REF!</v>
      </c>
      <c r="AG1414" s="45">
        <f t="shared" si="23"/>
        <v>1414</v>
      </c>
    </row>
    <row r="1415" spans="32:33" ht="13.5">
      <c r="AF1415" s="54" t="e">
        <f>水洗化人口等!#REF!</f>
        <v>#REF!</v>
      </c>
      <c r="AG1415" s="45">
        <f t="shared" si="23"/>
        <v>1415</v>
      </c>
    </row>
    <row r="1416" spans="32:33" ht="13.5">
      <c r="AF1416" s="54" t="e">
        <f>水洗化人口等!#REF!</f>
        <v>#REF!</v>
      </c>
      <c r="AG1416" s="45">
        <f t="shared" si="23"/>
        <v>1416</v>
      </c>
    </row>
    <row r="1417" spans="32:33" ht="13.5">
      <c r="AF1417" s="54" t="e">
        <f>水洗化人口等!#REF!</f>
        <v>#REF!</v>
      </c>
      <c r="AG1417" s="45">
        <f t="shared" si="23"/>
        <v>1417</v>
      </c>
    </row>
    <row r="1418" spans="32:33" ht="13.5">
      <c r="AF1418" s="54" t="e">
        <f>水洗化人口等!#REF!</f>
        <v>#REF!</v>
      </c>
      <c r="AG1418" s="45">
        <f t="shared" si="23"/>
        <v>1418</v>
      </c>
    </row>
    <row r="1419" spans="32:33" ht="13.5">
      <c r="AF1419" s="54" t="e">
        <f>水洗化人口等!#REF!</f>
        <v>#REF!</v>
      </c>
      <c r="AG1419" s="45">
        <f t="shared" si="23"/>
        <v>1419</v>
      </c>
    </row>
    <row r="1420" spans="32:33" ht="13.5">
      <c r="AF1420" s="54" t="e">
        <f>水洗化人口等!#REF!</f>
        <v>#REF!</v>
      </c>
      <c r="AG1420" s="45">
        <f t="shared" si="23"/>
        <v>1420</v>
      </c>
    </row>
    <row r="1421" spans="32:33" ht="13.5">
      <c r="AF1421" s="54" t="e">
        <f>水洗化人口等!#REF!</f>
        <v>#REF!</v>
      </c>
      <c r="AG1421" s="45">
        <f t="shared" si="23"/>
        <v>1421</v>
      </c>
    </row>
    <row r="1422" spans="32:33" ht="13.5">
      <c r="AF1422" s="54" t="e">
        <f>水洗化人口等!#REF!</f>
        <v>#REF!</v>
      </c>
      <c r="AG1422" s="45">
        <f t="shared" si="23"/>
        <v>1422</v>
      </c>
    </row>
    <row r="1423" spans="32:33" ht="13.5">
      <c r="AF1423" s="54" t="e">
        <f>水洗化人口等!#REF!</f>
        <v>#REF!</v>
      </c>
      <c r="AG1423" s="45">
        <f t="shared" si="23"/>
        <v>1423</v>
      </c>
    </row>
    <row r="1424" spans="32:33" ht="13.5">
      <c r="AF1424" s="54" t="e">
        <f>水洗化人口等!#REF!</f>
        <v>#REF!</v>
      </c>
      <c r="AG1424" s="45">
        <f t="shared" si="23"/>
        <v>1424</v>
      </c>
    </row>
    <row r="1425" spans="32:33" ht="13.5">
      <c r="AF1425" s="54" t="e">
        <f>水洗化人口等!#REF!</f>
        <v>#REF!</v>
      </c>
      <c r="AG1425" s="45">
        <f t="shared" si="23"/>
        <v>1425</v>
      </c>
    </row>
    <row r="1426" spans="32:33" ht="13.5">
      <c r="AF1426" s="54" t="e">
        <f>水洗化人口等!#REF!</f>
        <v>#REF!</v>
      </c>
      <c r="AG1426" s="45">
        <f t="shared" si="23"/>
        <v>1426</v>
      </c>
    </row>
    <row r="1427" spans="32:33" ht="13.5">
      <c r="AF1427" s="54" t="e">
        <f>水洗化人口等!#REF!</f>
        <v>#REF!</v>
      </c>
      <c r="AG1427" s="45">
        <f t="shared" si="23"/>
        <v>1427</v>
      </c>
    </row>
    <row r="1428" spans="32:33" ht="13.5">
      <c r="AF1428" s="54" t="e">
        <f>水洗化人口等!#REF!</f>
        <v>#REF!</v>
      </c>
      <c r="AG1428" s="45">
        <f t="shared" si="23"/>
        <v>1428</v>
      </c>
    </row>
    <row r="1429" spans="32:33" ht="13.5">
      <c r="AF1429" s="54" t="e">
        <f>水洗化人口等!#REF!</f>
        <v>#REF!</v>
      </c>
      <c r="AG1429" s="45">
        <f t="shared" si="23"/>
        <v>1429</v>
      </c>
    </row>
    <row r="1430" spans="32:33" ht="13.5">
      <c r="AF1430" s="54" t="e">
        <f>水洗化人口等!#REF!</f>
        <v>#REF!</v>
      </c>
      <c r="AG1430" s="45">
        <f t="shared" si="23"/>
        <v>1430</v>
      </c>
    </row>
    <row r="1431" spans="32:33" ht="13.5">
      <c r="AF1431" s="54" t="e">
        <f>水洗化人口等!#REF!</f>
        <v>#REF!</v>
      </c>
      <c r="AG1431" s="45">
        <f t="shared" si="23"/>
        <v>1431</v>
      </c>
    </row>
    <row r="1432" spans="32:33" ht="13.5">
      <c r="AF1432" s="54" t="e">
        <f>水洗化人口等!#REF!</f>
        <v>#REF!</v>
      </c>
      <c r="AG1432" s="45">
        <f t="shared" si="23"/>
        <v>1432</v>
      </c>
    </row>
    <row r="1433" spans="32:33" ht="13.5">
      <c r="AF1433" s="54" t="e">
        <f>水洗化人口等!#REF!</f>
        <v>#REF!</v>
      </c>
      <c r="AG1433" s="45">
        <f t="shared" si="23"/>
        <v>1433</v>
      </c>
    </row>
    <row r="1434" spans="32:33" ht="13.5">
      <c r="AF1434" s="54" t="e">
        <f>水洗化人口等!#REF!</f>
        <v>#REF!</v>
      </c>
      <c r="AG1434" s="45">
        <f t="shared" si="23"/>
        <v>1434</v>
      </c>
    </row>
    <row r="1435" spans="32:33" ht="13.5">
      <c r="AF1435" s="54" t="e">
        <f>水洗化人口等!#REF!</f>
        <v>#REF!</v>
      </c>
      <c r="AG1435" s="45">
        <f t="shared" si="23"/>
        <v>1435</v>
      </c>
    </row>
    <row r="1436" spans="32:33" ht="13.5">
      <c r="AF1436" s="54" t="e">
        <f>水洗化人口等!#REF!</f>
        <v>#REF!</v>
      </c>
      <c r="AG1436" s="45">
        <f t="shared" si="23"/>
        <v>1436</v>
      </c>
    </row>
    <row r="1437" spans="32:33" ht="13.5">
      <c r="AF1437" s="54" t="e">
        <f>水洗化人口等!#REF!</f>
        <v>#REF!</v>
      </c>
      <c r="AG1437" s="45">
        <f t="shared" si="23"/>
        <v>1437</v>
      </c>
    </row>
    <row r="1438" spans="32:33" ht="13.5">
      <c r="AF1438" s="54" t="e">
        <f>水洗化人口等!#REF!</f>
        <v>#REF!</v>
      </c>
      <c r="AG1438" s="45">
        <f t="shared" si="23"/>
        <v>1438</v>
      </c>
    </row>
    <row r="1439" spans="32:33" ht="13.5">
      <c r="AF1439" s="54" t="e">
        <f>水洗化人口等!#REF!</f>
        <v>#REF!</v>
      </c>
      <c r="AG1439" s="45">
        <f t="shared" si="23"/>
        <v>1439</v>
      </c>
    </row>
    <row r="1440" spans="32:33" ht="13.5">
      <c r="AF1440" s="54" t="e">
        <f>水洗化人口等!#REF!</f>
        <v>#REF!</v>
      </c>
      <c r="AG1440" s="45">
        <f t="shared" si="23"/>
        <v>1440</v>
      </c>
    </row>
    <row r="1441" spans="32:33" ht="13.5">
      <c r="AF1441" s="54" t="e">
        <f>水洗化人口等!#REF!</f>
        <v>#REF!</v>
      </c>
      <c r="AG1441" s="45">
        <f t="shared" si="23"/>
        <v>1441</v>
      </c>
    </row>
    <row r="1442" spans="32:33" ht="13.5">
      <c r="AF1442" s="54" t="e">
        <f>水洗化人口等!#REF!</f>
        <v>#REF!</v>
      </c>
      <c r="AG1442" s="45">
        <f t="shared" si="23"/>
        <v>1442</v>
      </c>
    </row>
    <row r="1443" spans="32:33" ht="13.5">
      <c r="AF1443" s="54" t="e">
        <f>水洗化人口等!#REF!</f>
        <v>#REF!</v>
      </c>
      <c r="AG1443" s="45">
        <f t="shared" si="23"/>
        <v>1443</v>
      </c>
    </row>
    <row r="1444" spans="32:33" ht="13.5">
      <c r="AF1444" s="54" t="e">
        <f>水洗化人口等!#REF!</f>
        <v>#REF!</v>
      </c>
      <c r="AG1444" s="45">
        <f t="shared" si="23"/>
        <v>1444</v>
      </c>
    </row>
    <row r="1445" spans="32:33" ht="13.5">
      <c r="AF1445" s="54" t="e">
        <f>水洗化人口等!#REF!</f>
        <v>#REF!</v>
      </c>
      <c r="AG1445" s="45">
        <f t="shared" si="23"/>
        <v>1445</v>
      </c>
    </row>
    <row r="1446" spans="32:33" ht="13.5">
      <c r="AF1446" s="54" t="e">
        <f>水洗化人口等!#REF!</f>
        <v>#REF!</v>
      </c>
      <c r="AG1446" s="45">
        <f t="shared" si="23"/>
        <v>1446</v>
      </c>
    </row>
    <row r="1447" spans="32:33" ht="13.5">
      <c r="AF1447" s="54" t="e">
        <f>水洗化人口等!#REF!</f>
        <v>#REF!</v>
      </c>
      <c r="AG1447" s="45">
        <f t="shared" si="23"/>
        <v>1447</v>
      </c>
    </row>
    <row r="1448" spans="32:33" ht="13.5">
      <c r="AF1448" s="54" t="e">
        <f>水洗化人口等!#REF!</f>
        <v>#REF!</v>
      </c>
      <c r="AG1448" s="45">
        <f t="shared" si="23"/>
        <v>1448</v>
      </c>
    </row>
    <row r="1449" spans="32:33" ht="13.5">
      <c r="AF1449" s="54" t="e">
        <f>水洗化人口等!#REF!</f>
        <v>#REF!</v>
      </c>
      <c r="AG1449" s="45">
        <f t="shared" si="23"/>
        <v>1449</v>
      </c>
    </row>
    <row r="1450" spans="32:33" ht="13.5">
      <c r="AF1450" s="54" t="e">
        <f>水洗化人口等!#REF!</f>
        <v>#REF!</v>
      </c>
      <c r="AG1450" s="45">
        <f t="shared" si="23"/>
        <v>1450</v>
      </c>
    </row>
    <row r="1451" spans="32:33" ht="13.5">
      <c r="AF1451" s="54" t="e">
        <f>水洗化人口等!#REF!</f>
        <v>#REF!</v>
      </c>
      <c r="AG1451" s="45">
        <f t="shared" si="23"/>
        <v>1451</v>
      </c>
    </row>
    <row r="1452" spans="32:33" ht="13.5">
      <c r="AF1452" s="54" t="e">
        <f>水洗化人口等!#REF!</f>
        <v>#REF!</v>
      </c>
      <c r="AG1452" s="45">
        <f t="shared" si="23"/>
        <v>1452</v>
      </c>
    </row>
    <row r="1453" spans="32:33" ht="13.5">
      <c r="AF1453" s="54" t="e">
        <f>水洗化人口等!#REF!</f>
        <v>#REF!</v>
      </c>
      <c r="AG1453" s="45">
        <f t="shared" si="23"/>
        <v>1453</v>
      </c>
    </row>
    <row r="1454" spans="32:33" ht="13.5">
      <c r="AF1454" s="54" t="e">
        <f>水洗化人口等!#REF!</f>
        <v>#REF!</v>
      </c>
      <c r="AG1454" s="45">
        <f aca="true" t="shared" si="24" ref="AG1454:AG1517">AG1453+1</f>
        <v>1454</v>
      </c>
    </row>
    <row r="1455" spans="32:33" ht="13.5">
      <c r="AF1455" s="54" t="e">
        <f>水洗化人口等!#REF!</f>
        <v>#REF!</v>
      </c>
      <c r="AG1455" s="45">
        <f t="shared" si="24"/>
        <v>1455</v>
      </c>
    </row>
    <row r="1456" spans="32:33" ht="13.5">
      <c r="AF1456" s="54" t="e">
        <f>水洗化人口等!#REF!</f>
        <v>#REF!</v>
      </c>
      <c r="AG1456" s="45">
        <f t="shared" si="24"/>
        <v>1456</v>
      </c>
    </row>
    <row r="1457" spans="32:33" ht="13.5">
      <c r="AF1457" s="54" t="e">
        <f>水洗化人口等!#REF!</f>
        <v>#REF!</v>
      </c>
      <c r="AG1457" s="45">
        <f t="shared" si="24"/>
        <v>1457</v>
      </c>
    </row>
    <row r="1458" spans="32:33" ht="13.5">
      <c r="AF1458" s="54" t="e">
        <f>水洗化人口等!#REF!</f>
        <v>#REF!</v>
      </c>
      <c r="AG1458" s="45">
        <f t="shared" si="24"/>
        <v>1458</v>
      </c>
    </row>
    <row r="1459" spans="32:33" ht="13.5">
      <c r="AF1459" s="54" t="e">
        <f>水洗化人口等!#REF!</f>
        <v>#REF!</v>
      </c>
      <c r="AG1459" s="45">
        <f t="shared" si="24"/>
        <v>1459</v>
      </c>
    </row>
    <row r="1460" spans="32:33" ht="13.5">
      <c r="AF1460" s="54" t="e">
        <f>水洗化人口等!#REF!</f>
        <v>#REF!</v>
      </c>
      <c r="AG1460" s="45">
        <f t="shared" si="24"/>
        <v>1460</v>
      </c>
    </row>
    <row r="1461" spans="32:33" ht="13.5">
      <c r="AF1461" s="54" t="e">
        <f>水洗化人口等!#REF!</f>
        <v>#REF!</v>
      </c>
      <c r="AG1461" s="45">
        <f t="shared" si="24"/>
        <v>1461</v>
      </c>
    </row>
    <row r="1462" spans="32:33" ht="13.5">
      <c r="AF1462" s="54" t="e">
        <f>水洗化人口等!#REF!</f>
        <v>#REF!</v>
      </c>
      <c r="AG1462" s="45">
        <f t="shared" si="24"/>
        <v>1462</v>
      </c>
    </row>
    <row r="1463" spans="32:33" ht="13.5">
      <c r="AF1463" s="54" t="e">
        <f>水洗化人口等!#REF!</f>
        <v>#REF!</v>
      </c>
      <c r="AG1463" s="45">
        <f t="shared" si="24"/>
        <v>1463</v>
      </c>
    </row>
    <row r="1464" spans="32:33" ht="13.5">
      <c r="AF1464" s="54" t="e">
        <f>水洗化人口等!#REF!</f>
        <v>#REF!</v>
      </c>
      <c r="AG1464" s="45">
        <f t="shared" si="24"/>
        <v>1464</v>
      </c>
    </row>
    <row r="1465" spans="32:33" ht="13.5">
      <c r="AF1465" s="54" t="e">
        <f>水洗化人口等!#REF!</f>
        <v>#REF!</v>
      </c>
      <c r="AG1465" s="45">
        <f t="shared" si="24"/>
        <v>1465</v>
      </c>
    </row>
    <row r="1466" spans="32:33" ht="13.5">
      <c r="AF1466" s="54" t="e">
        <f>水洗化人口等!#REF!</f>
        <v>#REF!</v>
      </c>
      <c r="AG1466" s="45">
        <f t="shared" si="24"/>
        <v>1466</v>
      </c>
    </row>
    <row r="1467" spans="32:33" ht="13.5">
      <c r="AF1467" s="54" t="e">
        <f>水洗化人口等!#REF!</f>
        <v>#REF!</v>
      </c>
      <c r="AG1467" s="45">
        <f t="shared" si="24"/>
        <v>1467</v>
      </c>
    </row>
    <row r="1468" spans="32:33" ht="13.5">
      <c r="AF1468" s="54" t="e">
        <f>水洗化人口等!#REF!</f>
        <v>#REF!</v>
      </c>
      <c r="AG1468" s="45">
        <f t="shared" si="24"/>
        <v>1468</v>
      </c>
    </row>
    <row r="1469" spans="32:33" ht="13.5">
      <c r="AF1469" s="54" t="e">
        <f>水洗化人口等!#REF!</f>
        <v>#REF!</v>
      </c>
      <c r="AG1469" s="45">
        <f t="shared" si="24"/>
        <v>1469</v>
      </c>
    </row>
    <row r="1470" spans="32:33" ht="13.5">
      <c r="AF1470" s="54" t="e">
        <f>水洗化人口等!#REF!</f>
        <v>#REF!</v>
      </c>
      <c r="AG1470" s="45">
        <f t="shared" si="24"/>
        <v>1470</v>
      </c>
    </row>
    <row r="1471" spans="32:33" ht="13.5">
      <c r="AF1471" s="54" t="e">
        <f>水洗化人口等!#REF!</f>
        <v>#REF!</v>
      </c>
      <c r="AG1471" s="45">
        <f t="shared" si="24"/>
        <v>1471</v>
      </c>
    </row>
    <row r="1472" spans="32:33" ht="13.5">
      <c r="AF1472" s="54" t="e">
        <f>水洗化人口等!#REF!</f>
        <v>#REF!</v>
      </c>
      <c r="AG1472" s="45">
        <f t="shared" si="24"/>
        <v>1472</v>
      </c>
    </row>
    <row r="1473" spans="32:33" ht="13.5">
      <c r="AF1473" s="54" t="e">
        <f>水洗化人口等!#REF!</f>
        <v>#REF!</v>
      </c>
      <c r="AG1473" s="45">
        <f t="shared" si="24"/>
        <v>1473</v>
      </c>
    </row>
    <row r="1474" spans="32:33" ht="13.5">
      <c r="AF1474" s="54" t="e">
        <f>水洗化人口等!#REF!</f>
        <v>#REF!</v>
      </c>
      <c r="AG1474" s="45">
        <f t="shared" si="24"/>
        <v>1474</v>
      </c>
    </row>
    <row r="1475" spans="32:33" ht="13.5">
      <c r="AF1475" s="54" t="e">
        <f>水洗化人口等!#REF!</f>
        <v>#REF!</v>
      </c>
      <c r="AG1475" s="45">
        <f t="shared" si="24"/>
        <v>1475</v>
      </c>
    </row>
    <row r="1476" spans="32:33" ht="13.5">
      <c r="AF1476" s="54" t="e">
        <f>水洗化人口等!#REF!</f>
        <v>#REF!</v>
      </c>
      <c r="AG1476" s="45">
        <f t="shared" si="24"/>
        <v>1476</v>
      </c>
    </row>
    <row r="1477" spans="32:33" ht="13.5">
      <c r="AF1477" s="54" t="e">
        <f>水洗化人口等!#REF!</f>
        <v>#REF!</v>
      </c>
      <c r="AG1477" s="45">
        <f t="shared" si="24"/>
        <v>1477</v>
      </c>
    </row>
    <row r="1478" spans="32:33" ht="13.5">
      <c r="AF1478" s="54" t="e">
        <f>水洗化人口等!#REF!</f>
        <v>#REF!</v>
      </c>
      <c r="AG1478" s="45">
        <f t="shared" si="24"/>
        <v>1478</v>
      </c>
    </row>
    <row r="1479" spans="32:33" ht="13.5">
      <c r="AF1479" s="54" t="e">
        <f>水洗化人口等!#REF!</f>
        <v>#REF!</v>
      </c>
      <c r="AG1479" s="45">
        <f t="shared" si="24"/>
        <v>1479</v>
      </c>
    </row>
    <row r="1480" spans="32:33" ht="13.5">
      <c r="AF1480" s="54" t="e">
        <f>水洗化人口等!#REF!</f>
        <v>#REF!</v>
      </c>
      <c r="AG1480" s="45">
        <f t="shared" si="24"/>
        <v>1480</v>
      </c>
    </row>
    <row r="1481" spans="32:33" ht="13.5">
      <c r="AF1481" s="54" t="e">
        <f>水洗化人口等!#REF!</f>
        <v>#REF!</v>
      </c>
      <c r="AG1481" s="45">
        <f t="shared" si="24"/>
        <v>1481</v>
      </c>
    </row>
    <row r="1482" spans="32:33" ht="13.5">
      <c r="AF1482" s="54" t="e">
        <f>水洗化人口等!#REF!</f>
        <v>#REF!</v>
      </c>
      <c r="AG1482" s="45">
        <f t="shared" si="24"/>
        <v>1482</v>
      </c>
    </row>
    <row r="1483" spans="32:33" ht="13.5">
      <c r="AF1483" s="54" t="e">
        <f>水洗化人口等!#REF!</f>
        <v>#REF!</v>
      </c>
      <c r="AG1483" s="45">
        <f t="shared" si="24"/>
        <v>1483</v>
      </c>
    </row>
    <row r="1484" spans="32:33" ht="13.5">
      <c r="AF1484" s="54" t="e">
        <f>水洗化人口等!#REF!</f>
        <v>#REF!</v>
      </c>
      <c r="AG1484" s="45">
        <f t="shared" si="24"/>
        <v>1484</v>
      </c>
    </row>
    <row r="1485" spans="32:33" ht="13.5">
      <c r="AF1485" s="54" t="e">
        <f>水洗化人口等!#REF!</f>
        <v>#REF!</v>
      </c>
      <c r="AG1485" s="45">
        <f t="shared" si="24"/>
        <v>1485</v>
      </c>
    </row>
    <row r="1486" spans="32:33" ht="13.5">
      <c r="AF1486" s="54" t="e">
        <f>水洗化人口等!#REF!</f>
        <v>#REF!</v>
      </c>
      <c r="AG1486" s="45">
        <f t="shared" si="24"/>
        <v>1486</v>
      </c>
    </row>
    <row r="1487" spans="32:33" ht="13.5">
      <c r="AF1487" s="54" t="e">
        <f>水洗化人口等!#REF!</f>
        <v>#REF!</v>
      </c>
      <c r="AG1487" s="45">
        <f t="shared" si="24"/>
        <v>1487</v>
      </c>
    </row>
    <row r="1488" spans="32:33" ht="13.5">
      <c r="AF1488" s="54" t="e">
        <f>水洗化人口等!#REF!</f>
        <v>#REF!</v>
      </c>
      <c r="AG1488" s="45">
        <f t="shared" si="24"/>
        <v>1488</v>
      </c>
    </row>
    <row r="1489" spans="32:33" ht="13.5">
      <c r="AF1489" s="54" t="e">
        <f>水洗化人口等!#REF!</f>
        <v>#REF!</v>
      </c>
      <c r="AG1489" s="45">
        <f t="shared" si="24"/>
        <v>1489</v>
      </c>
    </row>
    <row r="1490" spans="32:33" ht="13.5">
      <c r="AF1490" s="54" t="e">
        <f>水洗化人口等!#REF!</f>
        <v>#REF!</v>
      </c>
      <c r="AG1490" s="45">
        <f t="shared" si="24"/>
        <v>1490</v>
      </c>
    </row>
    <row r="1491" spans="32:33" ht="13.5">
      <c r="AF1491" s="54" t="e">
        <f>水洗化人口等!#REF!</f>
        <v>#REF!</v>
      </c>
      <c r="AG1491" s="45">
        <f t="shared" si="24"/>
        <v>1491</v>
      </c>
    </row>
    <row r="1492" spans="32:33" ht="13.5">
      <c r="AF1492" s="54" t="e">
        <f>水洗化人口等!#REF!</f>
        <v>#REF!</v>
      </c>
      <c r="AG1492" s="45">
        <f t="shared" si="24"/>
        <v>1492</v>
      </c>
    </row>
    <row r="1493" spans="32:33" ht="13.5">
      <c r="AF1493" s="54" t="e">
        <f>水洗化人口等!#REF!</f>
        <v>#REF!</v>
      </c>
      <c r="AG1493" s="45">
        <f t="shared" si="24"/>
        <v>1493</v>
      </c>
    </row>
    <row r="1494" spans="32:33" ht="13.5">
      <c r="AF1494" s="54" t="e">
        <f>水洗化人口等!#REF!</f>
        <v>#REF!</v>
      </c>
      <c r="AG1494" s="45">
        <f t="shared" si="24"/>
        <v>1494</v>
      </c>
    </row>
    <row r="1495" spans="32:33" ht="13.5">
      <c r="AF1495" s="54" t="e">
        <f>水洗化人口等!#REF!</f>
        <v>#REF!</v>
      </c>
      <c r="AG1495" s="45">
        <f t="shared" si="24"/>
        <v>1495</v>
      </c>
    </row>
    <row r="1496" spans="32:33" ht="13.5">
      <c r="AF1496" s="54" t="e">
        <f>水洗化人口等!#REF!</f>
        <v>#REF!</v>
      </c>
      <c r="AG1496" s="45">
        <f t="shared" si="24"/>
        <v>1496</v>
      </c>
    </row>
    <row r="1497" spans="32:33" ht="13.5">
      <c r="AF1497" s="54" t="e">
        <f>水洗化人口等!#REF!</f>
        <v>#REF!</v>
      </c>
      <c r="AG1497" s="45">
        <f t="shared" si="24"/>
        <v>1497</v>
      </c>
    </row>
    <row r="1498" spans="32:33" ht="13.5">
      <c r="AF1498" s="54" t="e">
        <f>水洗化人口等!#REF!</f>
        <v>#REF!</v>
      </c>
      <c r="AG1498" s="45">
        <f t="shared" si="24"/>
        <v>1498</v>
      </c>
    </row>
    <row r="1499" spans="32:33" ht="13.5">
      <c r="AF1499" s="54" t="e">
        <f>水洗化人口等!#REF!</f>
        <v>#REF!</v>
      </c>
      <c r="AG1499" s="45">
        <f t="shared" si="24"/>
        <v>1499</v>
      </c>
    </row>
    <row r="1500" spans="32:33" ht="13.5">
      <c r="AF1500" s="54" t="e">
        <f>水洗化人口等!#REF!</f>
        <v>#REF!</v>
      </c>
      <c r="AG1500" s="45">
        <f t="shared" si="24"/>
        <v>1500</v>
      </c>
    </row>
    <row r="1501" spans="32:33" ht="13.5">
      <c r="AF1501" s="54" t="e">
        <f>水洗化人口等!#REF!</f>
        <v>#REF!</v>
      </c>
      <c r="AG1501" s="45">
        <f t="shared" si="24"/>
        <v>1501</v>
      </c>
    </row>
    <row r="1502" spans="32:33" ht="13.5">
      <c r="AF1502" s="54" t="e">
        <f>水洗化人口等!#REF!</f>
        <v>#REF!</v>
      </c>
      <c r="AG1502" s="45">
        <f t="shared" si="24"/>
        <v>1502</v>
      </c>
    </row>
    <row r="1503" spans="32:33" ht="13.5">
      <c r="AF1503" s="54" t="e">
        <f>水洗化人口等!#REF!</f>
        <v>#REF!</v>
      </c>
      <c r="AG1503" s="45">
        <f t="shared" si="24"/>
        <v>1503</v>
      </c>
    </row>
    <row r="1504" spans="32:33" ht="13.5">
      <c r="AF1504" s="54" t="e">
        <f>水洗化人口等!#REF!</f>
        <v>#REF!</v>
      </c>
      <c r="AG1504" s="45">
        <f t="shared" si="24"/>
        <v>1504</v>
      </c>
    </row>
    <row r="1505" spans="32:33" ht="13.5">
      <c r="AF1505" s="54" t="e">
        <f>水洗化人口等!#REF!</f>
        <v>#REF!</v>
      </c>
      <c r="AG1505" s="45">
        <f t="shared" si="24"/>
        <v>1505</v>
      </c>
    </row>
    <row r="1506" spans="32:33" ht="13.5">
      <c r="AF1506" s="54" t="e">
        <f>水洗化人口等!#REF!</f>
        <v>#REF!</v>
      </c>
      <c r="AG1506" s="45">
        <f t="shared" si="24"/>
        <v>1506</v>
      </c>
    </row>
    <row r="1507" spans="32:33" ht="13.5">
      <c r="AF1507" s="54" t="e">
        <f>水洗化人口等!#REF!</f>
        <v>#REF!</v>
      </c>
      <c r="AG1507" s="45">
        <f t="shared" si="24"/>
        <v>1507</v>
      </c>
    </row>
    <row r="1508" spans="32:33" ht="13.5">
      <c r="AF1508" s="54" t="e">
        <f>水洗化人口等!#REF!</f>
        <v>#REF!</v>
      </c>
      <c r="AG1508" s="45">
        <f t="shared" si="24"/>
        <v>1508</v>
      </c>
    </row>
    <row r="1509" spans="32:33" ht="13.5">
      <c r="AF1509" s="54" t="e">
        <f>水洗化人口等!#REF!</f>
        <v>#REF!</v>
      </c>
      <c r="AG1509" s="45">
        <f t="shared" si="24"/>
        <v>1509</v>
      </c>
    </row>
    <row r="1510" spans="32:33" ht="13.5">
      <c r="AF1510" s="54" t="e">
        <f>水洗化人口等!#REF!</f>
        <v>#REF!</v>
      </c>
      <c r="AG1510" s="45">
        <f t="shared" si="24"/>
        <v>1510</v>
      </c>
    </row>
    <row r="1511" spans="32:33" ht="13.5">
      <c r="AF1511" s="54" t="e">
        <f>水洗化人口等!#REF!</f>
        <v>#REF!</v>
      </c>
      <c r="AG1511" s="45">
        <f t="shared" si="24"/>
        <v>1511</v>
      </c>
    </row>
    <row r="1512" spans="32:33" ht="13.5">
      <c r="AF1512" s="54" t="e">
        <f>水洗化人口等!#REF!</f>
        <v>#REF!</v>
      </c>
      <c r="AG1512" s="45">
        <f t="shared" si="24"/>
        <v>1512</v>
      </c>
    </row>
    <row r="1513" spans="32:33" ht="13.5">
      <c r="AF1513" s="54" t="e">
        <f>水洗化人口等!#REF!</f>
        <v>#REF!</v>
      </c>
      <c r="AG1513" s="45">
        <f t="shared" si="24"/>
        <v>1513</v>
      </c>
    </row>
    <row r="1514" spans="32:33" ht="13.5">
      <c r="AF1514" s="54" t="e">
        <f>水洗化人口等!#REF!</f>
        <v>#REF!</v>
      </c>
      <c r="AG1514" s="45">
        <f t="shared" si="24"/>
        <v>1514</v>
      </c>
    </row>
    <row r="1515" spans="32:33" ht="13.5">
      <c r="AF1515" s="54" t="e">
        <f>水洗化人口等!#REF!</f>
        <v>#REF!</v>
      </c>
      <c r="AG1515" s="45">
        <f t="shared" si="24"/>
        <v>1515</v>
      </c>
    </row>
    <row r="1516" spans="32:33" ht="13.5">
      <c r="AF1516" s="54" t="e">
        <f>水洗化人口等!#REF!</f>
        <v>#REF!</v>
      </c>
      <c r="AG1516" s="45">
        <f t="shared" si="24"/>
        <v>1516</v>
      </c>
    </row>
    <row r="1517" spans="32:33" ht="13.5">
      <c r="AF1517" s="54" t="e">
        <f>水洗化人口等!#REF!</f>
        <v>#REF!</v>
      </c>
      <c r="AG1517" s="45">
        <f t="shared" si="24"/>
        <v>1517</v>
      </c>
    </row>
    <row r="1518" spans="32:33" ht="13.5">
      <c r="AF1518" s="54" t="e">
        <f>水洗化人口等!#REF!</f>
        <v>#REF!</v>
      </c>
      <c r="AG1518" s="45">
        <f aca="true" t="shared" si="25" ref="AG1518:AG1581">AG1517+1</f>
        <v>1518</v>
      </c>
    </row>
    <row r="1519" spans="32:33" ht="13.5">
      <c r="AF1519" s="54" t="e">
        <f>水洗化人口等!#REF!</f>
        <v>#REF!</v>
      </c>
      <c r="AG1519" s="45">
        <f t="shared" si="25"/>
        <v>1519</v>
      </c>
    </row>
    <row r="1520" spans="32:33" ht="13.5">
      <c r="AF1520" s="54" t="e">
        <f>水洗化人口等!#REF!</f>
        <v>#REF!</v>
      </c>
      <c r="AG1520" s="45">
        <f t="shared" si="25"/>
        <v>1520</v>
      </c>
    </row>
    <row r="1521" spans="32:33" ht="13.5">
      <c r="AF1521" s="54" t="e">
        <f>水洗化人口等!#REF!</f>
        <v>#REF!</v>
      </c>
      <c r="AG1521" s="45">
        <f t="shared" si="25"/>
        <v>1521</v>
      </c>
    </row>
    <row r="1522" spans="32:33" ht="13.5">
      <c r="AF1522" s="54" t="e">
        <f>水洗化人口等!#REF!</f>
        <v>#REF!</v>
      </c>
      <c r="AG1522" s="45">
        <f t="shared" si="25"/>
        <v>1522</v>
      </c>
    </row>
    <row r="1523" spans="32:33" ht="13.5">
      <c r="AF1523" s="54" t="e">
        <f>水洗化人口等!#REF!</f>
        <v>#REF!</v>
      </c>
      <c r="AG1523" s="45">
        <f t="shared" si="25"/>
        <v>1523</v>
      </c>
    </row>
    <row r="1524" spans="32:33" ht="13.5">
      <c r="AF1524" s="54" t="e">
        <f>水洗化人口等!#REF!</f>
        <v>#REF!</v>
      </c>
      <c r="AG1524" s="45">
        <f t="shared" si="25"/>
        <v>1524</v>
      </c>
    </row>
    <row r="1525" spans="32:33" ht="13.5">
      <c r="AF1525" s="54" t="e">
        <f>水洗化人口等!#REF!</f>
        <v>#REF!</v>
      </c>
      <c r="AG1525" s="45">
        <f t="shared" si="25"/>
        <v>1525</v>
      </c>
    </row>
    <row r="1526" spans="32:33" ht="13.5">
      <c r="AF1526" s="54" t="e">
        <f>水洗化人口等!#REF!</f>
        <v>#REF!</v>
      </c>
      <c r="AG1526" s="45">
        <f t="shared" si="25"/>
        <v>1526</v>
      </c>
    </row>
    <row r="1527" spans="32:33" ht="13.5">
      <c r="AF1527" s="54" t="e">
        <f>水洗化人口等!#REF!</f>
        <v>#REF!</v>
      </c>
      <c r="AG1527" s="45">
        <f t="shared" si="25"/>
        <v>1527</v>
      </c>
    </row>
    <row r="1528" spans="32:33" ht="13.5">
      <c r="AF1528" s="54" t="e">
        <f>水洗化人口等!#REF!</f>
        <v>#REF!</v>
      </c>
      <c r="AG1528" s="45">
        <f t="shared" si="25"/>
        <v>1528</v>
      </c>
    </row>
    <row r="1529" spans="32:33" ht="13.5">
      <c r="AF1529" s="54" t="e">
        <f>水洗化人口等!#REF!</f>
        <v>#REF!</v>
      </c>
      <c r="AG1529" s="45">
        <f t="shared" si="25"/>
        <v>1529</v>
      </c>
    </row>
    <row r="1530" spans="32:33" ht="13.5">
      <c r="AF1530" s="54" t="e">
        <f>水洗化人口等!#REF!</f>
        <v>#REF!</v>
      </c>
      <c r="AG1530" s="45">
        <f t="shared" si="25"/>
        <v>1530</v>
      </c>
    </row>
    <row r="1531" spans="32:33" ht="13.5">
      <c r="AF1531" s="54" t="e">
        <f>水洗化人口等!#REF!</f>
        <v>#REF!</v>
      </c>
      <c r="AG1531" s="45">
        <f t="shared" si="25"/>
        <v>1531</v>
      </c>
    </row>
    <row r="1532" spans="32:33" ht="13.5">
      <c r="AF1532" s="54" t="e">
        <f>水洗化人口等!#REF!</f>
        <v>#REF!</v>
      </c>
      <c r="AG1532" s="45">
        <f t="shared" si="25"/>
        <v>1532</v>
      </c>
    </row>
    <row r="1533" spans="32:33" ht="13.5">
      <c r="AF1533" s="54" t="e">
        <f>水洗化人口等!#REF!</f>
        <v>#REF!</v>
      </c>
      <c r="AG1533" s="45">
        <f t="shared" si="25"/>
        <v>1533</v>
      </c>
    </row>
    <row r="1534" spans="32:33" ht="13.5">
      <c r="AF1534" s="54" t="e">
        <f>水洗化人口等!#REF!</f>
        <v>#REF!</v>
      </c>
      <c r="AG1534" s="45">
        <f t="shared" si="25"/>
        <v>1534</v>
      </c>
    </row>
    <row r="1535" spans="32:33" ht="13.5">
      <c r="AF1535" s="54" t="e">
        <f>水洗化人口等!#REF!</f>
        <v>#REF!</v>
      </c>
      <c r="AG1535" s="45">
        <f t="shared" si="25"/>
        <v>1535</v>
      </c>
    </row>
    <row r="1536" spans="32:33" ht="13.5">
      <c r="AF1536" s="54" t="e">
        <f>水洗化人口等!#REF!</f>
        <v>#REF!</v>
      </c>
      <c r="AG1536" s="45">
        <f t="shared" si="25"/>
        <v>1536</v>
      </c>
    </row>
    <row r="1537" spans="32:33" ht="13.5">
      <c r="AF1537" s="54" t="e">
        <f>水洗化人口等!#REF!</f>
        <v>#REF!</v>
      </c>
      <c r="AG1537" s="45">
        <f t="shared" si="25"/>
        <v>1537</v>
      </c>
    </row>
    <row r="1538" spans="32:33" ht="13.5">
      <c r="AF1538" s="54" t="e">
        <f>水洗化人口等!#REF!</f>
        <v>#REF!</v>
      </c>
      <c r="AG1538" s="45">
        <f t="shared" si="25"/>
        <v>1538</v>
      </c>
    </row>
    <row r="1539" spans="32:33" ht="13.5">
      <c r="AF1539" s="54" t="e">
        <f>水洗化人口等!#REF!</f>
        <v>#REF!</v>
      </c>
      <c r="AG1539" s="45">
        <f t="shared" si="25"/>
        <v>1539</v>
      </c>
    </row>
    <row r="1540" spans="32:33" ht="13.5">
      <c r="AF1540" s="54" t="e">
        <f>水洗化人口等!#REF!</f>
        <v>#REF!</v>
      </c>
      <c r="AG1540" s="45">
        <f t="shared" si="25"/>
        <v>1540</v>
      </c>
    </row>
    <row r="1541" spans="32:33" ht="13.5">
      <c r="AF1541" s="54" t="e">
        <f>水洗化人口等!#REF!</f>
        <v>#REF!</v>
      </c>
      <c r="AG1541" s="45">
        <f t="shared" si="25"/>
        <v>1541</v>
      </c>
    </row>
    <row r="1542" spans="32:33" ht="13.5">
      <c r="AF1542" s="54" t="e">
        <f>水洗化人口等!#REF!</f>
        <v>#REF!</v>
      </c>
      <c r="AG1542" s="45">
        <f t="shared" si="25"/>
        <v>1542</v>
      </c>
    </row>
    <row r="1543" spans="32:33" ht="13.5">
      <c r="AF1543" s="54" t="e">
        <f>水洗化人口等!#REF!</f>
        <v>#REF!</v>
      </c>
      <c r="AG1543" s="45">
        <f t="shared" si="25"/>
        <v>1543</v>
      </c>
    </row>
    <row r="1544" spans="32:33" ht="13.5">
      <c r="AF1544" s="54" t="e">
        <f>水洗化人口等!#REF!</f>
        <v>#REF!</v>
      </c>
      <c r="AG1544" s="45">
        <f t="shared" si="25"/>
        <v>1544</v>
      </c>
    </row>
    <row r="1545" spans="32:33" ht="13.5">
      <c r="AF1545" s="54" t="e">
        <f>水洗化人口等!#REF!</f>
        <v>#REF!</v>
      </c>
      <c r="AG1545" s="45">
        <f t="shared" si="25"/>
        <v>1545</v>
      </c>
    </row>
    <row r="1546" spans="32:33" ht="13.5">
      <c r="AF1546" s="54" t="e">
        <f>水洗化人口等!#REF!</f>
        <v>#REF!</v>
      </c>
      <c r="AG1546" s="45">
        <f t="shared" si="25"/>
        <v>1546</v>
      </c>
    </row>
    <row r="1547" spans="32:33" ht="13.5">
      <c r="AF1547" s="54" t="e">
        <f>水洗化人口等!#REF!</f>
        <v>#REF!</v>
      </c>
      <c r="AG1547" s="45">
        <f t="shared" si="25"/>
        <v>1547</v>
      </c>
    </row>
    <row r="1548" spans="32:33" ht="13.5">
      <c r="AF1548" s="54" t="e">
        <f>水洗化人口等!#REF!</f>
        <v>#REF!</v>
      </c>
      <c r="AG1548" s="45">
        <f t="shared" si="25"/>
        <v>1548</v>
      </c>
    </row>
    <row r="1549" spans="32:33" ht="13.5">
      <c r="AF1549" s="54" t="e">
        <f>水洗化人口等!#REF!</f>
        <v>#REF!</v>
      </c>
      <c r="AG1549" s="45">
        <f t="shared" si="25"/>
        <v>1549</v>
      </c>
    </row>
    <row r="1550" spans="32:33" ht="13.5">
      <c r="AF1550" s="54" t="e">
        <f>水洗化人口等!#REF!</f>
        <v>#REF!</v>
      </c>
      <c r="AG1550" s="45">
        <f t="shared" si="25"/>
        <v>1550</v>
      </c>
    </row>
    <row r="1551" spans="32:33" ht="13.5">
      <c r="AF1551" s="54" t="e">
        <f>水洗化人口等!#REF!</f>
        <v>#REF!</v>
      </c>
      <c r="AG1551" s="45">
        <f t="shared" si="25"/>
        <v>1551</v>
      </c>
    </row>
    <row r="1552" spans="32:33" ht="13.5">
      <c r="AF1552" s="54" t="e">
        <f>水洗化人口等!#REF!</f>
        <v>#REF!</v>
      </c>
      <c r="AG1552" s="45">
        <f t="shared" si="25"/>
        <v>1552</v>
      </c>
    </row>
    <row r="1553" spans="32:33" ht="13.5">
      <c r="AF1553" s="54" t="e">
        <f>水洗化人口等!#REF!</f>
        <v>#REF!</v>
      </c>
      <c r="AG1553" s="45">
        <f t="shared" si="25"/>
        <v>1553</v>
      </c>
    </row>
    <row r="1554" spans="32:33" ht="13.5">
      <c r="AF1554" s="54" t="e">
        <f>水洗化人口等!#REF!</f>
        <v>#REF!</v>
      </c>
      <c r="AG1554" s="45">
        <f t="shared" si="25"/>
        <v>1554</v>
      </c>
    </row>
    <row r="1555" spans="32:33" ht="13.5">
      <c r="AF1555" s="54" t="e">
        <f>水洗化人口等!#REF!</f>
        <v>#REF!</v>
      </c>
      <c r="AG1555" s="45">
        <f t="shared" si="25"/>
        <v>1555</v>
      </c>
    </row>
    <row r="1556" spans="32:33" ht="13.5">
      <c r="AF1556" s="54" t="e">
        <f>水洗化人口等!#REF!</f>
        <v>#REF!</v>
      </c>
      <c r="AG1556" s="45">
        <f t="shared" si="25"/>
        <v>1556</v>
      </c>
    </row>
    <row r="1557" spans="32:33" ht="13.5">
      <c r="AF1557" s="54" t="e">
        <f>水洗化人口等!#REF!</f>
        <v>#REF!</v>
      </c>
      <c r="AG1557" s="45">
        <f t="shared" si="25"/>
        <v>1557</v>
      </c>
    </row>
    <row r="1558" spans="32:33" ht="13.5">
      <c r="AF1558" s="54" t="e">
        <f>水洗化人口等!#REF!</f>
        <v>#REF!</v>
      </c>
      <c r="AG1558" s="45">
        <f t="shared" si="25"/>
        <v>1558</v>
      </c>
    </row>
    <row r="1559" spans="32:33" ht="13.5">
      <c r="AF1559" s="54" t="e">
        <f>水洗化人口等!#REF!</f>
        <v>#REF!</v>
      </c>
      <c r="AG1559" s="45">
        <f t="shared" si="25"/>
        <v>1559</v>
      </c>
    </row>
    <row r="1560" spans="32:33" ht="13.5">
      <c r="AF1560" s="54" t="e">
        <f>水洗化人口等!#REF!</f>
        <v>#REF!</v>
      </c>
      <c r="AG1560" s="45">
        <f t="shared" si="25"/>
        <v>1560</v>
      </c>
    </row>
    <row r="1561" spans="32:33" ht="13.5">
      <c r="AF1561" s="54" t="e">
        <f>水洗化人口等!#REF!</f>
        <v>#REF!</v>
      </c>
      <c r="AG1561" s="45">
        <f t="shared" si="25"/>
        <v>1561</v>
      </c>
    </row>
    <row r="1562" spans="32:33" ht="13.5">
      <c r="AF1562" s="54" t="e">
        <f>水洗化人口等!#REF!</f>
        <v>#REF!</v>
      </c>
      <c r="AG1562" s="45">
        <f t="shared" si="25"/>
        <v>1562</v>
      </c>
    </row>
    <row r="1563" spans="32:33" ht="13.5">
      <c r="AF1563" s="54" t="e">
        <f>水洗化人口等!#REF!</f>
        <v>#REF!</v>
      </c>
      <c r="AG1563" s="45">
        <f t="shared" si="25"/>
        <v>1563</v>
      </c>
    </row>
    <row r="1564" spans="32:33" ht="13.5">
      <c r="AF1564" s="54" t="e">
        <f>水洗化人口等!#REF!</f>
        <v>#REF!</v>
      </c>
      <c r="AG1564" s="45">
        <f t="shared" si="25"/>
        <v>1564</v>
      </c>
    </row>
    <row r="1565" spans="32:33" ht="13.5">
      <c r="AF1565" s="54" t="e">
        <f>水洗化人口等!#REF!</f>
        <v>#REF!</v>
      </c>
      <c r="AG1565" s="45">
        <f t="shared" si="25"/>
        <v>1565</v>
      </c>
    </row>
    <row r="1566" spans="32:33" ht="13.5">
      <c r="AF1566" s="54" t="e">
        <f>水洗化人口等!#REF!</f>
        <v>#REF!</v>
      </c>
      <c r="AG1566" s="45">
        <f t="shared" si="25"/>
        <v>1566</v>
      </c>
    </row>
    <row r="1567" spans="32:33" ht="13.5">
      <c r="AF1567" s="54" t="e">
        <f>水洗化人口等!#REF!</f>
        <v>#REF!</v>
      </c>
      <c r="AG1567" s="45">
        <f t="shared" si="25"/>
        <v>1567</v>
      </c>
    </row>
    <row r="1568" spans="32:33" ht="13.5">
      <c r="AF1568" s="54" t="e">
        <f>水洗化人口等!#REF!</f>
        <v>#REF!</v>
      </c>
      <c r="AG1568" s="45">
        <f t="shared" si="25"/>
        <v>1568</v>
      </c>
    </row>
    <row r="1569" spans="32:33" ht="13.5">
      <c r="AF1569" s="54" t="e">
        <f>水洗化人口等!#REF!</f>
        <v>#REF!</v>
      </c>
      <c r="AG1569" s="45">
        <f t="shared" si="25"/>
        <v>1569</v>
      </c>
    </row>
    <row r="1570" spans="32:33" ht="13.5">
      <c r="AF1570" s="54" t="e">
        <f>水洗化人口等!#REF!</f>
        <v>#REF!</v>
      </c>
      <c r="AG1570" s="45">
        <f t="shared" si="25"/>
        <v>1570</v>
      </c>
    </row>
    <row r="1571" spans="32:33" ht="13.5">
      <c r="AF1571" s="54" t="e">
        <f>水洗化人口等!#REF!</f>
        <v>#REF!</v>
      </c>
      <c r="AG1571" s="45">
        <f t="shared" si="25"/>
        <v>1571</v>
      </c>
    </row>
    <row r="1572" spans="32:33" ht="13.5">
      <c r="AF1572" s="54" t="e">
        <f>水洗化人口等!#REF!</f>
        <v>#REF!</v>
      </c>
      <c r="AG1572" s="45">
        <f t="shared" si="25"/>
        <v>1572</v>
      </c>
    </row>
    <row r="1573" spans="32:33" ht="13.5">
      <c r="AF1573" s="54" t="e">
        <f>水洗化人口等!#REF!</f>
        <v>#REF!</v>
      </c>
      <c r="AG1573" s="45">
        <f t="shared" si="25"/>
        <v>1573</v>
      </c>
    </row>
    <row r="1574" spans="32:33" ht="13.5">
      <c r="AF1574" s="54" t="e">
        <f>水洗化人口等!#REF!</f>
        <v>#REF!</v>
      </c>
      <c r="AG1574" s="45">
        <f t="shared" si="25"/>
        <v>1574</v>
      </c>
    </row>
    <row r="1575" spans="32:33" ht="13.5">
      <c r="AF1575" s="54" t="e">
        <f>水洗化人口等!#REF!</f>
        <v>#REF!</v>
      </c>
      <c r="AG1575" s="45">
        <f t="shared" si="25"/>
        <v>1575</v>
      </c>
    </row>
    <row r="1576" spans="32:33" ht="13.5">
      <c r="AF1576" s="54" t="e">
        <f>水洗化人口等!#REF!</f>
        <v>#REF!</v>
      </c>
      <c r="AG1576" s="45">
        <f t="shared" si="25"/>
        <v>1576</v>
      </c>
    </row>
    <row r="1577" spans="32:33" ht="13.5">
      <c r="AF1577" s="54" t="e">
        <f>水洗化人口等!#REF!</f>
        <v>#REF!</v>
      </c>
      <c r="AG1577" s="45">
        <f t="shared" si="25"/>
        <v>1577</v>
      </c>
    </row>
    <row r="1578" spans="32:33" ht="13.5">
      <c r="AF1578" s="54" t="e">
        <f>水洗化人口等!#REF!</f>
        <v>#REF!</v>
      </c>
      <c r="AG1578" s="45">
        <f t="shared" si="25"/>
        <v>1578</v>
      </c>
    </row>
    <row r="1579" spans="32:33" ht="13.5">
      <c r="AF1579" s="54" t="e">
        <f>水洗化人口等!#REF!</f>
        <v>#REF!</v>
      </c>
      <c r="AG1579" s="45">
        <f t="shared" si="25"/>
        <v>1579</v>
      </c>
    </row>
    <row r="1580" spans="32:33" ht="13.5">
      <c r="AF1580" s="54" t="e">
        <f>水洗化人口等!#REF!</f>
        <v>#REF!</v>
      </c>
      <c r="AG1580" s="45">
        <f t="shared" si="25"/>
        <v>1580</v>
      </c>
    </row>
    <row r="1581" spans="32:33" ht="13.5">
      <c r="AF1581" s="54" t="e">
        <f>水洗化人口等!#REF!</f>
        <v>#REF!</v>
      </c>
      <c r="AG1581" s="45">
        <f t="shared" si="25"/>
        <v>1581</v>
      </c>
    </row>
    <row r="1582" spans="32:33" ht="13.5">
      <c r="AF1582" s="54" t="e">
        <f>水洗化人口等!#REF!</f>
        <v>#REF!</v>
      </c>
      <c r="AG1582" s="45">
        <f aca="true" t="shared" si="26" ref="AG1582:AG1645">AG1581+1</f>
        <v>1582</v>
      </c>
    </row>
    <row r="1583" spans="32:33" ht="13.5">
      <c r="AF1583" s="54" t="e">
        <f>水洗化人口等!#REF!</f>
        <v>#REF!</v>
      </c>
      <c r="AG1583" s="45">
        <f t="shared" si="26"/>
        <v>1583</v>
      </c>
    </row>
    <row r="1584" spans="32:33" ht="13.5">
      <c r="AF1584" s="54" t="e">
        <f>水洗化人口等!#REF!</f>
        <v>#REF!</v>
      </c>
      <c r="AG1584" s="45">
        <f t="shared" si="26"/>
        <v>1584</v>
      </c>
    </row>
    <row r="1585" spans="32:33" ht="13.5">
      <c r="AF1585" s="54" t="e">
        <f>水洗化人口等!#REF!</f>
        <v>#REF!</v>
      </c>
      <c r="AG1585" s="45">
        <f t="shared" si="26"/>
        <v>1585</v>
      </c>
    </row>
    <row r="1586" spans="32:33" ht="13.5">
      <c r="AF1586" s="54" t="e">
        <f>水洗化人口等!#REF!</f>
        <v>#REF!</v>
      </c>
      <c r="AG1586" s="45">
        <f t="shared" si="26"/>
        <v>1586</v>
      </c>
    </row>
    <row r="1587" spans="32:33" ht="13.5">
      <c r="AF1587" s="54" t="e">
        <f>水洗化人口等!#REF!</f>
        <v>#REF!</v>
      </c>
      <c r="AG1587" s="45">
        <f t="shared" si="26"/>
        <v>1587</v>
      </c>
    </row>
    <row r="1588" spans="32:33" ht="13.5">
      <c r="AF1588" s="54" t="e">
        <f>水洗化人口等!#REF!</f>
        <v>#REF!</v>
      </c>
      <c r="AG1588" s="45">
        <f t="shared" si="26"/>
        <v>1588</v>
      </c>
    </row>
    <row r="1589" spans="32:33" ht="13.5">
      <c r="AF1589" s="54" t="e">
        <f>水洗化人口等!#REF!</f>
        <v>#REF!</v>
      </c>
      <c r="AG1589" s="45">
        <f t="shared" si="26"/>
        <v>1589</v>
      </c>
    </row>
    <row r="1590" spans="32:33" ht="13.5">
      <c r="AF1590" s="54" t="e">
        <f>水洗化人口等!#REF!</f>
        <v>#REF!</v>
      </c>
      <c r="AG1590" s="45">
        <f t="shared" si="26"/>
        <v>1590</v>
      </c>
    </row>
    <row r="1591" spans="32:33" ht="13.5">
      <c r="AF1591" s="54" t="e">
        <f>水洗化人口等!#REF!</f>
        <v>#REF!</v>
      </c>
      <c r="AG1591" s="45">
        <f t="shared" si="26"/>
        <v>1591</v>
      </c>
    </row>
    <row r="1592" spans="32:33" ht="13.5">
      <c r="AF1592" s="54" t="e">
        <f>水洗化人口等!#REF!</f>
        <v>#REF!</v>
      </c>
      <c r="AG1592" s="45">
        <f t="shared" si="26"/>
        <v>1592</v>
      </c>
    </row>
    <row r="1593" spans="32:33" ht="13.5">
      <c r="AF1593" s="54" t="e">
        <f>水洗化人口等!#REF!</f>
        <v>#REF!</v>
      </c>
      <c r="AG1593" s="45">
        <f t="shared" si="26"/>
        <v>1593</v>
      </c>
    </row>
    <row r="1594" spans="32:33" ht="13.5">
      <c r="AF1594" s="54" t="e">
        <f>水洗化人口等!#REF!</f>
        <v>#REF!</v>
      </c>
      <c r="AG1594" s="45">
        <f t="shared" si="26"/>
        <v>1594</v>
      </c>
    </row>
    <row r="1595" spans="32:33" ht="13.5">
      <c r="AF1595" s="54" t="e">
        <f>水洗化人口等!#REF!</f>
        <v>#REF!</v>
      </c>
      <c r="AG1595" s="45">
        <f t="shared" si="26"/>
        <v>1595</v>
      </c>
    </row>
    <row r="1596" spans="32:33" ht="13.5">
      <c r="AF1596" s="54" t="e">
        <f>水洗化人口等!#REF!</f>
        <v>#REF!</v>
      </c>
      <c r="AG1596" s="45">
        <f t="shared" si="26"/>
        <v>1596</v>
      </c>
    </row>
    <row r="1597" spans="32:33" ht="13.5">
      <c r="AF1597" s="54" t="e">
        <f>水洗化人口等!#REF!</f>
        <v>#REF!</v>
      </c>
      <c r="AG1597" s="45">
        <f t="shared" si="26"/>
        <v>1597</v>
      </c>
    </row>
    <row r="1598" spans="32:33" ht="13.5">
      <c r="AF1598" s="54" t="e">
        <f>水洗化人口等!#REF!</f>
        <v>#REF!</v>
      </c>
      <c r="AG1598" s="45">
        <f t="shared" si="26"/>
        <v>1598</v>
      </c>
    </row>
    <row r="1599" spans="32:33" ht="13.5">
      <c r="AF1599" s="54" t="e">
        <f>水洗化人口等!#REF!</f>
        <v>#REF!</v>
      </c>
      <c r="AG1599" s="45">
        <f t="shared" si="26"/>
        <v>1599</v>
      </c>
    </row>
    <row r="1600" spans="32:33" ht="13.5">
      <c r="AF1600" s="54" t="e">
        <f>水洗化人口等!#REF!</f>
        <v>#REF!</v>
      </c>
      <c r="AG1600" s="45">
        <f t="shared" si="26"/>
        <v>1600</v>
      </c>
    </row>
    <row r="1601" spans="32:33" ht="13.5">
      <c r="AF1601" s="54" t="e">
        <f>水洗化人口等!#REF!</f>
        <v>#REF!</v>
      </c>
      <c r="AG1601" s="45">
        <f t="shared" si="26"/>
        <v>1601</v>
      </c>
    </row>
    <row r="1602" spans="32:33" ht="13.5">
      <c r="AF1602" s="54" t="e">
        <f>水洗化人口等!#REF!</f>
        <v>#REF!</v>
      </c>
      <c r="AG1602" s="45">
        <f t="shared" si="26"/>
        <v>1602</v>
      </c>
    </row>
    <row r="1603" spans="32:33" ht="13.5">
      <c r="AF1603" s="54" t="e">
        <f>水洗化人口等!#REF!</f>
        <v>#REF!</v>
      </c>
      <c r="AG1603" s="45">
        <f t="shared" si="26"/>
        <v>1603</v>
      </c>
    </row>
    <row r="1604" spans="32:33" ht="13.5">
      <c r="AF1604" s="54" t="e">
        <f>水洗化人口等!#REF!</f>
        <v>#REF!</v>
      </c>
      <c r="AG1604" s="45">
        <f t="shared" si="26"/>
        <v>1604</v>
      </c>
    </row>
    <row r="1605" spans="32:33" ht="13.5">
      <c r="AF1605" s="54" t="e">
        <f>水洗化人口等!#REF!</f>
        <v>#REF!</v>
      </c>
      <c r="AG1605" s="45">
        <f t="shared" si="26"/>
        <v>1605</v>
      </c>
    </row>
    <row r="1606" spans="32:33" ht="13.5">
      <c r="AF1606" s="54" t="e">
        <f>水洗化人口等!#REF!</f>
        <v>#REF!</v>
      </c>
      <c r="AG1606" s="45">
        <f t="shared" si="26"/>
        <v>1606</v>
      </c>
    </row>
    <row r="1607" spans="32:33" ht="13.5">
      <c r="AF1607" s="54" t="e">
        <f>水洗化人口等!#REF!</f>
        <v>#REF!</v>
      </c>
      <c r="AG1607" s="45">
        <f t="shared" si="26"/>
        <v>1607</v>
      </c>
    </row>
    <row r="1608" spans="32:33" ht="13.5">
      <c r="AF1608" s="54" t="e">
        <f>水洗化人口等!#REF!</f>
        <v>#REF!</v>
      </c>
      <c r="AG1608" s="45">
        <f t="shared" si="26"/>
        <v>1608</v>
      </c>
    </row>
    <row r="1609" spans="32:33" ht="13.5">
      <c r="AF1609" s="54" t="e">
        <f>水洗化人口等!#REF!</f>
        <v>#REF!</v>
      </c>
      <c r="AG1609" s="45">
        <f t="shared" si="26"/>
        <v>1609</v>
      </c>
    </row>
    <row r="1610" spans="32:33" ht="13.5">
      <c r="AF1610" s="54" t="e">
        <f>水洗化人口等!#REF!</f>
        <v>#REF!</v>
      </c>
      <c r="AG1610" s="45">
        <f t="shared" si="26"/>
        <v>1610</v>
      </c>
    </row>
    <row r="1611" spans="32:33" ht="13.5">
      <c r="AF1611" s="54" t="e">
        <f>水洗化人口等!#REF!</f>
        <v>#REF!</v>
      </c>
      <c r="AG1611" s="45">
        <f t="shared" si="26"/>
        <v>1611</v>
      </c>
    </row>
    <row r="1612" spans="32:33" ht="13.5">
      <c r="AF1612" s="54" t="e">
        <f>水洗化人口等!#REF!</f>
        <v>#REF!</v>
      </c>
      <c r="AG1612" s="45">
        <f t="shared" si="26"/>
        <v>1612</v>
      </c>
    </row>
    <row r="1613" spans="32:33" ht="13.5">
      <c r="AF1613" s="54" t="e">
        <f>水洗化人口等!#REF!</f>
        <v>#REF!</v>
      </c>
      <c r="AG1613" s="45">
        <f t="shared" si="26"/>
        <v>1613</v>
      </c>
    </row>
    <row r="1614" spans="32:33" ht="13.5">
      <c r="AF1614" s="54" t="e">
        <f>水洗化人口等!#REF!</f>
        <v>#REF!</v>
      </c>
      <c r="AG1614" s="45">
        <f t="shared" si="26"/>
        <v>1614</v>
      </c>
    </row>
    <row r="1615" spans="32:33" ht="13.5">
      <c r="AF1615" s="54" t="e">
        <f>水洗化人口等!#REF!</f>
        <v>#REF!</v>
      </c>
      <c r="AG1615" s="45">
        <f t="shared" si="26"/>
        <v>1615</v>
      </c>
    </row>
    <row r="1616" spans="32:33" ht="13.5">
      <c r="AF1616" s="54" t="e">
        <f>水洗化人口等!#REF!</f>
        <v>#REF!</v>
      </c>
      <c r="AG1616" s="45">
        <f t="shared" si="26"/>
        <v>1616</v>
      </c>
    </row>
    <row r="1617" spans="32:33" ht="13.5">
      <c r="AF1617" s="54" t="e">
        <f>水洗化人口等!#REF!</f>
        <v>#REF!</v>
      </c>
      <c r="AG1617" s="45">
        <f t="shared" si="26"/>
        <v>1617</v>
      </c>
    </row>
    <row r="1618" spans="32:33" ht="13.5">
      <c r="AF1618" s="54" t="e">
        <f>水洗化人口等!#REF!</f>
        <v>#REF!</v>
      </c>
      <c r="AG1618" s="45">
        <f t="shared" si="26"/>
        <v>1618</v>
      </c>
    </row>
    <row r="1619" spans="32:33" ht="13.5">
      <c r="AF1619" s="54" t="e">
        <f>水洗化人口等!#REF!</f>
        <v>#REF!</v>
      </c>
      <c r="AG1619" s="45">
        <f t="shared" si="26"/>
        <v>1619</v>
      </c>
    </row>
    <row r="1620" spans="32:33" ht="13.5">
      <c r="AF1620" s="54" t="e">
        <f>水洗化人口等!#REF!</f>
        <v>#REF!</v>
      </c>
      <c r="AG1620" s="45">
        <f t="shared" si="26"/>
        <v>1620</v>
      </c>
    </row>
    <row r="1621" spans="32:33" ht="13.5">
      <c r="AF1621" s="54" t="e">
        <f>水洗化人口等!#REF!</f>
        <v>#REF!</v>
      </c>
      <c r="AG1621" s="45">
        <f t="shared" si="26"/>
        <v>1621</v>
      </c>
    </row>
    <row r="1622" spans="32:33" ht="13.5">
      <c r="AF1622" s="54" t="e">
        <f>水洗化人口等!#REF!</f>
        <v>#REF!</v>
      </c>
      <c r="AG1622" s="45">
        <f t="shared" si="26"/>
        <v>1622</v>
      </c>
    </row>
    <row r="1623" spans="32:33" ht="13.5">
      <c r="AF1623" s="54" t="e">
        <f>水洗化人口等!#REF!</f>
        <v>#REF!</v>
      </c>
      <c r="AG1623" s="45">
        <f t="shared" si="26"/>
        <v>1623</v>
      </c>
    </row>
    <row r="1624" spans="32:33" ht="13.5">
      <c r="AF1624" s="54" t="e">
        <f>水洗化人口等!#REF!</f>
        <v>#REF!</v>
      </c>
      <c r="AG1624" s="45">
        <f t="shared" si="26"/>
        <v>1624</v>
      </c>
    </row>
    <row r="1625" spans="32:33" ht="13.5">
      <c r="AF1625" s="54" t="e">
        <f>水洗化人口等!#REF!</f>
        <v>#REF!</v>
      </c>
      <c r="AG1625" s="45">
        <f t="shared" si="26"/>
        <v>1625</v>
      </c>
    </row>
    <row r="1626" spans="32:33" ht="13.5">
      <c r="AF1626" s="54" t="e">
        <f>水洗化人口等!#REF!</f>
        <v>#REF!</v>
      </c>
      <c r="AG1626" s="45">
        <f t="shared" si="26"/>
        <v>1626</v>
      </c>
    </row>
    <row r="1627" spans="32:33" ht="13.5">
      <c r="AF1627" s="54" t="e">
        <f>水洗化人口等!#REF!</f>
        <v>#REF!</v>
      </c>
      <c r="AG1627" s="45">
        <f t="shared" si="26"/>
        <v>1627</v>
      </c>
    </row>
    <row r="1628" spans="32:33" ht="13.5">
      <c r="AF1628" s="54" t="e">
        <f>水洗化人口等!#REF!</f>
        <v>#REF!</v>
      </c>
      <c r="AG1628" s="45">
        <f t="shared" si="26"/>
        <v>1628</v>
      </c>
    </row>
    <row r="1629" spans="32:33" ht="13.5">
      <c r="AF1629" s="54" t="e">
        <f>水洗化人口等!#REF!</f>
        <v>#REF!</v>
      </c>
      <c r="AG1629" s="45">
        <f t="shared" si="26"/>
        <v>1629</v>
      </c>
    </row>
    <row r="1630" spans="32:33" ht="13.5">
      <c r="AF1630" s="54" t="e">
        <f>水洗化人口等!#REF!</f>
        <v>#REF!</v>
      </c>
      <c r="AG1630" s="45">
        <f t="shared" si="26"/>
        <v>1630</v>
      </c>
    </row>
    <row r="1631" spans="32:33" ht="13.5">
      <c r="AF1631" s="54" t="e">
        <f>水洗化人口等!#REF!</f>
        <v>#REF!</v>
      </c>
      <c r="AG1631" s="45">
        <f t="shared" si="26"/>
        <v>1631</v>
      </c>
    </row>
    <row r="1632" spans="32:33" ht="13.5">
      <c r="AF1632" s="54" t="e">
        <f>水洗化人口等!#REF!</f>
        <v>#REF!</v>
      </c>
      <c r="AG1632" s="45">
        <f t="shared" si="26"/>
        <v>1632</v>
      </c>
    </row>
    <row r="1633" spans="32:33" ht="13.5">
      <c r="AF1633" s="54" t="e">
        <f>水洗化人口等!#REF!</f>
        <v>#REF!</v>
      </c>
      <c r="AG1633" s="45">
        <f t="shared" si="26"/>
        <v>1633</v>
      </c>
    </row>
    <row r="1634" spans="32:33" ht="13.5">
      <c r="AF1634" s="54" t="e">
        <f>水洗化人口等!#REF!</f>
        <v>#REF!</v>
      </c>
      <c r="AG1634" s="45">
        <f t="shared" si="26"/>
        <v>1634</v>
      </c>
    </row>
    <row r="1635" spans="32:33" ht="13.5">
      <c r="AF1635" s="54" t="e">
        <f>水洗化人口等!#REF!</f>
        <v>#REF!</v>
      </c>
      <c r="AG1635" s="45">
        <f t="shared" si="26"/>
        <v>1635</v>
      </c>
    </row>
    <row r="1636" spans="32:33" ht="13.5">
      <c r="AF1636" s="54" t="e">
        <f>水洗化人口等!#REF!</f>
        <v>#REF!</v>
      </c>
      <c r="AG1636" s="45">
        <f t="shared" si="26"/>
        <v>1636</v>
      </c>
    </row>
    <row r="1637" spans="32:33" ht="13.5">
      <c r="AF1637" s="54" t="e">
        <f>水洗化人口等!#REF!</f>
        <v>#REF!</v>
      </c>
      <c r="AG1637" s="45">
        <f t="shared" si="26"/>
        <v>1637</v>
      </c>
    </row>
    <row r="1638" spans="32:33" ht="13.5">
      <c r="AF1638" s="54" t="e">
        <f>水洗化人口等!#REF!</f>
        <v>#REF!</v>
      </c>
      <c r="AG1638" s="45">
        <f t="shared" si="26"/>
        <v>1638</v>
      </c>
    </row>
    <row r="1639" spans="32:33" ht="13.5">
      <c r="AF1639" s="54" t="e">
        <f>水洗化人口等!#REF!</f>
        <v>#REF!</v>
      </c>
      <c r="AG1639" s="45">
        <f t="shared" si="26"/>
        <v>1639</v>
      </c>
    </row>
    <row r="1640" spans="32:33" ht="13.5">
      <c r="AF1640" s="54" t="e">
        <f>水洗化人口等!#REF!</f>
        <v>#REF!</v>
      </c>
      <c r="AG1640" s="45">
        <f t="shared" si="26"/>
        <v>1640</v>
      </c>
    </row>
    <row r="1641" spans="32:33" ht="13.5">
      <c r="AF1641" s="54" t="e">
        <f>水洗化人口等!#REF!</f>
        <v>#REF!</v>
      </c>
      <c r="AG1641" s="45">
        <f t="shared" si="26"/>
        <v>1641</v>
      </c>
    </row>
    <row r="1642" spans="32:33" ht="13.5">
      <c r="AF1642" s="54" t="e">
        <f>水洗化人口等!#REF!</f>
        <v>#REF!</v>
      </c>
      <c r="AG1642" s="45">
        <f t="shared" si="26"/>
        <v>1642</v>
      </c>
    </row>
    <row r="1643" spans="32:33" ht="13.5">
      <c r="AF1643" s="54" t="e">
        <f>水洗化人口等!#REF!</f>
        <v>#REF!</v>
      </c>
      <c r="AG1643" s="45">
        <f t="shared" si="26"/>
        <v>1643</v>
      </c>
    </row>
    <row r="1644" spans="32:33" ht="13.5">
      <c r="AF1644" s="54" t="e">
        <f>水洗化人口等!#REF!</f>
        <v>#REF!</v>
      </c>
      <c r="AG1644" s="45">
        <f t="shared" si="26"/>
        <v>1644</v>
      </c>
    </row>
    <row r="1645" spans="32:33" ht="13.5">
      <c r="AF1645" s="54" t="e">
        <f>水洗化人口等!#REF!</f>
        <v>#REF!</v>
      </c>
      <c r="AG1645" s="45">
        <f t="shared" si="26"/>
        <v>1645</v>
      </c>
    </row>
    <row r="1646" spans="32:33" ht="13.5">
      <c r="AF1646" s="54" t="e">
        <f>水洗化人口等!#REF!</f>
        <v>#REF!</v>
      </c>
      <c r="AG1646" s="45">
        <f aca="true" t="shared" si="27" ref="AG1646:AG1709">AG1645+1</f>
        <v>1646</v>
      </c>
    </row>
    <row r="1647" spans="32:33" ht="13.5">
      <c r="AF1647" s="54" t="e">
        <f>水洗化人口等!#REF!</f>
        <v>#REF!</v>
      </c>
      <c r="AG1647" s="45">
        <f t="shared" si="27"/>
        <v>1647</v>
      </c>
    </row>
    <row r="1648" spans="32:33" ht="13.5">
      <c r="AF1648" s="54" t="e">
        <f>水洗化人口等!#REF!</f>
        <v>#REF!</v>
      </c>
      <c r="AG1648" s="45">
        <f t="shared" si="27"/>
        <v>1648</v>
      </c>
    </row>
    <row r="1649" spans="32:33" ht="13.5">
      <c r="AF1649" s="54" t="e">
        <f>水洗化人口等!#REF!</f>
        <v>#REF!</v>
      </c>
      <c r="AG1649" s="45">
        <f t="shared" si="27"/>
        <v>1649</v>
      </c>
    </row>
    <row r="1650" spans="32:33" ht="13.5">
      <c r="AF1650" s="54" t="e">
        <f>水洗化人口等!#REF!</f>
        <v>#REF!</v>
      </c>
      <c r="AG1650" s="45">
        <f t="shared" si="27"/>
        <v>1650</v>
      </c>
    </row>
    <row r="1651" spans="32:33" ht="13.5">
      <c r="AF1651" s="54" t="e">
        <f>水洗化人口等!#REF!</f>
        <v>#REF!</v>
      </c>
      <c r="AG1651" s="45">
        <f t="shared" si="27"/>
        <v>1651</v>
      </c>
    </row>
    <row r="1652" spans="32:33" ht="13.5">
      <c r="AF1652" s="54" t="e">
        <f>水洗化人口等!#REF!</f>
        <v>#REF!</v>
      </c>
      <c r="AG1652" s="45">
        <f t="shared" si="27"/>
        <v>1652</v>
      </c>
    </row>
    <row r="1653" spans="32:33" ht="13.5">
      <c r="AF1653" s="54" t="e">
        <f>水洗化人口等!#REF!</f>
        <v>#REF!</v>
      </c>
      <c r="AG1653" s="45">
        <f t="shared" si="27"/>
        <v>1653</v>
      </c>
    </row>
    <row r="1654" spans="32:33" ht="13.5">
      <c r="AF1654" s="54" t="e">
        <f>水洗化人口等!#REF!</f>
        <v>#REF!</v>
      </c>
      <c r="AG1654" s="45">
        <f t="shared" si="27"/>
        <v>1654</v>
      </c>
    </row>
    <row r="1655" spans="32:33" ht="13.5">
      <c r="AF1655" s="54" t="e">
        <f>水洗化人口等!#REF!</f>
        <v>#REF!</v>
      </c>
      <c r="AG1655" s="45">
        <f t="shared" si="27"/>
        <v>1655</v>
      </c>
    </row>
    <row r="1656" spans="32:33" ht="13.5">
      <c r="AF1656" s="54" t="e">
        <f>水洗化人口等!#REF!</f>
        <v>#REF!</v>
      </c>
      <c r="AG1656" s="45">
        <f t="shared" si="27"/>
        <v>1656</v>
      </c>
    </row>
    <row r="1657" spans="32:33" ht="13.5">
      <c r="AF1657" s="54" t="e">
        <f>水洗化人口等!#REF!</f>
        <v>#REF!</v>
      </c>
      <c r="AG1657" s="45">
        <f t="shared" si="27"/>
        <v>1657</v>
      </c>
    </row>
    <row r="1658" spans="32:33" ht="13.5">
      <c r="AF1658" s="54" t="e">
        <f>水洗化人口等!#REF!</f>
        <v>#REF!</v>
      </c>
      <c r="AG1658" s="45">
        <f t="shared" si="27"/>
        <v>1658</v>
      </c>
    </row>
    <row r="1659" spans="32:33" ht="13.5">
      <c r="AF1659" s="54" t="e">
        <f>水洗化人口等!#REF!</f>
        <v>#REF!</v>
      </c>
      <c r="AG1659" s="45">
        <f t="shared" si="27"/>
        <v>1659</v>
      </c>
    </row>
    <row r="1660" spans="32:33" ht="13.5">
      <c r="AF1660" s="54" t="e">
        <f>水洗化人口等!#REF!</f>
        <v>#REF!</v>
      </c>
      <c r="AG1660" s="45">
        <f t="shared" si="27"/>
        <v>1660</v>
      </c>
    </row>
    <row r="1661" spans="32:33" ht="13.5">
      <c r="AF1661" s="54" t="e">
        <f>水洗化人口等!#REF!</f>
        <v>#REF!</v>
      </c>
      <c r="AG1661" s="45">
        <f t="shared" si="27"/>
        <v>1661</v>
      </c>
    </row>
    <row r="1662" spans="32:33" ht="13.5">
      <c r="AF1662" s="54" t="e">
        <f>水洗化人口等!#REF!</f>
        <v>#REF!</v>
      </c>
      <c r="AG1662" s="45">
        <f t="shared" si="27"/>
        <v>1662</v>
      </c>
    </row>
    <row r="1663" spans="32:33" ht="13.5">
      <c r="AF1663" s="54" t="e">
        <f>水洗化人口等!#REF!</f>
        <v>#REF!</v>
      </c>
      <c r="AG1663" s="45">
        <f t="shared" si="27"/>
        <v>1663</v>
      </c>
    </row>
    <row r="1664" spans="32:33" ht="13.5">
      <c r="AF1664" s="54" t="e">
        <f>水洗化人口等!#REF!</f>
        <v>#REF!</v>
      </c>
      <c r="AG1664" s="45">
        <f t="shared" si="27"/>
        <v>1664</v>
      </c>
    </row>
    <row r="1665" spans="32:33" ht="13.5">
      <c r="AF1665" s="54" t="e">
        <f>水洗化人口等!#REF!</f>
        <v>#REF!</v>
      </c>
      <c r="AG1665" s="45">
        <f t="shared" si="27"/>
        <v>1665</v>
      </c>
    </row>
    <row r="1666" spans="32:33" ht="13.5">
      <c r="AF1666" s="54" t="e">
        <f>水洗化人口等!#REF!</f>
        <v>#REF!</v>
      </c>
      <c r="AG1666" s="45">
        <f t="shared" si="27"/>
        <v>1666</v>
      </c>
    </row>
    <row r="1667" spans="32:33" ht="13.5">
      <c r="AF1667" s="54" t="e">
        <f>水洗化人口等!#REF!</f>
        <v>#REF!</v>
      </c>
      <c r="AG1667" s="45">
        <f t="shared" si="27"/>
        <v>1667</v>
      </c>
    </row>
    <row r="1668" spans="32:33" ht="13.5">
      <c r="AF1668" s="54" t="e">
        <f>水洗化人口等!#REF!</f>
        <v>#REF!</v>
      </c>
      <c r="AG1668" s="45">
        <f t="shared" si="27"/>
        <v>1668</v>
      </c>
    </row>
    <row r="1669" spans="32:33" ht="13.5">
      <c r="AF1669" s="54" t="e">
        <f>水洗化人口等!#REF!</f>
        <v>#REF!</v>
      </c>
      <c r="AG1669" s="45">
        <f t="shared" si="27"/>
        <v>1669</v>
      </c>
    </row>
    <row r="1670" spans="32:33" ht="13.5">
      <c r="AF1670" s="54" t="e">
        <f>水洗化人口等!#REF!</f>
        <v>#REF!</v>
      </c>
      <c r="AG1670" s="45">
        <f t="shared" si="27"/>
        <v>1670</v>
      </c>
    </row>
    <row r="1671" spans="32:33" ht="13.5">
      <c r="AF1671" s="54" t="e">
        <f>水洗化人口等!#REF!</f>
        <v>#REF!</v>
      </c>
      <c r="AG1671" s="45">
        <f t="shared" si="27"/>
        <v>1671</v>
      </c>
    </row>
    <row r="1672" spans="32:33" ht="13.5">
      <c r="AF1672" s="54" t="e">
        <f>水洗化人口等!#REF!</f>
        <v>#REF!</v>
      </c>
      <c r="AG1672" s="45">
        <f t="shared" si="27"/>
        <v>1672</v>
      </c>
    </row>
    <row r="1673" spans="32:33" ht="13.5">
      <c r="AF1673" s="54" t="e">
        <f>水洗化人口等!#REF!</f>
        <v>#REF!</v>
      </c>
      <c r="AG1673" s="45">
        <f t="shared" si="27"/>
        <v>1673</v>
      </c>
    </row>
    <row r="1674" spans="32:33" ht="13.5">
      <c r="AF1674" s="54" t="e">
        <f>水洗化人口等!#REF!</f>
        <v>#REF!</v>
      </c>
      <c r="AG1674" s="45">
        <f t="shared" si="27"/>
        <v>1674</v>
      </c>
    </row>
    <row r="1675" spans="32:33" ht="13.5">
      <c r="AF1675" s="54" t="e">
        <f>水洗化人口等!#REF!</f>
        <v>#REF!</v>
      </c>
      <c r="AG1675" s="45">
        <f t="shared" si="27"/>
        <v>1675</v>
      </c>
    </row>
    <row r="1676" spans="32:33" ht="13.5">
      <c r="AF1676" s="54" t="e">
        <f>水洗化人口等!#REF!</f>
        <v>#REF!</v>
      </c>
      <c r="AG1676" s="45">
        <f t="shared" si="27"/>
        <v>1676</v>
      </c>
    </row>
    <row r="1677" spans="32:33" ht="13.5">
      <c r="AF1677" s="54" t="e">
        <f>水洗化人口等!#REF!</f>
        <v>#REF!</v>
      </c>
      <c r="AG1677" s="45">
        <f t="shared" si="27"/>
        <v>1677</v>
      </c>
    </row>
    <row r="1678" spans="32:33" ht="13.5">
      <c r="AF1678" s="54" t="e">
        <f>水洗化人口等!#REF!</f>
        <v>#REF!</v>
      </c>
      <c r="AG1678" s="45">
        <f t="shared" si="27"/>
        <v>1678</v>
      </c>
    </row>
    <row r="1679" spans="32:33" ht="13.5">
      <c r="AF1679" s="54" t="e">
        <f>水洗化人口等!#REF!</f>
        <v>#REF!</v>
      </c>
      <c r="AG1679" s="45">
        <f t="shared" si="27"/>
        <v>1679</v>
      </c>
    </row>
    <row r="1680" spans="32:33" ht="13.5">
      <c r="AF1680" s="54" t="e">
        <f>水洗化人口等!#REF!</f>
        <v>#REF!</v>
      </c>
      <c r="AG1680" s="45">
        <f t="shared" si="27"/>
        <v>1680</v>
      </c>
    </row>
    <row r="1681" spans="32:33" ht="13.5">
      <c r="AF1681" s="54" t="e">
        <f>水洗化人口等!#REF!</f>
        <v>#REF!</v>
      </c>
      <c r="AG1681" s="45">
        <f t="shared" si="27"/>
        <v>1681</v>
      </c>
    </row>
    <row r="1682" spans="32:33" ht="13.5">
      <c r="AF1682" s="54" t="e">
        <f>水洗化人口等!#REF!</f>
        <v>#REF!</v>
      </c>
      <c r="AG1682" s="45">
        <f t="shared" si="27"/>
        <v>1682</v>
      </c>
    </row>
    <row r="1683" spans="32:33" ht="13.5">
      <c r="AF1683" s="54" t="e">
        <f>水洗化人口等!#REF!</f>
        <v>#REF!</v>
      </c>
      <c r="AG1683" s="45">
        <f t="shared" si="27"/>
        <v>1683</v>
      </c>
    </row>
    <row r="1684" spans="32:33" ht="13.5">
      <c r="AF1684" s="54" t="e">
        <f>水洗化人口等!#REF!</f>
        <v>#REF!</v>
      </c>
      <c r="AG1684" s="45">
        <f t="shared" si="27"/>
        <v>1684</v>
      </c>
    </row>
    <row r="1685" spans="32:33" ht="13.5">
      <c r="AF1685" s="54" t="e">
        <f>水洗化人口等!#REF!</f>
        <v>#REF!</v>
      </c>
      <c r="AG1685" s="45">
        <f t="shared" si="27"/>
        <v>1685</v>
      </c>
    </row>
    <row r="1686" spans="32:33" ht="13.5">
      <c r="AF1686" s="54" t="e">
        <f>水洗化人口等!#REF!</f>
        <v>#REF!</v>
      </c>
      <c r="AG1686" s="45">
        <f t="shared" si="27"/>
        <v>1686</v>
      </c>
    </row>
    <row r="1687" spans="32:33" ht="13.5">
      <c r="AF1687" s="54" t="e">
        <f>水洗化人口等!#REF!</f>
        <v>#REF!</v>
      </c>
      <c r="AG1687" s="45">
        <f t="shared" si="27"/>
        <v>1687</v>
      </c>
    </row>
    <row r="1688" spans="32:33" ht="13.5">
      <c r="AF1688" s="54" t="e">
        <f>水洗化人口等!#REF!</f>
        <v>#REF!</v>
      </c>
      <c r="AG1688" s="45">
        <f t="shared" si="27"/>
        <v>1688</v>
      </c>
    </row>
    <row r="1689" spans="32:33" ht="13.5">
      <c r="AF1689" s="54" t="e">
        <f>水洗化人口等!#REF!</f>
        <v>#REF!</v>
      </c>
      <c r="AG1689" s="45">
        <f t="shared" si="27"/>
        <v>1689</v>
      </c>
    </row>
    <row r="1690" spans="32:33" ht="13.5">
      <c r="AF1690" s="54" t="e">
        <f>水洗化人口等!#REF!</f>
        <v>#REF!</v>
      </c>
      <c r="AG1690" s="45">
        <f t="shared" si="27"/>
        <v>1690</v>
      </c>
    </row>
    <row r="1691" spans="32:33" ht="13.5">
      <c r="AF1691" s="54" t="e">
        <f>水洗化人口等!#REF!</f>
        <v>#REF!</v>
      </c>
      <c r="AG1691" s="45">
        <f t="shared" si="27"/>
        <v>1691</v>
      </c>
    </row>
    <row r="1692" spans="32:33" ht="13.5">
      <c r="AF1692" s="54" t="e">
        <f>水洗化人口等!#REF!</f>
        <v>#REF!</v>
      </c>
      <c r="AG1692" s="45">
        <f t="shared" si="27"/>
        <v>1692</v>
      </c>
    </row>
    <row r="1693" spans="32:33" ht="13.5">
      <c r="AF1693" s="54" t="e">
        <f>水洗化人口等!#REF!</f>
        <v>#REF!</v>
      </c>
      <c r="AG1693" s="45">
        <f t="shared" si="27"/>
        <v>1693</v>
      </c>
    </row>
    <row r="1694" spans="32:33" ht="13.5">
      <c r="AF1694" s="54" t="e">
        <f>水洗化人口等!#REF!</f>
        <v>#REF!</v>
      </c>
      <c r="AG1694" s="45">
        <f t="shared" si="27"/>
        <v>1694</v>
      </c>
    </row>
    <row r="1695" spans="32:33" ht="13.5">
      <c r="AF1695" s="54" t="e">
        <f>水洗化人口等!#REF!</f>
        <v>#REF!</v>
      </c>
      <c r="AG1695" s="45">
        <f t="shared" si="27"/>
        <v>1695</v>
      </c>
    </row>
    <row r="1696" spans="32:33" ht="13.5">
      <c r="AF1696" s="54" t="e">
        <f>水洗化人口等!#REF!</f>
        <v>#REF!</v>
      </c>
      <c r="AG1696" s="45">
        <f t="shared" si="27"/>
        <v>1696</v>
      </c>
    </row>
    <row r="1697" spans="32:33" ht="13.5">
      <c r="AF1697" s="54" t="e">
        <f>水洗化人口等!#REF!</f>
        <v>#REF!</v>
      </c>
      <c r="AG1697" s="45">
        <f t="shared" si="27"/>
        <v>1697</v>
      </c>
    </row>
    <row r="1698" spans="32:33" ht="13.5">
      <c r="AF1698" s="54" t="e">
        <f>水洗化人口等!#REF!</f>
        <v>#REF!</v>
      </c>
      <c r="AG1698" s="45">
        <f t="shared" si="27"/>
        <v>1698</v>
      </c>
    </row>
    <row r="1699" spans="32:33" ht="13.5">
      <c r="AF1699" s="54" t="e">
        <f>水洗化人口等!#REF!</f>
        <v>#REF!</v>
      </c>
      <c r="AG1699" s="45">
        <f t="shared" si="27"/>
        <v>1699</v>
      </c>
    </row>
    <row r="1700" spans="32:33" ht="13.5">
      <c r="AF1700" s="54" t="e">
        <f>水洗化人口等!#REF!</f>
        <v>#REF!</v>
      </c>
      <c r="AG1700" s="45">
        <f t="shared" si="27"/>
        <v>1700</v>
      </c>
    </row>
    <row r="1701" spans="32:33" ht="13.5">
      <c r="AF1701" s="54" t="e">
        <f>水洗化人口等!#REF!</f>
        <v>#REF!</v>
      </c>
      <c r="AG1701" s="45">
        <f t="shared" si="27"/>
        <v>1701</v>
      </c>
    </row>
    <row r="1702" spans="32:33" ht="13.5">
      <c r="AF1702" s="54" t="e">
        <f>水洗化人口等!#REF!</f>
        <v>#REF!</v>
      </c>
      <c r="AG1702" s="45">
        <f t="shared" si="27"/>
        <v>1702</v>
      </c>
    </row>
    <row r="1703" spans="32:33" ht="13.5">
      <c r="AF1703" s="54" t="e">
        <f>水洗化人口等!#REF!</f>
        <v>#REF!</v>
      </c>
      <c r="AG1703" s="45">
        <f t="shared" si="27"/>
        <v>1703</v>
      </c>
    </row>
    <row r="1704" spans="32:33" ht="13.5">
      <c r="AF1704" s="54" t="e">
        <f>水洗化人口等!#REF!</f>
        <v>#REF!</v>
      </c>
      <c r="AG1704" s="45">
        <f t="shared" si="27"/>
        <v>1704</v>
      </c>
    </row>
    <row r="1705" spans="32:33" ht="13.5">
      <c r="AF1705" s="54" t="e">
        <f>水洗化人口等!#REF!</f>
        <v>#REF!</v>
      </c>
      <c r="AG1705" s="45">
        <f t="shared" si="27"/>
        <v>1705</v>
      </c>
    </row>
    <row r="1706" spans="32:33" ht="13.5">
      <c r="AF1706" s="54" t="e">
        <f>水洗化人口等!#REF!</f>
        <v>#REF!</v>
      </c>
      <c r="AG1706" s="45">
        <f t="shared" si="27"/>
        <v>1706</v>
      </c>
    </row>
    <row r="1707" spans="32:33" ht="13.5">
      <c r="AF1707" s="54" t="e">
        <f>水洗化人口等!#REF!</f>
        <v>#REF!</v>
      </c>
      <c r="AG1707" s="45">
        <f t="shared" si="27"/>
        <v>1707</v>
      </c>
    </row>
    <row r="1708" spans="32:33" ht="13.5">
      <c r="AF1708" s="54" t="e">
        <f>水洗化人口等!#REF!</f>
        <v>#REF!</v>
      </c>
      <c r="AG1708" s="45">
        <f t="shared" si="27"/>
        <v>1708</v>
      </c>
    </row>
    <row r="1709" spans="32:33" ht="13.5">
      <c r="AF1709" s="54" t="e">
        <f>水洗化人口等!#REF!</f>
        <v>#REF!</v>
      </c>
      <c r="AG1709" s="45">
        <f t="shared" si="27"/>
        <v>1709</v>
      </c>
    </row>
    <row r="1710" spans="32:33" ht="13.5">
      <c r="AF1710" s="54" t="e">
        <f>水洗化人口等!#REF!</f>
        <v>#REF!</v>
      </c>
      <c r="AG1710" s="45">
        <f aca="true" t="shared" si="28" ref="AG1710:AG1773">AG1709+1</f>
        <v>1710</v>
      </c>
    </row>
    <row r="1711" spans="32:33" ht="13.5">
      <c r="AF1711" s="54" t="e">
        <f>水洗化人口等!#REF!</f>
        <v>#REF!</v>
      </c>
      <c r="AG1711" s="45">
        <f t="shared" si="28"/>
        <v>1711</v>
      </c>
    </row>
    <row r="1712" spans="32:33" ht="13.5">
      <c r="AF1712" s="54" t="e">
        <f>水洗化人口等!#REF!</f>
        <v>#REF!</v>
      </c>
      <c r="AG1712" s="45">
        <f t="shared" si="28"/>
        <v>1712</v>
      </c>
    </row>
    <row r="1713" spans="32:33" ht="13.5">
      <c r="AF1713" s="54" t="e">
        <f>水洗化人口等!#REF!</f>
        <v>#REF!</v>
      </c>
      <c r="AG1713" s="45">
        <f t="shared" si="28"/>
        <v>1713</v>
      </c>
    </row>
    <row r="1714" spans="32:33" ht="13.5">
      <c r="AF1714" s="54" t="e">
        <f>水洗化人口等!#REF!</f>
        <v>#REF!</v>
      </c>
      <c r="AG1714" s="45">
        <f t="shared" si="28"/>
        <v>1714</v>
      </c>
    </row>
    <row r="1715" spans="32:33" ht="13.5">
      <c r="AF1715" s="54" t="e">
        <f>水洗化人口等!#REF!</f>
        <v>#REF!</v>
      </c>
      <c r="AG1715" s="45">
        <f t="shared" si="28"/>
        <v>1715</v>
      </c>
    </row>
    <row r="1716" spans="32:33" ht="13.5">
      <c r="AF1716" s="54" t="e">
        <f>水洗化人口等!#REF!</f>
        <v>#REF!</v>
      </c>
      <c r="AG1716" s="45">
        <f t="shared" si="28"/>
        <v>1716</v>
      </c>
    </row>
    <row r="1717" spans="32:33" ht="13.5">
      <c r="AF1717" s="54" t="e">
        <f>水洗化人口等!#REF!</f>
        <v>#REF!</v>
      </c>
      <c r="AG1717" s="45">
        <f t="shared" si="28"/>
        <v>1717</v>
      </c>
    </row>
    <row r="1718" spans="32:33" ht="13.5">
      <c r="AF1718" s="54" t="e">
        <f>水洗化人口等!#REF!</f>
        <v>#REF!</v>
      </c>
      <c r="AG1718" s="45">
        <f t="shared" si="28"/>
        <v>1718</v>
      </c>
    </row>
    <row r="1719" spans="32:33" ht="13.5">
      <c r="AF1719" s="54" t="e">
        <f>水洗化人口等!#REF!</f>
        <v>#REF!</v>
      </c>
      <c r="AG1719" s="45">
        <f t="shared" si="28"/>
        <v>1719</v>
      </c>
    </row>
    <row r="1720" spans="32:33" ht="13.5">
      <c r="AF1720" s="54" t="e">
        <f>水洗化人口等!#REF!</f>
        <v>#REF!</v>
      </c>
      <c r="AG1720" s="45">
        <f t="shared" si="28"/>
        <v>1720</v>
      </c>
    </row>
    <row r="1721" spans="32:33" ht="13.5">
      <c r="AF1721" s="54" t="e">
        <f>水洗化人口等!#REF!</f>
        <v>#REF!</v>
      </c>
      <c r="AG1721" s="45">
        <f t="shared" si="28"/>
        <v>1721</v>
      </c>
    </row>
    <row r="1722" spans="32:33" ht="13.5">
      <c r="AF1722" s="54" t="e">
        <f>水洗化人口等!#REF!</f>
        <v>#REF!</v>
      </c>
      <c r="AG1722" s="45">
        <f t="shared" si="28"/>
        <v>1722</v>
      </c>
    </row>
    <row r="1723" spans="32:33" ht="13.5">
      <c r="AF1723" s="54" t="e">
        <f>水洗化人口等!#REF!</f>
        <v>#REF!</v>
      </c>
      <c r="AG1723" s="45">
        <f t="shared" si="28"/>
        <v>1723</v>
      </c>
    </row>
    <row r="1724" spans="32:33" ht="13.5">
      <c r="AF1724" s="54" t="e">
        <f>水洗化人口等!#REF!</f>
        <v>#REF!</v>
      </c>
      <c r="AG1724" s="45">
        <f t="shared" si="28"/>
        <v>1724</v>
      </c>
    </row>
    <row r="1725" spans="32:33" ht="13.5">
      <c r="AF1725" s="54" t="e">
        <f>水洗化人口等!#REF!</f>
        <v>#REF!</v>
      </c>
      <c r="AG1725" s="45">
        <f t="shared" si="28"/>
        <v>1725</v>
      </c>
    </row>
    <row r="1726" spans="32:33" ht="13.5">
      <c r="AF1726" s="54" t="e">
        <f>水洗化人口等!#REF!</f>
        <v>#REF!</v>
      </c>
      <c r="AG1726" s="45">
        <f t="shared" si="28"/>
        <v>1726</v>
      </c>
    </row>
    <row r="1727" spans="32:33" ht="13.5">
      <c r="AF1727" s="54" t="e">
        <f>水洗化人口等!#REF!</f>
        <v>#REF!</v>
      </c>
      <c r="AG1727" s="45">
        <f t="shared" si="28"/>
        <v>1727</v>
      </c>
    </row>
    <row r="1728" spans="32:33" ht="13.5">
      <c r="AF1728" s="54" t="e">
        <f>水洗化人口等!#REF!</f>
        <v>#REF!</v>
      </c>
      <c r="AG1728" s="45">
        <f t="shared" si="28"/>
        <v>1728</v>
      </c>
    </row>
    <row r="1729" spans="32:33" ht="13.5">
      <c r="AF1729" s="54" t="e">
        <f>水洗化人口等!#REF!</f>
        <v>#REF!</v>
      </c>
      <c r="AG1729" s="45">
        <f t="shared" si="28"/>
        <v>1729</v>
      </c>
    </row>
    <row r="1730" spans="32:33" ht="13.5">
      <c r="AF1730" s="54" t="e">
        <f>水洗化人口等!#REF!</f>
        <v>#REF!</v>
      </c>
      <c r="AG1730" s="45">
        <f t="shared" si="28"/>
        <v>1730</v>
      </c>
    </row>
    <row r="1731" spans="32:33" ht="13.5">
      <c r="AF1731" s="54" t="e">
        <f>水洗化人口等!#REF!</f>
        <v>#REF!</v>
      </c>
      <c r="AG1731" s="45">
        <f t="shared" si="28"/>
        <v>1731</v>
      </c>
    </row>
    <row r="1732" spans="32:33" ht="13.5">
      <c r="AF1732" s="54" t="e">
        <f>水洗化人口等!#REF!</f>
        <v>#REF!</v>
      </c>
      <c r="AG1732" s="45">
        <f t="shared" si="28"/>
        <v>1732</v>
      </c>
    </row>
    <row r="1733" spans="32:33" ht="13.5">
      <c r="AF1733" s="54" t="e">
        <f>水洗化人口等!#REF!</f>
        <v>#REF!</v>
      </c>
      <c r="AG1733" s="45">
        <f t="shared" si="28"/>
        <v>1733</v>
      </c>
    </row>
    <row r="1734" spans="32:33" ht="13.5">
      <c r="AF1734" s="54" t="e">
        <f>水洗化人口等!#REF!</f>
        <v>#REF!</v>
      </c>
      <c r="AG1734" s="45">
        <f t="shared" si="28"/>
        <v>1734</v>
      </c>
    </row>
    <row r="1735" spans="32:33" ht="13.5">
      <c r="AF1735" s="54" t="e">
        <f>水洗化人口等!#REF!</f>
        <v>#REF!</v>
      </c>
      <c r="AG1735" s="45">
        <f t="shared" si="28"/>
        <v>1735</v>
      </c>
    </row>
    <row r="1736" spans="32:33" ht="13.5">
      <c r="AF1736" s="54" t="e">
        <f>水洗化人口等!#REF!</f>
        <v>#REF!</v>
      </c>
      <c r="AG1736" s="45">
        <f t="shared" si="28"/>
        <v>1736</v>
      </c>
    </row>
    <row r="1737" spans="32:33" ht="13.5">
      <c r="AF1737" s="54" t="e">
        <f>水洗化人口等!#REF!</f>
        <v>#REF!</v>
      </c>
      <c r="AG1737" s="45">
        <f t="shared" si="28"/>
        <v>1737</v>
      </c>
    </row>
    <row r="1738" spans="32:33" ht="13.5">
      <c r="AF1738" s="54" t="e">
        <f>水洗化人口等!#REF!</f>
        <v>#REF!</v>
      </c>
      <c r="AG1738" s="45">
        <f t="shared" si="28"/>
        <v>1738</v>
      </c>
    </row>
    <row r="1739" spans="32:33" ht="13.5">
      <c r="AF1739" s="54" t="e">
        <f>水洗化人口等!#REF!</f>
        <v>#REF!</v>
      </c>
      <c r="AG1739" s="45">
        <f t="shared" si="28"/>
        <v>1739</v>
      </c>
    </row>
    <row r="1740" spans="32:33" ht="13.5">
      <c r="AF1740" s="54" t="e">
        <f>水洗化人口等!#REF!</f>
        <v>#REF!</v>
      </c>
      <c r="AG1740" s="45">
        <f t="shared" si="28"/>
        <v>1740</v>
      </c>
    </row>
    <row r="1741" spans="32:33" ht="13.5">
      <c r="AF1741" s="54" t="e">
        <f>水洗化人口等!#REF!</f>
        <v>#REF!</v>
      </c>
      <c r="AG1741" s="45">
        <f t="shared" si="28"/>
        <v>1741</v>
      </c>
    </row>
    <row r="1742" spans="32:33" ht="13.5">
      <c r="AF1742" s="54" t="e">
        <f>水洗化人口等!#REF!</f>
        <v>#REF!</v>
      </c>
      <c r="AG1742" s="45">
        <f t="shared" si="28"/>
        <v>1742</v>
      </c>
    </row>
    <row r="1743" spans="32:33" ht="13.5">
      <c r="AF1743" s="54" t="e">
        <f>水洗化人口等!#REF!</f>
        <v>#REF!</v>
      </c>
      <c r="AG1743" s="45">
        <f t="shared" si="28"/>
        <v>1743</v>
      </c>
    </row>
    <row r="1744" spans="32:33" ht="13.5">
      <c r="AF1744" s="54" t="e">
        <f>水洗化人口等!#REF!</f>
        <v>#REF!</v>
      </c>
      <c r="AG1744" s="45">
        <f t="shared" si="28"/>
        <v>1744</v>
      </c>
    </row>
    <row r="1745" spans="32:33" ht="13.5">
      <c r="AF1745" s="54" t="e">
        <f>水洗化人口等!#REF!</f>
        <v>#REF!</v>
      </c>
      <c r="AG1745" s="45">
        <f t="shared" si="28"/>
        <v>1745</v>
      </c>
    </row>
    <row r="1746" spans="32:33" ht="13.5">
      <c r="AF1746" s="54" t="e">
        <f>水洗化人口等!#REF!</f>
        <v>#REF!</v>
      </c>
      <c r="AG1746" s="45">
        <f t="shared" si="28"/>
        <v>1746</v>
      </c>
    </row>
    <row r="1747" spans="32:33" ht="13.5">
      <c r="AF1747" s="54" t="e">
        <f>水洗化人口等!#REF!</f>
        <v>#REF!</v>
      </c>
      <c r="AG1747" s="45">
        <f t="shared" si="28"/>
        <v>1747</v>
      </c>
    </row>
    <row r="1748" spans="32:33" ht="13.5">
      <c r="AF1748" s="54" t="e">
        <f>水洗化人口等!#REF!</f>
        <v>#REF!</v>
      </c>
      <c r="AG1748" s="45">
        <f t="shared" si="28"/>
        <v>1748</v>
      </c>
    </row>
    <row r="1749" spans="32:33" ht="13.5">
      <c r="AF1749" s="54" t="e">
        <f>水洗化人口等!#REF!</f>
        <v>#REF!</v>
      </c>
      <c r="AG1749" s="45">
        <f t="shared" si="28"/>
        <v>1749</v>
      </c>
    </row>
    <row r="1750" spans="32:33" ht="13.5">
      <c r="AF1750" s="54" t="e">
        <f>水洗化人口等!#REF!</f>
        <v>#REF!</v>
      </c>
      <c r="AG1750" s="45">
        <f t="shared" si="28"/>
        <v>1750</v>
      </c>
    </row>
    <row r="1751" spans="32:33" ht="13.5">
      <c r="AF1751" s="54" t="e">
        <f>水洗化人口等!#REF!</f>
        <v>#REF!</v>
      </c>
      <c r="AG1751" s="45">
        <f t="shared" si="28"/>
        <v>1751</v>
      </c>
    </row>
    <row r="1752" spans="32:33" ht="13.5">
      <c r="AF1752" s="54" t="e">
        <f>水洗化人口等!#REF!</f>
        <v>#REF!</v>
      </c>
      <c r="AG1752" s="45">
        <f t="shared" si="28"/>
        <v>1752</v>
      </c>
    </row>
    <row r="1753" spans="32:33" ht="13.5">
      <c r="AF1753" s="54" t="e">
        <f>水洗化人口等!#REF!</f>
        <v>#REF!</v>
      </c>
      <c r="AG1753" s="45">
        <f t="shared" si="28"/>
        <v>1753</v>
      </c>
    </row>
    <row r="1754" spans="32:33" ht="13.5">
      <c r="AF1754" s="54" t="e">
        <f>水洗化人口等!#REF!</f>
        <v>#REF!</v>
      </c>
      <c r="AG1754" s="45">
        <f t="shared" si="28"/>
        <v>1754</v>
      </c>
    </row>
    <row r="1755" spans="32:33" ht="13.5">
      <c r="AF1755" s="54" t="e">
        <f>水洗化人口等!#REF!</f>
        <v>#REF!</v>
      </c>
      <c r="AG1755" s="45">
        <f t="shared" si="28"/>
        <v>1755</v>
      </c>
    </row>
    <row r="1756" spans="32:33" ht="13.5">
      <c r="AF1756" s="54" t="e">
        <f>水洗化人口等!#REF!</f>
        <v>#REF!</v>
      </c>
      <c r="AG1756" s="45">
        <f t="shared" si="28"/>
        <v>1756</v>
      </c>
    </row>
    <row r="1757" spans="32:33" ht="13.5">
      <c r="AF1757" s="54" t="e">
        <f>水洗化人口等!#REF!</f>
        <v>#REF!</v>
      </c>
      <c r="AG1757" s="45">
        <f t="shared" si="28"/>
        <v>1757</v>
      </c>
    </row>
    <row r="1758" spans="32:33" ht="13.5">
      <c r="AF1758" s="54" t="e">
        <f>水洗化人口等!#REF!</f>
        <v>#REF!</v>
      </c>
      <c r="AG1758" s="45">
        <f t="shared" si="28"/>
        <v>1758</v>
      </c>
    </row>
    <row r="1759" spans="32:33" ht="13.5">
      <c r="AF1759" s="54" t="e">
        <f>水洗化人口等!#REF!</f>
        <v>#REF!</v>
      </c>
      <c r="AG1759" s="45">
        <f t="shared" si="28"/>
        <v>1759</v>
      </c>
    </row>
    <row r="1760" spans="32:33" ht="13.5">
      <c r="AF1760" s="54" t="e">
        <f>水洗化人口等!#REF!</f>
        <v>#REF!</v>
      </c>
      <c r="AG1760" s="45">
        <f t="shared" si="28"/>
        <v>1760</v>
      </c>
    </row>
    <row r="1761" spans="32:33" ht="13.5">
      <c r="AF1761" s="54" t="e">
        <f>水洗化人口等!#REF!</f>
        <v>#REF!</v>
      </c>
      <c r="AG1761" s="45">
        <f t="shared" si="28"/>
        <v>1761</v>
      </c>
    </row>
    <row r="1762" spans="32:33" ht="13.5">
      <c r="AF1762" s="54" t="e">
        <f>水洗化人口等!#REF!</f>
        <v>#REF!</v>
      </c>
      <c r="AG1762" s="45">
        <f t="shared" si="28"/>
        <v>1762</v>
      </c>
    </row>
    <row r="1763" spans="32:33" ht="13.5">
      <c r="AF1763" s="54" t="e">
        <f>水洗化人口等!#REF!</f>
        <v>#REF!</v>
      </c>
      <c r="AG1763" s="45">
        <f t="shared" si="28"/>
        <v>1763</v>
      </c>
    </row>
    <row r="1764" spans="32:33" ht="13.5">
      <c r="AF1764" s="54" t="e">
        <f>水洗化人口等!#REF!</f>
        <v>#REF!</v>
      </c>
      <c r="AG1764" s="45">
        <f t="shared" si="28"/>
        <v>1764</v>
      </c>
    </row>
    <row r="1765" spans="32:33" ht="13.5">
      <c r="AF1765" s="54" t="e">
        <f>水洗化人口等!#REF!</f>
        <v>#REF!</v>
      </c>
      <c r="AG1765" s="45">
        <f t="shared" si="28"/>
        <v>1765</v>
      </c>
    </row>
    <row r="1766" spans="32:33" ht="13.5">
      <c r="AF1766" s="54" t="e">
        <f>水洗化人口等!#REF!</f>
        <v>#REF!</v>
      </c>
      <c r="AG1766" s="45">
        <f t="shared" si="28"/>
        <v>1766</v>
      </c>
    </row>
    <row r="1767" spans="32:33" ht="13.5">
      <c r="AF1767" s="54" t="e">
        <f>水洗化人口等!#REF!</f>
        <v>#REF!</v>
      </c>
      <c r="AG1767" s="45">
        <f t="shared" si="28"/>
        <v>1767</v>
      </c>
    </row>
    <row r="1768" spans="32:33" ht="13.5">
      <c r="AF1768" s="54" t="e">
        <f>水洗化人口等!#REF!</f>
        <v>#REF!</v>
      </c>
      <c r="AG1768" s="45">
        <f t="shared" si="28"/>
        <v>1768</v>
      </c>
    </row>
    <row r="1769" spans="32:33" ht="13.5">
      <c r="AF1769" s="54" t="e">
        <f>水洗化人口等!#REF!</f>
        <v>#REF!</v>
      </c>
      <c r="AG1769" s="45">
        <f t="shared" si="28"/>
        <v>1769</v>
      </c>
    </row>
    <row r="1770" spans="32:33" ht="13.5">
      <c r="AF1770" s="54" t="e">
        <f>水洗化人口等!#REF!</f>
        <v>#REF!</v>
      </c>
      <c r="AG1770" s="45">
        <f t="shared" si="28"/>
        <v>1770</v>
      </c>
    </row>
    <row r="1771" spans="32:33" ht="13.5">
      <c r="AF1771" s="54" t="e">
        <f>水洗化人口等!#REF!</f>
        <v>#REF!</v>
      </c>
      <c r="AG1771" s="45">
        <f t="shared" si="28"/>
        <v>1771</v>
      </c>
    </row>
    <row r="1772" spans="32:33" ht="13.5">
      <c r="AF1772" s="54" t="e">
        <f>水洗化人口等!#REF!</f>
        <v>#REF!</v>
      </c>
      <c r="AG1772" s="45">
        <f t="shared" si="28"/>
        <v>1772</v>
      </c>
    </row>
    <row r="1773" spans="32:33" ht="13.5">
      <c r="AF1773" s="54" t="e">
        <f>水洗化人口等!#REF!</f>
        <v>#REF!</v>
      </c>
      <c r="AG1773" s="45">
        <f t="shared" si="28"/>
        <v>1773</v>
      </c>
    </row>
    <row r="1774" spans="32:33" ht="13.5">
      <c r="AF1774" s="54" t="e">
        <f>水洗化人口等!#REF!</f>
        <v>#REF!</v>
      </c>
      <c r="AG1774" s="45">
        <f aca="true" t="shared" si="29" ref="AG1774:AG1837">AG1773+1</f>
        <v>1774</v>
      </c>
    </row>
    <row r="1775" spans="32:33" ht="13.5">
      <c r="AF1775" s="54" t="e">
        <f>水洗化人口等!#REF!</f>
        <v>#REF!</v>
      </c>
      <c r="AG1775" s="45">
        <f t="shared" si="29"/>
        <v>1775</v>
      </c>
    </row>
    <row r="1776" spans="32:33" ht="13.5">
      <c r="AF1776" s="54" t="e">
        <f>水洗化人口等!#REF!</f>
        <v>#REF!</v>
      </c>
      <c r="AG1776" s="45">
        <f t="shared" si="29"/>
        <v>1776</v>
      </c>
    </row>
    <row r="1777" spans="32:33" ht="13.5">
      <c r="AF1777" s="54" t="e">
        <f>水洗化人口等!#REF!</f>
        <v>#REF!</v>
      </c>
      <c r="AG1777" s="45">
        <f t="shared" si="29"/>
        <v>1777</v>
      </c>
    </row>
    <row r="1778" spans="32:33" ht="13.5">
      <c r="AF1778" s="54" t="e">
        <f>水洗化人口等!#REF!</f>
        <v>#REF!</v>
      </c>
      <c r="AG1778" s="45">
        <f t="shared" si="29"/>
        <v>1778</v>
      </c>
    </row>
    <row r="1779" spans="32:33" ht="13.5">
      <c r="AF1779" s="54" t="e">
        <f>水洗化人口等!#REF!</f>
        <v>#REF!</v>
      </c>
      <c r="AG1779" s="45">
        <f t="shared" si="29"/>
        <v>1779</v>
      </c>
    </row>
    <row r="1780" spans="32:33" ht="13.5">
      <c r="AF1780" s="54" t="e">
        <f>水洗化人口等!#REF!</f>
        <v>#REF!</v>
      </c>
      <c r="AG1780" s="45">
        <f t="shared" si="29"/>
        <v>1780</v>
      </c>
    </row>
    <row r="1781" spans="32:33" ht="13.5">
      <c r="AF1781" s="54" t="e">
        <f>水洗化人口等!#REF!</f>
        <v>#REF!</v>
      </c>
      <c r="AG1781" s="45">
        <f t="shared" si="29"/>
        <v>1781</v>
      </c>
    </row>
    <row r="1782" spans="32:33" ht="13.5">
      <c r="AF1782" s="54" t="e">
        <f>水洗化人口等!#REF!</f>
        <v>#REF!</v>
      </c>
      <c r="AG1782" s="45">
        <f t="shared" si="29"/>
        <v>1782</v>
      </c>
    </row>
    <row r="1783" spans="32:33" ht="13.5">
      <c r="AF1783" s="54" t="e">
        <f>水洗化人口等!#REF!</f>
        <v>#REF!</v>
      </c>
      <c r="AG1783" s="45">
        <f t="shared" si="29"/>
        <v>1783</v>
      </c>
    </row>
    <row r="1784" spans="32:33" ht="13.5">
      <c r="AF1784" s="54" t="e">
        <f>水洗化人口等!#REF!</f>
        <v>#REF!</v>
      </c>
      <c r="AG1784" s="45">
        <f t="shared" si="29"/>
        <v>1784</v>
      </c>
    </row>
    <row r="1785" spans="32:33" ht="13.5">
      <c r="AF1785" s="54" t="e">
        <f>水洗化人口等!#REF!</f>
        <v>#REF!</v>
      </c>
      <c r="AG1785" s="45">
        <f t="shared" si="29"/>
        <v>1785</v>
      </c>
    </row>
    <row r="1786" spans="32:33" ht="13.5">
      <c r="AF1786" s="54" t="e">
        <f>水洗化人口等!#REF!</f>
        <v>#REF!</v>
      </c>
      <c r="AG1786" s="45">
        <f t="shared" si="29"/>
        <v>1786</v>
      </c>
    </row>
    <row r="1787" spans="32:33" ht="13.5">
      <c r="AF1787" s="54" t="e">
        <f>水洗化人口等!#REF!</f>
        <v>#REF!</v>
      </c>
      <c r="AG1787" s="45">
        <f t="shared" si="29"/>
        <v>1787</v>
      </c>
    </row>
    <row r="1788" spans="32:33" ht="13.5">
      <c r="AF1788" s="54" t="e">
        <f>水洗化人口等!#REF!</f>
        <v>#REF!</v>
      </c>
      <c r="AG1788" s="45">
        <f t="shared" si="29"/>
        <v>1788</v>
      </c>
    </row>
    <row r="1789" spans="32:33" ht="13.5">
      <c r="AF1789" s="54" t="e">
        <f>水洗化人口等!#REF!</f>
        <v>#REF!</v>
      </c>
      <c r="AG1789" s="45">
        <f t="shared" si="29"/>
        <v>1789</v>
      </c>
    </row>
    <row r="1790" spans="32:33" ht="13.5">
      <c r="AF1790" s="54" t="e">
        <f>水洗化人口等!#REF!</f>
        <v>#REF!</v>
      </c>
      <c r="AG1790" s="45">
        <f t="shared" si="29"/>
        <v>1790</v>
      </c>
    </row>
    <row r="1791" spans="32:33" ht="13.5">
      <c r="AF1791" s="54" t="e">
        <f>水洗化人口等!#REF!</f>
        <v>#REF!</v>
      </c>
      <c r="AG1791" s="45">
        <f t="shared" si="29"/>
        <v>1791</v>
      </c>
    </row>
    <row r="1792" spans="32:33" ht="13.5">
      <c r="AF1792" s="54" t="e">
        <f>水洗化人口等!#REF!</f>
        <v>#REF!</v>
      </c>
      <c r="AG1792" s="45">
        <f t="shared" si="29"/>
        <v>1792</v>
      </c>
    </row>
    <row r="1793" spans="32:33" ht="13.5">
      <c r="AF1793" s="54" t="e">
        <f>水洗化人口等!#REF!</f>
        <v>#REF!</v>
      </c>
      <c r="AG1793" s="45">
        <f t="shared" si="29"/>
        <v>1793</v>
      </c>
    </row>
    <row r="1794" spans="32:33" ht="13.5">
      <c r="AF1794" s="54" t="e">
        <f>水洗化人口等!#REF!</f>
        <v>#REF!</v>
      </c>
      <c r="AG1794" s="45">
        <f t="shared" si="29"/>
        <v>1794</v>
      </c>
    </row>
    <row r="1795" spans="32:33" ht="13.5">
      <c r="AF1795" s="54" t="e">
        <f>水洗化人口等!#REF!</f>
        <v>#REF!</v>
      </c>
      <c r="AG1795" s="45">
        <f t="shared" si="29"/>
        <v>1795</v>
      </c>
    </row>
    <row r="1796" spans="32:33" ht="13.5">
      <c r="AF1796" s="54" t="e">
        <f>水洗化人口等!#REF!</f>
        <v>#REF!</v>
      </c>
      <c r="AG1796" s="45">
        <f t="shared" si="29"/>
        <v>1796</v>
      </c>
    </row>
    <row r="1797" spans="32:33" ht="13.5">
      <c r="AF1797" s="54" t="e">
        <f>水洗化人口等!#REF!</f>
        <v>#REF!</v>
      </c>
      <c r="AG1797" s="45">
        <f t="shared" si="29"/>
        <v>1797</v>
      </c>
    </row>
    <row r="1798" spans="32:33" ht="13.5">
      <c r="AF1798" s="54" t="e">
        <f>水洗化人口等!#REF!</f>
        <v>#REF!</v>
      </c>
      <c r="AG1798" s="45">
        <f t="shared" si="29"/>
        <v>1798</v>
      </c>
    </row>
    <row r="1799" spans="32:33" ht="13.5">
      <c r="AF1799" s="54" t="e">
        <f>水洗化人口等!#REF!</f>
        <v>#REF!</v>
      </c>
      <c r="AG1799" s="45">
        <f t="shared" si="29"/>
        <v>1799</v>
      </c>
    </row>
    <row r="1800" spans="32:33" ht="13.5">
      <c r="AF1800" s="54" t="e">
        <f>水洗化人口等!#REF!</f>
        <v>#REF!</v>
      </c>
      <c r="AG1800" s="45">
        <f t="shared" si="29"/>
        <v>1800</v>
      </c>
    </row>
    <row r="1801" spans="32:33" ht="13.5">
      <c r="AF1801" s="54" t="e">
        <f>水洗化人口等!#REF!</f>
        <v>#REF!</v>
      </c>
      <c r="AG1801" s="45">
        <f t="shared" si="29"/>
        <v>1801</v>
      </c>
    </row>
    <row r="1802" spans="32:33" ht="13.5">
      <c r="AF1802" s="54" t="e">
        <f>水洗化人口等!#REF!</f>
        <v>#REF!</v>
      </c>
      <c r="AG1802" s="45">
        <f t="shared" si="29"/>
        <v>1802</v>
      </c>
    </row>
    <row r="1803" spans="32:33" ht="13.5">
      <c r="AF1803" s="54" t="e">
        <f>水洗化人口等!#REF!</f>
        <v>#REF!</v>
      </c>
      <c r="AG1803" s="45">
        <f t="shared" si="29"/>
        <v>1803</v>
      </c>
    </row>
    <row r="1804" spans="32:33" ht="13.5">
      <c r="AF1804" s="54" t="e">
        <f>水洗化人口等!#REF!</f>
        <v>#REF!</v>
      </c>
      <c r="AG1804" s="45">
        <f t="shared" si="29"/>
        <v>1804</v>
      </c>
    </row>
    <row r="1805" spans="32:33" ht="13.5">
      <c r="AF1805" s="54" t="e">
        <f>水洗化人口等!#REF!</f>
        <v>#REF!</v>
      </c>
      <c r="AG1805" s="45">
        <f t="shared" si="29"/>
        <v>1805</v>
      </c>
    </row>
    <row r="1806" spans="32:33" ht="13.5">
      <c r="AF1806" s="54" t="e">
        <f>水洗化人口等!#REF!</f>
        <v>#REF!</v>
      </c>
      <c r="AG1806" s="45">
        <f t="shared" si="29"/>
        <v>1806</v>
      </c>
    </row>
    <row r="1807" spans="32:33" ht="13.5">
      <c r="AF1807" s="54" t="e">
        <f>水洗化人口等!#REF!</f>
        <v>#REF!</v>
      </c>
      <c r="AG1807" s="45">
        <f t="shared" si="29"/>
        <v>1807</v>
      </c>
    </row>
    <row r="1808" spans="32:33" ht="13.5">
      <c r="AF1808" s="54" t="e">
        <f>水洗化人口等!#REF!</f>
        <v>#REF!</v>
      </c>
      <c r="AG1808" s="45">
        <f t="shared" si="29"/>
        <v>1808</v>
      </c>
    </row>
    <row r="1809" spans="32:33" ht="13.5">
      <c r="AF1809" s="54" t="e">
        <f>水洗化人口等!#REF!</f>
        <v>#REF!</v>
      </c>
      <c r="AG1809" s="45">
        <f t="shared" si="29"/>
        <v>1809</v>
      </c>
    </row>
    <row r="1810" spans="32:33" ht="13.5">
      <c r="AF1810" s="54" t="e">
        <f>水洗化人口等!#REF!</f>
        <v>#REF!</v>
      </c>
      <c r="AG1810" s="45">
        <f t="shared" si="29"/>
        <v>1810</v>
      </c>
    </row>
    <row r="1811" spans="32:33" ht="13.5">
      <c r="AF1811" s="54" t="e">
        <f>水洗化人口等!#REF!</f>
        <v>#REF!</v>
      </c>
      <c r="AG1811" s="45">
        <f t="shared" si="29"/>
        <v>1811</v>
      </c>
    </row>
    <row r="1812" spans="32:33" ht="13.5">
      <c r="AF1812" s="54" t="e">
        <f>水洗化人口等!#REF!</f>
        <v>#REF!</v>
      </c>
      <c r="AG1812" s="45">
        <f t="shared" si="29"/>
        <v>1812</v>
      </c>
    </row>
    <row r="1813" spans="32:33" ht="13.5">
      <c r="AF1813" s="54" t="e">
        <f>水洗化人口等!#REF!</f>
        <v>#REF!</v>
      </c>
      <c r="AG1813" s="45">
        <f t="shared" si="29"/>
        <v>1813</v>
      </c>
    </row>
    <row r="1814" spans="32:33" ht="13.5">
      <c r="AF1814" s="54" t="e">
        <f>水洗化人口等!#REF!</f>
        <v>#REF!</v>
      </c>
      <c r="AG1814" s="45">
        <f t="shared" si="29"/>
        <v>1814</v>
      </c>
    </row>
    <row r="1815" spans="32:33" ht="13.5">
      <c r="AF1815" s="54" t="e">
        <f>水洗化人口等!#REF!</f>
        <v>#REF!</v>
      </c>
      <c r="AG1815" s="45">
        <f t="shared" si="29"/>
        <v>1815</v>
      </c>
    </row>
    <row r="1816" spans="32:33" ht="13.5">
      <c r="AF1816" s="54" t="e">
        <f>水洗化人口等!#REF!</f>
        <v>#REF!</v>
      </c>
      <c r="AG1816" s="45">
        <f t="shared" si="29"/>
        <v>1816</v>
      </c>
    </row>
    <row r="1817" spans="32:33" ht="13.5">
      <c r="AF1817" s="54" t="e">
        <f>水洗化人口等!#REF!</f>
        <v>#REF!</v>
      </c>
      <c r="AG1817" s="45">
        <f t="shared" si="29"/>
        <v>1817</v>
      </c>
    </row>
    <row r="1818" spans="32:33" ht="13.5">
      <c r="AF1818" s="54" t="e">
        <f>水洗化人口等!#REF!</f>
        <v>#REF!</v>
      </c>
      <c r="AG1818" s="45">
        <f t="shared" si="29"/>
        <v>1818</v>
      </c>
    </row>
    <row r="1819" spans="32:33" ht="13.5">
      <c r="AF1819" s="54" t="e">
        <f>水洗化人口等!#REF!</f>
        <v>#REF!</v>
      </c>
      <c r="AG1819" s="45">
        <f t="shared" si="29"/>
        <v>1819</v>
      </c>
    </row>
    <row r="1820" spans="32:33" ht="13.5">
      <c r="AF1820" s="54" t="e">
        <f>水洗化人口等!#REF!</f>
        <v>#REF!</v>
      </c>
      <c r="AG1820" s="45">
        <f t="shared" si="29"/>
        <v>1820</v>
      </c>
    </row>
    <row r="1821" spans="32:33" ht="13.5">
      <c r="AF1821" s="54" t="e">
        <f>水洗化人口等!#REF!</f>
        <v>#REF!</v>
      </c>
      <c r="AG1821" s="45">
        <f t="shared" si="29"/>
        <v>1821</v>
      </c>
    </row>
    <row r="1822" spans="32:33" ht="13.5">
      <c r="AF1822" s="54" t="e">
        <f>水洗化人口等!#REF!</f>
        <v>#REF!</v>
      </c>
      <c r="AG1822" s="45">
        <f t="shared" si="29"/>
        <v>1822</v>
      </c>
    </row>
    <row r="1823" spans="32:33" ht="13.5">
      <c r="AF1823" s="54" t="e">
        <f>水洗化人口等!#REF!</f>
        <v>#REF!</v>
      </c>
      <c r="AG1823" s="45">
        <f t="shared" si="29"/>
        <v>1823</v>
      </c>
    </row>
    <row r="1824" spans="32:33" ht="13.5">
      <c r="AF1824" s="54" t="e">
        <f>水洗化人口等!#REF!</f>
        <v>#REF!</v>
      </c>
      <c r="AG1824" s="45">
        <f t="shared" si="29"/>
        <v>1824</v>
      </c>
    </row>
    <row r="1825" spans="32:33" ht="13.5">
      <c r="AF1825" s="54" t="e">
        <f>水洗化人口等!#REF!</f>
        <v>#REF!</v>
      </c>
      <c r="AG1825" s="45">
        <f t="shared" si="29"/>
        <v>1825</v>
      </c>
    </row>
    <row r="1826" spans="32:33" ht="13.5">
      <c r="AF1826" s="54" t="e">
        <f>水洗化人口等!#REF!</f>
        <v>#REF!</v>
      </c>
      <c r="AG1826" s="45">
        <f t="shared" si="29"/>
        <v>1826</v>
      </c>
    </row>
    <row r="1827" spans="32:33" ht="13.5">
      <c r="AF1827" s="54" t="e">
        <f>水洗化人口等!#REF!</f>
        <v>#REF!</v>
      </c>
      <c r="AG1827" s="45">
        <f t="shared" si="29"/>
        <v>1827</v>
      </c>
    </row>
    <row r="1828" spans="32:33" ht="13.5">
      <c r="AF1828" s="54" t="e">
        <f>水洗化人口等!#REF!</f>
        <v>#REF!</v>
      </c>
      <c r="AG1828" s="45">
        <f t="shared" si="29"/>
        <v>1828</v>
      </c>
    </row>
    <row r="1829" spans="32:33" ht="13.5">
      <c r="AF1829" s="54" t="e">
        <f>水洗化人口等!#REF!</f>
        <v>#REF!</v>
      </c>
      <c r="AG1829" s="45">
        <f t="shared" si="29"/>
        <v>1829</v>
      </c>
    </row>
    <row r="1830" spans="32:33" ht="13.5">
      <c r="AF1830" s="54" t="e">
        <f>水洗化人口等!#REF!</f>
        <v>#REF!</v>
      </c>
      <c r="AG1830" s="45">
        <f t="shared" si="29"/>
        <v>1830</v>
      </c>
    </row>
    <row r="1831" spans="32:33" ht="13.5">
      <c r="AF1831" s="54" t="e">
        <f>水洗化人口等!#REF!</f>
        <v>#REF!</v>
      </c>
      <c r="AG1831" s="45">
        <f t="shared" si="29"/>
        <v>1831</v>
      </c>
    </row>
    <row r="1832" spans="32:33" ht="13.5">
      <c r="AF1832" s="54" t="e">
        <f>水洗化人口等!#REF!</f>
        <v>#REF!</v>
      </c>
      <c r="AG1832" s="45">
        <f t="shared" si="29"/>
        <v>1832</v>
      </c>
    </row>
    <row r="1833" spans="32:33" ht="13.5">
      <c r="AF1833" s="54" t="e">
        <f>水洗化人口等!#REF!</f>
        <v>#REF!</v>
      </c>
      <c r="AG1833" s="45">
        <f t="shared" si="29"/>
        <v>1833</v>
      </c>
    </row>
    <row r="1834" spans="32:33" ht="13.5">
      <c r="AF1834" s="54" t="e">
        <f>水洗化人口等!#REF!</f>
        <v>#REF!</v>
      </c>
      <c r="AG1834" s="45">
        <f t="shared" si="29"/>
        <v>1834</v>
      </c>
    </row>
    <row r="1835" spans="32:33" ht="13.5">
      <c r="AF1835" s="54" t="e">
        <f>水洗化人口等!#REF!</f>
        <v>#REF!</v>
      </c>
      <c r="AG1835" s="45">
        <f t="shared" si="29"/>
        <v>1835</v>
      </c>
    </row>
    <row r="1836" spans="32:33" ht="13.5">
      <c r="AF1836" s="54" t="e">
        <f>水洗化人口等!#REF!</f>
        <v>#REF!</v>
      </c>
      <c r="AG1836" s="45">
        <f t="shared" si="29"/>
        <v>1836</v>
      </c>
    </row>
    <row r="1837" spans="32:33" ht="13.5">
      <c r="AF1837" s="54" t="e">
        <f>水洗化人口等!#REF!</f>
        <v>#REF!</v>
      </c>
      <c r="AG1837" s="45">
        <f t="shared" si="29"/>
        <v>1837</v>
      </c>
    </row>
    <row r="1838" spans="32:33" ht="13.5">
      <c r="AF1838" s="54" t="e">
        <f>水洗化人口等!#REF!</f>
        <v>#REF!</v>
      </c>
      <c r="AG1838" s="45">
        <f aca="true" t="shared" si="30" ref="AG1838:AG1870">AG1837+1</f>
        <v>1838</v>
      </c>
    </row>
    <row r="1839" spans="32:33" ht="13.5">
      <c r="AF1839" s="54" t="e">
        <f>水洗化人口等!#REF!</f>
        <v>#REF!</v>
      </c>
      <c r="AG1839" s="45">
        <f t="shared" si="30"/>
        <v>1839</v>
      </c>
    </row>
    <row r="1840" spans="32:33" ht="13.5">
      <c r="AF1840" s="54" t="e">
        <f>水洗化人口等!#REF!</f>
        <v>#REF!</v>
      </c>
      <c r="AG1840" s="45">
        <f t="shared" si="30"/>
        <v>1840</v>
      </c>
    </row>
    <row r="1841" spans="32:33" ht="13.5">
      <c r="AF1841" s="54" t="e">
        <f>水洗化人口等!#REF!</f>
        <v>#REF!</v>
      </c>
      <c r="AG1841" s="45">
        <f t="shared" si="30"/>
        <v>1841</v>
      </c>
    </row>
    <row r="1842" spans="32:33" ht="13.5">
      <c r="AF1842" s="54" t="e">
        <f>水洗化人口等!#REF!</f>
        <v>#REF!</v>
      </c>
      <c r="AG1842" s="45">
        <f t="shared" si="30"/>
        <v>1842</v>
      </c>
    </row>
    <row r="1843" spans="32:33" ht="13.5">
      <c r="AF1843" s="54" t="e">
        <f>水洗化人口等!#REF!</f>
        <v>#REF!</v>
      </c>
      <c r="AG1843" s="45">
        <f t="shared" si="30"/>
        <v>1843</v>
      </c>
    </row>
    <row r="1844" spans="32:33" ht="13.5">
      <c r="AF1844" s="54" t="e">
        <f>水洗化人口等!#REF!</f>
        <v>#REF!</v>
      </c>
      <c r="AG1844" s="45">
        <f t="shared" si="30"/>
        <v>1844</v>
      </c>
    </row>
    <row r="1845" spans="32:33" ht="13.5">
      <c r="AF1845" s="54" t="e">
        <f>水洗化人口等!#REF!</f>
        <v>#REF!</v>
      </c>
      <c r="AG1845" s="45">
        <f t="shared" si="30"/>
        <v>1845</v>
      </c>
    </row>
    <row r="1846" spans="32:33" ht="13.5">
      <c r="AF1846" s="54" t="e">
        <f>水洗化人口等!#REF!</f>
        <v>#REF!</v>
      </c>
      <c r="AG1846" s="45">
        <f t="shared" si="30"/>
        <v>1846</v>
      </c>
    </row>
    <row r="1847" spans="32:33" ht="13.5">
      <c r="AF1847" s="54" t="e">
        <f>水洗化人口等!#REF!</f>
        <v>#REF!</v>
      </c>
      <c r="AG1847" s="45">
        <f t="shared" si="30"/>
        <v>1847</v>
      </c>
    </row>
    <row r="1848" spans="32:33" ht="13.5">
      <c r="AF1848" s="54" t="e">
        <f>水洗化人口等!#REF!</f>
        <v>#REF!</v>
      </c>
      <c r="AG1848" s="45">
        <f t="shared" si="30"/>
        <v>1848</v>
      </c>
    </row>
    <row r="1849" spans="32:33" ht="13.5">
      <c r="AF1849" s="54" t="e">
        <f>水洗化人口等!#REF!</f>
        <v>#REF!</v>
      </c>
      <c r="AG1849" s="45">
        <f t="shared" si="30"/>
        <v>1849</v>
      </c>
    </row>
    <row r="1850" spans="32:33" ht="13.5">
      <c r="AF1850" s="54" t="e">
        <f>水洗化人口等!#REF!</f>
        <v>#REF!</v>
      </c>
      <c r="AG1850" s="45">
        <f t="shared" si="30"/>
        <v>1850</v>
      </c>
    </row>
    <row r="1851" spans="32:33" ht="13.5">
      <c r="AF1851" s="54" t="e">
        <f>水洗化人口等!#REF!</f>
        <v>#REF!</v>
      </c>
      <c r="AG1851" s="45">
        <f t="shared" si="30"/>
        <v>1851</v>
      </c>
    </row>
    <row r="1852" spans="32:33" ht="13.5">
      <c r="AF1852" s="54" t="e">
        <f>水洗化人口等!#REF!</f>
        <v>#REF!</v>
      </c>
      <c r="AG1852" s="45">
        <f t="shared" si="30"/>
        <v>1852</v>
      </c>
    </row>
    <row r="1853" spans="32:33" ht="13.5">
      <c r="AF1853" s="54" t="e">
        <f>水洗化人口等!#REF!</f>
        <v>#REF!</v>
      </c>
      <c r="AG1853" s="45">
        <f t="shared" si="30"/>
        <v>1853</v>
      </c>
    </row>
    <row r="1854" spans="32:33" ht="13.5">
      <c r="AF1854" s="54" t="e">
        <f>水洗化人口等!#REF!</f>
        <v>#REF!</v>
      </c>
      <c r="AG1854" s="45">
        <f t="shared" si="30"/>
        <v>1854</v>
      </c>
    </row>
    <row r="1855" spans="32:33" ht="13.5">
      <c r="AF1855" s="54" t="e">
        <f>水洗化人口等!#REF!</f>
        <v>#REF!</v>
      </c>
      <c r="AG1855" s="45">
        <f t="shared" si="30"/>
        <v>1855</v>
      </c>
    </row>
    <row r="1856" spans="32:33" ht="13.5">
      <c r="AF1856" s="54" t="e">
        <f>水洗化人口等!#REF!</f>
        <v>#REF!</v>
      </c>
      <c r="AG1856" s="45">
        <f t="shared" si="30"/>
        <v>1856</v>
      </c>
    </row>
    <row r="1857" spans="32:33" ht="13.5">
      <c r="AF1857" s="54" t="e">
        <f>水洗化人口等!#REF!</f>
        <v>#REF!</v>
      </c>
      <c r="AG1857" s="45">
        <f t="shared" si="30"/>
        <v>1857</v>
      </c>
    </row>
    <row r="1858" spans="32:33" ht="13.5">
      <c r="AF1858" s="54" t="e">
        <f>水洗化人口等!#REF!</f>
        <v>#REF!</v>
      </c>
      <c r="AG1858" s="45">
        <f t="shared" si="30"/>
        <v>1858</v>
      </c>
    </row>
    <row r="1859" spans="32:33" ht="13.5">
      <c r="AF1859" s="54" t="e">
        <f>水洗化人口等!#REF!</f>
        <v>#REF!</v>
      </c>
      <c r="AG1859" s="45">
        <f t="shared" si="30"/>
        <v>1859</v>
      </c>
    </row>
    <row r="1860" spans="32:33" ht="13.5">
      <c r="AF1860" s="54" t="e">
        <f>水洗化人口等!#REF!</f>
        <v>#REF!</v>
      </c>
      <c r="AG1860" s="45">
        <f t="shared" si="30"/>
        <v>1860</v>
      </c>
    </row>
    <row r="1861" spans="32:33" ht="13.5">
      <c r="AF1861" s="54" t="e">
        <f>水洗化人口等!#REF!</f>
        <v>#REF!</v>
      </c>
      <c r="AG1861" s="45">
        <f t="shared" si="30"/>
        <v>1861</v>
      </c>
    </row>
    <row r="1862" spans="32:33" ht="13.5">
      <c r="AF1862" s="54" t="e">
        <f>水洗化人口等!#REF!</f>
        <v>#REF!</v>
      </c>
      <c r="AG1862" s="45">
        <f t="shared" si="30"/>
        <v>1862</v>
      </c>
    </row>
    <row r="1863" spans="32:33" ht="13.5">
      <c r="AF1863" s="54" t="e">
        <f>水洗化人口等!#REF!</f>
        <v>#REF!</v>
      </c>
      <c r="AG1863" s="45">
        <f t="shared" si="30"/>
        <v>1863</v>
      </c>
    </row>
    <row r="1864" spans="32:33" ht="13.5">
      <c r="AF1864" s="54" t="e">
        <f>水洗化人口等!#REF!</f>
        <v>#REF!</v>
      </c>
      <c r="AG1864" s="45">
        <f t="shared" si="30"/>
        <v>1864</v>
      </c>
    </row>
    <row r="1865" spans="32:33" ht="13.5">
      <c r="AF1865" s="54" t="e">
        <f>水洗化人口等!#REF!</f>
        <v>#REF!</v>
      </c>
      <c r="AG1865" s="45">
        <f t="shared" si="30"/>
        <v>1865</v>
      </c>
    </row>
    <row r="1866" spans="32:33" ht="13.5">
      <c r="AF1866" s="54" t="e">
        <f>水洗化人口等!#REF!</f>
        <v>#REF!</v>
      </c>
      <c r="AG1866" s="45">
        <f t="shared" si="30"/>
        <v>1866</v>
      </c>
    </row>
    <row r="1867" spans="32:33" ht="13.5">
      <c r="AF1867" s="54" t="e">
        <f>水洗化人口等!#REF!</f>
        <v>#REF!</v>
      </c>
      <c r="AG1867" s="45">
        <f t="shared" si="30"/>
        <v>1867</v>
      </c>
    </row>
    <row r="1868" spans="32:33" ht="13.5">
      <c r="AF1868" s="54" t="e">
        <f>水洗化人口等!#REF!</f>
        <v>#REF!</v>
      </c>
      <c r="AG1868" s="45">
        <f t="shared" si="30"/>
        <v>1868</v>
      </c>
    </row>
    <row r="1869" spans="32:33" ht="13.5">
      <c r="AF1869" s="54" t="e">
        <f>水洗化人口等!#REF!</f>
        <v>#REF!</v>
      </c>
      <c r="AG1869" s="45">
        <f t="shared" si="30"/>
        <v>1869</v>
      </c>
    </row>
    <row r="1870" spans="32:33" ht="13.5">
      <c r="AF1870" s="54" t="e">
        <f>水洗化人口等!#REF!</f>
        <v>#REF!</v>
      </c>
      <c r="AG1870" s="45">
        <f t="shared" si="30"/>
        <v>1870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2009-11-29T01:32:49Z</cp:lastPrinted>
  <dcterms:created xsi:type="dcterms:W3CDTF">2009-11-29T01:32:49Z</dcterms:created>
  <dcterms:modified xsi:type="dcterms:W3CDTF">2009-11-29T01:32:49Z</dcterms:modified>
  <cp:category/>
  <cp:version/>
  <cp:contentType/>
  <cp:contentStatus/>
</cp:coreProperties>
</file>