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'委託許可件数（市町村）'!$A$7:$S$26</definedName>
    <definedName name="_xlnm.Print_Area" localSheetId="6">'委託許可件数（組合）'!$A$7:$S$13</definedName>
    <definedName name="_xlnm.Print_Area" localSheetId="3">'収集運搬機材（市町村）'!$A$7:$BE$26</definedName>
    <definedName name="_xlnm.Print_Area" localSheetId="4">'収集運搬機材（組合）'!$A$7:$BE$13</definedName>
    <definedName name="_xlnm.Print_Area" localSheetId="7">'処理業者と従業員数'!$A$7:$J$26</definedName>
    <definedName name="_xlnm.Print_Area" localSheetId="0">'組合状況'!$A$7:$CD$13</definedName>
    <definedName name="_xlnm.Print_Area" localSheetId="1">'廃棄物処理従事職員数（市町村）'!$A$7:$AD$26</definedName>
    <definedName name="_xlnm.Print_Area" localSheetId="2">'廃棄物処理従事職員数（組合）'!$A$7:$AD$13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<sst xmlns="http://schemas.openxmlformats.org/spreadsheetml/2006/main" count="805" uniqueCount="157">
  <si>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</si>
  <si>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</si>
  <si>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</si>
  <si>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</si>
  <si>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</si>
  <si>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</si>
  <si>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</si>
  <si>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</si>
  <si>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</si>
  <si>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</si>
  <si>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</si>
  <si>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</si>
  <si>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</si>
  <si>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</si>
  <si>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</si>
  <si>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</si>
  <si>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</si>
  <si>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</si>
  <si>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</si>
  <si>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</si>
  <si>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</si>
  <si>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</si>
  <si>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</si>
  <si>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</si>
  <si>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</si>
  <si>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</si>
  <si>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</si>
  <si>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</si>
  <si>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</si>
  <si>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</si>
  <si>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</si>
  <si>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</si>
  <si>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</si>
  <si>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</si>
  <si>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</si>
  <si>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</si>
  <si>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</si>
  <si>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</si>
  <si>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</si>
  <si>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</si>
  <si>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</si>
  <si>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</si>
  <si>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</si>
  <si>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</si>
  <si>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</si>
  <si>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</si>
  <si>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</si>
  <si>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</si>
  <si>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</si>
  <si>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</si>
  <si>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</si>
  <si>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</si>
  <si>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</si>
  <si>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</si>
  <si>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</si>
  <si>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</si>
  <si>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</si>
  <si>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</si>
  <si>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</si>
  <si>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</si>
  <si>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</si>
  <si>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</si>
  <si>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</si>
  <si>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</si>
  <si>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</si>
  <si>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</si>
  <si>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</si>
  <si>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</si>
  <si>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</si>
  <si>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</si>
  <si>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</si>
  <si>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</si>
  <si>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</si>
  <si>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</si>
  <si>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</si>
  <si>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</si>
  <si>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</si>
  <si>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</si>
  <si>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</si>
  <si>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</si>
  <si>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</si>
  <si>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</si>
  <si>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</si>
  <si>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</si>
  <si>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</si>
  <si>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</si>
  <si>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</si>
  <si>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</si>
  <si>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</si>
  <si>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</si>
  <si>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</si>
  <si>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</si>
  <si>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</si>
  <si>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</si>
  <si>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</si>
  <si>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</si>
  <si>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</si>
  <si>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</si>
  <si>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</si>
  <si>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</si>
  <si>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</si>
  <si>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</si>
  <si>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</si>
  <si>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</si>
  <si>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</si>
  <si>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</si>
  <si>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</si>
  <si>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</si>
  <si>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</si>
  <si>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</si>
  <si>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</si>
  <si>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</si>
  <si>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</si>
  <si>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</si>
  <si>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</si>
  <si>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</si>
  <si>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</si>
  <si>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</si>
  <si>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</si>
  <si>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</si>
  <si>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</si>
  <si>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</si>
  <si>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</si>
  <si>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</si>
  <si>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</si>
  <si>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</si>
  <si>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</si>
  <si>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</si>
  <si>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</si>
  <si>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</si>
  <si>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鳥取県</t>
  </si>
  <si>
    <t>日野町江府町日南町衛生施設組合</t>
  </si>
  <si>
    <t>○</t>
  </si>
  <si>
    <t>日野町</t>
  </si>
  <si>
    <t>江府町</t>
  </si>
  <si>
    <t>日南町</t>
  </si>
  <si>
    <t>南部町・伯耆町清掃施設管理組合</t>
  </si>
  <si>
    <t>南部町</t>
  </si>
  <si>
    <t>伯耆町</t>
  </si>
  <si>
    <t>鳥取県東部広域行政管理組合</t>
  </si>
  <si>
    <t>鳥取市</t>
  </si>
  <si>
    <t>岩美町</t>
  </si>
  <si>
    <t>智頭町</t>
  </si>
  <si>
    <t>若桜町</t>
  </si>
  <si>
    <t>八頭町</t>
  </si>
  <si>
    <t>鳥取県西部広域行政管理組合</t>
  </si>
  <si>
    <t>米子市</t>
  </si>
  <si>
    <t>境港市</t>
  </si>
  <si>
    <t>日吉津村</t>
  </si>
  <si>
    <t>大山町</t>
  </si>
  <si>
    <t>八頭環境施設組合</t>
  </si>
  <si>
    <t>鳥取中部ふるさと広域連合</t>
  </si>
  <si>
    <t>倉吉市</t>
  </si>
  <si>
    <t>三朝町</t>
  </si>
  <si>
    <t>湯梨浜町</t>
  </si>
  <si>
    <t>琴浦町</t>
  </si>
  <si>
    <t>北栄町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</si>
</sst>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3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5">
        <f>COUNTA(D8:D200)</f>
        <v>0</v>
      </c>
      <c r="E7" s="105">
        <f aca="true" t="shared" si="0" ref="E7:U7">COUNTA(E8:E200)</f>
        <v>1</v>
      </c>
      <c r="F7" s="105">
        <f t="shared" si="0"/>
        <v>6</v>
      </c>
      <c r="G7" s="105">
        <f t="shared" si="0"/>
        <v>3</v>
      </c>
      <c r="H7" s="105">
        <f t="shared" si="0"/>
        <v>0</v>
      </c>
      <c r="I7" s="105">
        <f t="shared" si="0"/>
        <v>1</v>
      </c>
      <c r="J7" s="105">
        <f t="shared" si="0"/>
        <v>2</v>
      </c>
      <c r="K7" s="105">
        <f t="shared" si="0"/>
        <v>3</v>
      </c>
      <c r="L7" s="105">
        <f t="shared" si="0"/>
        <v>0</v>
      </c>
      <c r="M7" s="105">
        <f t="shared" si="0"/>
        <v>2</v>
      </c>
      <c r="N7" s="105">
        <f t="shared" si="0"/>
        <v>0</v>
      </c>
      <c r="O7" s="105">
        <f t="shared" si="0"/>
        <v>4</v>
      </c>
      <c r="P7" s="105">
        <f t="shared" si="0"/>
        <v>1</v>
      </c>
      <c r="Q7" s="105">
        <f t="shared" si="0"/>
        <v>0</v>
      </c>
      <c r="R7" s="105">
        <f t="shared" si="0"/>
        <v>1</v>
      </c>
      <c r="S7" s="105">
        <f t="shared" si="0"/>
        <v>0</v>
      </c>
      <c r="T7" s="105">
        <f t="shared" si="0"/>
        <v>1</v>
      </c>
      <c r="U7" s="105">
        <f t="shared" si="0"/>
        <v>0</v>
      </c>
      <c r="V7" s="106">
        <f>SUM(V8:V200)</f>
        <v>28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31812</v>
      </c>
      <c r="C8" s="150" t="s">
        <v>131</v>
      </c>
      <c r="D8" s="151"/>
      <c r="E8" s="151"/>
      <c r="F8" s="151" t="s">
        <v>132</v>
      </c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/>
      <c r="R8" s="151"/>
      <c r="S8" s="151"/>
      <c r="T8" s="151"/>
      <c r="U8" s="151"/>
      <c r="V8" s="152">
        <v>3</v>
      </c>
      <c r="W8" s="153">
        <v>31402</v>
      </c>
      <c r="X8" s="152" t="s">
        <v>133</v>
      </c>
      <c r="Y8" s="153">
        <v>31403</v>
      </c>
      <c r="Z8" s="152" t="s">
        <v>134</v>
      </c>
      <c r="AA8" s="153">
        <v>31401</v>
      </c>
      <c r="AB8" s="152" t="s">
        <v>135</v>
      </c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31825</v>
      </c>
      <c r="C9" s="150" t="s">
        <v>136</v>
      </c>
      <c r="D9" s="151"/>
      <c r="E9" s="151" t="s">
        <v>132</v>
      </c>
      <c r="F9" s="151" t="s">
        <v>132</v>
      </c>
      <c r="G9" s="151"/>
      <c r="H9" s="151"/>
      <c r="I9" s="151"/>
      <c r="J9" s="151"/>
      <c r="K9" s="151"/>
      <c r="L9" s="151"/>
      <c r="M9" s="151" t="s">
        <v>132</v>
      </c>
      <c r="N9" s="151"/>
      <c r="O9" s="151"/>
      <c r="P9" s="151"/>
      <c r="Q9" s="151"/>
      <c r="R9" s="151"/>
      <c r="S9" s="151"/>
      <c r="T9" s="151"/>
      <c r="U9" s="151"/>
      <c r="V9" s="152">
        <v>2</v>
      </c>
      <c r="W9" s="153">
        <v>31389</v>
      </c>
      <c r="X9" s="152" t="s">
        <v>137</v>
      </c>
      <c r="Y9" s="153">
        <v>31390</v>
      </c>
      <c r="Z9" s="152" t="s">
        <v>138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31827</v>
      </c>
      <c r="C10" s="150" t="s">
        <v>139</v>
      </c>
      <c r="D10" s="151"/>
      <c r="E10" s="151"/>
      <c r="F10" s="151" t="s">
        <v>132</v>
      </c>
      <c r="G10" s="151" t="s">
        <v>132</v>
      </c>
      <c r="H10" s="151"/>
      <c r="I10" s="151"/>
      <c r="J10" s="151"/>
      <c r="K10" s="151" t="s">
        <v>132</v>
      </c>
      <c r="L10" s="151"/>
      <c r="M10" s="151"/>
      <c r="N10" s="151"/>
      <c r="O10" s="151" t="s">
        <v>132</v>
      </c>
      <c r="P10" s="151"/>
      <c r="Q10" s="151"/>
      <c r="R10" s="151"/>
      <c r="S10" s="151"/>
      <c r="T10" s="151" t="s">
        <v>132</v>
      </c>
      <c r="U10" s="151"/>
      <c r="V10" s="152">
        <v>5</v>
      </c>
      <c r="W10" s="153">
        <v>31201</v>
      </c>
      <c r="X10" s="152" t="s">
        <v>140</v>
      </c>
      <c r="Y10" s="153">
        <v>31302</v>
      </c>
      <c r="Z10" s="152" t="s">
        <v>141</v>
      </c>
      <c r="AA10" s="153">
        <v>31328</v>
      </c>
      <c r="AB10" s="152" t="s">
        <v>142</v>
      </c>
      <c r="AC10" s="153">
        <v>31325</v>
      </c>
      <c r="AD10" s="152" t="s">
        <v>143</v>
      </c>
      <c r="AE10" s="153">
        <v>31329</v>
      </c>
      <c r="AF10" s="152" t="s">
        <v>144</v>
      </c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31829</v>
      </c>
      <c r="C11" s="150" t="s">
        <v>145</v>
      </c>
      <c r="D11" s="151"/>
      <c r="E11" s="151"/>
      <c r="F11" s="151" t="s">
        <v>132</v>
      </c>
      <c r="G11" s="151" t="s">
        <v>132</v>
      </c>
      <c r="H11" s="151"/>
      <c r="I11" s="151"/>
      <c r="J11" s="151" t="s">
        <v>132</v>
      </c>
      <c r="K11" s="151" t="s">
        <v>132</v>
      </c>
      <c r="L11" s="151"/>
      <c r="M11" s="151"/>
      <c r="N11" s="151"/>
      <c r="O11" s="151" t="s">
        <v>132</v>
      </c>
      <c r="P11" s="151"/>
      <c r="Q11" s="151"/>
      <c r="R11" s="151"/>
      <c r="S11" s="151"/>
      <c r="T11" s="151"/>
      <c r="U11" s="151"/>
      <c r="V11" s="152">
        <v>9</v>
      </c>
      <c r="W11" s="153">
        <v>31202</v>
      </c>
      <c r="X11" s="152" t="s">
        <v>146</v>
      </c>
      <c r="Y11" s="153">
        <v>31204</v>
      </c>
      <c r="Z11" s="152" t="s">
        <v>147</v>
      </c>
      <c r="AA11" s="153">
        <v>31384</v>
      </c>
      <c r="AB11" s="152" t="s">
        <v>148</v>
      </c>
      <c r="AC11" s="153">
        <v>31386</v>
      </c>
      <c r="AD11" s="152" t="s">
        <v>149</v>
      </c>
      <c r="AE11" s="153">
        <v>31389</v>
      </c>
      <c r="AF11" s="152" t="s">
        <v>137</v>
      </c>
      <c r="AG11" s="153">
        <v>31390</v>
      </c>
      <c r="AH11" s="152" t="s">
        <v>138</v>
      </c>
      <c r="AI11" s="153">
        <v>31401</v>
      </c>
      <c r="AJ11" s="152" t="s">
        <v>135</v>
      </c>
      <c r="AK11" s="153">
        <v>31402</v>
      </c>
      <c r="AL11" s="152" t="s">
        <v>133</v>
      </c>
      <c r="AM11" s="153">
        <v>31403</v>
      </c>
      <c r="AN11" s="152" t="s">
        <v>134</v>
      </c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31830</v>
      </c>
      <c r="C12" s="150" t="s">
        <v>150</v>
      </c>
      <c r="D12" s="151"/>
      <c r="E12" s="151"/>
      <c r="F12" s="151" t="s">
        <v>132</v>
      </c>
      <c r="G12" s="151"/>
      <c r="H12" s="151"/>
      <c r="I12" s="151"/>
      <c r="J12" s="151"/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4</v>
      </c>
      <c r="W12" s="153">
        <v>31201</v>
      </c>
      <c r="X12" s="152" t="s">
        <v>140</v>
      </c>
      <c r="Y12" s="153">
        <v>31325</v>
      </c>
      <c r="Z12" s="152" t="s">
        <v>143</v>
      </c>
      <c r="AA12" s="153">
        <v>31328</v>
      </c>
      <c r="AB12" s="152" t="s">
        <v>142</v>
      </c>
      <c r="AC12" s="153">
        <v>31329</v>
      </c>
      <c r="AD12" s="152" t="s">
        <v>144</v>
      </c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31835</v>
      </c>
      <c r="C13" s="150" t="s">
        <v>151</v>
      </c>
      <c r="D13" s="151"/>
      <c r="E13" s="151"/>
      <c r="F13" s="151" t="s">
        <v>132</v>
      </c>
      <c r="G13" s="151" t="s">
        <v>132</v>
      </c>
      <c r="H13" s="151"/>
      <c r="I13" s="151" t="s">
        <v>132</v>
      </c>
      <c r="J13" s="151" t="s">
        <v>132</v>
      </c>
      <c r="K13" s="151" t="s">
        <v>132</v>
      </c>
      <c r="L13" s="151"/>
      <c r="M13" s="151"/>
      <c r="N13" s="151"/>
      <c r="O13" s="151" t="s">
        <v>132</v>
      </c>
      <c r="P13" s="151" t="s">
        <v>132</v>
      </c>
      <c r="Q13" s="151"/>
      <c r="R13" s="151" t="s">
        <v>132</v>
      </c>
      <c r="S13" s="151"/>
      <c r="T13" s="151"/>
      <c r="U13" s="151"/>
      <c r="V13" s="152">
        <v>5</v>
      </c>
      <c r="W13" s="153">
        <v>31203</v>
      </c>
      <c r="X13" s="152" t="s">
        <v>152</v>
      </c>
      <c r="Y13" s="153">
        <v>31364</v>
      </c>
      <c r="Z13" s="152" t="s">
        <v>153</v>
      </c>
      <c r="AA13" s="153">
        <v>31370</v>
      </c>
      <c r="AB13" s="152" t="s">
        <v>154</v>
      </c>
      <c r="AC13" s="153">
        <v>31371</v>
      </c>
      <c r="AD13" s="152" t="s">
        <v>155</v>
      </c>
      <c r="AE13" s="153">
        <v>31372</v>
      </c>
      <c r="AF13" s="152" t="s">
        <v>156</v>
      </c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93"/>
      <c r="B14" s="93"/>
      <c r="C14" s="9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97"/>
      <c r="X14" s="96"/>
      <c r="Y14" s="98"/>
      <c r="Z14" s="96"/>
      <c r="AA14" s="98"/>
      <c r="AB14" s="96"/>
      <c r="AC14" s="98"/>
      <c r="AD14" s="96"/>
      <c r="AE14" s="98"/>
      <c r="AF14" s="96"/>
      <c r="AG14" s="98"/>
      <c r="AH14" s="96"/>
      <c r="AI14" s="98"/>
      <c r="AJ14" s="96"/>
      <c r="AK14" s="98"/>
      <c r="AL14" s="96"/>
      <c r="AM14" s="98"/>
      <c r="AN14" s="96"/>
      <c r="AO14" s="98"/>
      <c r="AP14" s="96"/>
      <c r="AQ14" s="98"/>
      <c r="AR14" s="96"/>
      <c r="AS14" s="98"/>
      <c r="AT14" s="96"/>
      <c r="AU14" s="98"/>
      <c r="AV14" s="96"/>
      <c r="AW14" s="98"/>
      <c r="AX14" s="96"/>
      <c r="AY14" s="98"/>
      <c r="AZ14" s="96"/>
      <c r="BA14" s="98"/>
      <c r="BB14" s="96"/>
      <c r="BC14" s="98"/>
      <c r="BD14" s="96"/>
      <c r="BE14" s="98"/>
      <c r="BF14" s="96"/>
      <c r="BG14" s="98"/>
      <c r="BH14" s="96"/>
      <c r="BI14" s="98"/>
      <c r="BJ14" s="96"/>
      <c r="BK14" s="98"/>
      <c r="BL14" s="96"/>
      <c r="BM14" s="98"/>
      <c r="BN14" s="96"/>
      <c r="BO14" s="98"/>
      <c r="BP14" s="96"/>
      <c r="BQ14" s="98"/>
      <c r="BR14" s="96"/>
      <c r="BS14" s="98"/>
      <c r="BT14" s="96"/>
      <c r="BU14" s="98"/>
      <c r="BV14" s="96"/>
      <c r="BW14" s="98"/>
      <c r="BX14" s="96"/>
      <c r="BY14" s="98"/>
      <c r="BZ14" s="96"/>
      <c r="CA14" s="98"/>
      <c r="CB14" s="96"/>
      <c r="CC14" s="98"/>
      <c r="CD14" s="96"/>
    </row>
    <row r="15" spans="1:82" s="94" customFormat="1" ht="13.5">
      <c r="A15" s="93"/>
      <c r="B15" s="93"/>
      <c r="C15" s="9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7"/>
      <c r="X15" s="96"/>
      <c r="Y15" s="98"/>
      <c r="Z15" s="96"/>
      <c r="AA15" s="98"/>
      <c r="AB15" s="96"/>
      <c r="AC15" s="98"/>
      <c r="AD15" s="96"/>
      <c r="AE15" s="98"/>
      <c r="AF15" s="96"/>
      <c r="AG15" s="98"/>
      <c r="AH15" s="96"/>
      <c r="AI15" s="98"/>
      <c r="AJ15" s="96"/>
      <c r="AK15" s="98"/>
      <c r="AL15" s="96"/>
      <c r="AM15" s="98"/>
      <c r="AN15" s="96"/>
      <c r="AO15" s="98"/>
      <c r="AP15" s="96"/>
      <c r="AQ15" s="98"/>
      <c r="AR15" s="96"/>
      <c r="AS15" s="98"/>
      <c r="AT15" s="96"/>
      <c r="AU15" s="98"/>
      <c r="AV15" s="96"/>
      <c r="AW15" s="98"/>
      <c r="AX15" s="96"/>
      <c r="AY15" s="98"/>
      <c r="AZ15" s="96"/>
      <c r="BA15" s="98"/>
      <c r="BB15" s="96"/>
      <c r="BC15" s="98"/>
      <c r="BD15" s="96"/>
      <c r="BE15" s="98"/>
      <c r="BF15" s="96"/>
      <c r="BG15" s="98"/>
      <c r="BH15" s="96"/>
      <c r="BI15" s="98"/>
      <c r="BJ15" s="96"/>
      <c r="BK15" s="98"/>
      <c r="BL15" s="96"/>
      <c r="BM15" s="98"/>
      <c r="BN15" s="96"/>
      <c r="BO15" s="98"/>
      <c r="BP15" s="96"/>
      <c r="BQ15" s="98"/>
      <c r="BR15" s="96"/>
      <c r="BS15" s="98"/>
      <c r="BT15" s="96"/>
      <c r="BU15" s="98"/>
      <c r="BV15" s="96"/>
      <c r="BW15" s="98"/>
      <c r="BX15" s="96"/>
      <c r="BY15" s="98"/>
      <c r="BZ15" s="96"/>
      <c r="CA15" s="98"/>
      <c r="CB15" s="96"/>
      <c r="CC15" s="98"/>
      <c r="CD15" s="96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9">
        <f>SUM(D8:D200)</f>
        <v>132</v>
      </c>
      <c r="E7" s="109">
        <f aca="true" t="shared" si="0" ref="E7:AD7">SUM(E8:E200)</f>
        <v>64</v>
      </c>
      <c r="F7" s="109">
        <f t="shared" si="0"/>
        <v>54</v>
      </c>
      <c r="G7" s="109">
        <f t="shared" si="0"/>
        <v>10</v>
      </c>
      <c r="H7" s="109">
        <f t="shared" si="0"/>
        <v>68</v>
      </c>
      <c r="I7" s="109">
        <f t="shared" si="0"/>
        <v>46</v>
      </c>
      <c r="J7" s="109">
        <f t="shared" si="0"/>
        <v>22</v>
      </c>
      <c r="K7" s="109">
        <f t="shared" si="0"/>
        <v>0</v>
      </c>
      <c r="L7" s="109">
        <f t="shared" si="0"/>
        <v>0</v>
      </c>
      <c r="M7" s="109">
        <f t="shared" si="0"/>
        <v>15</v>
      </c>
      <c r="N7" s="109">
        <f t="shared" si="0"/>
        <v>11</v>
      </c>
      <c r="O7" s="109">
        <f t="shared" si="0"/>
        <v>8</v>
      </c>
      <c r="P7" s="109">
        <f t="shared" si="0"/>
        <v>3</v>
      </c>
      <c r="Q7" s="109">
        <f t="shared" si="0"/>
        <v>4</v>
      </c>
      <c r="R7" s="109">
        <f t="shared" si="0"/>
        <v>2</v>
      </c>
      <c r="S7" s="109">
        <f t="shared" si="0"/>
        <v>2</v>
      </c>
      <c r="T7" s="109">
        <f t="shared" si="0"/>
        <v>0</v>
      </c>
      <c r="U7" s="109">
        <f t="shared" si="0"/>
        <v>0</v>
      </c>
      <c r="V7" s="109">
        <f t="shared" si="0"/>
        <v>147</v>
      </c>
      <c r="W7" s="109">
        <f t="shared" si="0"/>
        <v>75</v>
      </c>
      <c r="X7" s="109">
        <f t="shared" si="0"/>
        <v>62</v>
      </c>
      <c r="Y7" s="109">
        <f t="shared" si="0"/>
        <v>13</v>
      </c>
      <c r="Z7" s="109">
        <f t="shared" si="0"/>
        <v>72</v>
      </c>
      <c r="AA7" s="109">
        <f t="shared" si="0"/>
        <v>48</v>
      </c>
      <c r="AB7" s="109">
        <f t="shared" si="0"/>
        <v>24</v>
      </c>
      <c r="AC7" s="109">
        <f t="shared" si="0"/>
        <v>0</v>
      </c>
      <c r="AD7" s="109">
        <f t="shared" si="0"/>
        <v>0</v>
      </c>
    </row>
    <row r="8" spans="1:30" s="99" customFormat="1" ht="13.5">
      <c r="A8" s="150" t="s">
        <v>130</v>
      </c>
      <c r="B8" s="150">
        <v>31201</v>
      </c>
      <c r="C8" s="150" t="s">
        <v>140</v>
      </c>
      <c r="D8" s="154">
        <f aca="true" t="shared" si="1" ref="D8:D26">SUM(E8,H8)</f>
        <v>19</v>
      </c>
      <c r="E8" s="154">
        <f aca="true" t="shared" si="2" ref="E8:E26">SUM(F8:G8)</f>
        <v>14</v>
      </c>
      <c r="F8" s="155">
        <v>14</v>
      </c>
      <c r="G8" s="155"/>
      <c r="H8" s="154">
        <f aca="true" t="shared" si="3" ref="H8:H26">SUM(I8:L8)</f>
        <v>5</v>
      </c>
      <c r="I8" s="155"/>
      <c r="J8" s="155">
        <v>5</v>
      </c>
      <c r="K8" s="155"/>
      <c r="L8" s="155"/>
      <c r="M8" s="154">
        <f aca="true" t="shared" si="4" ref="M8:M26">SUM(N8,Q8)</f>
        <v>2</v>
      </c>
      <c r="N8" s="154">
        <f aca="true" t="shared" si="5" ref="N8:N26">SUM(O8:P8)</f>
        <v>2</v>
      </c>
      <c r="O8" s="155">
        <v>2</v>
      </c>
      <c r="P8" s="155"/>
      <c r="Q8" s="154">
        <f aca="true" t="shared" si="6" ref="Q8:Q26">SUM(R8:U8)</f>
        <v>0</v>
      </c>
      <c r="R8" s="155"/>
      <c r="S8" s="155"/>
      <c r="T8" s="155"/>
      <c r="U8" s="155"/>
      <c r="V8" s="154">
        <f aca="true" t="shared" si="7" ref="V8:V26">SUM(W8,Z8)</f>
        <v>21</v>
      </c>
      <c r="W8" s="154">
        <f aca="true" t="shared" si="8" ref="W8:W26">SUM(X8:Y8)</f>
        <v>16</v>
      </c>
      <c r="X8" s="154">
        <f aca="true" t="shared" si="9" ref="X8:Y26">SUM(F8,O8)</f>
        <v>16</v>
      </c>
      <c r="Y8" s="154">
        <f t="shared" si="9"/>
        <v>0</v>
      </c>
      <c r="Z8" s="154">
        <f aca="true" t="shared" si="10" ref="Z8:Z26">SUM(AA8:AD8)</f>
        <v>5</v>
      </c>
      <c r="AA8" s="154">
        <f aca="true" t="shared" si="11" ref="AA8:AD26">SUM(I8,R8)</f>
        <v>0</v>
      </c>
      <c r="AB8" s="154">
        <f t="shared" si="11"/>
        <v>5</v>
      </c>
      <c r="AC8" s="154">
        <f t="shared" si="11"/>
        <v>0</v>
      </c>
      <c r="AD8" s="154">
        <f t="shared" si="11"/>
        <v>0</v>
      </c>
    </row>
    <row r="9" spans="1:30" s="99" customFormat="1" ht="13.5">
      <c r="A9" s="150" t="s">
        <v>130</v>
      </c>
      <c r="B9" s="150">
        <v>31202</v>
      </c>
      <c r="C9" s="150" t="s">
        <v>146</v>
      </c>
      <c r="D9" s="154">
        <f t="shared" si="1"/>
        <v>53</v>
      </c>
      <c r="E9" s="154">
        <f t="shared" si="2"/>
        <v>17</v>
      </c>
      <c r="F9" s="155">
        <v>14</v>
      </c>
      <c r="G9" s="155">
        <v>3</v>
      </c>
      <c r="H9" s="154">
        <f t="shared" si="3"/>
        <v>36</v>
      </c>
      <c r="I9" s="155">
        <v>33</v>
      </c>
      <c r="J9" s="155">
        <v>3</v>
      </c>
      <c r="K9" s="155"/>
      <c r="L9" s="155"/>
      <c r="M9" s="154">
        <f t="shared" si="4"/>
        <v>2</v>
      </c>
      <c r="N9" s="154">
        <f t="shared" si="5"/>
        <v>0</v>
      </c>
      <c r="O9" s="155"/>
      <c r="P9" s="155"/>
      <c r="Q9" s="154">
        <f t="shared" si="6"/>
        <v>2</v>
      </c>
      <c r="R9" s="155">
        <v>2</v>
      </c>
      <c r="S9" s="155"/>
      <c r="T9" s="155"/>
      <c r="U9" s="155"/>
      <c r="V9" s="154">
        <f t="shared" si="7"/>
        <v>55</v>
      </c>
      <c r="W9" s="154">
        <f t="shared" si="8"/>
        <v>17</v>
      </c>
      <c r="X9" s="154">
        <f t="shared" si="9"/>
        <v>14</v>
      </c>
      <c r="Y9" s="154">
        <f t="shared" si="9"/>
        <v>3</v>
      </c>
      <c r="Z9" s="154">
        <f t="shared" si="10"/>
        <v>38</v>
      </c>
      <c r="AA9" s="154">
        <f t="shared" si="11"/>
        <v>35</v>
      </c>
      <c r="AB9" s="154">
        <f t="shared" si="11"/>
        <v>3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31203</v>
      </c>
      <c r="C10" s="150" t="s">
        <v>152</v>
      </c>
      <c r="D10" s="154">
        <f t="shared" si="1"/>
        <v>3</v>
      </c>
      <c r="E10" s="154">
        <f t="shared" si="2"/>
        <v>3</v>
      </c>
      <c r="F10" s="155">
        <v>3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4</v>
      </c>
      <c r="W10" s="154">
        <f t="shared" si="8"/>
        <v>4</v>
      </c>
      <c r="X10" s="154">
        <f t="shared" si="9"/>
        <v>4</v>
      </c>
      <c r="Y10" s="154">
        <f t="shared" si="9"/>
        <v>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31204</v>
      </c>
      <c r="C11" s="150" t="s">
        <v>147</v>
      </c>
      <c r="D11" s="154">
        <f t="shared" si="1"/>
        <v>34</v>
      </c>
      <c r="E11" s="154">
        <f t="shared" si="2"/>
        <v>11</v>
      </c>
      <c r="F11" s="155">
        <v>5</v>
      </c>
      <c r="G11" s="155">
        <v>6</v>
      </c>
      <c r="H11" s="154">
        <f t="shared" si="3"/>
        <v>23</v>
      </c>
      <c r="I11" s="155">
        <v>13</v>
      </c>
      <c r="J11" s="155">
        <v>10</v>
      </c>
      <c r="K11" s="155"/>
      <c r="L11" s="155"/>
      <c r="M11" s="154">
        <f t="shared" si="4"/>
        <v>5</v>
      </c>
      <c r="N11" s="154">
        <f t="shared" si="5"/>
        <v>3</v>
      </c>
      <c r="O11" s="155"/>
      <c r="P11" s="155">
        <v>3</v>
      </c>
      <c r="Q11" s="154">
        <f t="shared" si="6"/>
        <v>2</v>
      </c>
      <c r="R11" s="155"/>
      <c r="S11" s="155">
        <v>2</v>
      </c>
      <c r="T11" s="155"/>
      <c r="U11" s="155"/>
      <c r="V11" s="154">
        <f t="shared" si="7"/>
        <v>39</v>
      </c>
      <c r="W11" s="154">
        <f t="shared" si="8"/>
        <v>14</v>
      </c>
      <c r="X11" s="154">
        <f t="shared" si="9"/>
        <v>5</v>
      </c>
      <c r="Y11" s="154">
        <f t="shared" si="9"/>
        <v>9</v>
      </c>
      <c r="Z11" s="154">
        <f t="shared" si="10"/>
        <v>25</v>
      </c>
      <c r="AA11" s="154">
        <f t="shared" si="11"/>
        <v>13</v>
      </c>
      <c r="AB11" s="154">
        <f t="shared" si="11"/>
        <v>12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31302</v>
      </c>
      <c r="C12" s="150" t="s">
        <v>141</v>
      </c>
      <c r="D12" s="154">
        <f t="shared" si="1"/>
        <v>2</v>
      </c>
      <c r="E12" s="154">
        <f t="shared" si="2"/>
        <v>2</v>
      </c>
      <c r="F12" s="155">
        <v>1</v>
      </c>
      <c r="G12" s="155">
        <v>1</v>
      </c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2</v>
      </c>
      <c r="W12" s="154">
        <f t="shared" si="8"/>
        <v>2</v>
      </c>
      <c r="X12" s="154">
        <f t="shared" si="9"/>
        <v>1</v>
      </c>
      <c r="Y12" s="154">
        <f t="shared" si="9"/>
        <v>1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31325</v>
      </c>
      <c r="C13" s="150" t="s">
        <v>143</v>
      </c>
      <c r="D13" s="154">
        <f t="shared" si="1"/>
        <v>1</v>
      </c>
      <c r="E13" s="154">
        <f t="shared" si="2"/>
        <v>1</v>
      </c>
      <c r="F13" s="155">
        <v>1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2</v>
      </c>
      <c r="W13" s="154">
        <f t="shared" si="8"/>
        <v>2</v>
      </c>
      <c r="X13" s="154">
        <f t="shared" si="9"/>
        <v>2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31328</v>
      </c>
      <c r="C14" s="150" t="s">
        <v>142</v>
      </c>
      <c r="D14" s="154">
        <f t="shared" si="1"/>
        <v>1</v>
      </c>
      <c r="E14" s="154">
        <f t="shared" si="2"/>
        <v>1</v>
      </c>
      <c r="F14" s="155">
        <v>1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1</v>
      </c>
      <c r="N14" s="154">
        <f t="shared" si="5"/>
        <v>1</v>
      </c>
      <c r="O14" s="155">
        <v>1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2</v>
      </c>
      <c r="W14" s="154">
        <f t="shared" si="8"/>
        <v>2</v>
      </c>
      <c r="X14" s="154">
        <f t="shared" si="9"/>
        <v>2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31329</v>
      </c>
      <c r="C15" s="150" t="s">
        <v>144</v>
      </c>
      <c r="D15" s="154">
        <f t="shared" si="1"/>
        <v>2</v>
      </c>
      <c r="E15" s="154">
        <f t="shared" si="2"/>
        <v>2</v>
      </c>
      <c r="F15" s="155">
        <v>2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2</v>
      </c>
      <c r="N15" s="154">
        <f t="shared" si="5"/>
        <v>2</v>
      </c>
      <c r="O15" s="155">
        <v>2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4</v>
      </c>
      <c r="W15" s="154">
        <f t="shared" si="8"/>
        <v>4</v>
      </c>
      <c r="X15" s="154">
        <f t="shared" si="9"/>
        <v>4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31364</v>
      </c>
      <c r="C16" s="150" t="s">
        <v>153</v>
      </c>
      <c r="D16" s="154">
        <f t="shared" si="1"/>
        <v>1</v>
      </c>
      <c r="E16" s="154">
        <f t="shared" si="2"/>
        <v>1</v>
      </c>
      <c r="F16" s="155">
        <v>1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</v>
      </c>
      <c r="W16" s="154">
        <f t="shared" si="8"/>
        <v>1</v>
      </c>
      <c r="X16" s="154">
        <f t="shared" si="9"/>
        <v>1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31370</v>
      </c>
      <c r="C17" s="150" t="s">
        <v>154</v>
      </c>
      <c r="D17" s="154">
        <f t="shared" si="1"/>
        <v>1</v>
      </c>
      <c r="E17" s="154">
        <f t="shared" si="2"/>
        <v>1</v>
      </c>
      <c r="F17" s="155">
        <v>1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</v>
      </c>
      <c r="W17" s="154">
        <f t="shared" si="8"/>
        <v>1</v>
      </c>
      <c r="X17" s="154">
        <f t="shared" si="9"/>
        <v>1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31371</v>
      </c>
      <c r="C18" s="150" t="s">
        <v>155</v>
      </c>
      <c r="D18" s="154">
        <f t="shared" si="1"/>
        <v>1</v>
      </c>
      <c r="E18" s="154">
        <f t="shared" si="2"/>
        <v>1</v>
      </c>
      <c r="F18" s="155">
        <v>1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</v>
      </c>
      <c r="W18" s="154">
        <f t="shared" si="8"/>
        <v>1</v>
      </c>
      <c r="X18" s="154">
        <f t="shared" si="9"/>
        <v>1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31372</v>
      </c>
      <c r="C19" s="150" t="s">
        <v>156</v>
      </c>
      <c r="D19" s="154">
        <f t="shared" si="1"/>
        <v>1</v>
      </c>
      <c r="E19" s="154">
        <f t="shared" si="2"/>
        <v>1</v>
      </c>
      <c r="F19" s="155">
        <v>1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1</v>
      </c>
      <c r="N19" s="154">
        <f t="shared" si="5"/>
        <v>1</v>
      </c>
      <c r="O19" s="155">
        <v>1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2</v>
      </c>
      <c r="W19" s="154">
        <f t="shared" si="8"/>
        <v>2</v>
      </c>
      <c r="X19" s="154">
        <f t="shared" si="9"/>
        <v>2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31384</v>
      </c>
      <c r="C20" s="150" t="s">
        <v>148</v>
      </c>
      <c r="D20" s="154">
        <f t="shared" si="1"/>
        <v>1</v>
      </c>
      <c r="E20" s="154">
        <f t="shared" si="2"/>
        <v>1</v>
      </c>
      <c r="F20" s="155">
        <v>1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</v>
      </c>
      <c r="W20" s="154">
        <f t="shared" si="8"/>
        <v>1</v>
      </c>
      <c r="X20" s="154">
        <f t="shared" si="9"/>
        <v>1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31386</v>
      </c>
      <c r="C21" s="150" t="s">
        <v>149</v>
      </c>
      <c r="D21" s="154">
        <f t="shared" si="1"/>
        <v>7</v>
      </c>
      <c r="E21" s="154">
        <f t="shared" si="2"/>
        <v>3</v>
      </c>
      <c r="F21" s="155">
        <v>3</v>
      </c>
      <c r="G21" s="155"/>
      <c r="H21" s="154">
        <f t="shared" si="3"/>
        <v>4</v>
      </c>
      <c r="I21" s="155"/>
      <c r="J21" s="155">
        <v>4</v>
      </c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7</v>
      </c>
      <c r="W21" s="154">
        <f t="shared" si="8"/>
        <v>3</v>
      </c>
      <c r="X21" s="154">
        <f t="shared" si="9"/>
        <v>3</v>
      </c>
      <c r="Y21" s="154">
        <f t="shared" si="9"/>
        <v>0</v>
      </c>
      <c r="Z21" s="154">
        <f t="shared" si="10"/>
        <v>4</v>
      </c>
      <c r="AA21" s="154">
        <f t="shared" si="11"/>
        <v>0</v>
      </c>
      <c r="AB21" s="154">
        <f t="shared" si="11"/>
        <v>4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31389</v>
      </c>
      <c r="C22" s="150" t="s">
        <v>137</v>
      </c>
      <c r="D22" s="154">
        <f t="shared" si="1"/>
        <v>1</v>
      </c>
      <c r="E22" s="154">
        <f t="shared" si="2"/>
        <v>1</v>
      </c>
      <c r="F22" s="155">
        <v>1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</v>
      </c>
      <c r="W22" s="154">
        <f t="shared" si="8"/>
        <v>1</v>
      </c>
      <c r="X22" s="154">
        <f t="shared" si="9"/>
        <v>1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31390</v>
      </c>
      <c r="C23" s="150" t="s">
        <v>138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1</v>
      </c>
      <c r="W23" s="154">
        <f t="shared" si="8"/>
        <v>1</v>
      </c>
      <c r="X23" s="154">
        <f t="shared" si="9"/>
        <v>1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31401</v>
      </c>
      <c r="C24" s="150" t="s">
        <v>135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31402</v>
      </c>
      <c r="C25" s="150" t="s">
        <v>133</v>
      </c>
      <c r="D25" s="154">
        <f t="shared" si="1"/>
        <v>1</v>
      </c>
      <c r="E25" s="154">
        <f t="shared" si="2"/>
        <v>1</v>
      </c>
      <c r="F25" s="155">
        <v>1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</v>
      </c>
      <c r="W25" s="154">
        <f t="shared" si="8"/>
        <v>1</v>
      </c>
      <c r="X25" s="154">
        <f t="shared" si="9"/>
        <v>1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31403</v>
      </c>
      <c r="C26" s="150" t="s">
        <v>134</v>
      </c>
      <c r="D26" s="154">
        <f t="shared" si="1"/>
        <v>1</v>
      </c>
      <c r="E26" s="154">
        <f t="shared" si="2"/>
        <v>1</v>
      </c>
      <c r="F26" s="155">
        <v>1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1</v>
      </c>
      <c r="W26" s="154">
        <f t="shared" si="8"/>
        <v>1</v>
      </c>
      <c r="X26" s="154">
        <f t="shared" si="9"/>
        <v>1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21"/>
      <c r="B27" s="21"/>
      <c r="C27" s="2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s="99" customFormat="1" ht="13.5">
      <c r="A28" s="21"/>
      <c r="B28" s="21"/>
      <c r="C28" s="2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99" customFormat="1" ht="13.5">
      <c r="A29" s="21"/>
      <c r="B29" s="21"/>
      <c r="C29" s="2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99" customFormat="1" ht="13.5">
      <c r="A30" s="21"/>
      <c r="B30" s="21"/>
      <c r="C30" s="2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99" customFormat="1" ht="13.5">
      <c r="A31" s="21"/>
      <c r="B31" s="21"/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3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鳥取県</v>
      </c>
      <c r="B7" s="104">
        <f>INT(B8/1000)*1000</f>
        <v>31000</v>
      </c>
      <c r="C7" s="104" t="s">
        <v>129</v>
      </c>
      <c r="D7" s="109">
        <f>SUM(D8:D200)</f>
        <v>50</v>
      </c>
      <c r="E7" s="109">
        <f aca="true" t="shared" si="0" ref="E7:AD7">SUM(E8:E200)</f>
        <v>36</v>
      </c>
      <c r="F7" s="109">
        <f t="shared" si="0"/>
        <v>20</v>
      </c>
      <c r="G7" s="109">
        <f t="shared" si="0"/>
        <v>16</v>
      </c>
      <c r="H7" s="109">
        <f t="shared" si="0"/>
        <v>14</v>
      </c>
      <c r="I7" s="109">
        <f t="shared" si="0"/>
        <v>0</v>
      </c>
      <c r="J7" s="109">
        <f t="shared" si="0"/>
        <v>13</v>
      </c>
      <c r="K7" s="109">
        <f t="shared" si="0"/>
        <v>0</v>
      </c>
      <c r="L7" s="109">
        <f t="shared" si="0"/>
        <v>1</v>
      </c>
      <c r="M7" s="109">
        <f t="shared" si="0"/>
        <v>31</v>
      </c>
      <c r="N7" s="109">
        <f t="shared" si="0"/>
        <v>24</v>
      </c>
      <c r="O7" s="109">
        <f t="shared" si="0"/>
        <v>6</v>
      </c>
      <c r="P7" s="109">
        <f t="shared" si="0"/>
        <v>18</v>
      </c>
      <c r="Q7" s="109">
        <f t="shared" si="0"/>
        <v>7</v>
      </c>
      <c r="R7" s="109">
        <f t="shared" si="0"/>
        <v>1</v>
      </c>
      <c r="S7" s="109">
        <f t="shared" si="0"/>
        <v>5</v>
      </c>
      <c r="T7" s="109">
        <f t="shared" si="0"/>
        <v>0</v>
      </c>
      <c r="U7" s="109">
        <f t="shared" si="0"/>
        <v>1</v>
      </c>
      <c r="V7" s="109">
        <f t="shared" si="0"/>
        <v>81</v>
      </c>
      <c r="W7" s="109">
        <f t="shared" si="0"/>
        <v>60</v>
      </c>
      <c r="X7" s="109">
        <f t="shared" si="0"/>
        <v>26</v>
      </c>
      <c r="Y7" s="109">
        <f t="shared" si="0"/>
        <v>34</v>
      </c>
      <c r="Z7" s="109">
        <f t="shared" si="0"/>
        <v>21</v>
      </c>
      <c r="AA7" s="109">
        <f t="shared" si="0"/>
        <v>1</v>
      </c>
      <c r="AB7" s="109">
        <f t="shared" si="0"/>
        <v>18</v>
      </c>
      <c r="AC7" s="109">
        <f t="shared" si="0"/>
        <v>0</v>
      </c>
      <c r="AD7" s="109">
        <f t="shared" si="0"/>
        <v>2</v>
      </c>
    </row>
    <row r="8" spans="1:30" s="99" customFormat="1" ht="13.5" customHeight="1">
      <c r="A8" s="150" t="s">
        <v>130</v>
      </c>
      <c r="B8" s="150">
        <v>31812</v>
      </c>
      <c r="C8" s="150" t="s">
        <v>131</v>
      </c>
      <c r="D8" s="154">
        <f aca="true" t="shared" si="1" ref="D8:D13">SUM(E8,H8)</f>
        <v>2</v>
      </c>
      <c r="E8" s="154">
        <f aca="true" t="shared" si="2" ref="E8:E13">SUM(F8:G8)</f>
        <v>0</v>
      </c>
      <c r="F8" s="155"/>
      <c r="G8" s="155"/>
      <c r="H8" s="154">
        <f aca="true" t="shared" si="3" ref="H8:H13">SUM(I8:L8)</f>
        <v>2</v>
      </c>
      <c r="I8" s="155"/>
      <c r="J8" s="155">
        <v>2</v>
      </c>
      <c r="K8" s="155"/>
      <c r="L8" s="155"/>
      <c r="M8" s="154">
        <f aca="true" t="shared" si="4" ref="M8:M13">SUM(N8,Q8)</f>
        <v>3</v>
      </c>
      <c r="N8" s="154">
        <f aca="true" t="shared" si="5" ref="N8:N13">SUM(O8:P8)</f>
        <v>1</v>
      </c>
      <c r="O8" s="155">
        <v>1</v>
      </c>
      <c r="P8" s="155"/>
      <c r="Q8" s="154">
        <f aca="true" t="shared" si="6" ref="Q8:Q13">SUM(R8:U8)</f>
        <v>2</v>
      </c>
      <c r="R8" s="155"/>
      <c r="S8" s="155">
        <v>2</v>
      </c>
      <c r="T8" s="155"/>
      <c r="U8" s="155"/>
      <c r="V8" s="154">
        <f aca="true" t="shared" si="7" ref="V8:V13">SUM(W8,Z8)</f>
        <v>5</v>
      </c>
      <c r="W8" s="154">
        <f aca="true" t="shared" si="8" ref="W8:W13">SUM(X8:Y8)</f>
        <v>1</v>
      </c>
      <c r="X8" s="154">
        <f aca="true" t="shared" si="9" ref="X8:Y13">SUM(F8,O8)</f>
        <v>1</v>
      </c>
      <c r="Y8" s="154">
        <f t="shared" si="9"/>
        <v>0</v>
      </c>
      <c r="Z8" s="154">
        <f aca="true" t="shared" si="10" ref="Z8:Z13">SUM(AA8:AD8)</f>
        <v>4</v>
      </c>
      <c r="AA8" s="154">
        <f aca="true" t="shared" si="11" ref="AA8:AD13">SUM(I8,R8)</f>
        <v>0</v>
      </c>
      <c r="AB8" s="154">
        <f t="shared" si="11"/>
        <v>4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31825</v>
      </c>
      <c r="C9" s="150" t="s">
        <v>136</v>
      </c>
      <c r="D9" s="154">
        <f t="shared" si="1"/>
        <v>3</v>
      </c>
      <c r="E9" s="154">
        <f t="shared" si="2"/>
        <v>1</v>
      </c>
      <c r="F9" s="155">
        <v>1</v>
      </c>
      <c r="G9" s="155"/>
      <c r="H9" s="154">
        <f t="shared" si="3"/>
        <v>2</v>
      </c>
      <c r="I9" s="155"/>
      <c r="J9" s="155">
        <v>2</v>
      </c>
      <c r="K9" s="155"/>
      <c r="L9" s="155"/>
      <c r="M9" s="154">
        <f t="shared" si="4"/>
        <v>0</v>
      </c>
      <c r="N9" s="154">
        <f t="shared" si="5"/>
        <v>0</v>
      </c>
      <c r="O9" s="155"/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3</v>
      </c>
      <c r="W9" s="154">
        <f t="shared" si="8"/>
        <v>1</v>
      </c>
      <c r="X9" s="154">
        <f t="shared" si="9"/>
        <v>1</v>
      </c>
      <c r="Y9" s="154">
        <f t="shared" si="9"/>
        <v>0</v>
      </c>
      <c r="Z9" s="154">
        <f t="shared" si="10"/>
        <v>2</v>
      </c>
      <c r="AA9" s="154">
        <f t="shared" si="11"/>
        <v>0</v>
      </c>
      <c r="AB9" s="154">
        <f t="shared" si="11"/>
        <v>2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31827</v>
      </c>
      <c r="C10" s="150" t="s">
        <v>139</v>
      </c>
      <c r="D10" s="154">
        <f t="shared" si="1"/>
        <v>8</v>
      </c>
      <c r="E10" s="154">
        <f t="shared" si="2"/>
        <v>8</v>
      </c>
      <c r="F10" s="155">
        <v>4</v>
      </c>
      <c r="G10" s="155">
        <v>4</v>
      </c>
      <c r="H10" s="154">
        <f t="shared" si="3"/>
        <v>0</v>
      </c>
      <c r="I10" s="155"/>
      <c r="J10" s="155"/>
      <c r="K10" s="155"/>
      <c r="L10" s="155"/>
      <c r="M10" s="154">
        <f t="shared" si="4"/>
        <v>8</v>
      </c>
      <c r="N10" s="154">
        <f t="shared" si="5"/>
        <v>7</v>
      </c>
      <c r="O10" s="155">
        <v>2</v>
      </c>
      <c r="P10" s="155">
        <v>5</v>
      </c>
      <c r="Q10" s="154">
        <f t="shared" si="6"/>
        <v>1</v>
      </c>
      <c r="R10" s="155">
        <v>1</v>
      </c>
      <c r="S10" s="155"/>
      <c r="T10" s="155"/>
      <c r="U10" s="155"/>
      <c r="V10" s="154">
        <f t="shared" si="7"/>
        <v>16</v>
      </c>
      <c r="W10" s="154">
        <f t="shared" si="8"/>
        <v>15</v>
      </c>
      <c r="X10" s="154">
        <f t="shared" si="9"/>
        <v>6</v>
      </c>
      <c r="Y10" s="154">
        <f t="shared" si="9"/>
        <v>9</v>
      </c>
      <c r="Z10" s="154">
        <f t="shared" si="10"/>
        <v>1</v>
      </c>
      <c r="AA10" s="154">
        <f t="shared" si="11"/>
        <v>1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31829</v>
      </c>
      <c r="C11" s="150" t="s">
        <v>145</v>
      </c>
      <c r="D11" s="154">
        <f t="shared" si="1"/>
        <v>28</v>
      </c>
      <c r="E11" s="154">
        <f t="shared" si="2"/>
        <v>22</v>
      </c>
      <c r="F11" s="155">
        <v>10</v>
      </c>
      <c r="G11" s="155">
        <v>12</v>
      </c>
      <c r="H11" s="154">
        <f t="shared" si="3"/>
        <v>6</v>
      </c>
      <c r="I11" s="155"/>
      <c r="J11" s="155">
        <v>5</v>
      </c>
      <c r="K11" s="155"/>
      <c r="L11" s="155">
        <v>1</v>
      </c>
      <c r="M11" s="154">
        <f t="shared" si="4"/>
        <v>19</v>
      </c>
      <c r="N11" s="154">
        <f t="shared" si="5"/>
        <v>15</v>
      </c>
      <c r="O11" s="155">
        <v>2</v>
      </c>
      <c r="P11" s="155">
        <v>13</v>
      </c>
      <c r="Q11" s="154">
        <f t="shared" si="6"/>
        <v>4</v>
      </c>
      <c r="R11" s="155"/>
      <c r="S11" s="155">
        <v>3</v>
      </c>
      <c r="T11" s="155"/>
      <c r="U11" s="155">
        <v>1</v>
      </c>
      <c r="V11" s="154">
        <f t="shared" si="7"/>
        <v>47</v>
      </c>
      <c r="W11" s="154">
        <f t="shared" si="8"/>
        <v>37</v>
      </c>
      <c r="X11" s="154">
        <f t="shared" si="9"/>
        <v>12</v>
      </c>
      <c r="Y11" s="154">
        <f t="shared" si="9"/>
        <v>25</v>
      </c>
      <c r="Z11" s="154">
        <f t="shared" si="10"/>
        <v>10</v>
      </c>
      <c r="AA11" s="154">
        <f t="shared" si="11"/>
        <v>0</v>
      </c>
      <c r="AB11" s="154">
        <f t="shared" si="11"/>
        <v>8</v>
      </c>
      <c r="AC11" s="154">
        <f t="shared" si="11"/>
        <v>0</v>
      </c>
      <c r="AD11" s="154">
        <f t="shared" si="11"/>
        <v>2</v>
      </c>
    </row>
    <row r="12" spans="1:30" s="99" customFormat="1" ht="13.5" customHeight="1">
      <c r="A12" s="150" t="s">
        <v>130</v>
      </c>
      <c r="B12" s="150">
        <v>31830</v>
      </c>
      <c r="C12" s="150" t="s">
        <v>150</v>
      </c>
      <c r="D12" s="154">
        <f t="shared" si="1"/>
        <v>7</v>
      </c>
      <c r="E12" s="154">
        <f t="shared" si="2"/>
        <v>3</v>
      </c>
      <c r="F12" s="155">
        <v>3</v>
      </c>
      <c r="G12" s="155"/>
      <c r="H12" s="154">
        <f t="shared" si="3"/>
        <v>4</v>
      </c>
      <c r="I12" s="155"/>
      <c r="J12" s="155">
        <v>4</v>
      </c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7</v>
      </c>
      <c r="W12" s="154">
        <f t="shared" si="8"/>
        <v>3</v>
      </c>
      <c r="X12" s="154">
        <f t="shared" si="9"/>
        <v>3</v>
      </c>
      <c r="Y12" s="154">
        <f t="shared" si="9"/>
        <v>0</v>
      </c>
      <c r="Z12" s="154">
        <f t="shared" si="10"/>
        <v>4</v>
      </c>
      <c r="AA12" s="154">
        <f t="shared" si="11"/>
        <v>0</v>
      </c>
      <c r="AB12" s="154">
        <f t="shared" si="11"/>
        <v>4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31835</v>
      </c>
      <c r="C13" s="150" t="s">
        <v>151</v>
      </c>
      <c r="D13" s="154">
        <f t="shared" si="1"/>
        <v>2</v>
      </c>
      <c r="E13" s="154">
        <f t="shared" si="2"/>
        <v>2</v>
      </c>
      <c r="F13" s="155">
        <v>2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3</v>
      </c>
      <c r="X13" s="154">
        <f t="shared" si="9"/>
        <v>3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21"/>
      <c r="B14" s="21"/>
      <c r="C14" s="2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s="99" customFormat="1" ht="13.5" customHeight="1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9">
        <f>SUM(D8:D200)</f>
        <v>30</v>
      </c>
      <c r="E7" s="109">
        <f aca="true" t="shared" si="0" ref="E7:BE7">SUM(E8:E200)</f>
        <v>64</v>
      </c>
      <c r="F7" s="109">
        <f t="shared" si="0"/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303</v>
      </c>
      <c r="M7" s="109">
        <f t="shared" si="0"/>
        <v>669</v>
      </c>
      <c r="N7" s="109">
        <f t="shared" si="0"/>
        <v>6</v>
      </c>
      <c r="O7" s="109">
        <f t="shared" si="0"/>
        <v>15</v>
      </c>
      <c r="P7" s="109">
        <f t="shared" si="0"/>
        <v>4</v>
      </c>
      <c r="Q7" s="109">
        <f t="shared" si="0"/>
        <v>18</v>
      </c>
      <c r="R7" s="109">
        <f t="shared" si="0"/>
        <v>0</v>
      </c>
      <c r="S7" s="109">
        <f t="shared" si="0"/>
        <v>0</v>
      </c>
      <c r="T7" s="109">
        <f t="shared" si="0"/>
        <v>1001</v>
      </c>
      <c r="U7" s="109">
        <f t="shared" si="0"/>
        <v>3172</v>
      </c>
      <c r="V7" s="109">
        <f t="shared" si="0"/>
        <v>53</v>
      </c>
      <c r="W7" s="109">
        <f t="shared" si="0"/>
        <v>185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</v>
      </c>
      <c r="AC7" s="109">
        <f t="shared" si="0"/>
        <v>2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18</v>
      </c>
      <c r="AM7" s="109">
        <f t="shared" si="0"/>
        <v>37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148</v>
      </c>
      <c r="AW7" s="109">
        <f t="shared" si="0"/>
        <v>386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31201</v>
      </c>
      <c r="C8" s="150" t="s">
        <v>140</v>
      </c>
      <c r="D8" s="156">
        <v>3</v>
      </c>
      <c r="E8" s="156">
        <v>11</v>
      </c>
      <c r="F8" s="156"/>
      <c r="G8" s="156"/>
      <c r="H8" s="156"/>
      <c r="I8" s="156"/>
      <c r="J8" s="156"/>
      <c r="K8" s="156"/>
      <c r="L8" s="156">
        <v>62</v>
      </c>
      <c r="M8" s="156">
        <v>128</v>
      </c>
      <c r="N8" s="156"/>
      <c r="O8" s="156"/>
      <c r="P8" s="156"/>
      <c r="Q8" s="156"/>
      <c r="R8" s="156"/>
      <c r="S8" s="156"/>
      <c r="T8" s="156">
        <v>192</v>
      </c>
      <c r="U8" s="156">
        <v>628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4</v>
      </c>
      <c r="AM8" s="156">
        <v>8</v>
      </c>
      <c r="AN8" s="156"/>
      <c r="AO8" s="156"/>
      <c r="AP8" s="156"/>
      <c r="AQ8" s="156"/>
      <c r="AR8" s="156"/>
      <c r="AS8" s="156"/>
      <c r="AT8" s="156"/>
      <c r="AU8" s="156"/>
      <c r="AV8" s="156">
        <v>13</v>
      </c>
      <c r="AW8" s="156">
        <v>26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31202</v>
      </c>
      <c r="C9" s="150" t="s">
        <v>146</v>
      </c>
      <c r="D9" s="156">
        <v>15</v>
      </c>
      <c r="E9" s="156">
        <v>31</v>
      </c>
      <c r="F9" s="156"/>
      <c r="G9" s="156"/>
      <c r="H9" s="156"/>
      <c r="I9" s="156"/>
      <c r="J9" s="156"/>
      <c r="K9" s="156"/>
      <c r="L9" s="156">
        <v>64</v>
      </c>
      <c r="M9" s="156">
        <v>130</v>
      </c>
      <c r="N9" s="156"/>
      <c r="O9" s="156"/>
      <c r="P9" s="156"/>
      <c r="Q9" s="156"/>
      <c r="R9" s="156"/>
      <c r="S9" s="156"/>
      <c r="T9" s="156">
        <v>152</v>
      </c>
      <c r="U9" s="156">
        <v>430</v>
      </c>
      <c r="V9" s="156"/>
      <c r="W9" s="156"/>
      <c r="X9" s="156"/>
      <c r="Y9" s="156"/>
      <c r="Z9" s="156"/>
      <c r="AA9" s="156"/>
      <c r="AB9" s="156">
        <v>1</v>
      </c>
      <c r="AC9" s="156">
        <v>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29</v>
      </c>
      <c r="AW9" s="156">
        <v>66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31203</v>
      </c>
      <c r="C10" s="150" t="s">
        <v>152</v>
      </c>
      <c r="D10" s="156"/>
      <c r="E10" s="156"/>
      <c r="F10" s="156"/>
      <c r="G10" s="156"/>
      <c r="H10" s="156"/>
      <c r="I10" s="156"/>
      <c r="J10" s="156"/>
      <c r="K10" s="156"/>
      <c r="L10" s="156">
        <v>35</v>
      </c>
      <c r="M10" s="156">
        <v>73</v>
      </c>
      <c r="N10" s="156"/>
      <c r="O10" s="156"/>
      <c r="P10" s="156"/>
      <c r="Q10" s="156"/>
      <c r="R10" s="156"/>
      <c r="S10" s="156"/>
      <c r="T10" s="156">
        <v>132</v>
      </c>
      <c r="U10" s="156">
        <v>480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13</v>
      </c>
      <c r="AM10" s="156">
        <v>27</v>
      </c>
      <c r="AN10" s="156"/>
      <c r="AO10" s="156"/>
      <c r="AP10" s="156"/>
      <c r="AQ10" s="156"/>
      <c r="AR10" s="156"/>
      <c r="AS10" s="156"/>
      <c r="AT10" s="156"/>
      <c r="AU10" s="156"/>
      <c r="AV10" s="156">
        <v>13</v>
      </c>
      <c r="AW10" s="156">
        <v>27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31204</v>
      </c>
      <c r="C11" s="150" t="s">
        <v>147</v>
      </c>
      <c r="D11" s="156">
        <v>12</v>
      </c>
      <c r="E11" s="156">
        <v>22</v>
      </c>
      <c r="F11" s="156"/>
      <c r="G11" s="156"/>
      <c r="H11" s="156"/>
      <c r="I11" s="156"/>
      <c r="J11" s="156"/>
      <c r="K11" s="156"/>
      <c r="L11" s="156">
        <v>20</v>
      </c>
      <c r="M11" s="156">
        <v>37</v>
      </c>
      <c r="N11" s="156"/>
      <c r="O11" s="156"/>
      <c r="P11" s="156">
        <v>4</v>
      </c>
      <c r="Q11" s="156">
        <v>18</v>
      </c>
      <c r="R11" s="156"/>
      <c r="S11" s="156"/>
      <c r="T11" s="156">
        <v>128</v>
      </c>
      <c r="U11" s="156">
        <v>371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</v>
      </c>
      <c r="AM11" s="156">
        <v>2</v>
      </c>
      <c r="AN11" s="156"/>
      <c r="AO11" s="156"/>
      <c r="AP11" s="156"/>
      <c r="AQ11" s="156"/>
      <c r="AR11" s="156"/>
      <c r="AS11" s="156"/>
      <c r="AT11" s="156"/>
      <c r="AU11" s="156"/>
      <c r="AV11" s="156">
        <v>6</v>
      </c>
      <c r="AW11" s="156">
        <v>11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31302</v>
      </c>
      <c r="C12" s="150" t="s">
        <v>141</v>
      </c>
      <c r="D12" s="156"/>
      <c r="E12" s="156"/>
      <c r="F12" s="156"/>
      <c r="G12" s="156"/>
      <c r="H12" s="156"/>
      <c r="I12" s="156"/>
      <c r="J12" s="156"/>
      <c r="K12" s="156"/>
      <c r="L12" s="156">
        <v>8</v>
      </c>
      <c r="M12" s="156">
        <v>16</v>
      </c>
      <c r="N12" s="156"/>
      <c r="O12" s="156"/>
      <c r="P12" s="156"/>
      <c r="Q12" s="156"/>
      <c r="R12" s="156"/>
      <c r="S12" s="156"/>
      <c r="T12" s="156">
        <v>32</v>
      </c>
      <c r="U12" s="156">
        <v>179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7</v>
      </c>
      <c r="AW12" s="156">
        <v>19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31325</v>
      </c>
      <c r="C13" s="150" t="s">
        <v>143</v>
      </c>
      <c r="D13" s="156"/>
      <c r="E13" s="156"/>
      <c r="F13" s="156"/>
      <c r="G13" s="156"/>
      <c r="H13" s="156"/>
      <c r="I13" s="156"/>
      <c r="J13" s="156"/>
      <c r="K13" s="156"/>
      <c r="L13" s="156">
        <v>4</v>
      </c>
      <c r="M13" s="156">
        <v>8</v>
      </c>
      <c r="N13" s="156"/>
      <c r="O13" s="156"/>
      <c r="P13" s="156"/>
      <c r="Q13" s="156"/>
      <c r="R13" s="156"/>
      <c r="S13" s="156"/>
      <c r="T13" s="156">
        <v>5</v>
      </c>
      <c r="U13" s="156">
        <v>16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4</v>
      </c>
      <c r="AW13" s="156">
        <v>11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31328</v>
      </c>
      <c r="C14" s="150" t="s">
        <v>142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31329</v>
      </c>
      <c r="C15" s="150" t="s">
        <v>144</v>
      </c>
      <c r="D15" s="156"/>
      <c r="E15" s="156"/>
      <c r="F15" s="156"/>
      <c r="G15" s="156"/>
      <c r="H15" s="156"/>
      <c r="I15" s="156"/>
      <c r="J15" s="156"/>
      <c r="K15" s="156"/>
      <c r="L15" s="156">
        <v>14</v>
      </c>
      <c r="M15" s="156">
        <v>36</v>
      </c>
      <c r="N15" s="156"/>
      <c r="O15" s="156"/>
      <c r="P15" s="156"/>
      <c r="Q15" s="156"/>
      <c r="R15" s="156"/>
      <c r="S15" s="156"/>
      <c r="T15" s="156">
        <v>92</v>
      </c>
      <c r="U15" s="156">
        <v>283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6</v>
      </c>
      <c r="AW15" s="156">
        <v>12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31364</v>
      </c>
      <c r="C16" s="150" t="s">
        <v>153</v>
      </c>
      <c r="D16" s="156"/>
      <c r="E16" s="156"/>
      <c r="F16" s="156"/>
      <c r="G16" s="156"/>
      <c r="H16" s="156"/>
      <c r="I16" s="156"/>
      <c r="J16" s="156"/>
      <c r="K16" s="156"/>
      <c r="L16" s="156">
        <v>4</v>
      </c>
      <c r="M16" s="156">
        <v>8</v>
      </c>
      <c r="N16" s="156"/>
      <c r="O16" s="156"/>
      <c r="P16" s="156"/>
      <c r="Q16" s="156"/>
      <c r="R16" s="156"/>
      <c r="S16" s="156"/>
      <c r="T16" s="156">
        <v>60</v>
      </c>
      <c r="U16" s="156">
        <v>200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6</v>
      </c>
      <c r="AW16" s="156">
        <v>13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31370</v>
      </c>
      <c r="C17" s="150" t="s">
        <v>154</v>
      </c>
      <c r="D17" s="156"/>
      <c r="E17" s="156"/>
      <c r="F17" s="156"/>
      <c r="G17" s="156"/>
      <c r="H17" s="156"/>
      <c r="I17" s="156"/>
      <c r="J17" s="156"/>
      <c r="K17" s="156"/>
      <c r="L17" s="156">
        <v>15</v>
      </c>
      <c r="M17" s="156">
        <v>49</v>
      </c>
      <c r="N17" s="156"/>
      <c r="O17" s="156"/>
      <c r="P17" s="156"/>
      <c r="Q17" s="156"/>
      <c r="R17" s="156"/>
      <c r="S17" s="156"/>
      <c r="T17" s="156">
        <v>53</v>
      </c>
      <c r="U17" s="156">
        <v>143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7</v>
      </c>
      <c r="AW17" s="156">
        <v>14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31371</v>
      </c>
      <c r="C18" s="150" t="s">
        <v>155</v>
      </c>
      <c r="D18" s="156"/>
      <c r="E18" s="156"/>
      <c r="F18" s="156"/>
      <c r="G18" s="156"/>
      <c r="H18" s="156"/>
      <c r="I18" s="156"/>
      <c r="J18" s="156"/>
      <c r="K18" s="156"/>
      <c r="L18" s="156">
        <v>8</v>
      </c>
      <c r="M18" s="156">
        <v>20</v>
      </c>
      <c r="N18" s="156"/>
      <c r="O18" s="156"/>
      <c r="P18" s="156"/>
      <c r="Q18" s="156"/>
      <c r="R18" s="156"/>
      <c r="S18" s="156"/>
      <c r="T18" s="156">
        <v>22</v>
      </c>
      <c r="U18" s="156">
        <v>60</v>
      </c>
      <c r="V18" s="156">
        <v>43</v>
      </c>
      <c r="W18" s="156">
        <v>162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7</v>
      </c>
      <c r="AW18" s="156">
        <v>36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31372</v>
      </c>
      <c r="C19" s="150" t="s">
        <v>156</v>
      </c>
      <c r="D19" s="156"/>
      <c r="E19" s="156"/>
      <c r="F19" s="156"/>
      <c r="G19" s="156"/>
      <c r="H19" s="156"/>
      <c r="I19" s="156"/>
      <c r="J19" s="156"/>
      <c r="K19" s="156"/>
      <c r="L19" s="156">
        <v>7</v>
      </c>
      <c r="M19" s="156">
        <v>24</v>
      </c>
      <c r="N19" s="156"/>
      <c r="O19" s="156"/>
      <c r="P19" s="156"/>
      <c r="Q19" s="156"/>
      <c r="R19" s="156"/>
      <c r="S19" s="156"/>
      <c r="T19" s="156">
        <v>20</v>
      </c>
      <c r="U19" s="156">
        <v>60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6</v>
      </c>
      <c r="AW19" s="156">
        <v>13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31384</v>
      </c>
      <c r="C20" s="150" t="s">
        <v>148</v>
      </c>
      <c r="D20" s="156"/>
      <c r="E20" s="156"/>
      <c r="F20" s="156"/>
      <c r="G20" s="156"/>
      <c r="H20" s="156"/>
      <c r="I20" s="156"/>
      <c r="J20" s="156"/>
      <c r="K20" s="156"/>
      <c r="L20" s="156">
        <v>4</v>
      </c>
      <c r="M20" s="156">
        <v>8</v>
      </c>
      <c r="N20" s="156"/>
      <c r="O20" s="156"/>
      <c r="P20" s="156"/>
      <c r="Q20" s="156"/>
      <c r="R20" s="156"/>
      <c r="S20" s="156"/>
      <c r="T20" s="156">
        <v>31</v>
      </c>
      <c r="U20" s="156">
        <v>81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4</v>
      </c>
      <c r="AW20" s="156">
        <v>11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31386</v>
      </c>
      <c r="C21" s="150" t="s">
        <v>149</v>
      </c>
      <c r="D21" s="156"/>
      <c r="E21" s="156"/>
      <c r="F21" s="156"/>
      <c r="G21" s="156"/>
      <c r="H21" s="156"/>
      <c r="I21" s="156"/>
      <c r="J21" s="156"/>
      <c r="K21" s="156"/>
      <c r="L21" s="156">
        <v>28</v>
      </c>
      <c r="M21" s="156">
        <v>71</v>
      </c>
      <c r="N21" s="156"/>
      <c r="O21" s="156"/>
      <c r="P21" s="156"/>
      <c r="Q21" s="156"/>
      <c r="R21" s="156"/>
      <c r="S21" s="156"/>
      <c r="T21" s="156">
        <v>11</v>
      </c>
      <c r="U21" s="156">
        <v>33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10</v>
      </c>
      <c r="AW21" s="156">
        <v>29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31389</v>
      </c>
      <c r="C22" s="150" t="s">
        <v>137</v>
      </c>
      <c r="D22" s="156"/>
      <c r="E22" s="156"/>
      <c r="F22" s="156"/>
      <c r="G22" s="156"/>
      <c r="H22" s="156"/>
      <c r="I22" s="156"/>
      <c r="J22" s="156"/>
      <c r="K22" s="156"/>
      <c r="L22" s="156">
        <v>14</v>
      </c>
      <c r="M22" s="156">
        <v>32</v>
      </c>
      <c r="N22" s="156"/>
      <c r="O22" s="156"/>
      <c r="P22" s="156"/>
      <c r="Q22" s="156"/>
      <c r="R22" s="156"/>
      <c r="S22" s="156"/>
      <c r="T22" s="156">
        <v>45</v>
      </c>
      <c r="U22" s="156">
        <v>151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6</v>
      </c>
      <c r="AW22" s="156">
        <v>18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31390</v>
      </c>
      <c r="C23" s="150" t="s">
        <v>138</v>
      </c>
      <c r="D23" s="156"/>
      <c r="E23" s="156"/>
      <c r="F23" s="156"/>
      <c r="G23" s="156"/>
      <c r="H23" s="156"/>
      <c r="I23" s="156"/>
      <c r="J23" s="156"/>
      <c r="K23" s="156"/>
      <c r="L23" s="156">
        <v>10</v>
      </c>
      <c r="M23" s="156">
        <v>18</v>
      </c>
      <c r="N23" s="156"/>
      <c r="O23" s="156"/>
      <c r="P23" s="156"/>
      <c r="Q23" s="156"/>
      <c r="R23" s="156"/>
      <c r="S23" s="156"/>
      <c r="T23" s="156">
        <v>8</v>
      </c>
      <c r="U23" s="156">
        <v>16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6</v>
      </c>
      <c r="AW23" s="156">
        <v>18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31401</v>
      </c>
      <c r="C24" s="150" t="s">
        <v>135</v>
      </c>
      <c r="D24" s="156"/>
      <c r="E24" s="156"/>
      <c r="F24" s="156"/>
      <c r="G24" s="156"/>
      <c r="H24" s="156"/>
      <c r="I24" s="156"/>
      <c r="J24" s="156"/>
      <c r="K24" s="156"/>
      <c r="L24" s="156">
        <v>1</v>
      </c>
      <c r="M24" s="156">
        <v>3</v>
      </c>
      <c r="N24" s="156">
        <v>3</v>
      </c>
      <c r="O24" s="156">
        <v>8</v>
      </c>
      <c r="P24" s="156"/>
      <c r="Q24" s="156"/>
      <c r="R24" s="156"/>
      <c r="S24" s="156"/>
      <c r="T24" s="156">
        <v>13</v>
      </c>
      <c r="U24" s="156">
        <v>31</v>
      </c>
      <c r="V24" s="156">
        <v>5</v>
      </c>
      <c r="W24" s="156">
        <v>13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6</v>
      </c>
      <c r="AW24" s="156">
        <v>21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31402</v>
      </c>
      <c r="C25" s="150" t="s">
        <v>133</v>
      </c>
      <c r="D25" s="156"/>
      <c r="E25" s="156"/>
      <c r="F25" s="156"/>
      <c r="G25" s="156"/>
      <c r="H25" s="156"/>
      <c r="I25" s="156"/>
      <c r="J25" s="156"/>
      <c r="K25" s="156"/>
      <c r="L25" s="156">
        <v>1</v>
      </c>
      <c r="M25" s="156">
        <v>2</v>
      </c>
      <c r="N25" s="156">
        <v>3</v>
      </c>
      <c r="O25" s="156">
        <v>7</v>
      </c>
      <c r="P25" s="156"/>
      <c r="Q25" s="156"/>
      <c r="R25" s="156"/>
      <c r="S25" s="156"/>
      <c r="T25" s="156"/>
      <c r="U25" s="156"/>
      <c r="V25" s="156">
        <v>5</v>
      </c>
      <c r="W25" s="156">
        <v>10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6</v>
      </c>
      <c r="AW25" s="156">
        <v>21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31403</v>
      </c>
      <c r="C26" s="150" t="s">
        <v>134</v>
      </c>
      <c r="D26" s="156"/>
      <c r="E26" s="156"/>
      <c r="F26" s="156"/>
      <c r="G26" s="156"/>
      <c r="H26" s="156"/>
      <c r="I26" s="156"/>
      <c r="J26" s="156"/>
      <c r="K26" s="156"/>
      <c r="L26" s="156">
        <v>4</v>
      </c>
      <c r="M26" s="156">
        <v>6</v>
      </c>
      <c r="N26" s="156"/>
      <c r="O26" s="156"/>
      <c r="P26" s="156"/>
      <c r="Q26" s="156"/>
      <c r="R26" s="156"/>
      <c r="S26" s="156"/>
      <c r="T26" s="156">
        <v>5</v>
      </c>
      <c r="U26" s="156">
        <v>10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6</v>
      </c>
      <c r="AW26" s="156">
        <v>20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2</v>
      </c>
      <c r="G7" s="109">
        <f t="shared" si="0"/>
        <v>6</v>
      </c>
      <c r="H7" s="109">
        <f t="shared" si="0"/>
        <v>3</v>
      </c>
      <c r="I7" s="109">
        <f t="shared" si="0"/>
        <v>10</v>
      </c>
      <c r="J7" s="109">
        <f t="shared" si="0"/>
        <v>0</v>
      </c>
      <c r="K7" s="109">
        <f t="shared" si="0"/>
        <v>0</v>
      </c>
      <c r="L7" s="109">
        <f t="shared" si="0"/>
        <v>2</v>
      </c>
      <c r="M7" s="109">
        <f t="shared" si="0"/>
        <v>4</v>
      </c>
      <c r="N7" s="109">
        <f t="shared" si="0"/>
        <v>2</v>
      </c>
      <c r="O7" s="109">
        <f t="shared" si="0"/>
        <v>4</v>
      </c>
      <c r="P7" s="109">
        <f t="shared" si="0"/>
        <v>1</v>
      </c>
      <c r="Q7" s="109">
        <f t="shared" si="0"/>
        <v>4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6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2</v>
      </c>
      <c r="AO7" s="109">
        <f t="shared" si="0"/>
        <v>10</v>
      </c>
      <c r="AP7" s="109">
        <f t="shared" si="0"/>
        <v>1</v>
      </c>
      <c r="AQ7" s="109">
        <f t="shared" si="0"/>
        <v>2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0</v>
      </c>
      <c r="AW7" s="109">
        <f t="shared" si="0"/>
        <v>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31812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>
        <v>2</v>
      </c>
      <c r="O8" s="156">
        <v>4</v>
      </c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>
        <v>1</v>
      </c>
      <c r="AQ8" s="156">
        <v>2</v>
      </c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31825</v>
      </c>
      <c r="C9" s="150" t="s">
        <v>136</v>
      </c>
      <c r="D9" s="156"/>
      <c r="E9" s="156"/>
      <c r="F9" s="156"/>
      <c r="G9" s="156"/>
      <c r="H9" s="156"/>
      <c r="I9" s="156"/>
      <c r="J9" s="156"/>
      <c r="K9" s="156"/>
      <c r="L9" s="156">
        <v>2</v>
      </c>
      <c r="M9" s="156">
        <v>4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31827</v>
      </c>
      <c r="C10" s="150" t="s">
        <v>139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>
        <v>2</v>
      </c>
      <c r="AO10" s="156">
        <v>10</v>
      </c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31829</v>
      </c>
      <c r="C11" s="150" t="s">
        <v>145</v>
      </c>
      <c r="D11" s="156"/>
      <c r="E11" s="156"/>
      <c r="F11" s="156">
        <v>2</v>
      </c>
      <c r="G11" s="156">
        <v>6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>
        <v>1</v>
      </c>
      <c r="AG11" s="156">
        <v>4</v>
      </c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31830</v>
      </c>
      <c r="C12" s="150" t="s">
        <v>150</v>
      </c>
      <c r="D12" s="156"/>
      <c r="E12" s="156"/>
      <c r="F12" s="156"/>
      <c r="G12" s="156"/>
      <c r="H12" s="156">
        <v>1</v>
      </c>
      <c r="I12" s="156">
        <v>2</v>
      </c>
      <c r="J12" s="156"/>
      <c r="K12" s="156"/>
      <c r="L12" s="156"/>
      <c r="M12" s="156"/>
      <c r="N12" s="156"/>
      <c r="O12" s="156"/>
      <c r="P12" s="156">
        <v>1</v>
      </c>
      <c r="Q12" s="156">
        <v>4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31835</v>
      </c>
      <c r="C13" s="150" t="s">
        <v>151</v>
      </c>
      <c r="D13" s="156"/>
      <c r="E13" s="156"/>
      <c r="F13" s="156"/>
      <c r="G13" s="156"/>
      <c r="H13" s="156">
        <v>2</v>
      </c>
      <c r="I13" s="156">
        <v>8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>
        <v>1</v>
      </c>
      <c r="AG13" s="156">
        <v>2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21"/>
      <c r="B14" s="21"/>
      <c r="C14" s="2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9">
        <f aca="true" t="shared" si="0" ref="D7:S7">SUM(D8:D200)</f>
        <v>66</v>
      </c>
      <c r="E7" s="109">
        <f t="shared" si="0"/>
        <v>57</v>
      </c>
      <c r="F7" s="109">
        <f t="shared" si="0"/>
        <v>9</v>
      </c>
      <c r="G7" s="109">
        <f t="shared" si="0"/>
        <v>0</v>
      </c>
      <c r="H7" s="109">
        <f t="shared" si="0"/>
        <v>335</v>
      </c>
      <c r="I7" s="109">
        <f t="shared" si="0"/>
        <v>315</v>
      </c>
      <c r="J7" s="109">
        <f t="shared" si="0"/>
        <v>20</v>
      </c>
      <c r="K7" s="109">
        <f t="shared" si="0"/>
        <v>0</v>
      </c>
      <c r="L7" s="109">
        <f t="shared" si="0"/>
        <v>4</v>
      </c>
      <c r="M7" s="109">
        <f t="shared" si="0"/>
        <v>4</v>
      </c>
      <c r="N7" s="109">
        <f t="shared" si="0"/>
        <v>0</v>
      </c>
      <c r="O7" s="109">
        <f t="shared" si="0"/>
        <v>0</v>
      </c>
      <c r="P7" s="109">
        <f t="shared" si="0"/>
        <v>34</v>
      </c>
      <c r="Q7" s="109">
        <f t="shared" si="0"/>
        <v>34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31201</v>
      </c>
      <c r="C8" s="150" t="s">
        <v>140</v>
      </c>
      <c r="D8" s="157">
        <f aca="true" t="shared" si="1" ref="D8:D26">SUM(E8:G8)</f>
        <v>8</v>
      </c>
      <c r="E8" s="158">
        <v>6</v>
      </c>
      <c r="F8" s="158">
        <v>2</v>
      </c>
      <c r="G8" s="158"/>
      <c r="H8" s="157">
        <f aca="true" t="shared" si="2" ref="H8:H26">SUM(I8:K8)</f>
        <v>35</v>
      </c>
      <c r="I8" s="158">
        <v>28</v>
      </c>
      <c r="J8" s="158">
        <v>7</v>
      </c>
      <c r="K8" s="158"/>
      <c r="L8" s="157">
        <f aca="true" t="shared" si="3" ref="L8:L26">SUM(M8:O8)</f>
        <v>1</v>
      </c>
      <c r="M8" s="158">
        <v>1</v>
      </c>
      <c r="N8" s="158"/>
      <c r="O8" s="158"/>
      <c r="P8" s="157">
        <f aca="true" t="shared" si="4" ref="P8:P26">SUM(Q8:S8)</f>
        <v>5</v>
      </c>
      <c r="Q8" s="158">
        <v>5</v>
      </c>
      <c r="R8" s="158"/>
      <c r="S8" s="158"/>
    </row>
    <row r="9" spans="1:19" s="99" customFormat="1" ht="13.5">
      <c r="A9" s="150" t="s">
        <v>130</v>
      </c>
      <c r="B9" s="150">
        <v>31202</v>
      </c>
      <c r="C9" s="150" t="s">
        <v>146</v>
      </c>
      <c r="D9" s="157">
        <f t="shared" si="1"/>
        <v>11</v>
      </c>
      <c r="E9" s="158">
        <v>8</v>
      </c>
      <c r="F9" s="158">
        <v>3</v>
      </c>
      <c r="G9" s="158"/>
      <c r="H9" s="157">
        <f t="shared" si="2"/>
        <v>33</v>
      </c>
      <c r="I9" s="158">
        <v>29</v>
      </c>
      <c r="J9" s="158">
        <v>4</v>
      </c>
      <c r="K9" s="158"/>
      <c r="L9" s="157">
        <f t="shared" si="3"/>
        <v>0</v>
      </c>
      <c r="M9" s="158"/>
      <c r="N9" s="158"/>
      <c r="O9" s="158"/>
      <c r="P9" s="157">
        <f t="shared" si="4"/>
        <v>8</v>
      </c>
      <c r="Q9" s="158">
        <v>8</v>
      </c>
      <c r="R9" s="158"/>
      <c r="S9" s="158"/>
    </row>
    <row r="10" spans="1:19" s="99" customFormat="1" ht="13.5">
      <c r="A10" s="150" t="s">
        <v>130</v>
      </c>
      <c r="B10" s="150">
        <v>31203</v>
      </c>
      <c r="C10" s="150" t="s">
        <v>152</v>
      </c>
      <c r="D10" s="157">
        <f t="shared" si="1"/>
        <v>7</v>
      </c>
      <c r="E10" s="158">
        <v>7</v>
      </c>
      <c r="F10" s="158"/>
      <c r="G10" s="158"/>
      <c r="H10" s="157">
        <f t="shared" si="2"/>
        <v>48</v>
      </c>
      <c r="I10" s="158">
        <v>48</v>
      </c>
      <c r="J10" s="158"/>
      <c r="K10" s="158"/>
      <c r="L10" s="157">
        <f t="shared" si="3"/>
        <v>2</v>
      </c>
      <c r="M10" s="158">
        <v>2</v>
      </c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31204</v>
      </c>
      <c r="C11" s="150" t="s">
        <v>147</v>
      </c>
      <c r="D11" s="157">
        <f t="shared" si="1"/>
        <v>3</v>
      </c>
      <c r="E11" s="158">
        <v>3</v>
      </c>
      <c r="F11" s="158"/>
      <c r="G11" s="158"/>
      <c r="H11" s="157">
        <f t="shared" si="2"/>
        <v>24</v>
      </c>
      <c r="I11" s="158">
        <v>19</v>
      </c>
      <c r="J11" s="158">
        <v>5</v>
      </c>
      <c r="K11" s="158"/>
      <c r="L11" s="157">
        <f t="shared" si="3"/>
        <v>1</v>
      </c>
      <c r="M11" s="158">
        <v>1</v>
      </c>
      <c r="N11" s="158"/>
      <c r="O11" s="158"/>
      <c r="P11" s="157">
        <f t="shared" si="4"/>
        <v>2</v>
      </c>
      <c r="Q11" s="158">
        <v>2</v>
      </c>
      <c r="R11" s="158"/>
      <c r="S11" s="158"/>
    </row>
    <row r="12" spans="1:19" s="99" customFormat="1" ht="13.5">
      <c r="A12" s="150" t="s">
        <v>130</v>
      </c>
      <c r="B12" s="150">
        <v>31302</v>
      </c>
      <c r="C12" s="150" t="s">
        <v>141</v>
      </c>
      <c r="D12" s="157">
        <f t="shared" si="1"/>
        <v>1</v>
      </c>
      <c r="E12" s="158">
        <v>1</v>
      </c>
      <c r="F12" s="158"/>
      <c r="G12" s="158"/>
      <c r="H12" s="157">
        <f t="shared" si="2"/>
        <v>7</v>
      </c>
      <c r="I12" s="158">
        <v>5</v>
      </c>
      <c r="J12" s="158">
        <v>2</v>
      </c>
      <c r="K12" s="158"/>
      <c r="L12" s="157">
        <f t="shared" si="3"/>
        <v>0</v>
      </c>
      <c r="M12" s="158"/>
      <c r="N12" s="158"/>
      <c r="O12" s="158"/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31325</v>
      </c>
      <c r="C13" s="150" t="s">
        <v>143</v>
      </c>
      <c r="D13" s="157">
        <f t="shared" si="1"/>
        <v>1</v>
      </c>
      <c r="E13" s="158">
        <v>1</v>
      </c>
      <c r="F13" s="158"/>
      <c r="G13" s="158"/>
      <c r="H13" s="157">
        <f t="shared" si="2"/>
        <v>3</v>
      </c>
      <c r="I13" s="158">
        <v>3</v>
      </c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1</v>
      </c>
      <c r="Q13" s="158">
        <v>1</v>
      </c>
      <c r="R13" s="158"/>
      <c r="S13" s="158"/>
    </row>
    <row r="14" spans="1:19" s="99" customFormat="1" ht="13.5">
      <c r="A14" s="150" t="s">
        <v>130</v>
      </c>
      <c r="B14" s="150">
        <v>31328</v>
      </c>
      <c r="C14" s="150" t="s">
        <v>142</v>
      </c>
      <c r="D14" s="157">
        <f t="shared" si="1"/>
        <v>1</v>
      </c>
      <c r="E14" s="158">
        <v>1</v>
      </c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1</v>
      </c>
      <c r="Q14" s="158">
        <v>1</v>
      </c>
      <c r="R14" s="158"/>
      <c r="S14" s="158"/>
    </row>
    <row r="15" spans="1:19" s="99" customFormat="1" ht="13.5">
      <c r="A15" s="150" t="s">
        <v>130</v>
      </c>
      <c r="B15" s="150">
        <v>31329</v>
      </c>
      <c r="C15" s="150" t="s">
        <v>144</v>
      </c>
      <c r="D15" s="157">
        <f t="shared" si="1"/>
        <v>1</v>
      </c>
      <c r="E15" s="158">
        <v>1</v>
      </c>
      <c r="F15" s="158"/>
      <c r="G15" s="158"/>
      <c r="H15" s="157">
        <f t="shared" si="2"/>
        <v>12</v>
      </c>
      <c r="I15" s="158">
        <v>12</v>
      </c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31364</v>
      </c>
      <c r="C16" s="150" t="s">
        <v>153</v>
      </c>
      <c r="D16" s="157">
        <f t="shared" si="1"/>
        <v>1</v>
      </c>
      <c r="E16" s="158">
        <v>1</v>
      </c>
      <c r="F16" s="158"/>
      <c r="G16" s="158"/>
      <c r="H16" s="157">
        <f t="shared" si="2"/>
        <v>21</v>
      </c>
      <c r="I16" s="158">
        <v>21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1</v>
      </c>
      <c r="Q16" s="158">
        <v>1</v>
      </c>
      <c r="R16" s="158"/>
      <c r="S16" s="158"/>
    </row>
    <row r="17" spans="1:19" s="99" customFormat="1" ht="13.5">
      <c r="A17" s="150" t="s">
        <v>130</v>
      </c>
      <c r="B17" s="150">
        <v>31370</v>
      </c>
      <c r="C17" s="150" t="s">
        <v>154</v>
      </c>
      <c r="D17" s="157">
        <f t="shared" si="1"/>
        <v>3</v>
      </c>
      <c r="E17" s="158">
        <v>3</v>
      </c>
      <c r="F17" s="158"/>
      <c r="G17" s="158"/>
      <c r="H17" s="157">
        <f t="shared" si="2"/>
        <v>29</v>
      </c>
      <c r="I17" s="158">
        <v>29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1</v>
      </c>
      <c r="Q17" s="158">
        <v>1</v>
      </c>
      <c r="R17" s="158"/>
      <c r="S17" s="158"/>
    </row>
    <row r="18" spans="1:19" s="99" customFormat="1" ht="13.5">
      <c r="A18" s="150" t="s">
        <v>130</v>
      </c>
      <c r="B18" s="150">
        <v>31371</v>
      </c>
      <c r="C18" s="150" t="s">
        <v>155</v>
      </c>
      <c r="D18" s="157">
        <f t="shared" si="1"/>
        <v>2</v>
      </c>
      <c r="E18" s="158">
        <v>2</v>
      </c>
      <c r="F18" s="158"/>
      <c r="G18" s="158"/>
      <c r="H18" s="157">
        <f t="shared" si="2"/>
        <v>22</v>
      </c>
      <c r="I18" s="158">
        <v>22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1</v>
      </c>
      <c r="Q18" s="158">
        <v>1</v>
      </c>
      <c r="R18" s="158"/>
      <c r="S18" s="158"/>
    </row>
    <row r="19" spans="1:19" s="99" customFormat="1" ht="13.5">
      <c r="A19" s="150" t="s">
        <v>130</v>
      </c>
      <c r="B19" s="150">
        <v>31372</v>
      </c>
      <c r="C19" s="150" t="s">
        <v>156</v>
      </c>
      <c r="D19" s="157">
        <f t="shared" si="1"/>
        <v>2</v>
      </c>
      <c r="E19" s="158">
        <v>2</v>
      </c>
      <c r="F19" s="158"/>
      <c r="G19" s="158"/>
      <c r="H19" s="157">
        <f t="shared" si="2"/>
        <v>28</v>
      </c>
      <c r="I19" s="158">
        <v>28</v>
      </c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3</v>
      </c>
      <c r="Q19" s="158">
        <v>3</v>
      </c>
      <c r="R19" s="158"/>
      <c r="S19" s="158"/>
    </row>
    <row r="20" spans="1:19" s="99" customFormat="1" ht="13.5">
      <c r="A20" s="150" t="s">
        <v>130</v>
      </c>
      <c r="B20" s="150">
        <v>31384</v>
      </c>
      <c r="C20" s="150" t="s">
        <v>148</v>
      </c>
      <c r="D20" s="157">
        <f t="shared" si="1"/>
        <v>1</v>
      </c>
      <c r="E20" s="158">
        <v>1</v>
      </c>
      <c r="F20" s="158"/>
      <c r="G20" s="158"/>
      <c r="H20" s="157">
        <f t="shared" si="2"/>
        <v>10</v>
      </c>
      <c r="I20" s="158">
        <v>10</v>
      </c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1</v>
      </c>
      <c r="Q20" s="158">
        <v>1</v>
      </c>
      <c r="R20" s="158"/>
      <c r="S20" s="158"/>
    </row>
    <row r="21" spans="1:19" s="99" customFormat="1" ht="13.5">
      <c r="A21" s="150" t="s">
        <v>130</v>
      </c>
      <c r="B21" s="150">
        <v>31386</v>
      </c>
      <c r="C21" s="150" t="s">
        <v>149</v>
      </c>
      <c r="D21" s="157">
        <f t="shared" si="1"/>
        <v>15</v>
      </c>
      <c r="E21" s="158">
        <v>11</v>
      </c>
      <c r="F21" s="158">
        <v>4</v>
      </c>
      <c r="G21" s="158"/>
      <c r="H21" s="157">
        <f t="shared" si="2"/>
        <v>8</v>
      </c>
      <c r="I21" s="158">
        <v>6</v>
      </c>
      <c r="J21" s="158">
        <v>2</v>
      </c>
      <c r="K21" s="158"/>
      <c r="L21" s="157">
        <f t="shared" si="3"/>
        <v>0</v>
      </c>
      <c r="M21" s="158"/>
      <c r="N21" s="158"/>
      <c r="O21" s="158"/>
      <c r="P21" s="157">
        <f t="shared" si="4"/>
        <v>2</v>
      </c>
      <c r="Q21" s="158">
        <v>2</v>
      </c>
      <c r="R21" s="158"/>
      <c r="S21" s="158"/>
    </row>
    <row r="22" spans="1:19" s="99" customFormat="1" ht="13.5">
      <c r="A22" s="150" t="s">
        <v>130</v>
      </c>
      <c r="B22" s="150">
        <v>31389</v>
      </c>
      <c r="C22" s="150" t="s">
        <v>137</v>
      </c>
      <c r="D22" s="157">
        <f t="shared" si="1"/>
        <v>4</v>
      </c>
      <c r="E22" s="158">
        <v>4</v>
      </c>
      <c r="F22" s="158"/>
      <c r="G22" s="158"/>
      <c r="H22" s="157">
        <f t="shared" si="2"/>
        <v>12</v>
      </c>
      <c r="I22" s="158">
        <v>12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1</v>
      </c>
      <c r="Q22" s="158">
        <v>1</v>
      </c>
      <c r="R22" s="158"/>
      <c r="S22" s="158"/>
    </row>
    <row r="23" spans="1:19" s="99" customFormat="1" ht="13.5">
      <c r="A23" s="150" t="s">
        <v>130</v>
      </c>
      <c r="B23" s="150">
        <v>31390</v>
      </c>
      <c r="C23" s="150" t="s">
        <v>138</v>
      </c>
      <c r="D23" s="157">
        <f t="shared" si="1"/>
        <v>2</v>
      </c>
      <c r="E23" s="158">
        <v>2</v>
      </c>
      <c r="F23" s="158"/>
      <c r="G23" s="158"/>
      <c r="H23" s="157">
        <f t="shared" si="2"/>
        <v>32</v>
      </c>
      <c r="I23" s="158">
        <v>32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1</v>
      </c>
      <c r="Q23" s="158">
        <v>1</v>
      </c>
      <c r="R23" s="158"/>
      <c r="S23" s="158"/>
    </row>
    <row r="24" spans="1:19" s="99" customFormat="1" ht="13.5">
      <c r="A24" s="150" t="s">
        <v>130</v>
      </c>
      <c r="B24" s="150">
        <v>31401</v>
      </c>
      <c r="C24" s="150" t="s">
        <v>135</v>
      </c>
      <c r="D24" s="157">
        <f t="shared" si="1"/>
        <v>1</v>
      </c>
      <c r="E24" s="158">
        <v>1</v>
      </c>
      <c r="F24" s="158"/>
      <c r="G24" s="158"/>
      <c r="H24" s="157">
        <f t="shared" si="2"/>
        <v>4</v>
      </c>
      <c r="I24" s="158">
        <v>4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1</v>
      </c>
      <c r="Q24" s="158">
        <v>1</v>
      </c>
      <c r="R24" s="158"/>
      <c r="S24" s="158"/>
    </row>
    <row r="25" spans="1:19" s="99" customFormat="1" ht="13.5">
      <c r="A25" s="150" t="s">
        <v>130</v>
      </c>
      <c r="B25" s="150">
        <v>31402</v>
      </c>
      <c r="C25" s="150" t="s">
        <v>133</v>
      </c>
      <c r="D25" s="157">
        <f t="shared" si="1"/>
        <v>1</v>
      </c>
      <c r="E25" s="158">
        <v>1</v>
      </c>
      <c r="F25" s="158"/>
      <c r="G25" s="158"/>
      <c r="H25" s="157">
        <f t="shared" si="2"/>
        <v>5</v>
      </c>
      <c r="I25" s="158">
        <v>5</v>
      </c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1</v>
      </c>
      <c r="Q25" s="158">
        <v>1</v>
      </c>
      <c r="R25" s="158"/>
      <c r="S25" s="158"/>
    </row>
    <row r="26" spans="1:19" s="99" customFormat="1" ht="13.5">
      <c r="A26" s="150" t="s">
        <v>130</v>
      </c>
      <c r="B26" s="150">
        <v>31403</v>
      </c>
      <c r="C26" s="150" t="s">
        <v>134</v>
      </c>
      <c r="D26" s="157">
        <f t="shared" si="1"/>
        <v>1</v>
      </c>
      <c r="E26" s="158">
        <v>1</v>
      </c>
      <c r="F26" s="158"/>
      <c r="G26" s="158"/>
      <c r="H26" s="157">
        <f t="shared" si="2"/>
        <v>2</v>
      </c>
      <c r="I26" s="158">
        <v>2</v>
      </c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1</v>
      </c>
      <c r="Q26" s="158">
        <v>1</v>
      </c>
      <c r="R26" s="158"/>
      <c r="S26" s="15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9">
        <f>SUM(D8:D200)</f>
        <v>16</v>
      </c>
      <c r="E7" s="109">
        <f aca="true" t="shared" si="0" ref="E7:S7">SUM(E8:E200)</f>
        <v>4</v>
      </c>
      <c r="F7" s="109">
        <f t="shared" si="0"/>
        <v>11</v>
      </c>
      <c r="G7" s="109">
        <f t="shared" si="0"/>
        <v>1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11</v>
      </c>
      <c r="M7" s="109">
        <f t="shared" si="0"/>
        <v>2</v>
      </c>
      <c r="N7" s="109">
        <f t="shared" si="0"/>
        <v>9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31812</v>
      </c>
      <c r="C8" s="150" t="s">
        <v>131</v>
      </c>
      <c r="D8" s="157">
        <f aca="true" t="shared" si="1" ref="D8:D13">SUM(E8:G8)</f>
        <v>10</v>
      </c>
      <c r="E8" s="158">
        <v>2</v>
      </c>
      <c r="F8" s="158">
        <v>8</v>
      </c>
      <c r="G8" s="158"/>
      <c r="H8" s="157">
        <f aca="true" t="shared" si="2" ref="H8:H13">SUM(I8:K8)</f>
        <v>0</v>
      </c>
      <c r="I8" s="158"/>
      <c r="J8" s="158"/>
      <c r="K8" s="158"/>
      <c r="L8" s="157">
        <f aca="true" t="shared" si="3" ref="L8:L13">SUM(M8:O8)</f>
        <v>10</v>
      </c>
      <c r="M8" s="158">
        <v>1</v>
      </c>
      <c r="N8" s="158">
        <v>9</v>
      </c>
      <c r="O8" s="158"/>
      <c r="P8" s="157">
        <f aca="true" t="shared" si="4" ref="P8:P13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31825</v>
      </c>
      <c r="C9" s="150" t="s">
        <v>136</v>
      </c>
      <c r="D9" s="157">
        <f t="shared" si="1"/>
        <v>1</v>
      </c>
      <c r="E9" s="158">
        <v>1</v>
      </c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31827</v>
      </c>
      <c r="C10" s="150" t="s">
        <v>139</v>
      </c>
      <c r="D10" s="157">
        <f t="shared" si="1"/>
        <v>2</v>
      </c>
      <c r="E10" s="158"/>
      <c r="F10" s="158">
        <v>1</v>
      </c>
      <c r="G10" s="158">
        <v>1</v>
      </c>
      <c r="H10" s="157">
        <f t="shared" si="2"/>
        <v>0</v>
      </c>
      <c r="I10" s="158"/>
      <c r="J10" s="158"/>
      <c r="K10" s="158"/>
      <c r="L10" s="157">
        <f t="shared" si="3"/>
        <v>1</v>
      </c>
      <c r="M10" s="158">
        <v>1</v>
      </c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31829</v>
      </c>
      <c r="C11" s="150" t="s">
        <v>145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31830</v>
      </c>
      <c r="C12" s="150" t="s">
        <v>150</v>
      </c>
      <c r="D12" s="157">
        <f t="shared" si="1"/>
        <v>1</v>
      </c>
      <c r="E12" s="158">
        <v>1</v>
      </c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31835</v>
      </c>
      <c r="C13" s="150" t="s">
        <v>151</v>
      </c>
      <c r="D13" s="157">
        <f t="shared" si="1"/>
        <v>2</v>
      </c>
      <c r="E13" s="158"/>
      <c r="F13" s="158">
        <v>2</v>
      </c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21"/>
      <c r="B14" s="21"/>
      <c r="C14" s="2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2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鳥取県</v>
      </c>
      <c r="B7" s="104">
        <f>INT(B8/1000)*1000</f>
        <v>31000</v>
      </c>
      <c r="C7" s="104" t="s">
        <v>129</v>
      </c>
      <c r="D7" s="109">
        <f aca="true" t="shared" si="0" ref="D7:J7">SUM(D8:D200)</f>
        <v>151</v>
      </c>
      <c r="E7" s="109">
        <f t="shared" si="0"/>
        <v>134</v>
      </c>
      <c r="F7" s="109">
        <f t="shared" si="0"/>
        <v>21</v>
      </c>
      <c r="G7" s="109">
        <f t="shared" si="0"/>
        <v>1421</v>
      </c>
      <c r="H7" s="109">
        <f t="shared" si="0"/>
        <v>1319</v>
      </c>
      <c r="I7" s="109">
        <f t="shared" si="0"/>
        <v>222</v>
      </c>
      <c r="J7" s="109">
        <f t="shared" si="0"/>
        <v>3</v>
      </c>
    </row>
    <row r="8" spans="1:10" s="99" customFormat="1" ht="13.5">
      <c r="A8" s="150" t="s">
        <v>130</v>
      </c>
      <c r="B8" s="150">
        <v>31201</v>
      </c>
      <c r="C8" s="150" t="s">
        <v>140</v>
      </c>
      <c r="D8" s="156">
        <v>30</v>
      </c>
      <c r="E8" s="156">
        <v>26</v>
      </c>
      <c r="F8" s="156">
        <v>4</v>
      </c>
      <c r="G8" s="156">
        <v>475</v>
      </c>
      <c r="H8" s="156">
        <v>421</v>
      </c>
      <c r="I8" s="156">
        <v>96</v>
      </c>
      <c r="J8" s="156"/>
    </row>
    <row r="9" spans="1:10" s="99" customFormat="1" ht="13.5">
      <c r="A9" s="150" t="s">
        <v>130</v>
      </c>
      <c r="B9" s="150">
        <v>31202</v>
      </c>
      <c r="C9" s="150" t="s">
        <v>146</v>
      </c>
      <c r="D9" s="156">
        <v>40</v>
      </c>
      <c r="E9" s="156">
        <v>34</v>
      </c>
      <c r="F9" s="156">
        <v>8</v>
      </c>
      <c r="G9" s="156">
        <v>318</v>
      </c>
      <c r="H9" s="156">
        <v>282</v>
      </c>
      <c r="I9" s="156">
        <v>36</v>
      </c>
      <c r="J9" s="156"/>
    </row>
    <row r="10" spans="1:10" s="99" customFormat="1" ht="13.5">
      <c r="A10" s="150" t="s">
        <v>130</v>
      </c>
      <c r="B10" s="150">
        <v>31203</v>
      </c>
      <c r="C10" s="150" t="s">
        <v>152</v>
      </c>
      <c r="D10" s="156">
        <v>32</v>
      </c>
      <c r="E10" s="156">
        <v>32</v>
      </c>
      <c r="F10" s="156">
        <v>2</v>
      </c>
      <c r="G10" s="156">
        <v>258</v>
      </c>
      <c r="H10" s="156">
        <v>258</v>
      </c>
      <c r="I10" s="156"/>
      <c r="J10" s="156"/>
    </row>
    <row r="11" spans="1:10" s="99" customFormat="1" ht="13.5">
      <c r="A11" s="150" t="s">
        <v>130</v>
      </c>
      <c r="B11" s="150">
        <v>31204</v>
      </c>
      <c r="C11" s="150" t="s">
        <v>147</v>
      </c>
      <c r="D11" s="156">
        <v>22</v>
      </c>
      <c r="E11" s="156">
        <v>19</v>
      </c>
      <c r="F11" s="156">
        <v>3</v>
      </c>
      <c r="G11" s="156">
        <v>203</v>
      </c>
      <c r="H11" s="156">
        <v>214</v>
      </c>
      <c r="I11" s="156">
        <v>67</v>
      </c>
      <c r="J11" s="156"/>
    </row>
    <row r="12" spans="1:10" s="99" customFormat="1" ht="13.5">
      <c r="A12" s="150" t="s">
        <v>130</v>
      </c>
      <c r="B12" s="150">
        <v>31302</v>
      </c>
      <c r="C12" s="150" t="s">
        <v>141</v>
      </c>
      <c r="D12" s="156">
        <v>4</v>
      </c>
      <c r="E12" s="156">
        <v>1</v>
      </c>
      <c r="F12" s="156">
        <v>3</v>
      </c>
      <c r="G12" s="156">
        <v>27</v>
      </c>
      <c r="H12" s="156">
        <v>27</v>
      </c>
      <c r="I12" s="156"/>
      <c r="J12" s="156"/>
    </row>
    <row r="13" spans="1:10" s="99" customFormat="1" ht="13.5">
      <c r="A13" s="150" t="s">
        <v>130</v>
      </c>
      <c r="B13" s="150">
        <v>31325</v>
      </c>
      <c r="C13" s="150" t="s">
        <v>143</v>
      </c>
      <c r="D13" s="156">
        <v>1</v>
      </c>
      <c r="E13" s="156">
        <v>1</v>
      </c>
      <c r="F13" s="156"/>
      <c r="G13" s="156">
        <v>6</v>
      </c>
      <c r="H13" s="156">
        <v>6</v>
      </c>
      <c r="I13" s="156"/>
      <c r="J13" s="156"/>
    </row>
    <row r="14" spans="1:10" s="99" customFormat="1" ht="13.5">
      <c r="A14" s="150" t="s">
        <v>130</v>
      </c>
      <c r="B14" s="150">
        <v>31328</v>
      </c>
      <c r="C14" s="150" t="s">
        <v>142</v>
      </c>
      <c r="D14" s="156"/>
      <c r="E14" s="156"/>
      <c r="F14" s="156"/>
      <c r="G14" s="156"/>
      <c r="H14" s="156"/>
      <c r="I14" s="156"/>
      <c r="J14" s="156"/>
    </row>
    <row r="15" spans="1:10" ht="13.5">
      <c r="A15" s="150" t="s">
        <v>130</v>
      </c>
      <c r="B15" s="150">
        <v>31329</v>
      </c>
      <c r="C15" s="150" t="s">
        <v>144</v>
      </c>
      <c r="D15" s="156"/>
      <c r="E15" s="156"/>
      <c r="F15" s="156"/>
      <c r="G15" s="156"/>
      <c r="H15" s="156"/>
      <c r="I15" s="156"/>
      <c r="J15" s="156"/>
    </row>
    <row r="16" spans="1:10" ht="13.5">
      <c r="A16" s="150" t="s">
        <v>130</v>
      </c>
      <c r="B16" s="150">
        <v>31364</v>
      </c>
      <c r="C16" s="150" t="s">
        <v>153</v>
      </c>
      <c r="D16" s="156">
        <v>3</v>
      </c>
      <c r="E16" s="156">
        <v>3</v>
      </c>
      <c r="F16" s="156"/>
      <c r="G16" s="156">
        <v>22</v>
      </c>
      <c r="H16" s="156">
        <v>22</v>
      </c>
      <c r="I16" s="156"/>
      <c r="J16" s="156"/>
    </row>
    <row r="17" spans="1:10" ht="13.5">
      <c r="A17" s="150" t="s">
        <v>130</v>
      </c>
      <c r="B17" s="150">
        <v>31370</v>
      </c>
      <c r="C17" s="150" t="s">
        <v>154</v>
      </c>
      <c r="D17" s="156">
        <v>2</v>
      </c>
      <c r="E17" s="156">
        <v>2</v>
      </c>
      <c r="F17" s="156"/>
      <c r="G17" s="156">
        <v>6</v>
      </c>
      <c r="H17" s="156">
        <v>6</v>
      </c>
      <c r="I17" s="156"/>
      <c r="J17" s="156"/>
    </row>
    <row r="18" spans="1:10" ht="13.5">
      <c r="A18" s="150" t="s">
        <v>130</v>
      </c>
      <c r="B18" s="150">
        <v>31371</v>
      </c>
      <c r="C18" s="150" t="s">
        <v>155</v>
      </c>
      <c r="D18" s="156">
        <v>3</v>
      </c>
      <c r="E18" s="156">
        <v>2</v>
      </c>
      <c r="F18" s="156">
        <v>1</v>
      </c>
      <c r="G18" s="156">
        <v>20</v>
      </c>
      <c r="H18" s="156">
        <v>11</v>
      </c>
      <c r="I18" s="156">
        <v>6</v>
      </c>
      <c r="J18" s="156">
        <v>3</v>
      </c>
    </row>
    <row r="19" spans="1:10" ht="13.5">
      <c r="A19" s="150" t="s">
        <v>130</v>
      </c>
      <c r="B19" s="150">
        <v>31372</v>
      </c>
      <c r="C19" s="150" t="s">
        <v>156</v>
      </c>
      <c r="D19" s="156">
        <v>1</v>
      </c>
      <c r="E19" s="156">
        <v>1</v>
      </c>
      <c r="F19" s="156"/>
      <c r="G19" s="156">
        <v>13</v>
      </c>
      <c r="H19" s="156">
        <v>13</v>
      </c>
      <c r="I19" s="156"/>
      <c r="J19" s="156"/>
    </row>
    <row r="20" spans="1:10" ht="13.5">
      <c r="A20" s="150" t="s">
        <v>130</v>
      </c>
      <c r="B20" s="150">
        <v>31384</v>
      </c>
      <c r="C20" s="150" t="s">
        <v>148</v>
      </c>
      <c r="D20" s="156"/>
      <c r="E20" s="156"/>
      <c r="F20" s="156"/>
      <c r="G20" s="156"/>
      <c r="H20" s="156"/>
      <c r="I20" s="156"/>
      <c r="J20" s="156"/>
    </row>
    <row r="21" spans="1:10" ht="13.5">
      <c r="A21" s="150" t="s">
        <v>130</v>
      </c>
      <c r="B21" s="150">
        <v>31386</v>
      </c>
      <c r="C21" s="150" t="s">
        <v>149</v>
      </c>
      <c r="D21" s="156">
        <v>6</v>
      </c>
      <c r="E21" s="156">
        <v>6</v>
      </c>
      <c r="F21" s="156"/>
      <c r="G21" s="156">
        <v>31</v>
      </c>
      <c r="H21" s="156">
        <v>28</v>
      </c>
      <c r="I21" s="156">
        <v>3</v>
      </c>
      <c r="J21" s="156"/>
    </row>
    <row r="22" spans="1:10" ht="13.5">
      <c r="A22" s="150" t="s">
        <v>130</v>
      </c>
      <c r="B22" s="150">
        <v>31389</v>
      </c>
      <c r="C22" s="150" t="s">
        <v>137</v>
      </c>
      <c r="D22" s="156">
        <v>2</v>
      </c>
      <c r="E22" s="156">
        <v>2</v>
      </c>
      <c r="F22" s="156"/>
      <c r="G22" s="156">
        <v>4</v>
      </c>
      <c r="H22" s="156">
        <v>4</v>
      </c>
      <c r="I22" s="156"/>
      <c r="J22" s="156"/>
    </row>
    <row r="23" spans="1:10" ht="13.5">
      <c r="A23" s="150" t="s">
        <v>130</v>
      </c>
      <c r="B23" s="150">
        <v>31390</v>
      </c>
      <c r="C23" s="150" t="s">
        <v>138</v>
      </c>
      <c r="D23" s="156">
        <v>2</v>
      </c>
      <c r="E23" s="156">
        <v>2</v>
      </c>
      <c r="F23" s="156"/>
      <c r="G23" s="156">
        <v>22</v>
      </c>
      <c r="H23" s="156">
        <v>11</v>
      </c>
      <c r="I23" s="156">
        <v>14</v>
      </c>
      <c r="J23" s="156"/>
    </row>
    <row r="24" spans="1:10" ht="13.5">
      <c r="A24" s="150" t="s">
        <v>130</v>
      </c>
      <c r="B24" s="150">
        <v>31401</v>
      </c>
      <c r="C24" s="150" t="s">
        <v>135</v>
      </c>
      <c r="D24" s="156">
        <v>2</v>
      </c>
      <c r="E24" s="156">
        <v>2</v>
      </c>
      <c r="F24" s="156"/>
      <c r="G24" s="156">
        <v>10</v>
      </c>
      <c r="H24" s="156">
        <v>10</v>
      </c>
      <c r="I24" s="156"/>
      <c r="J24" s="156"/>
    </row>
    <row r="25" spans="1:10" ht="13.5">
      <c r="A25" s="150" t="s">
        <v>130</v>
      </c>
      <c r="B25" s="150">
        <v>31402</v>
      </c>
      <c r="C25" s="150" t="s">
        <v>133</v>
      </c>
      <c r="D25" s="156">
        <v>1</v>
      </c>
      <c r="E25" s="156">
        <v>1</v>
      </c>
      <c r="F25" s="156"/>
      <c r="G25" s="156">
        <v>6</v>
      </c>
      <c r="H25" s="156">
        <v>6</v>
      </c>
      <c r="I25" s="156"/>
      <c r="J25" s="156"/>
    </row>
    <row r="26" spans="1:10" ht="13.5">
      <c r="A26" s="150" t="s">
        <v>130</v>
      </c>
      <c r="B26" s="150">
        <v>31403</v>
      </c>
      <c r="C26" s="150" t="s">
        <v>134</v>
      </c>
      <c r="D26" s="156"/>
      <c r="E26" s="156"/>
      <c r="F26" s="156"/>
      <c r="G26" s="156"/>
      <c r="H26" s="156"/>
      <c r="I26" s="156"/>
      <c r="J26" s="156"/>
    </row>
    <row r="27" spans="1:10" ht="13.5">
      <c r="A27" s="21"/>
      <c r="B27" s="21"/>
      <c r="C27" s="21"/>
      <c r="D27" s="48"/>
      <c r="E27" s="48"/>
      <c r="F27" s="48"/>
      <c r="G27" s="48"/>
      <c r="H27" s="48"/>
      <c r="I27" s="48"/>
      <c r="J27" s="48"/>
    </row>
    <row r="28" spans="1:10" ht="13.5">
      <c r="A28" s="21"/>
      <c r="B28" s="21"/>
      <c r="C28" s="21"/>
      <c r="D28" s="48"/>
      <c r="E28" s="48"/>
      <c r="F28" s="48"/>
      <c r="G28" s="48"/>
      <c r="H28" s="48"/>
      <c r="I28" s="48"/>
      <c r="J28" s="48"/>
    </row>
    <row r="29" spans="1:10" ht="13.5">
      <c r="A29" s="21"/>
      <c r="B29" s="21"/>
      <c r="C29" s="21"/>
      <c r="D29" s="48"/>
      <c r="E29" s="48"/>
      <c r="F29" s="48"/>
      <c r="G29" s="48"/>
      <c r="H29" s="48"/>
      <c r="I29" s="48"/>
      <c r="J29" s="48"/>
    </row>
    <row r="30" spans="1:10" ht="13.5">
      <c r="A30" s="21"/>
      <c r="B30" s="21"/>
      <c r="C30" s="21"/>
      <c r="D30" s="48"/>
      <c r="E30" s="48"/>
      <c r="F30" s="48"/>
      <c r="G30" s="48"/>
      <c r="H30" s="48"/>
      <c r="I30" s="48"/>
      <c r="J30" s="48"/>
    </row>
    <row r="31" spans="1:10" ht="13.5">
      <c r="A31" s="21"/>
      <c r="B31" s="21"/>
      <c r="C31" s="21"/>
      <c r="D31" s="48"/>
      <c r="E31" s="48"/>
      <c r="F31" s="48"/>
      <c r="G31" s="48"/>
      <c r="H31" s="48"/>
      <c r="I31" s="48"/>
      <c r="J31" s="48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2008-09-16T08:44:28Z</dcterms:modified>
  <cp:category/>
  <cp:version/>
  <cp:contentType/>
  <cp:contentStatus/>
</cp:coreProperties>
</file>