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'し尿処理状況'!$A$7:$BF$187</definedName>
    <definedName name="_xlnm.Print_Area" localSheetId="0">'水洗化人口等'!$A$7:$Y$187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<sst xmlns="http://schemas.openxmlformats.org/spreadsheetml/2006/main" count="1529" uniqueCount="403">
  <si>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</si>
  <si>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</si>
  <si>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</si>
  <si>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</si>
  <si>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</si>
  <si>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</si>
  <si>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</si>
  <si>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</si>
  <si>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</si>
  <si>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</si>
  <si>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</si>
  <si>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</si>
  <si>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</si>
  <si>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</si>
  <si>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</si>
  <si>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</si>
  <si>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</si>
  <si>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</si>
  <si>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</si>
  <si>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</si>
  <si>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</si>
  <si>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</si>
  <si>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</si>
  <si>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</si>
  <si>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</si>
  <si>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</si>
  <si>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</si>
  <si>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</si>
  <si>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</si>
  <si>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</si>
  <si>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</si>
  <si>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</si>
  <si>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</si>
  <si>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</si>
  <si>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</si>
  <si>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</si>
  <si>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</si>
  <si>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</si>
  <si>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</si>
  <si>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</si>
  <si>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</si>
  <si>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</si>
  <si>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</si>
  <si>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</si>
  <si>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</si>
  <si>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</si>
  <si>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</si>
  <si>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</si>
  <si>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</si>
  <si>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</si>
  <si>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</si>
  <si>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</si>
  <si>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</si>
  <si>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</si>
  <si>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</si>
  <si>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</si>
  <si>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</si>
  <si>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</si>
  <si>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</si>
  <si>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</si>
  <si>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</si>
  <si>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</si>
  <si>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</si>
  <si>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</si>
  <si>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</si>
  <si>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</si>
  <si>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</si>
  <si>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</si>
  <si>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</si>
  <si>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</si>
  <si>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</si>
  <si>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</si>
  <si>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</si>
  <si>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</si>
  <si>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</si>
  <si>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</si>
  <si>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</si>
  <si>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</si>
  <si>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</si>
  <si>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</si>
  <si>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</si>
  <si>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</si>
  <si>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</si>
  <si>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</si>
  <si>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</si>
  <si>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</si>
  <si>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</si>
  <si>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</si>
  <si>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</si>
  <si>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</si>
  <si>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</si>
  <si>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</si>
  <si>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</si>
  <si>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</si>
  <si>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</si>
  <si>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</si>
  <si>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</si>
  <si>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</si>
  <si>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</si>
  <si>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</si>
  <si>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</si>
  <si>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</si>
  <si>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</si>
  <si>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</si>
  <si>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</si>
  <si>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</si>
  <si>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</si>
  <si>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</si>
  <si>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</si>
  <si>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</si>
  <si>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</si>
  <si>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</si>
  <si>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</si>
  <si>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</si>
  <si>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</si>
  <si>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</si>
  <si>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</si>
  <si>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</si>
  <si>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</si>
  <si>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</si>
  <si>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</si>
  <si>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</si>
  <si>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</si>
  <si>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</si>
  <si>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</si>
  <si>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</si>
  <si>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</si>
  <si>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</si>
  <si>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</si>
  <si>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</si>
  <si>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</si>
  <si>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</si>
  <si>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</si>
  <si>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</si>
  <si>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</si>
  <si>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</si>
  <si>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</si>
  <si>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</si>
  <si>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</si>
  <si>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</si>
  <si>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</si>
  <si>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</si>
  <si>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</si>
  <si>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</si>
  <si>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</si>
  <si>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</si>
  <si>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</si>
  <si>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</si>
  <si>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</si>
  <si>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</si>
  <si>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</si>
  <si>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</si>
  <si>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</si>
  <si>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</si>
  <si>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</si>
  <si>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</si>
  <si>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</si>
  <si>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</si>
  <si>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</si>
  <si>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</si>
  <si>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</si>
  <si>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</si>
  <si>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</si>
  <si>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</si>
  <si>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</si>
  <si>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</si>
  <si>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</si>
  <si>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</si>
  <si>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</si>
  <si>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</si>
  <si>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</si>
  <si>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</si>
  <si>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</si>
  <si>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</si>
  <si>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</si>
  <si>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</si>
  <si>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</si>
  <si>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</si>
  <si>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</si>
  <si>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</si>
  <si>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</si>
  <si>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</si>
  <si>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</si>
  <si>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</si>
  <si>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</si>
  <si>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</si>
  <si>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</si>
  <si>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</si>
  <si>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</si>
  <si>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</si>
  <si>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</si>
  <si>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</si>
  <si>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</si>
  <si>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</si>
  <si>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</si>
  <si>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</si>
  <si>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</si>
  <si>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</si>
  <si>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</si>
  <si>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</si>
  <si>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</si>
  <si>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</si>
  <si>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</si>
  <si>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</si>
  <si>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</si>
  <si>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</si>
  <si>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</si>
  <si>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</si>
  <si>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</si>
  <si>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</si>
  <si>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</si>
  <si>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</si>
  <si>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</si>
  <si>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</si>
  <si>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</si>
  <si>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</si>
  <si>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</si>
  <si>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</si>
  <si>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</si>
  <si>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</si>
  <si>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</si>
  <si>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</si>
  <si>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札幌市</t>
  </si>
  <si>
    <t>○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</si>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</sst>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38" fontId="13" fillId="0" borderId="15" xfId="48" applyFont="1" applyFill="1" applyBorder="1" applyAlignment="1">
      <alignment vertical="center"/>
    </xf>
    <xf numFmtId="38" fontId="13" fillId="0" borderId="15" xfId="48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38" fontId="13" fillId="0" borderId="15" xfId="48" applyFont="1" applyFill="1" applyBorder="1" applyAlignment="1">
      <alignment horizontal="right" vertical="center"/>
    </xf>
    <xf numFmtId="38" fontId="13" fillId="4" borderId="15" xfId="48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18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北海道</v>
      </c>
      <c r="B7" s="103">
        <f>INT(B8/1000)*1000</f>
        <v>1000</v>
      </c>
      <c r="C7" s="98" t="s">
        <v>174</v>
      </c>
      <c r="D7" s="99">
        <f>SUM(E7,I7)</f>
        <v>5641046</v>
      </c>
      <c r="E7" s="100">
        <f>SUM(G7:H7)</f>
        <v>653543</v>
      </c>
      <c r="F7" s="101">
        <f>IF(D7&gt;0,E7/D7*100,0)</f>
        <v>11.58549318690186</v>
      </c>
      <c r="G7" s="99">
        <f>SUM(G8:G200)</f>
        <v>648554</v>
      </c>
      <c r="H7" s="99">
        <f>SUM(H8:H200)</f>
        <v>4989</v>
      </c>
      <c r="I7" s="100">
        <f>SUM(K7,M7,O7)</f>
        <v>4987503</v>
      </c>
      <c r="J7" s="101">
        <f>IF($D7&gt;0,I7/$D7*100,0)</f>
        <v>88.41450681309814</v>
      </c>
      <c r="K7" s="99">
        <f>SUM(K8:K200)</f>
        <v>4707888</v>
      </c>
      <c r="L7" s="101">
        <f>IF($D7&gt;0,K7/$D7*100,0)</f>
        <v>83.45771333898004</v>
      </c>
      <c r="M7" s="99">
        <f>SUM(M8:M200)</f>
        <v>0</v>
      </c>
      <c r="N7" s="101">
        <f>IF($D7&gt;0,M7/$D7*100,0)</f>
        <v>0</v>
      </c>
      <c r="O7" s="99">
        <f>SUM(O8:O200)</f>
        <v>279615</v>
      </c>
      <c r="P7" s="99">
        <f>SUM(P8:P200)</f>
        <v>165568</v>
      </c>
      <c r="Q7" s="101">
        <f>IF($D7&gt;0,O7/$D7*100,0)</f>
        <v>4.956793474118098</v>
      </c>
      <c r="R7" s="99">
        <f>COUNTA(R8:R200)</f>
        <v>175</v>
      </c>
      <c r="S7" s="99">
        <f aca="true" t="shared" si="0" ref="S7:Y7">COUNTA(S8:S200)</f>
        <v>1</v>
      </c>
      <c r="T7" s="99">
        <f t="shared" si="0"/>
        <v>1</v>
      </c>
      <c r="U7" s="99">
        <f t="shared" si="0"/>
        <v>3</v>
      </c>
      <c r="V7" s="99">
        <f t="shared" si="0"/>
        <v>154</v>
      </c>
      <c r="W7" s="99">
        <f t="shared" si="0"/>
        <v>1</v>
      </c>
      <c r="X7" s="99">
        <f t="shared" si="0"/>
        <v>9</v>
      </c>
      <c r="Y7" s="99">
        <f t="shared" si="0"/>
        <v>16</v>
      </c>
    </row>
    <row r="8" spans="1:25" s="20" customFormat="1" ht="13.5">
      <c r="A8" s="174" t="s">
        <v>221</v>
      </c>
      <c r="B8" s="174">
        <v>1100</v>
      </c>
      <c r="C8" s="174" t="s">
        <v>222</v>
      </c>
      <c r="D8" s="175">
        <f>SUM(E8,I8)</f>
        <v>1888687</v>
      </c>
      <c r="E8" s="176">
        <f>SUM(G8:H8)</f>
        <v>10490</v>
      </c>
      <c r="F8" s="177">
        <f>IF(D8&gt;0,E8/D8*100,0)</f>
        <v>0.5554123049504761</v>
      </c>
      <c r="G8" s="178">
        <v>10490</v>
      </c>
      <c r="H8" s="178"/>
      <c r="I8" s="176">
        <f>SUM(K8,M8,O8)</f>
        <v>1878197</v>
      </c>
      <c r="J8" s="177">
        <f>IF($D8&gt;0,I8/$D8*100,0)</f>
        <v>99.44458769504952</v>
      </c>
      <c r="K8" s="178">
        <v>1876096</v>
      </c>
      <c r="L8" s="177">
        <f>IF($D8&gt;0,K8/$D8*100,0)</f>
        <v>99.33334639355277</v>
      </c>
      <c r="M8" s="178"/>
      <c r="N8" s="177">
        <f>IF($D8&gt;0,M8/$D8*100,0)</f>
        <v>0</v>
      </c>
      <c r="O8" s="178">
        <v>2101</v>
      </c>
      <c r="P8" s="178">
        <v>1894</v>
      </c>
      <c r="Q8" s="177">
        <f>IF($D8&gt;0,O8/$D8*100,0)</f>
        <v>0.1112413014967541</v>
      </c>
      <c r="R8" s="179" t="s">
        <v>223</v>
      </c>
      <c r="S8" s="179"/>
      <c r="T8" s="179"/>
      <c r="U8" s="179"/>
      <c r="V8" s="180" t="s">
        <v>223</v>
      </c>
      <c r="W8" s="180"/>
      <c r="X8" s="180"/>
      <c r="Y8" s="180"/>
    </row>
    <row r="9" spans="1:25" s="20" customFormat="1" ht="13.5">
      <c r="A9" s="174" t="s">
        <v>221</v>
      </c>
      <c r="B9" s="174">
        <v>1202</v>
      </c>
      <c r="C9" s="174" t="s">
        <v>224</v>
      </c>
      <c r="D9" s="175">
        <f aca="true" t="shared" si="1" ref="D9:D72">SUM(E9,I9)</f>
        <v>293883</v>
      </c>
      <c r="E9" s="176">
        <f aca="true" t="shared" si="2" ref="E9:E72">SUM(G9:H9)</f>
        <v>55333</v>
      </c>
      <c r="F9" s="177">
        <f aca="true" t="shared" si="3" ref="F9:F72">IF(D9&gt;0,E9/D9*100,0)</f>
        <v>18.82824117080607</v>
      </c>
      <c r="G9" s="181">
        <v>55333</v>
      </c>
      <c r="H9" s="181"/>
      <c r="I9" s="176">
        <f aca="true" t="shared" si="4" ref="I9:I72">SUM(K9,M9,O9)</f>
        <v>238550</v>
      </c>
      <c r="J9" s="177">
        <f aca="true" t="shared" si="5" ref="J9:J72">IF($D9&gt;0,I9/$D9*100,0)</f>
        <v>81.17175882919393</v>
      </c>
      <c r="K9" s="181">
        <v>231455</v>
      </c>
      <c r="L9" s="177">
        <f aca="true" t="shared" si="6" ref="L9:L72">IF($D9&gt;0,K9/$D9*100,0)</f>
        <v>78.75753275963564</v>
      </c>
      <c r="M9" s="181"/>
      <c r="N9" s="177">
        <f aca="true" t="shared" si="7" ref="N9:N72">IF($D9&gt;0,M9/$D9*100,0)</f>
        <v>0</v>
      </c>
      <c r="O9" s="181">
        <v>7095</v>
      </c>
      <c r="P9" s="181">
        <v>2514</v>
      </c>
      <c r="Q9" s="177">
        <f aca="true" t="shared" si="8" ref="Q9:Q72">IF($D9&gt;0,O9/$D9*100,0)</f>
        <v>2.4142260695582936</v>
      </c>
      <c r="R9" s="179"/>
      <c r="S9" s="179" t="s">
        <v>223</v>
      </c>
      <c r="T9" s="179"/>
      <c r="U9" s="179"/>
      <c r="V9" s="180" t="s">
        <v>223</v>
      </c>
      <c r="W9" s="180"/>
      <c r="X9" s="180"/>
      <c r="Y9" s="180"/>
    </row>
    <row r="10" spans="1:25" s="20" customFormat="1" ht="13.5">
      <c r="A10" s="174" t="s">
        <v>221</v>
      </c>
      <c r="B10" s="174">
        <v>1203</v>
      </c>
      <c r="C10" s="174" t="s">
        <v>225</v>
      </c>
      <c r="D10" s="175">
        <f t="shared" si="1"/>
        <v>141418</v>
      </c>
      <c r="E10" s="176">
        <f t="shared" si="2"/>
        <v>7907</v>
      </c>
      <c r="F10" s="177">
        <f t="shared" si="3"/>
        <v>5.591226010833132</v>
      </c>
      <c r="G10" s="181">
        <v>7907</v>
      </c>
      <c r="H10" s="181"/>
      <c r="I10" s="176">
        <f t="shared" si="4"/>
        <v>133511</v>
      </c>
      <c r="J10" s="177">
        <f t="shared" si="5"/>
        <v>94.40877398916687</v>
      </c>
      <c r="K10" s="181">
        <v>131903</v>
      </c>
      <c r="L10" s="177">
        <f t="shared" si="6"/>
        <v>93.27171930023053</v>
      </c>
      <c r="M10" s="181"/>
      <c r="N10" s="177">
        <f t="shared" si="7"/>
        <v>0</v>
      </c>
      <c r="O10" s="181">
        <v>1608</v>
      </c>
      <c r="P10" s="181">
        <v>128</v>
      </c>
      <c r="Q10" s="177">
        <f t="shared" si="8"/>
        <v>1.1370546889363449</v>
      </c>
      <c r="R10" s="179" t="s">
        <v>223</v>
      </c>
      <c r="S10" s="179"/>
      <c r="T10" s="179"/>
      <c r="U10" s="179"/>
      <c r="V10" s="180" t="s">
        <v>223</v>
      </c>
      <c r="W10" s="180"/>
      <c r="X10" s="180"/>
      <c r="Y10" s="180"/>
    </row>
    <row r="11" spans="1:25" s="20" customFormat="1" ht="13.5">
      <c r="A11" s="174" t="s">
        <v>221</v>
      </c>
      <c r="B11" s="174">
        <v>1204</v>
      </c>
      <c r="C11" s="174" t="s">
        <v>226</v>
      </c>
      <c r="D11" s="175">
        <f t="shared" si="1"/>
        <v>358393</v>
      </c>
      <c r="E11" s="176">
        <f t="shared" si="2"/>
        <v>34965</v>
      </c>
      <c r="F11" s="177">
        <f t="shared" si="3"/>
        <v>9.756049922850057</v>
      </c>
      <c r="G11" s="181">
        <v>34965</v>
      </c>
      <c r="H11" s="181"/>
      <c r="I11" s="176">
        <f t="shared" si="4"/>
        <v>323428</v>
      </c>
      <c r="J11" s="177">
        <f t="shared" si="5"/>
        <v>90.24395007714995</v>
      </c>
      <c r="K11" s="181">
        <v>308480</v>
      </c>
      <c r="L11" s="177">
        <f t="shared" si="6"/>
        <v>86.07310968685215</v>
      </c>
      <c r="M11" s="181"/>
      <c r="N11" s="177">
        <f t="shared" si="7"/>
        <v>0</v>
      </c>
      <c r="O11" s="181">
        <v>14948</v>
      </c>
      <c r="P11" s="181">
        <v>4592</v>
      </c>
      <c r="Q11" s="177">
        <f t="shared" si="8"/>
        <v>4.170840390297801</v>
      </c>
      <c r="R11" s="179" t="s">
        <v>223</v>
      </c>
      <c r="S11" s="179"/>
      <c r="T11" s="179"/>
      <c r="U11" s="179"/>
      <c r="V11" s="180"/>
      <c r="W11" s="180"/>
      <c r="X11" s="180" t="s">
        <v>223</v>
      </c>
      <c r="Y11" s="180"/>
    </row>
    <row r="12" spans="1:25" s="20" customFormat="1" ht="13.5">
      <c r="A12" s="174" t="s">
        <v>221</v>
      </c>
      <c r="B12" s="174">
        <v>1205</v>
      </c>
      <c r="C12" s="174" t="s">
        <v>227</v>
      </c>
      <c r="D12" s="175">
        <f t="shared" si="1"/>
        <v>98540</v>
      </c>
      <c r="E12" s="176">
        <f t="shared" si="2"/>
        <v>6303</v>
      </c>
      <c r="F12" s="177">
        <f t="shared" si="3"/>
        <v>6.396387253907044</v>
      </c>
      <c r="G12" s="181">
        <v>6303</v>
      </c>
      <c r="H12" s="181"/>
      <c r="I12" s="176">
        <f t="shared" si="4"/>
        <v>92237</v>
      </c>
      <c r="J12" s="177">
        <f t="shared" si="5"/>
        <v>93.60361274609296</v>
      </c>
      <c r="K12" s="181">
        <v>86746</v>
      </c>
      <c r="L12" s="177">
        <f t="shared" si="6"/>
        <v>88.03125634260199</v>
      </c>
      <c r="M12" s="181"/>
      <c r="N12" s="177">
        <f t="shared" si="7"/>
        <v>0</v>
      </c>
      <c r="O12" s="181">
        <v>5491</v>
      </c>
      <c r="P12" s="181">
        <v>429</v>
      </c>
      <c r="Q12" s="177">
        <f t="shared" si="8"/>
        <v>5.572356403490968</v>
      </c>
      <c r="R12" s="179" t="s">
        <v>223</v>
      </c>
      <c r="S12" s="179"/>
      <c r="T12" s="179"/>
      <c r="U12" s="179"/>
      <c r="V12" s="180" t="s">
        <v>223</v>
      </c>
      <c r="W12" s="180"/>
      <c r="X12" s="180"/>
      <c r="Y12" s="180"/>
    </row>
    <row r="13" spans="1:25" s="20" customFormat="1" ht="13.5">
      <c r="A13" s="174" t="s">
        <v>221</v>
      </c>
      <c r="B13" s="174">
        <v>1206</v>
      </c>
      <c r="C13" s="174" t="s">
        <v>228</v>
      </c>
      <c r="D13" s="175">
        <f t="shared" si="1"/>
        <v>193062</v>
      </c>
      <c r="E13" s="176">
        <f t="shared" si="2"/>
        <v>15247</v>
      </c>
      <c r="F13" s="177">
        <f t="shared" si="3"/>
        <v>7.897462991163461</v>
      </c>
      <c r="G13" s="181">
        <v>15247</v>
      </c>
      <c r="H13" s="181"/>
      <c r="I13" s="176">
        <f t="shared" si="4"/>
        <v>177815</v>
      </c>
      <c r="J13" s="177">
        <f t="shared" si="5"/>
        <v>92.10253700883653</v>
      </c>
      <c r="K13" s="181">
        <v>176710</v>
      </c>
      <c r="L13" s="177">
        <f t="shared" si="6"/>
        <v>91.53018201406802</v>
      </c>
      <c r="M13" s="181"/>
      <c r="N13" s="177">
        <f t="shared" si="7"/>
        <v>0</v>
      </c>
      <c r="O13" s="181">
        <v>1105</v>
      </c>
      <c r="P13" s="181">
        <v>106</v>
      </c>
      <c r="Q13" s="177">
        <f t="shared" si="8"/>
        <v>0.57235499476852</v>
      </c>
      <c r="R13" s="179" t="s">
        <v>223</v>
      </c>
      <c r="S13" s="179"/>
      <c r="T13" s="179"/>
      <c r="U13" s="179"/>
      <c r="V13" s="180" t="s">
        <v>223</v>
      </c>
      <c r="W13" s="180"/>
      <c r="X13" s="180"/>
      <c r="Y13" s="180"/>
    </row>
    <row r="14" spans="1:25" s="20" customFormat="1" ht="13.5">
      <c r="A14" s="174" t="s">
        <v>221</v>
      </c>
      <c r="B14" s="174">
        <v>1207</v>
      </c>
      <c r="C14" s="174" t="s">
        <v>229</v>
      </c>
      <c r="D14" s="175">
        <f t="shared" si="1"/>
        <v>171074</v>
      </c>
      <c r="E14" s="176">
        <f t="shared" si="2"/>
        <v>9146</v>
      </c>
      <c r="F14" s="177">
        <f t="shared" si="3"/>
        <v>5.346224440885231</v>
      </c>
      <c r="G14" s="181">
        <v>9146</v>
      </c>
      <c r="H14" s="181"/>
      <c r="I14" s="176">
        <f t="shared" si="4"/>
        <v>161928</v>
      </c>
      <c r="J14" s="177">
        <f t="shared" si="5"/>
        <v>94.65377555911478</v>
      </c>
      <c r="K14" s="181">
        <v>159341</v>
      </c>
      <c r="L14" s="177">
        <f t="shared" si="6"/>
        <v>93.14156446917708</v>
      </c>
      <c r="M14" s="181"/>
      <c r="N14" s="177">
        <f t="shared" si="7"/>
        <v>0</v>
      </c>
      <c r="O14" s="181">
        <v>2587</v>
      </c>
      <c r="P14" s="181">
        <v>2410</v>
      </c>
      <c r="Q14" s="177">
        <f t="shared" si="8"/>
        <v>1.5122110899376877</v>
      </c>
      <c r="R14" s="179" t="s">
        <v>223</v>
      </c>
      <c r="S14" s="179"/>
      <c r="T14" s="179"/>
      <c r="U14" s="179"/>
      <c r="V14" s="180"/>
      <c r="W14" s="180"/>
      <c r="X14" s="180" t="s">
        <v>223</v>
      </c>
      <c r="Y14" s="180"/>
    </row>
    <row r="15" spans="1:25" s="20" customFormat="1" ht="13.5">
      <c r="A15" s="174" t="s">
        <v>221</v>
      </c>
      <c r="B15" s="174">
        <v>1208</v>
      </c>
      <c r="C15" s="174" t="s">
        <v>230</v>
      </c>
      <c r="D15" s="175">
        <f t="shared" si="1"/>
        <v>128449</v>
      </c>
      <c r="E15" s="176">
        <f t="shared" si="2"/>
        <v>10234</v>
      </c>
      <c r="F15" s="177">
        <f t="shared" si="3"/>
        <v>7.967364479287499</v>
      </c>
      <c r="G15" s="181">
        <v>10234</v>
      </c>
      <c r="H15" s="181"/>
      <c r="I15" s="176">
        <f t="shared" si="4"/>
        <v>118215</v>
      </c>
      <c r="J15" s="177">
        <f t="shared" si="5"/>
        <v>92.0326355207125</v>
      </c>
      <c r="K15" s="181">
        <v>115130</v>
      </c>
      <c r="L15" s="177">
        <f t="shared" si="6"/>
        <v>89.63090409423195</v>
      </c>
      <c r="M15" s="181"/>
      <c r="N15" s="177">
        <f t="shared" si="7"/>
        <v>0</v>
      </c>
      <c r="O15" s="181">
        <v>3085</v>
      </c>
      <c r="P15" s="181">
        <v>2505</v>
      </c>
      <c r="Q15" s="177">
        <f t="shared" si="8"/>
        <v>2.401731426480549</v>
      </c>
      <c r="R15" s="179" t="s">
        <v>223</v>
      </c>
      <c r="S15" s="179"/>
      <c r="T15" s="179"/>
      <c r="U15" s="179"/>
      <c r="V15" s="180"/>
      <c r="W15" s="180"/>
      <c r="X15" s="180"/>
      <c r="Y15" s="180" t="s">
        <v>223</v>
      </c>
    </row>
    <row r="16" spans="1:25" s="20" customFormat="1" ht="13.5">
      <c r="A16" s="174" t="s">
        <v>221</v>
      </c>
      <c r="B16" s="174">
        <v>1209</v>
      </c>
      <c r="C16" s="174" t="s">
        <v>231</v>
      </c>
      <c r="D16" s="175">
        <f t="shared" si="1"/>
        <v>13045</v>
      </c>
      <c r="E16" s="176">
        <f t="shared" si="2"/>
        <v>6480</v>
      </c>
      <c r="F16" s="177">
        <f t="shared" si="3"/>
        <v>49.67420467612112</v>
      </c>
      <c r="G16" s="181">
        <v>6480</v>
      </c>
      <c r="H16" s="181"/>
      <c r="I16" s="176">
        <f t="shared" si="4"/>
        <v>6565</v>
      </c>
      <c r="J16" s="177">
        <f t="shared" si="5"/>
        <v>50.325795323878886</v>
      </c>
      <c r="K16" s="181">
        <v>2904</v>
      </c>
      <c r="L16" s="177">
        <f t="shared" si="6"/>
        <v>22.261402836335762</v>
      </c>
      <c r="M16" s="181"/>
      <c r="N16" s="177">
        <f t="shared" si="7"/>
        <v>0</v>
      </c>
      <c r="O16" s="181">
        <v>3661</v>
      </c>
      <c r="P16" s="181">
        <v>2894</v>
      </c>
      <c r="Q16" s="177">
        <f t="shared" si="8"/>
        <v>28.06439248754312</v>
      </c>
      <c r="R16" s="179" t="s">
        <v>223</v>
      </c>
      <c r="S16" s="179"/>
      <c r="T16" s="179"/>
      <c r="U16" s="179"/>
      <c r="V16" s="180" t="s">
        <v>223</v>
      </c>
      <c r="W16" s="180"/>
      <c r="X16" s="180"/>
      <c r="Y16" s="180"/>
    </row>
    <row r="17" spans="1:25" s="20" customFormat="1" ht="13.5">
      <c r="A17" s="174" t="s">
        <v>221</v>
      </c>
      <c r="B17" s="174">
        <v>1210</v>
      </c>
      <c r="C17" s="174" t="s">
        <v>232</v>
      </c>
      <c r="D17" s="175">
        <f t="shared" si="1"/>
        <v>93521</v>
      </c>
      <c r="E17" s="176">
        <f t="shared" si="2"/>
        <v>9883</v>
      </c>
      <c r="F17" s="177">
        <f t="shared" si="3"/>
        <v>10.567679986313234</v>
      </c>
      <c r="G17" s="181">
        <v>9883</v>
      </c>
      <c r="H17" s="181"/>
      <c r="I17" s="176">
        <f t="shared" si="4"/>
        <v>83638</v>
      </c>
      <c r="J17" s="177">
        <f t="shared" si="5"/>
        <v>89.43232001368676</v>
      </c>
      <c r="K17" s="181">
        <v>77052</v>
      </c>
      <c r="L17" s="177">
        <f t="shared" si="6"/>
        <v>82.39005143229863</v>
      </c>
      <c r="M17" s="181"/>
      <c r="N17" s="177">
        <f t="shared" si="7"/>
        <v>0</v>
      </c>
      <c r="O17" s="181">
        <v>6586</v>
      </c>
      <c r="P17" s="181">
        <v>5678</v>
      </c>
      <c r="Q17" s="177">
        <f t="shared" si="8"/>
        <v>7.042268581388138</v>
      </c>
      <c r="R17" s="179" t="s">
        <v>223</v>
      </c>
      <c r="S17" s="179"/>
      <c r="T17" s="179"/>
      <c r="U17" s="179"/>
      <c r="V17" s="180"/>
      <c r="W17" s="180"/>
      <c r="X17" s="180"/>
      <c r="Y17" s="180" t="s">
        <v>223</v>
      </c>
    </row>
    <row r="18" spans="1:25" s="20" customFormat="1" ht="13.5">
      <c r="A18" s="174" t="s">
        <v>221</v>
      </c>
      <c r="B18" s="174">
        <v>1211</v>
      </c>
      <c r="C18" s="174" t="s">
        <v>233</v>
      </c>
      <c r="D18" s="175">
        <f t="shared" si="1"/>
        <v>40721</v>
      </c>
      <c r="E18" s="176">
        <f t="shared" si="2"/>
        <v>3430</v>
      </c>
      <c r="F18" s="177">
        <f t="shared" si="3"/>
        <v>8.42317231895091</v>
      </c>
      <c r="G18" s="181">
        <v>3430</v>
      </c>
      <c r="H18" s="181"/>
      <c r="I18" s="176">
        <f t="shared" si="4"/>
        <v>37291</v>
      </c>
      <c r="J18" s="177">
        <f t="shared" si="5"/>
        <v>91.57682768104908</v>
      </c>
      <c r="K18" s="181">
        <v>36091</v>
      </c>
      <c r="L18" s="177">
        <f t="shared" si="6"/>
        <v>88.62994523710125</v>
      </c>
      <c r="M18" s="181"/>
      <c r="N18" s="177">
        <f t="shared" si="7"/>
        <v>0</v>
      </c>
      <c r="O18" s="181">
        <v>1200</v>
      </c>
      <c r="P18" s="181">
        <v>999</v>
      </c>
      <c r="Q18" s="177">
        <f t="shared" si="8"/>
        <v>2.9468824439478403</v>
      </c>
      <c r="R18" s="179" t="s">
        <v>223</v>
      </c>
      <c r="S18" s="179"/>
      <c r="T18" s="179"/>
      <c r="U18" s="179"/>
      <c r="V18" s="180" t="s">
        <v>223</v>
      </c>
      <c r="W18" s="180"/>
      <c r="X18" s="180"/>
      <c r="Y18" s="180"/>
    </row>
    <row r="19" spans="1:25" s="20" customFormat="1" ht="13.5">
      <c r="A19" s="174" t="s">
        <v>221</v>
      </c>
      <c r="B19" s="174">
        <v>1212</v>
      </c>
      <c r="C19" s="174" t="s">
        <v>234</v>
      </c>
      <c r="D19" s="175">
        <f t="shared" si="1"/>
        <v>26295</v>
      </c>
      <c r="E19" s="176">
        <f t="shared" si="2"/>
        <v>2016</v>
      </c>
      <c r="F19" s="177">
        <f t="shared" si="3"/>
        <v>7.66685681688534</v>
      </c>
      <c r="G19" s="181">
        <v>2016</v>
      </c>
      <c r="H19" s="181"/>
      <c r="I19" s="176">
        <f t="shared" si="4"/>
        <v>24279</v>
      </c>
      <c r="J19" s="177">
        <f t="shared" si="5"/>
        <v>92.33314318311466</v>
      </c>
      <c r="K19" s="181">
        <v>16822</v>
      </c>
      <c r="L19" s="177">
        <f t="shared" si="6"/>
        <v>63.974139570260505</v>
      </c>
      <c r="M19" s="181"/>
      <c r="N19" s="177">
        <f t="shared" si="7"/>
        <v>0</v>
      </c>
      <c r="O19" s="181">
        <v>7457</v>
      </c>
      <c r="P19" s="181">
        <v>1250</v>
      </c>
      <c r="Q19" s="177">
        <f t="shared" si="8"/>
        <v>28.359003612854156</v>
      </c>
      <c r="R19" s="179" t="s">
        <v>223</v>
      </c>
      <c r="S19" s="179"/>
      <c r="T19" s="179"/>
      <c r="U19" s="179"/>
      <c r="V19" s="180" t="s">
        <v>223</v>
      </c>
      <c r="W19" s="180"/>
      <c r="X19" s="180"/>
      <c r="Y19" s="180"/>
    </row>
    <row r="20" spans="1:25" s="20" customFormat="1" ht="13.5">
      <c r="A20" s="174" t="s">
        <v>221</v>
      </c>
      <c r="B20" s="174">
        <v>1213</v>
      </c>
      <c r="C20" s="174" t="s">
        <v>235</v>
      </c>
      <c r="D20" s="175">
        <f t="shared" si="1"/>
        <v>173627</v>
      </c>
      <c r="E20" s="176">
        <f t="shared" si="2"/>
        <v>3302</v>
      </c>
      <c r="F20" s="177">
        <f t="shared" si="3"/>
        <v>1.9017779492820817</v>
      </c>
      <c r="G20" s="181">
        <v>3302</v>
      </c>
      <c r="H20" s="181"/>
      <c r="I20" s="176">
        <f t="shared" si="4"/>
        <v>170325</v>
      </c>
      <c r="J20" s="177">
        <f t="shared" si="5"/>
        <v>98.09822205071792</v>
      </c>
      <c r="K20" s="181">
        <v>169613</v>
      </c>
      <c r="L20" s="177">
        <f t="shared" si="6"/>
        <v>97.68814758073341</v>
      </c>
      <c r="M20" s="181"/>
      <c r="N20" s="177">
        <f t="shared" si="7"/>
        <v>0</v>
      </c>
      <c r="O20" s="181">
        <v>712</v>
      </c>
      <c r="P20" s="181">
        <v>712</v>
      </c>
      <c r="Q20" s="177">
        <f t="shared" si="8"/>
        <v>0.410074469984507</v>
      </c>
      <c r="R20" s="179" t="s">
        <v>223</v>
      </c>
      <c r="S20" s="179"/>
      <c r="T20" s="179"/>
      <c r="U20" s="179"/>
      <c r="V20" s="180" t="s">
        <v>223</v>
      </c>
      <c r="W20" s="180"/>
      <c r="X20" s="180"/>
      <c r="Y20" s="180"/>
    </row>
    <row r="21" spans="1:25" s="20" customFormat="1" ht="13.5">
      <c r="A21" s="174" t="s">
        <v>221</v>
      </c>
      <c r="B21" s="174">
        <v>1214</v>
      </c>
      <c r="C21" s="174" t="s">
        <v>236</v>
      </c>
      <c r="D21" s="175">
        <f t="shared" si="1"/>
        <v>41382</v>
      </c>
      <c r="E21" s="176">
        <f t="shared" si="2"/>
        <v>2539</v>
      </c>
      <c r="F21" s="177">
        <f t="shared" si="3"/>
        <v>6.135517858005897</v>
      </c>
      <c r="G21" s="181">
        <v>2539</v>
      </c>
      <c r="H21" s="181"/>
      <c r="I21" s="176">
        <f t="shared" si="4"/>
        <v>38843</v>
      </c>
      <c r="J21" s="177">
        <f t="shared" si="5"/>
        <v>93.8644821419941</v>
      </c>
      <c r="K21" s="181">
        <v>33416</v>
      </c>
      <c r="L21" s="177">
        <f t="shared" si="6"/>
        <v>80.75008457783578</v>
      </c>
      <c r="M21" s="181"/>
      <c r="N21" s="177">
        <f t="shared" si="7"/>
        <v>0</v>
      </c>
      <c r="O21" s="181">
        <v>5427</v>
      </c>
      <c r="P21" s="181">
        <v>711</v>
      </c>
      <c r="Q21" s="177">
        <f t="shared" si="8"/>
        <v>13.114397564158331</v>
      </c>
      <c r="R21" s="179" t="s">
        <v>223</v>
      </c>
      <c r="S21" s="179"/>
      <c r="T21" s="179"/>
      <c r="U21" s="179"/>
      <c r="V21" s="180" t="s">
        <v>223</v>
      </c>
      <c r="W21" s="180"/>
      <c r="X21" s="180"/>
      <c r="Y21" s="180"/>
    </row>
    <row r="22" spans="1:25" s="20" customFormat="1" ht="13.5">
      <c r="A22" s="174" t="s">
        <v>221</v>
      </c>
      <c r="B22" s="174">
        <v>1215</v>
      </c>
      <c r="C22" s="174" t="s">
        <v>237</v>
      </c>
      <c r="D22" s="175">
        <f t="shared" si="1"/>
        <v>28750</v>
      </c>
      <c r="E22" s="176">
        <f t="shared" si="2"/>
        <v>9328</v>
      </c>
      <c r="F22" s="177">
        <f t="shared" si="3"/>
        <v>32.44521739130435</v>
      </c>
      <c r="G22" s="181">
        <v>9328</v>
      </c>
      <c r="H22" s="181"/>
      <c r="I22" s="176">
        <f t="shared" si="4"/>
        <v>19422</v>
      </c>
      <c r="J22" s="177">
        <f t="shared" si="5"/>
        <v>67.55478260869565</v>
      </c>
      <c r="K22" s="181">
        <v>17407</v>
      </c>
      <c r="L22" s="177">
        <f t="shared" si="6"/>
        <v>60.54608695652174</v>
      </c>
      <c r="M22" s="181"/>
      <c r="N22" s="177">
        <f t="shared" si="7"/>
        <v>0</v>
      </c>
      <c r="O22" s="181">
        <v>2015</v>
      </c>
      <c r="P22" s="181"/>
      <c r="Q22" s="177">
        <f t="shared" si="8"/>
        <v>7.0086956521739125</v>
      </c>
      <c r="R22" s="179" t="s">
        <v>223</v>
      </c>
      <c r="S22" s="179"/>
      <c r="T22" s="179"/>
      <c r="U22" s="179"/>
      <c r="V22" s="180"/>
      <c r="W22" s="180"/>
      <c r="X22" s="180" t="s">
        <v>223</v>
      </c>
      <c r="Y22" s="180"/>
    </row>
    <row r="23" spans="1:25" s="20" customFormat="1" ht="13.5">
      <c r="A23" s="174" t="s">
        <v>221</v>
      </c>
      <c r="B23" s="174">
        <v>1216</v>
      </c>
      <c r="C23" s="174" t="s">
        <v>238</v>
      </c>
      <c r="D23" s="175">
        <f t="shared" si="1"/>
        <v>18861</v>
      </c>
      <c r="E23" s="176">
        <f t="shared" si="2"/>
        <v>5114</v>
      </c>
      <c r="F23" s="177">
        <f t="shared" si="3"/>
        <v>27.114150893377868</v>
      </c>
      <c r="G23" s="181">
        <v>5114</v>
      </c>
      <c r="H23" s="181"/>
      <c r="I23" s="176">
        <f t="shared" si="4"/>
        <v>13747</v>
      </c>
      <c r="J23" s="177">
        <f t="shared" si="5"/>
        <v>72.88584910662212</v>
      </c>
      <c r="K23" s="181">
        <v>12885</v>
      </c>
      <c r="L23" s="177">
        <f t="shared" si="6"/>
        <v>68.31557181485606</v>
      </c>
      <c r="M23" s="181"/>
      <c r="N23" s="177">
        <f t="shared" si="7"/>
        <v>0</v>
      </c>
      <c r="O23" s="181">
        <v>862</v>
      </c>
      <c r="P23" s="181">
        <v>250</v>
      </c>
      <c r="Q23" s="177">
        <f t="shared" si="8"/>
        <v>4.570277291766079</v>
      </c>
      <c r="R23" s="179" t="s">
        <v>223</v>
      </c>
      <c r="S23" s="179"/>
      <c r="T23" s="179"/>
      <c r="U23" s="179"/>
      <c r="V23" s="180" t="s">
        <v>223</v>
      </c>
      <c r="W23" s="180"/>
      <c r="X23" s="180"/>
      <c r="Y23" s="180"/>
    </row>
    <row r="24" spans="1:25" s="20" customFormat="1" ht="13.5">
      <c r="A24" s="174" t="s">
        <v>221</v>
      </c>
      <c r="B24" s="174">
        <v>1217</v>
      </c>
      <c r="C24" s="174" t="s">
        <v>239</v>
      </c>
      <c r="D24" s="175">
        <f t="shared" si="1"/>
        <v>123917</v>
      </c>
      <c r="E24" s="176">
        <f t="shared" si="2"/>
        <v>1733</v>
      </c>
      <c r="F24" s="177">
        <f t="shared" si="3"/>
        <v>1.3985167491143264</v>
      </c>
      <c r="G24" s="181">
        <v>1733</v>
      </c>
      <c r="H24" s="181"/>
      <c r="I24" s="176">
        <f t="shared" si="4"/>
        <v>122184</v>
      </c>
      <c r="J24" s="177">
        <f t="shared" si="5"/>
        <v>98.60148325088566</v>
      </c>
      <c r="K24" s="181">
        <v>120176</v>
      </c>
      <c r="L24" s="177">
        <f t="shared" si="6"/>
        <v>96.98104376316405</v>
      </c>
      <c r="M24" s="181"/>
      <c r="N24" s="177">
        <f t="shared" si="7"/>
        <v>0</v>
      </c>
      <c r="O24" s="181">
        <v>2008</v>
      </c>
      <c r="P24" s="181">
        <v>1235</v>
      </c>
      <c r="Q24" s="177">
        <f t="shared" si="8"/>
        <v>1.6204394877216204</v>
      </c>
      <c r="R24" s="179" t="s">
        <v>223</v>
      </c>
      <c r="S24" s="179"/>
      <c r="T24" s="179"/>
      <c r="U24" s="179"/>
      <c r="V24" s="180" t="s">
        <v>223</v>
      </c>
      <c r="W24" s="180"/>
      <c r="X24" s="180"/>
      <c r="Y24" s="180"/>
    </row>
    <row r="25" spans="1:25" s="20" customFormat="1" ht="13.5">
      <c r="A25" s="174" t="s">
        <v>221</v>
      </c>
      <c r="B25" s="174">
        <v>1218</v>
      </c>
      <c r="C25" s="174" t="s">
        <v>240</v>
      </c>
      <c r="D25" s="175">
        <f t="shared" si="1"/>
        <v>14347</v>
      </c>
      <c r="E25" s="176">
        <f t="shared" si="2"/>
        <v>4613</v>
      </c>
      <c r="F25" s="177">
        <f t="shared" si="3"/>
        <v>32.15306335819335</v>
      </c>
      <c r="G25" s="181">
        <v>4609</v>
      </c>
      <c r="H25" s="181">
        <v>4</v>
      </c>
      <c r="I25" s="176">
        <f t="shared" si="4"/>
        <v>9734</v>
      </c>
      <c r="J25" s="177">
        <f t="shared" si="5"/>
        <v>67.84693664180665</v>
      </c>
      <c r="K25" s="181">
        <v>8714</v>
      </c>
      <c r="L25" s="177">
        <f t="shared" si="6"/>
        <v>60.73743639785321</v>
      </c>
      <c r="M25" s="181"/>
      <c r="N25" s="177">
        <f t="shared" si="7"/>
        <v>0</v>
      </c>
      <c r="O25" s="181">
        <v>1020</v>
      </c>
      <c r="P25" s="181">
        <v>408</v>
      </c>
      <c r="Q25" s="177">
        <f t="shared" si="8"/>
        <v>7.10950024395344</v>
      </c>
      <c r="R25" s="179" t="s">
        <v>223</v>
      </c>
      <c r="S25" s="179"/>
      <c r="T25" s="179"/>
      <c r="U25" s="179"/>
      <c r="V25" s="180"/>
      <c r="W25" s="180"/>
      <c r="X25" s="180" t="s">
        <v>223</v>
      </c>
      <c r="Y25" s="180"/>
    </row>
    <row r="26" spans="1:25" s="20" customFormat="1" ht="13.5">
      <c r="A26" s="174" t="s">
        <v>221</v>
      </c>
      <c r="B26" s="174">
        <v>1219</v>
      </c>
      <c r="C26" s="174" t="s">
        <v>241</v>
      </c>
      <c r="D26" s="175">
        <f t="shared" si="1"/>
        <v>26314</v>
      </c>
      <c r="E26" s="176">
        <f t="shared" si="2"/>
        <v>4628</v>
      </c>
      <c r="F26" s="177">
        <f t="shared" si="3"/>
        <v>17.587595956525043</v>
      </c>
      <c r="G26" s="181">
        <v>4628</v>
      </c>
      <c r="H26" s="181"/>
      <c r="I26" s="176">
        <f t="shared" si="4"/>
        <v>21686</v>
      </c>
      <c r="J26" s="177">
        <f t="shared" si="5"/>
        <v>82.41240404347495</v>
      </c>
      <c r="K26" s="181">
        <v>21357</v>
      </c>
      <c r="L26" s="177">
        <f t="shared" si="6"/>
        <v>81.16211902409364</v>
      </c>
      <c r="M26" s="181"/>
      <c r="N26" s="177">
        <f t="shared" si="7"/>
        <v>0</v>
      </c>
      <c r="O26" s="181">
        <v>329</v>
      </c>
      <c r="P26" s="181">
        <v>92</v>
      </c>
      <c r="Q26" s="177">
        <f t="shared" si="8"/>
        <v>1.250285019381318</v>
      </c>
      <c r="R26" s="179" t="s">
        <v>223</v>
      </c>
      <c r="S26" s="179"/>
      <c r="T26" s="179"/>
      <c r="U26" s="179"/>
      <c r="V26" s="180" t="s">
        <v>223</v>
      </c>
      <c r="W26" s="180"/>
      <c r="X26" s="180"/>
      <c r="Y26" s="180"/>
    </row>
    <row r="27" spans="1:25" s="20" customFormat="1" ht="13.5">
      <c r="A27" s="174" t="s">
        <v>221</v>
      </c>
      <c r="B27" s="174">
        <v>1220</v>
      </c>
      <c r="C27" s="174" t="s">
        <v>242</v>
      </c>
      <c r="D27" s="175">
        <f t="shared" si="1"/>
        <v>23635</v>
      </c>
      <c r="E27" s="176">
        <f t="shared" si="2"/>
        <v>2285</v>
      </c>
      <c r="F27" s="177">
        <f t="shared" si="3"/>
        <v>9.66786545377618</v>
      </c>
      <c r="G27" s="181">
        <v>2285</v>
      </c>
      <c r="H27" s="181"/>
      <c r="I27" s="176">
        <f t="shared" si="4"/>
        <v>21350</v>
      </c>
      <c r="J27" s="177">
        <f t="shared" si="5"/>
        <v>90.33213454622381</v>
      </c>
      <c r="K27" s="181">
        <v>17473</v>
      </c>
      <c r="L27" s="177">
        <f t="shared" si="6"/>
        <v>73.928495874762</v>
      </c>
      <c r="M27" s="181"/>
      <c r="N27" s="177">
        <f t="shared" si="7"/>
        <v>0</v>
      </c>
      <c r="O27" s="181">
        <v>3877</v>
      </c>
      <c r="P27" s="181">
        <v>3607</v>
      </c>
      <c r="Q27" s="177">
        <f t="shared" si="8"/>
        <v>16.403638671461813</v>
      </c>
      <c r="R27" s="179" t="s">
        <v>223</v>
      </c>
      <c r="S27" s="179"/>
      <c r="T27" s="179"/>
      <c r="U27" s="179"/>
      <c r="V27" s="180"/>
      <c r="W27" s="180"/>
      <c r="X27" s="180"/>
      <c r="Y27" s="180" t="s">
        <v>223</v>
      </c>
    </row>
    <row r="28" spans="1:25" s="20" customFormat="1" ht="13.5">
      <c r="A28" s="174" t="s">
        <v>221</v>
      </c>
      <c r="B28" s="174">
        <v>1221</v>
      </c>
      <c r="C28" s="174" t="s">
        <v>243</v>
      </c>
      <c r="D28" s="175">
        <f t="shared" si="1"/>
        <v>31271</v>
      </c>
      <c r="E28" s="176">
        <f t="shared" si="2"/>
        <v>2263</v>
      </c>
      <c r="F28" s="177">
        <f t="shared" si="3"/>
        <v>7.236736912794601</v>
      </c>
      <c r="G28" s="181">
        <v>2263</v>
      </c>
      <c r="H28" s="181"/>
      <c r="I28" s="176">
        <f t="shared" si="4"/>
        <v>29008</v>
      </c>
      <c r="J28" s="177">
        <f t="shared" si="5"/>
        <v>92.76326308720539</v>
      </c>
      <c r="K28" s="181">
        <v>25168</v>
      </c>
      <c r="L28" s="177">
        <f t="shared" si="6"/>
        <v>80.48351507786768</v>
      </c>
      <c r="M28" s="181"/>
      <c r="N28" s="177">
        <f t="shared" si="7"/>
        <v>0</v>
      </c>
      <c r="O28" s="181">
        <v>3840</v>
      </c>
      <c r="P28" s="181">
        <v>2293</v>
      </c>
      <c r="Q28" s="177">
        <f t="shared" si="8"/>
        <v>12.279748009337725</v>
      </c>
      <c r="R28" s="179" t="s">
        <v>223</v>
      </c>
      <c r="S28" s="179"/>
      <c r="T28" s="179"/>
      <c r="U28" s="179"/>
      <c r="V28" s="180"/>
      <c r="W28" s="180"/>
      <c r="X28" s="180" t="s">
        <v>223</v>
      </c>
      <c r="Y28" s="180"/>
    </row>
    <row r="29" spans="1:25" s="20" customFormat="1" ht="13.5">
      <c r="A29" s="174" t="s">
        <v>221</v>
      </c>
      <c r="B29" s="174">
        <v>1222</v>
      </c>
      <c r="C29" s="174" t="s">
        <v>244</v>
      </c>
      <c r="D29" s="175">
        <f t="shared" si="1"/>
        <v>11932</v>
      </c>
      <c r="E29" s="176">
        <f t="shared" si="2"/>
        <v>4476</v>
      </c>
      <c r="F29" s="177">
        <f t="shared" si="3"/>
        <v>37.51257123700972</v>
      </c>
      <c r="G29" s="181">
        <v>4476</v>
      </c>
      <c r="H29" s="181"/>
      <c r="I29" s="176">
        <f t="shared" si="4"/>
        <v>7456</v>
      </c>
      <c r="J29" s="177">
        <f t="shared" si="5"/>
        <v>62.487428762990284</v>
      </c>
      <c r="K29" s="181">
        <v>7302</v>
      </c>
      <c r="L29" s="177">
        <f t="shared" si="6"/>
        <v>61.19678176332551</v>
      </c>
      <c r="M29" s="181"/>
      <c r="N29" s="177">
        <f t="shared" si="7"/>
        <v>0</v>
      </c>
      <c r="O29" s="181">
        <v>154</v>
      </c>
      <c r="P29" s="181">
        <v>56</v>
      </c>
      <c r="Q29" s="177">
        <f t="shared" si="8"/>
        <v>1.2906469996647671</v>
      </c>
      <c r="R29" s="179" t="s">
        <v>223</v>
      </c>
      <c r="S29" s="179"/>
      <c r="T29" s="179"/>
      <c r="U29" s="179"/>
      <c r="V29" s="180" t="s">
        <v>223</v>
      </c>
      <c r="W29" s="180"/>
      <c r="X29" s="180"/>
      <c r="Y29" s="180"/>
    </row>
    <row r="30" spans="1:25" s="20" customFormat="1" ht="13.5">
      <c r="A30" s="174" t="s">
        <v>221</v>
      </c>
      <c r="B30" s="174">
        <v>1223</v>
      </c>
      <c r="C30" s="174" t="s">
        <v>245</v>
      </c>
      <c r="D30" s="175">
        <f t="shared" si="1"/>
        <v>31443</v>
      </c>
      <c r="E30" s="176">
        <f t="shared" si="2"/>
        <v>11004</v>
      </c>
      <c r="F30" s="177">
        <f t="shared" si="3"/>
        <v>34.99666062398626</v>
      </c>
      <c r="G30" s="181">
        <v>11004</v>
      </c>
      <c r="H30" s="181"/>
      <c r="I30" s="176">
        <f t="shared" si="4"/>
        <v>20439</v>
      </c>
      <c r="J30" s="177">
        <f t="shared" si="5"/>
        <v>65.00333937601374</v>
      </c>
      <c r="K30" s="181">
        <v>19432</v>
      </c>
      <c r="L30" s="177">
        <f t="shared" si="6"/>
        <v>61.80071876093248</v>
      </c>
      <c r="M30" s="181"/>
      <c r="N30" s="177">
        <f t="shared" si="7"/>
        <v>0</v>
      </c>
      <c r="O30" s="181">
        <v>1007</v>
      </c>
      <c r="P30" s="181">
        <v>434</v>
      </c>
      <c r="Q30" s="177">
        <f t="shared" si="8"/>
        <v>3.202620615081258</v>
      </c>
      <c r="R30" s="179" t="s">
        <v>223</v>
      </c>
      <c r="S30" s="179"/>
      <c r="T30" s="179"/>
      <c r="U30" s="179"/>
      <c r="V30" s="180" t="s">
        <v>223</v>
      </c>
      <c r="W30" s="180"/>
      <c r="X30" s="180"/>
      <c r="Y30" s="180"/>
    </row>
    <row r="31" spans="1:25" s="20" customFormat="1" ht="13.5">
      <c r="A31" s="174" t="s">
        <v>221</v>
      </c>
      <c r="B31" s="174">
        <v>1224</v>
      </c>
      <c r="C31" s="174" t="s">
        <v>246</v>
      </c>
      <c r="D31" s="175">
        <f t="shared" si="1"/>
        <v>92245</v>
      </c>
      <c r="E31" s="176">
        <f t="shared" si="2"/>
        <v>1350</v>
      </c>
      <c r="F31" s="177">
        <f t="shared" si="3"/>
        <v>1.4634939563119953</v>
      </c>
      <c r="G31" s="181">
        <v>1350</v>
      </c>
      <c r="H31" s="181"/>
      <c r="I31" s="176">
        <f t="shared" si="4"/>
        <v>90895</v>
      </c>
      <c r="J31" s="177">
        <f t="shared" si="5"/>
        <v>98.53650604368801</v>
      </c>
      <c r="K31" s="181">
        <v>89619</v>
      </c>
      <c r="L31" s="177">
        <f t="shared" si="6"/>
        <v>97.15323323757386</v>
      </c>
      <c r="M31" s="181"/>
      <c r="N31" s="177">
        <f t="shared" si="7"/>
        <v>0</v>
      </c>
      <c r="O31" s="181">
        <v>1276</v>
      </c>
      <c r="P31" s="181">
        <v>1120</v>
      </c>
      <c r="Q31" s="177">
        <f t="shared" si="8"/>
        <v>1.3832728061141526</v>
      </c>
      <c r="R31" s="179" t="s">
        <v>223</v>
      </c>
      <c r="S31" s="179"/>
      <c r="T31" s="179"/>
      <c r="U31" s="179"/>
      <c r="V31" s="180"/>
      <c r="W31" s="180"/>
      <c r="X31" s="180"/>
      <c r="Y31" s="180" t="s">
        <v>223</v>
      </c>
    </row>
    <row r="32" spans="1:25" s="20" customFormat="1" ht="13.5">
      <c r="A32" s="174" t="s">
        <v>221</v>
      </c>
      <c r="B32" s="174">
        <v>1225</v>
      </c>
      <c r="C32" s="174" t="s">
        <v>247</v>
      </c>
      <c r="D32" s="175">
        <f t="shared" si="1"/>
        <v>44831</v>
      </c>
      <c r="E32" s="176">
        <f t="shared" si="2"/>
        <v>5210</v>
      </c>
      <c r="F32" s="177">
        <f t="shared" si="3"/>
        <v>11.621422676273115</v>
      </c>
      <c r="G32" s="181">
        <v>5210</v>
      </c>
      <c r="H32" s="181"/>
      <c r="I32" s="176">
        <f t="shared" si="4"/>
        <v>39621</v>
      </c>
      <c r="J32" s="177">
        <f t="shared" si="5"/>
        <v>88.37857732372689</v>
      </c>
      <c r="K32" s="181">
        <v>39043</v>
      </c>
      <c r="L32" s="177">
        <f t="shared" si="6"/>
        <v>87.0892908924628</v>
      </c>
      <c r="M32" s="181"/>
      <c r="N32" s="177">
        <f t="shared" si="7"/>
        <v>0</v>
      </c>
      <c r="O32" s="181">
        <v>578</v>
      </c>
      <c r="P32" s="181">
        <v>508</v>
      </c>
      <c r="Q32" s="177">
        <f t="shared" si="8"/>
        <v>1.2892864312640806</v>
      </c>
      <c r="R32" s="179" t="s">
        <v>223</v>
      </c>
      <c r="S32" s="179"/>
      <c r="T32" s="179"/>
      <c r="U32" s="179"/>
      <c r="V32" s="179" t="s">
        <v>223</v>
      </c>
      <c r="W32" s="180"/>
      <c r="X32" s="180"/>
      <c r="Y32" s="180"/>
    </row>
    <row r="33" spans="1:25" s="20" customFormat="1" ht="13.5">
      <c r="A33" s="174" t="s">
        <v>221</v>
      </c>
      <c r="B33" s="174">
        <v>1226</v>
      </c>
      <c r="C33" s="174" t="s">
        <v>248</v>
      </c>
      <c r="D33" s="175">
        <f t="shared" si="1"/>
        <v>19906</v>
      </c>
      <c r="E33" s="176">
        <f t="shared" si="2"/>
        <v>2315</v>
      </c>
      <c r="F33" s="177">
        <f t="shared" si="3"/>
        <v>11.629659399176127</v>
      </c>
      <c r="G33" s="181">
        <v>2315</v>
      </c>
      <c r="H33" s="181"/>
      <c r="I33" s="176">
        <f t="shared" si="4"/>
        <v>17591</v>
      </c>
      <c r="J33" s="177">
        <f t="shared" si="5"/>
        <v>88.37034060082387</v>
      </c>
      <c r="K33" s="181">
        <v>17143</v>
      </c>
      <c r="L33" s="177">
        <f t="shared" si="6"/>
        <v>86.11976288556214</v>
      </c>
      <c r="M33" s="181"/>
      <c r="N33" s="177">
        <f t="shared" si="7"/>
        <v>0</v>
      </c>
      <c r="O33" s="181">
        <v>448</v>
      </c>
      <c r="P33" s="181">
        <v>182</v>
      </c>
      <c r="Q33" s="177">
        <f t="shared" si="8"/>
        <v>2.25057771526173</v>
      </c>
      <c r="R33" s="179" t="s">
        <v>223</v>
      </c>
      <c r="S33" s="179"/>
      <c r="T33" s="179"/>
      <c r="U33" s="179"/>
      <c r="V33" s="180" t="s">
        <v>223</v>
      </c>
      <c r="W33" s="180"/>
      <c r="X33" s="180"/>
      <c r="Y33" s="180"/>
    </row>
    <row r="34" spans="1:25" s="20" customFormat="1" ht="13.5">
      <c r="A34" s="174" t="s">
        <v>221</v>
      </c>
      <c r="B34" s="174">
        <v>1227</v>
      </c>
      <c r="C34" s="174" t="s">
        <v>249</v>
      </c>
      <c r="D34" s="175">
        <f t="shared" si="1"/>
        <v>5234</v>
      </c>
      <c r="E34" s="176">
        <f t="shared" si="2"/>
        <v>744</v>
      </c>
      <c r="F34" s="177">
        <f t="shared" si="3"/>
        <v>14.214749713412303</v>
      </c>
      <c r="G34" s="181">
        <v>744</v>
      </c>
      <c r="H34" s="181"/>
      <c r="I34" s="176">
        <f t="shared" si="4"/>
        <v>4490</v>
      </c>
      <c r="J34" s="177">
        <f t="shared" si="5"/>
        <v>85.7852502865877</v>
      </c>
      <c r="K34" s="181">
        <v>4449</v>
      </c>
      <c r="L34" s="177">
        <f t="shared" si="6"/>
        <v>85.00191058463889</v>
      </c>
      <c r="M34" s="181"/>
      <c r="N34" s="177">
        <f t="shared" si="7"/>
        <v>0</v>
      </c>
      <c r="O34" s="181">
        <v>41</v>
      </c>
      <c r="P34" s="181"/>
      <c r="Q34" s="177">
        <f t="shared" si="8"/>
        <v>0.7833397019487964</v>
      </c>
      <c r="R34" s="179" t="s">
        <v>223</v>
      </c>
      <c r="S34" s="179"/>
      <c r="T34" s="179"/>
      <c r="U34" s="179"/>
      <c r="V34" s="180" t="s">
        <v>223</v>
      </c>
      <c r="W34" s="180"/>
      <c r="X34" s="180"/>
      <c r="Y34" s="180"/>
    </row>
    <row r="35" spans="1:25" s="20" customFormat="1" ht="13.5">
      <c r="A35" s="174" t="s">
        <v>221</v>
      </c>
      <c r="B35" s="174">
        <v>1228</v>
      </c>
      <c r="C35" s="174" t="s">
        <v>250</v>
      </c>
      <c r="D35" s="175">
        <f t="shared" si="1"/>
        <v>24994</v>
      </c>
      <c r="E35" s="176">
        <f t="shared" si="2"/>
        <v>2717</v>
      </c>
      <c r="F35" s="177">
        <f t="shared" si="3"/>
        <v>10.870608946147076</v>
      </c>
      <c r="G35" s="181">
        <v>2717</v>
      </c>
      <c r="H35" s="181"/>
      <c r="I35" s="176">
        <f t="shared" si="4"/>
        <v>22277</v>
      </c>
      <c r="J35" s="177">
        <f t="shared" si="5"/>
        <v>89.12939105385293</v>
      </c>
      <c r="K35" s="181">
        <v>17637</v>
      </c>
      <c r="L35" s="177">
        <f t="shared" si="6"/>
        <v>70.5649355845403</v>
      </c>
      <c r="M35" s="181"/>
      <c r="N35" s="177">
        <f t="shared" si="7"/>
        <v>0</v>
      </c>
      <c r="O35" s="181">
        <v>4640</v>
      </c>
      <c r="P35" s="181">
        <v>2181</v>
      </c>
      <c r="Q35" s="177">
        <f t="shared" si="8"/>
        <v>18.564455469312634</v>
      </c>
      <c r="R35" s="179" t="s">
        <v>223</v>
      </c>
      <c r="S35" s="179"/>
      <c r="T35" s="179"/>
      <c r="U35" s="179"/>
      <c r="V35" s="180" t="s">
        <v>223</v>
      </c>
      <c r="W35" s="180"/>
      <c r="X35" s="180"/>
      <c r="Y35" s="180"/>
    </row>
    <row r="36" spans="1:25" s="20" customFormat="1" ht="13.5">
      <c r="A36" s="174" t="s">
        <v>221</v>
      </c>
      <c r="B36" s="174">
        <v>1229</v>
      </c>
      <c r="C36" s="174" t="s">
        <v>251</v>
      </c>
      <c r="D36" s="175">
        <f t="shared" si="1"/>
        <v>25226</v>
      </c>
      <c r="E36" s="176">
        <f t="shared" si="2"/>
        <v>10041</v>
      </c>
      <c r="F36" s="177">
        <f t="shared" si="3"/>
        <v>39.80417030048363</v>
      </c>
      <c r="G36" s="181">
        <v>10041</v>
      </c>
      <c r="H36" s="181"/>
      <c r="I36" s="176">
        <f t="shared" si="4"/>
        <v>15185</v>
      </c>
      <c r="J36" s="177">
        <f t="shared" si="5"/>
        <v>60.195829699516366</v>
      </c>
      <c r="K36" s="181">
        <v>13169</v>
      </c>
      <c r="L36" s="177">
        <f t="shared" si="6"/>
        <v>52.20407516054863</v>
      </c>
      <c r="M36" s="181"/>
      <c r="N36" s="177">
        <f t="shared" si="7"/>
        <v>0</v>
      </c>
      <c r="O36" s="181">
        <v>2016</v>
      </c>
      <c r="P36" s="181">
        <v>1236</v>
      </c>
      <c r="Q36" s="177">
        <f t="shared" si="8"/>
        <v>7.991754538967731</v>
      </c>
      <c r="R36" s="179" t="s">
        <v>223</v>
      </c>
      <c r="S36" s="179"/>
      <c r="T36" s="179"/>
      <c r="U36" s="179"/>
      <c r="V36" s="180" t="s">
        <v>223</v>
      </c>
      <c r="W36" s="180"/>
      <c r="X36" s="180"/>
      <c r="Y36" s="180"/>
    </row>
    <row r="37" spans="1:25" s="20" customFormat="1" ht="13.5">
      <c r="A37" s="174" t="s">
        <v>221</v>
      </c>
      <c r="B37" s="174">
        <v>1230</v>
      </c>
      <c r="C37" s="174" t="s">
        <v>252</v>
      </c>
      <c r="D37" s="175">
        <f t="shared" si="1"/>
        <v>53782</v>
      </c>
      <c r="E37" s="176">
        <f t="shared" si="2"/>
        <v>9977</v>
      </c>
      <c r="F37" s="177">
        <f t="shared" si="3"/>
        <v>18.55081625822766</v>
      </c>
      <c r="G37" s="181">
        <v>9977</v>
      </c>
      <c r="H37" s="181"/>
      <c r="I37" s="176">
        <f t="shared" si="4"/>
        <v>43805</v>
      </c>
      <c r="J37" s="177">
        <f t="shared" si="5"/>
        <v>81.44918374177233</v>
      </c>
      <c r="K37" s="181">
        <v>36948</v>
      </c>
      <c r="L37" s="177">
        <f t="shared" si="6"/>
        <v>68.699564910193</v>
      </c>
      <c r="M37" s="181"/>
      <c r="N37" s="177">
        <f t="shared" si="7"/>
        <v>0</v>
      </c>
      <c r="O37" s="181">
        <v>6857</v>
      </c>
      <c r="P37" s="181">
        <v>1236</v>
      </c>
      <c r="Q37" s="177">
        <f t="shared" si="8"/>
        <v>12.74961883157934</v>
      </c>
      <c r="R37" s="179" t="s">
        <v>223</v>
      </c>
      <c r="S37" s="179"/>
      <c r="T37" s="179"/>
      <c r="U37" s="179"/>
      <c r="V37" s="180" t="s">
        <v>223</v>
      </c>
      <c r="W37" s="180"/>
      <c r="X37" s="180"/>
      <c r="Y37" s="180"/>
    </row>
    <row r="38" spans="1:25" s="20" customFormat="1" ht="13.5">
      <c r="A38" s="174" t="s">
        <v>221</v>
      </c>
      <c r="B38" s="174">
        <v>1231</v>
      </c>
      <c r="C38" s="174" t="s">
        <v>253</v>
      </c>
      <c r="D38" s="175">
        <f t="shared" si="1"/>
        <v>67969</v>
      </c>
      <c r="E38" s="176">
        <f t="shared" si="2"/>
        <v>1745</v>
      </c>
      <c r="F38" s="177">
        <f t="shared" si="3"/>
        <v>2.5673468787241243</v>
      </c>
      <c r="G38" s="181">
        <v>1745</v>
      </c>
      <c r="H38" s="181"/>
      <c r="I38" s="176">
        <f t="shared" si="4"/>
        <v>66224</v>
      </c>
      <c r="J38" s="177">
        <f t="shared" si="5"/>
        <v>97.43265312127588</v>
      </c>
      <c r="K38" s="181">
        <v>65290</v>
      </c>
      <c r="L38" s="177">
        <f t="shared" si="6"/>
        <v>96.05849725610204</v>
      </c>
      <c r="M38" s="181"/>
      <c r="N38" s="177">
        <f t="shared" si="7"/>
        <v>0</v>
      </c>
      <c r="O38" s="181">
        <v>934</v>
      </c>
      <c r="P38" s="181">
        <v>788</v>
      </c>
      <c r="Q38" s="177">
        <f t="shared" si="8"/>
        <v>1.3741558651738293</v>
      </c>
      <c r="R38" s="179" t="s">
        <v>223</v>
      </c>
      <c r="S38" s="179"/>
      <c r="T38" s="179"/>
      <c r="U38" s="179"/>
      <c r="V38" s="180"/>
      <c r="W38" s="180"/>
      <c r="X38" s="180"/>
      <c r="Y38" s="180" t="s">
        <v>223</v>
      </c>
    </row>
    <row r="39" spans="1:25" s="20" customFormat="1" ht="13.5">
      <c r="A39" s="174" t="s">
        <v>221</v>
      </c>
      <c r="B39" s="174">
        <v>1233</v>
      </c>
      <c r="C39" s="174" t="s">
        <v>254</v>
      </c>
      <c r="D39" s="175">
        <f t="shared" si="1"/>
        <v>37564</v>
      </c>
      <c r="E39" s="176">
        <f t="shared" si="2"/>
        <v>10256</v>
      </c>
      <c r="F39" s="177">
        <f t="shared" si="3"/>
        <v>27.302736662762218</v>
      </c>
      <c r="G39" s="181">
        <v>10256</v>
      </c>
      <c r="H39" s="181"/>
      <c r="I39" s="176">
        <f t="shared" si="4"/>
        <v>27308</v>
      </c>
      <c r="J39" s="177">
        <f t="shared" si="5"/>
        <v>72.69726333723779</v>
      </c>
      <c r="K39" s="181">
        <v>25279</v>
      </c>
      <c r="L39" s="177">
        <f t="shared" si="6"/>
        <v>67.2958151421574</v>
      </c>
      <c r="M39" s="181"/>
      <c r="N39" s="177">
        <f t="shared" si="7"/>
        <v>0</v>
      </c>
      <c r="O39" s="181">
        <v>2029</v>
      </c>
      <c r="P39" s="181">
        <v>1169</v>
      </c>
      <c r="Q39" s="177">
        <f t="shared" si="8"/>
        <v>5.401448195080396</v>
      </c>
      <c r="R39" s="179" t="s">
        <v>223</v>
      </c>
      <c r="S39" s="179"/>
      <c r="T39" s="179"/>
      <c r="U39" s="179"/>
      <c r="V39" s="180" t="s">
        <v>223</v>
      </c>
      <c r="W39" s="180"/>
      <c r="X39" s="180"/>
      <c r="Y39" s="180"/>
    </row>
    <row r="40" spans="1:25" s="20" customFormat="1" ht="13.5">
      <c r="A40" s="174" t="s">
        <v>221</v>
      </c>
      <c r="B40" s="174">
        <v>1234</v>
      </c>
      <c r="C40" s="174" t="s">
        <v>255</v>
      </c>
      <c r="D40" s="175">
        <f t="shared" si="1"/>
        <v>61068</v>
      </c>
      <c r="E40" s="176">
        <f t="shared" si="2"/>
        <v>2260</v>
      </c>
      <c r="F40" s="177">
        <f t="shared" si="3"/>
        <v>3.7007925591144297</v>
      </c>
      <c r="G40" s="181">
        <v>2260</v>
      </c>
      <c r="H40" s="181"/>
      <c r="I40" s="176">
        <f t="shared" si="4"/>
        <v>58808</v>
      </c>
      <c r="J40" s="177">
        <f t="shared" si="5"/>
        <v>96.29920744088557</v>
      </c>
      <c r="K40" s="181">
        <v>58381</v>
      </c>
      <c r="L40" s="177">
        <f t="shared" si="6"/>
        <v>95.59998689984934</v>
      </c>
      <c r="M40" s="181"/>
      <c r="N40" s="177">
        <f t="shared" si="7"/>
        <v>0</v>
      </c>
      <c r="O40" s="181">
        <v>427</v>
      </c>
      <c r="P40" s="181">
        <v>293</v>
      </c>
      <c r="Q40" s="177">
        <f t="shared" si="8"/>
        <v>0.699220541036222</v>
      </c>
      <c r="R40" s="179" t="s">
        <v>223</v>
      </c>
      <c r="S40" s="179"/>
      <c r="T40" s="179"/>
      <c r="U40" s="179"/>
      <c r="V40" s="180" t="s">
        <v>223</v>
      </c>
      <c r="W40" s="180"/>
      <c r="X40" s="180"/>
      <c r="Y40" s="180"/>
    </row>
    <row r="41" spans="1:25" s="20" customFormat="1" ht="13.5">
      <c r="A41" s="174" t="s">
        <v>221</v>
      </c>
      <c r="B41" s="174">
        <v>1235</v>
      </c>
      <c r="C41" s="174" t="s">
        <v>256</v>
      </c>
      <c r="D41" s="175">
        <f t="shared" si="1"/>
        <v>61328</v>
      </c>
      <c r="E41" s="176">
        <f t="shared" si="2"/>
        <v>7024</v>
      </c>
      <c r="F41" s="177">
        <f t="shared" si="3"/>
        <v>11.453169840855727</v>
      </c>
      <c r="G41" s="181">
        <v>7024</v>
      </c>
      <c r="H41" s="181"/>
      <c r="I41" s="176">
        <f t="shared" si="4"/>
        <v>54304</v>
      </c>
      <c r="J41" s="177">
        <f t="shared" si="5"/>
        <v>88.54683015914428</v>
      </c>
      <c r="K41" s="181">
        <v>52606</v>
      </c>
      <c r="L41" s="177">
        <f t="shared" si="6"/>
        <v>85.77811114009913</v>
      </c>
      <c r="M41" s="181"/>
      <c r="N41" s="177">
        <f t="shared" si="7"/>
        <v>0</v>
      </c>
      <c r="O41" s="181">
        <v>1698</v>
      </c>
      <c r="P41" s="181">
        <v>1582</v>
      </c>
      <c r="Q41" s="177">
        <f t="shared" si="8"/>
        <v>2.7687190190451343</v>
      </c>
      <c r="R41" s="179" t="s">
        <v>223</v>
      </c>
      <c r="S41" s="179"/>
      <c r="T41" s="179"/>
      <c r="U41" s="179"/>
      <c r="V41" s="180" t="s">
        <v>223</v>
      </c>
      <c r="W41" s="180"/>
      <c r="X41" s="180"/>
      <c r="Y41" s="180"/>
    </row>
    <row r="42" spans="1:25" s="20" customFormat="1" ht="13.5">
      <c r="A42" s="174" t="s">
        <v>221</v>
      </c>
      <c r="B42" s="174">
        <v>1236</v>
      </c>
      <c r="C42" s="174" t="s">
        <v>257</v>
      </c>
      <c r="D42" s="175">
        <f t="shared" si="1"/>
        <v>49573</v>
      </c>
      <c r="E42" s="176">
        <f t="shared" si="2"/>
        <v>15956</v>
      </c>
      <c r="F42" s="177">
        <f t="shared" si="3"/>
        <v>32.186875920359874</v>
      </c>
      <c r="G42" s="181">
        <v>15956</v>
      </c>
      <c r="H42" s="181"/>
      <c r="I42" s="176">
        <f t="shared" si="4"/>
        <v>33617</v>
      </c>
      <c r="J42" s="177">
        <f t="shared" si="5"/>
        <v>67.81312407964013</v>
      </c>
      <c r="K42" s="181">
        <v>31467</v>
      </c>
      <c r="L42" s="177">
        <f t="shared" si="6"/>
        <v>63.47608577249713</v>
      </c>
      <c r="M42" s="181"/>
      <c r="N42" s="177">
        <f t="shared" si="7"/>
        <v>0</v>
      </c>
      <c r="O42" s="181">
        <v>2150</v>
      </c>
      <c r="P42" s="181">
        <v>1924</v>
      </c>
      <c r="Q42" s="177">
        <f t="shared" si="8"/>
        <v>4.337038307143001</v>
      </c>
      <c r="R42" s="179" t="s">
        <v>223</v>
      </c>
      <c r="S42" s="179"/>
      <c r="T42" s="179"/>
      <c r="U42" s="179"/>
      <c r="V42" s="180" t="s">
        <v>223</v>
      </c>
      <c r="W42" s="180"/>
      <c r="X42" s="180"/>
      <c r="Y42" s="180"/>
    </row>
    <row r="43" spans="1:25" s="20" customFormat="1" ht="13.5">
      <c r="A43" s="174" t="s">
        <v>221</v>
      </c>
      <c r="B43" s="174">
        <v>1303</v>
      </c>
      <c r="C43" s="174" t="s">
        <v>258</v>
      </c>
      <c r="D43" s="175">
        <f t="shared" si="1"/>
        <v>19718</v>
      </c>
      <c r="E43" s="176">
        <f t="shared" si="2"/>
        <v>2782</v>
      </c>
      <c r="F43" s="177">
        <f t="shared" si="3"/>
        <v>14.108935997565675</v>
      </c>
      <c r="G43" s="181">
        <v>2782</v>
      </c>
      <c r="H43" s="181"/>
      <c r="I43" s="176">
        <f t="shared" si="4"/>
        <v>16936</v>
      </c>
      <c r="J43" s="177">
        <f t="shared" si="5"/>
        <v>85.89106400243432</v>
      </c>
      <c r="K43" s="181">
        <v>13372</v>
      </c>
      <c r="L43" s="177">
        <f t="shared" si="6"/>
        <v>67.81620854041992</v>
      </c>
      <c r="M43" s="181"/>
      <c r="N43" s="177">
        <f t="shared" si="7"/>
        <v>0</v>
      </c>
      <c r="O43" s="181">
        <v>3564</v>
      </c>
      <c r="P43" s="181">
        <v>1360</v>
      </c>
      <c r="Q43" s="177">
        <f t="shared" si="8"/>
        <v>18.0748554620144</v>
      </c>
      <c r="R43" s="179" t="s">
        <v>223</v>
      </c>
      <c r="S43" s="179"/>
      <c r="T43" s="179"/>
      <c r="U43" s="179"/>
      <c r="V43" s="180" t="s">
        <v>223</v>
      </c>
      <c r="W43" s="180"/>
      <c r="X43" s="180"/>
      <c r="Y43" s="180"/>
    </row>
    <row r="44" spans="1:25" s="20" customFormat="1" ht="13.5">
      <c r="A44" s="174" t="s">
        <v>221</v>
      </c>
      <c r="B44" s="174">
        <v>1304</v>
      </c>
      <c r="C44" s="174" t="s">
        <v>259</v>
      </c>
      <c r="D44" s="175">
        <f t="shared" si="1"/>
        <v>3872</v>
      </c>
      <c r="E44" s="176">
        <f t="shared" si="2"/>
        <v>628</v>
      </c>
      <c r="F44" s="177">
        <f t="shared" si="3"/>
        <v>16.219008264462808</v>
      </c>
      <c r="G44" s="181">
        <v>628</v>
      </c>
      <c r="H44" s="181"/>
      <c r="I44" s="176">
        <f t="shared" si="4"/>
        <v>3244</v>
      </c>
      <c r="J44" s="177">
        <f t="shared" si="5"/>
        <v>83.78099173553719</v>
      </c>
      <c r="K44" s="181">
        <v>1320</v>
      </c>
      <c r="L44" s="177">
        <f t="shared" si="6"/>
        <v>34.090909090909086</v>
      </c>
      <c r="M44" s="181"/>
      <c r="N44" s="177">
        <f t="shared" si="7"/>
        <v>0</v>
      </c>
      <c r="O44" s="181">
        <v>1924</v>
      </c>
      <c r="P44" s="181">
        <v>938</v>
      </c>
      <c r="Q44" s="177">
        <f t="shared" si="8"/>
        <v>49.6900826446281</v>
      </c>
      <c r="R44" s="179"/>
      <c r="S44" s="179"/>
      <c r="T44" s="179"/>
      <c r="U44" s="179" t="s">
        <v>223</v>
      </c>
      <c r="V44" s="180"/>
      <c r="W44" s="180"/>
      <c r="X44" s="180"/>
      <c r="Y44" s="180" t="s">
        <v>223</v>
      </c>
    </row>
    <row r="45" spans="1:25" s="20" customFormat="1" ht="13.5">
      <c r="A45" s="174" t="s">
        <v>221</v>
      </c>
      <c r="B45" s="174">
        <v>1331</v>
      </c>
      <c r="C45" s="174" t="s">
        <v>260</v>
      </c>
      <c r="D45" s="175">
        <f t="shared" si="1"/>
        <v>10304</v>
      </c>
      <c r="E45" s="176">
        <f t="shared" si="2"/>
        <v>9348</v>
      </c>
      <c r="F45" s="177">
        <f t="shared" si="3"/>
        <v>90.722049689441</v>
      </c>
      <c r="G45" s="181">
        <v>9348</v>
      </c>
      <c r="H45" s="181"/>
      <c r="I45" s="176">
        <f t="shared" si="4"/>
        <v>956</v>
      </c>
      <c r="J45" s="177">
        <f t="shared" si="5"/>
        <v>9.277950310559007</v>
      </c>
      <c r="K45" s="181"/>
      <c r="L45" s="177">
        <f t="shared" si="6"/>
        <v>0</v>
      </c>
      <c r="M45" s="181"/>
      <c r="N45" s="177">
        <f t="shared" si="7"/>
        <v>0</v>
      </c>
      <c r="O45" s="181">
        <v>956</v>
      </c>
      <c r="P45" s="181">
        <v>897</v>
      </c>
      <c r="Q45" s="177">
        <f t="shared" si="8"/>
        <v>9.277950310559007</v>
      </c>
      <c r="R45" s="179" t="s">
        <v>223</v>
      </c>
      <c r="S45" s="179"/>
      <c r="T45" s="179"/>
      <c r="U45" s="179"/>
      <c r="V45" s="180" t="s">
        <v>223</v>
      </c>
      <c r="W45" s="180"/>
      <c r="X45" s="180"/>
      <c r="Y45" s="180"/>
    </row>
    <row r="46" spans="1:25" s="20" customFormat="1" ht="13.5">
      <c r="A46" s="174" t="s">
        <v>221</v>
      </c>
      <c r="B46" s="174">
        <v>1332</v>
      </c>
      <c r="C46" s="174" t="s">
        <v>261</v>
      </c>
      <c r="D46" s="175">
        <f t="shared" si="1"/>
        <v>5827</v>
      </c>
      <c r="E46" s="176">
        <f t="shared" si="2"/>
        <v>5105</v>
      </c>
      <c r="F46" s="177">
        <f t="shared" si="3"/>
        <v>87.60940449631029</v>
      </c>
      <c r="G46" s="181">
        <v>5105</v>
      </c>
      <c r="H46" s="181"/>
      <c r="I46" s="176">
        <f t="shared" si="4"/>
        <v>722</v>
      </c>
      <c r="J46" s="177">
        <f t="shared" si="5"/>
        <v>12.39059550368972</v>
      </c>
      <c r="K46" s="181"/>
      <c r="L46" s="177">
        <f t="shared" si="6"/>
        <v>0</v>
      </c>
      <c r="M46" s="181"/>
      <c r="N46" s="177">
        <f t="shared" si="7"/>
        <v>0</v>
      </c>
      <c r="O46" s="181">
        <v>722</v>
      </c>
      <c r="P46" s="181">
        <v>552</v>
      </c>
      <c r="Q46" s="177">
        <f t="shared" si="8"/>
        <v>12.39059550368972</v>
      </c>
      <c r="R46" s="179" t="s">
        <v>223</v>
      </c>
      <c r="S46" s="179"/>
      <c r="T46" s="179"/>
      <c r="U46" s="179"/>
      <c r="V46" s="180" t="s">
        <v>223</v>
      </c>
      <c r="W46" s="180"/>
      <c r="X46" s="180"/>
      <c r="Y46" s="180"/>
    </row>
    <row r="47" spans="1:25" s="20" customFormat="1" ht="13.5">
      <c r="A47" s="174" t="s">
        <v>221</v>
      </c>
      <c r="B47" s="174">
        <v>1333</v>
      </c>
      <c r="C47" s="174" t="s">
        <v>262</v>
      </c>
      <c r="D47" s="175">
        <f t="shared" si="1"/>
        <v>5554</v>
      </c>
      <c r="E47" s="176">
        <f t="shared" si="2"/>
        <v>2790</v>
      </c>
      <c r="F47" s="177">
        <f t="shared" si="3"/>
        <v>50.234065538350734</v>
      </c>
      <c r="G47" s="181">
        <v>2790</v>
      </c>
      <c r="H47" s="181"/>
      <c r="I47" s="176">
        <f t="shared" si="4"/>
        <v>2764</v>
      </c>
      <c r="J47" s="177">
        <f t="shared" si="5"/>
        <v>49.765934461649266</v>
      </c>
      <c r="K47" s="181">
        <v>2259</v>
      </c>
      <c r="L47" s="177">
        <f t="shared" si="6"/>
        <v>40.67338854879366</v>
      </c>
      <c r="M47" s="181"/>
      <c r="N47" s="177">
        <f t="shared" si="7"/>
        <v>0</v>
      </c>
      <c r="O47" s="181">
        <v>505</v>
      </c>
      <c r="P47" s="181">
        <v>383</v>
      </c>
      <c r="Q47" s="177">
        <f t="shared" si="8"/>
        <v>9.0925459128556</v>
      </c>
      <c r="R47" s="179" t="s">
        <v>223</v>
      </c>
      <c r="S47" s="179"/>
      <c r="T47" s="179"/>
      <c r="U47" s="179"/>
      <c r="V47" s="180" t="s">
        <v>223</v>
      </c>
      <c r="W47" s="180"/>
      <c r="X47" s="180"/>
      <c r="Y47" s="180"/>
    </row>
    <row r="48" spans="1:25" s="20" customFormat="1" ht="13.5">
      <c r="A48" s="174" t="s">
        <v>221</v>
      </c>
      <c r="B48" s="174">
        <v>1334</v>
      </c>
      <c r="C48" s="174" t="s">
        <v>263</v>
      </c>
      <c r="D48" s="175">
        <f t="shared" si="1"/>
        <v>5950</v>
      </c>
      <c r="E48" s="176">
        <f t="shared" si="2"/>
        <v>4228</v>
      </c>
      <c r="F48" s="177">
        <f t="shared" si="3"/>
        <v>71.05882352941177</v>
      </c>
      <c r="G48" s="181">
        <v>4228</v>
      </c>
      <c r="H48" s="181"/>
      <c r="I48" s="176">
        <f t="shared" si="4"/>
        <v>1722</v>
      </c>
      <c r="J48" s="177">
        <f t="shared" si="5"/>
        <v>28.941176470588236</v>
      </c>
      <c r="K48" s="181">
        <v>568</v>
      </c>
      <c r="L48" s="177">
        <f t="shared" si="6"/>
        <v>9.546218487394958</v>
      </c>
      <c r="M48" s="181"/>
      <c r="N48" s="177">
        <f t="shared" si="7"/>
        <v>0</v>
      </c>
      <c r="O48" s="181">
        <v>1154</v>
      </c>
      <c r="P48" s="181">
        <v>579</v>
      </c>
      <c r="Q48" s="177">
        <f t="shared" si="8"/>
        <v>19.39495798319328</v>
      </c>
      <c r="R48" s="179" t="s">
        <v>223</v>
      </c>
      <c r="S48" s="179"/>
      <c r="T48" s="179"/>
      <c r="U48" s="179"/>
      <c r="V48" s="180" t="s">
        <v>223</v>
      </c>
      <c r="W48" s="180"/>
      <c r="X48" s="180"/>
      <c r="Y48" s="180"/>
    </row>
    <row r="49" spans="1:25" s="20" customFormat="1" ht="13.5">
      <c r="A49" s="174" t="s">
        <v>221</v>
      </c>
      <c r="B49" s="174">
        <v>1337</v>
      </c>
      <c r="C49" s="174" t="s">
        <v>264</v>
      </c>
      <c r="D49" s="175">
        <f t="shared" si="1"/>
        <v>29039</v>
      </c>
      <c r="E49" s="176">
        <f t="shared" si="2"/>
        <v>9778</v>
      </c>
      <c r="F49" s="177">
        <f t="shared" si="3"/>
        <v>33.67195840077138</v>
      </c>
      <c r="G49" s="181">
        <v>9778</v>
      </c>
      <c r="H49" s="181"/>
      <c r="I49" s="176">
        <f t="shared" si="4"/>
        <v>19261</v>
      </c>
      <c r="J49" s="177">
        <f t="shared" si="5"/>
        <v>66.32804159922863</v>
      </c>
      <c r="K49" s="181">
        <v>17805</v>
      </c>
      <c r="L49" s="177">
        <f t="shared" si="6"/>
        <v>61.31409483797652</v>
      </c>
      <c r="M49" s="181"/>
      <c r="N49" s="177">
        <f t="shared" si="7"/>
        <v>0</v>
      </c>
      <c r="O49" s="181">
        <v>1456</v>
      </c>
      <c r="P49" s="181">
        <v>270</v>
      </c>
      <c r="Q49" s="177">
        <f t="shared" si="8"/>
        <v>5.013946761252109</v>
      </c>
      <c r="R49" s="179" t="s">
        <v>223</v>
      </c>
      <c r="S49" s="179"/>
      <c r="T49" s="179"/>
      <c r="U49" s="179"/>
      <c r="V49" s="180" t="s">
        <v>223</v>
      </c>
      <c r="W49" s="180"/>
      <c r="X49" s="180"/>
      <c r="Y49" s="180"/>
    </row>
    <row r="50" spans="1:25" s="20" customFormat="1" ht="13.5">
      <c r="A50" s="174" t="s">
        <v>221</v>
      </c>
      <c r="B50" s="174">
        <v>1343</v>
      </c>
      <c r="C50" s="174" t="s">
        <v>265</v>
      </c>
      <c r="D50" s="175">
        <f t="shared" si="1"/>
        <v>4845</v>
      </c>
      <c r="E50" s="176">
        <f t="shared" si="2"/>
        <v>4376</v>
      </c>
      <c r="F50" s="177">
        <f t="shared" si="3"/>
        <v>90.31991744066048</v>
      </c>
      <c r="G50" s="181">
        <v>4373</v>
      </c>
      <c r="H50" s="181">
        <v>3</v>
      </c>
      <c r="I50" s="176">
        <f t="shared" si="4"/>
        <v>469</v>
      </c>
      <c r="J50" s="177">
        <f t="shared" si="5"/>
        <v>9.680082559339526</v>
      </c>
      <c r="K50" s="181"/>
      <c r="L50" s="177">
        <f t="shared" si="6"/>
        <v>0</v>
      </c>
      <c r="M50" s="181"/>
      <c r="N50" s="177">
        <f t="shared" si="7"/>
        <v>0</v>
      </c>
      <c r="O50" s="181">
        <v>469</v>
      </c>
      <c r="P50" s="181">
        <v>385</v>
      </c>
      <c r="Q50" s="177">
        <f t="shared" si="8"/>
        <v>9.680082559339526</v>
      </c>
      <c r="R50" s="179" t="s">
        <v>223</v>
      </c>
      <c r="S50" s="179"/>
      <c r="T50" s="179"/>
      <c r="U50" s="179"/>
      <c r="V50" s="180" t="s">
        <v>223</v>
      </c>
      <c r="W50" s="180"/>
      <c r="X50" s="180"/>
      <c r="Y50" s="180"/>
    </row>
    <row r="51" spans="1:25" s="20" customFormat="1" ht="13.5">
      <c r="A51" s="174" t="s">
        <v>221</v>
      </c>
      <c r="B51" s="174">
        <v>1345</v>
      </c>
      <c r="C51" s="174" t="s">
        <v>266</v>
      </c>
      <c r="D51" s="175">
        <f t="shared" si="1"/>
        <v>19146</v>
      </c>
      <c r="E51" s="176">
        <f t="shared" si="2"/>
        <v>14179</v>
      </c>
      <c r="F51" s="177">
        <f t="shared" si="3"/>
        <v>74.05724433301995</v>
      </c>
      <c r="G51" s="181">
        <v>14172</v>
      </c>
      <c r="H51" s="181">
        <v>7</v>
      </c>
      <c r="I51" s="176">
        <f t="shared" si="4"/>
        <v>4967</v>
      </c>
      <c r="J51" s="177">
        <f t="shared" si="5"/>
        <v>25.942755666980048</v>
      </c>
      <c r="K51" s="181">
        <v>4270</v>
      </c>
      <c r="L51" s="177">
        <f t="shared" si="6"/>
        <v>22.30230857620391</v>
      </c>
      <c r="M51" s="181"/>
      <c r="N51" s="177">
        <f t="shared" si="7"/>
        <v>0</v>
      </c>
      <c r="O51" s="181">
        <v>697</v>
      </c>
      <c r="P51" s="181">
        <v>503</v>
      </c>
      <c r="Q51" s="177">
        <f t="shared" si="8"/>
        <v>3.640447090776141</v>
      </c>
      <c r="R51" s="179" t="s">
        <v>223</v>
      </c>
      <c r="S51" s="179"/>
      <c r="T51" s="179"/>
      <c r="U51" s="179"/>
      <c r="V51" s="180" t="s">
        <v>223</v>
      </c>
      <c r="W51" s="180"/>
      <c r="X51" s="180"/>
      <c r="Y51" s="180"/>
    </row>
    <row r="52" spans="1:25" s="20" customFormat="1" ht="13.5">
      <c r="A52" s="174" t="s">
        <v>221</v>
      </c>
      <c r="B52" s="174">
        <v>1346</v>
      </c>
      <c r="C52" s="174" t="s">
        <v>267</v>
      </c>
      <c r="D52" s="175">
        <f t="shared" si="1"/>
        <v>20206</v>
      </c>
      <c r="E52" s="176">
        <f t="shared" si="2"/>
        <v>8602</v>
      </c>
      <c r="F52" s="177">
        <f t="shared" si="3"/>
        <v>42.571513411857865</v>
      </c>
      <c r="G52" s="181">
        <v>8289</v>
      </c>
      <c r="H52" s="181">
        <v>313</v>
      </c>
      <c r="I52" s="176">
        <f t="shared" si="4"/>
        <v>11604</v>
      </c>
      <c r="J52" s="177">
        <f t="shared" si="5"/>
        <v>57.428486588142135</v>
      </c>
      <c r="K52" s="181">
        <v>11022</v>
      </c>
      <c r="L52" s="177">
        <f t="shared" si="6"/>
        <v>54.548154013659314</v>
      </c>
      <c r="M52" s="181"/>
      <c r="N52" s="177">
        <f t="shared" si="7"/>
        <v>0</v>
      </c>
      <c r="O52" s="181">
        <v>582</v>
      </c>
      <c r="P52" s="181">
        <v>314</v>
      </c>
      <c r="Q52" s="177">
        <f t="shared" si="8"/>
        <v>2.8803325744828268</v>
      </c>
      <c r="R52" s="179" t="s">
        <v>223</v>
      </c>
      <c r="S52" s="179"/>
      <c r="T52" s="179"/>
      <c r="U52" s="179"/>
      <c r="V52" s="180" t="s">
        <v>223</v>
      </c>
      <c r="W52" s="180"/>
      <c r="X52" s="180"/>
      <c r="Y52" s="180"/>
    </row>
    <row r="53" spans="1:25" s="20" customFormat="1" ht="13.5">
      <c r="A53" s="174" t="s">
        <v>221</v>
      </c>
      <c r="B53" s="174">
        <v>1347</v>
      </c>
      <c r="C53" s="174" t="s">
        <v>268</v>
      </c>
      <c r="D53" s="175">
        <f t="shared" si="1"/>
        <v>6952</v>
      </c>
      <c r="E53" s="176">
        <f t="shared" si="2"/>
        <v>3260</v>
      </c>
      <c r="F53" s="177">
        <f t="shared" si="3"/>
        <v>46.89298043728424</v>
      </c>
      <c r="G53" s="181">
        <v>3142</v>
      </c>
      <c r="H53" s="181">
        <v>118</v>
      </c>
      <c r="I53" s="176">
        <f t="shared" si="4"/>
        <v>3692</v>
      </c>
      <c r="J53" s="177">
        <f t="shared" si="5"/>
        <v>53.10701956271576</v>
      </c>
      <c r="K53" s="181">
        <v>3473</v>
      </c>
      <c r="L53" s="177">
        <f t="shared" si="6"/>
        <v>49.956846950517836</v>
      </c>
      <c r="M53" s="181"/>
      <c r="N53" s="177">
        <f t="shared" si="7"/>
        <v>0</v>
      </c>
      <c r="O53" s="181">
        <v>219</v>
      </c>
      <c r="P53" s="181">
        <v>80</v>
      </c>
      <c r="Q53" s="177">
        <f t="shared" si="8"/>
        <v>3.1501726121979288</v>
      </c>
      <c r="R53" s="179" t="s">
        <v>223</v>
      </c>
      <c r="S53" s="179"/>
      <c r="T53" s="179"/>
      <c r="U53" s="179"/>
      <c r="V53" s="180" t="s">
        <v>223</v>
      </c>
      <c r="W53" s="180"/>
      <c r="X53" s="180"/>
      <c r="Y53" s="180"/>
    </row>
    <row r="54" spans="1:25" s="20" customFormat="1" ht="13.5">
      <c r="A54" s="174" t="s">
        <v>221</v>
      </c>
      <c r="B54" s="174">
        <v>1361</v>
      </c>
      <c r="C54" s="174" t="s">
        <v>269</v>
      </c>
      <c r="D54" s="175">
        <f t="shared" si="1"/>
        <v>9969</v>
      </c>
      <c r="E54" s="176">
        <f t="shared" si="2"/>
        <v>5271</v>
      </c>
      <c r="F54" s="177">
        <f t="shared" si="3"/>
        <v>52.873909118266624</v>
      </c>
      <c r="G54" s="181">
        <v>5271</v>
      </c>
      <c r="H54" s="181"/>
      <c r="I54" s="176">
        <f t="shared" si="4"/>
        <v>4698</v>
      </c>
      <c r="J54" s="177">
        <f t="shared" si="5"/>
        <v>47.126090881733376</v>
      </c>
      <c r="K54" s="181">
        <v>2905</v>
      </c>
      <c r="L54" s="177">
        <f t="shared" si="6"/>
        <v>29.140335038619718</v>
      </c>
      <c r="M54" s="181"/>
      <c r="N54" s="177">
        <f t="shared" si="7"/>
        <v>0</v>
      </c>
      <c r="O54" s="181">
        <v>1793</v>
      </c>
      <c r="P54" s="181">
        <v>938</v>
      </c>
      <c r="Q54" s="177">
        <f t="shared" si="8"/>
        <v>17.98575584311365</v>
      </c>
      <c r="R54" s="179" t="s">
        <v>223</v>
      </c>
      <c r="S54" s="179"/>
      <c r="T54" s="179"/>
      <c r="U54" s="179"/>
      <c r="V54" s="180" t="s">
        <v>223</v>
      </c>
      <c r="W54" s="180"/>
      <c r="X54" s="180"/>
      <c r="Y54" s="180"/>
    </row>
    <row r="55" spans="1:25" s="20" customFormat="1" ht="13.5">
      <c r="A55" s="174" t="s">
        <v>221</v>
      </c>
      <c r="B55" s="174">
        <v>1362</v>
      </c>
      <c r="C55" s="174" t="s">
        <v>270</v>
      </c>
      <c r="D55" s="175">
        <f t="shared" si="1"/>
        <v>6569</v>
      </c>
      <c r="E55" s="176">
        <f t="shared" si="2"/>
        <v>4775</v>
      </c>
      <c r="F55" s="177">
        <f t="shared" si="3"/>
        <v>72.68990713959506</v>
      </c>
      <c r="G55" s="181">
        <v>4775</v>
      </c>
      <c r="H55" s="181"/>
      <c r="I55" s="176">
        <f t="shared" si="4"/>
        <v>1794</v>
      </c>
      <c r="J55" s="177">
        <f t="shared" si="5"/>
        <v>27.310092860404932</v>
      </c>
      <c r="K55" s="181">
        <v>1667</v>
      </c>
      <c r="L55" s="177">
        <f t="shared" si="6"/>
        <v>25.376769675749735</v>
      </c>
      <c r="M55" s="181"/>
      <c r="N55" s="177">
        <f t="shared" si="7"/>
        <v>0</v>
      </c>
      <c r="O55" s="181">
        <v>127</v>
      </c>
      <c r="P55" s="181">
        <v>103</v>
      </c>
      <c r="Q55" s="177">
        <f t="shared" si="8"/>
        <v>1.9333231846551988</v>
      </c>
      <c r="R55" s="179" t="s">
        <v>223</v>
      </c>
      <c r="S55" s="179"/>
      <c r="T55" s="179"/>
      <c r="U55" s="179"/>
      <c r="V55" s="180" t="s">
        <v>223</v>
      </c>
      <c r="W55" s="180"/>
      <c r="X55" s="180"/>
      <c r="Y55" s="180"/>
    </row>
    <row r="56" spans="1:25" s="20" customFormat="1" ht="13.5">
      <c r="A56" s="174" t="s">
        <v>221</v>
      </c>
      <c r="B56" s="174">
        <v>1363</v>
      </c>
      <c r="C56" s="174" t="s">
        <v>271</v>
      </c>
      <c r="D56" s="175">
        <f t="shared" si="1"/>
        <v>4862</v>
      </c>
      <c r="E56" s="176">
        <f t="shared" si="2"/>
        <v>3030</v>
      </c>
      <c r="F56" s="177">
        <f t="shared" si="3"/>
        <v>62.320032908268196</v>
      </c>
      <c r="G56" s="181">
        <v>3030</v>
      </c>
      <c r="H56" s="181"/>
      <c r="I56" s="176">
        <f t="shared" si="4"/>
        <v>1832</v>
      </c>
      <c r="J56" s="177">
        <f t="shared" si="5"/>
        <v>37.6799670917318</v>
      </c>
      <c r="K56" s="181"/>
      <c r="L56" s="177">
        <f t="shared" si="6"/>
        <v>0</v>
      </c>
      <c r="M56" s="181"/>
      <c r="N56" s="177">
        <f t="shared" si="7"/>
        <v>0</v>
      </c>
      <c r="O56" s="181">
        <v>1832</v>
      </c>
      <c r="P56" s="181">
        <v>1832</v>
      </c>
      <c r="Q56" s="177">
        <f t="shared" si="8"/>
        <v>37.6799670917318</v>
      </c>
      <c r="R56" s="179" t="s">
        <v>223</v>
      </c>
      <c r="S56" s="179"/>
      <c r="T56" s="179"/>
      <c r="U56" s="179"/>
      <c r="V56" s="180" t="s">
        <v>223</v>
      </c>
      <c r="W56" s="180"/>
      <c r="X56" s="180"/>
      <c r="Y56" s="180"/>
    </row>
    <row r="57" spans="1:25" s="20" customFormat="1" ht="13.5">
      <c r="A57" s="174" t="s">
        <v>221</v>
      </c>
      <c r="B57" s="174">
        <v>1364</v>
      </c>
      <c r="C57" s="174" t="s">
        <v>272</v>
      </c>
      <c r="D57" s="175">
        <f t="shared" si="1"/>
        <v>4832</v>
      </c>
      <c r="E57" s="176">
        <f t="shared" si="2"/>
        <v>2975</v>
      </c>
      <c r="F57" s="177">
        <f t="shared" si="3"/>
        <v>61.568708609271525</v>
      </c>
      <c r="G57" s="181">
        <v>2975</v>
      </c>
      <c r="H57" s="181"/>
      <c r="I57" s="176">
        <f t="shared" si="4"/>
        <v>1857</v>
      </c>
      <c r="J57" s="177">
        <f t="shared" si="5"/>
        <v>38.431291390728475</v>
      </c>
      <c r="K57" s="181">
        <v>1478</v>
      </c>
      <c r="L57" s="177">
        <f t="shared" si="6"/>
        <v>30.587748344370862</v>
      </c>
      <c r="M57" s="181"/>
      <c r="N57" s="177">
        <f t="shared" si="7"/>
        <v>0</v>
      </c>
      <c r="O57" s="181">
        <v>379</v>
      </c>
      <c r="P57" s="181">
        <v>128</v>
      </c>
      <c r="Q57" s="177">
        <f t="shared" si="8"/>
        <v>7.843543046357617</v>
      </c>
      <c r="R57" s="179" t="s">
        <v>223</v>
      </c>
      <c r="S57" s="179"/>
      <c r="T57" s="179"/>
      <c r="U57" s="179"/>
      <c r="V57" s="180" t="s">
        <v>223</v>
      </c>
      <c r="W57" s="180"/>
      <c r="X57" s="180"/>
      <c r="Y57" s="180"/>
    </row>
    <row r="58" spans="1:25" s="20" customFormat="1" ht="13.5">
      <c r="A58" s="174" t="s">
        <v>221</v>
      </c>
      <c r="B58" s="174">
        <v>1367</v>
      </c>
      <c r="C58" s="174" t="s">
        <v>273</v>
      </c>
      <c r="D58" s="175">
        <f t="shared" si="1"/>
        <v>3651</v>
      </c>
      <c r="E58" s="176">
        <f t="shared" si="2"/>
        <v>1123</v>
      </c>
      <c r="F58" s="177">
        <f t="shared" si="3"/>
        <v>30.758696247603396</v>
      </c>
      <c r="G58" s="181">
        <v>1123</v>
      </c>
      <c r="H58" s="181"/>
      <c r="I58" s="176">
        <f t="shared" si="4"/>
        <v>2528</v>
      </c>
      <c r="J58" s="177">
        <f t="shared" si="5"/>
        <v>69.2413037523966</v>
      </c>
      <c r="K58" s="181">
        <v>1922</v>
      </c>
      <c r="L58" s="177">
        <f t="shared" si="6"/>
        <v>52.64311147630786</v>
      </c>
      <c r="M58" s="181"/>
      <c r="N58" s="177">
        <f t="shared" si="7"/>
        <v>0</v>
      </c>
      <c r="O58" s="181">
        <v>606</v>
      </c>
      <c r="P58" s="181">
        <v>606</v>
      </c>
      <c r="Q58" s="177">
        <f t="shared" si="8"/>
        <v>16.598192276088746</v>
      </c>
      <c r="R58" s="179" t="s">
        <v>223</v>
      </c>
      <c r="S58" s="179"/>
      <c r="T58" s="179"/>
      <c r="U58" s="179"/>
      <c r="V58" s="180" t="s">
        <v>223</v>
      </c>
      <c r="W58" s="180"/>
      <c r="X58" s="180"/>
      <c r="Y58" s="180"/>
    </row>
    <row r="59" spans="1:25" s="20" customFormat="1" ht="13.5">
      <c r="A59" s="174" t="s">
        <v>221</v>
      </c>
      <c r="B59" s="174">
        <v>1370</v>
      </c>
      <c r="C59" s="174" t="s">
        <v>274</v>
      </c>
      <c r="D59" s="175">
        <f t="shared" si="1"/>
        <v>6509</v>
      </c>
      <c r="E59" s="176">
        <f t="shared" si="2"/>
        <v>3574</v>
      </c>
      <c r="F59" s="177">
        <f t="shared" si="3"/>
        <v>54.90858810877247</v>
      </c>
      <c r="G59" s="181">
        <v>3570</v>
      </c>
      <c r="H59" s="181">
        <v>4</v>
      </c>
      <c r="I59" s="176">
        <f t="shared" si="4"/>
        <v>2935</v>
      </c>
      <c r="J59" s="177">
        <f t="shared" si="5"/>
        <v>45.09141189122753</v>
      </c>
      <c r="K59" s="181">
        <v>2242</v>
      </c>
      <c r="L59" s="177">
        <f t="shared" si="6"/>
        <v>34.44461514825626</v>
      </c>
      <c r="M59" s="181"/>
      <c r="N59" s="177">
        <f t="shared" si="7"/>
        <v>0</v>
      </c>
      <c r="O59" s="181">
        <v>693</v>
      </c>
      <c r="P59" s="181">
        <v>122</v>
      </c>
      <c r="Q59" s="177">
        <f t="shared" si="8"/>
        <v>10.64679674297127</v>
      </c>
      <c r="R59" s="179" t="s">
        <v>223</v>
      </c>
      <c r="S59" s="179"/>
      <c r="T59" s="179"/>
      <c r="U59" s="179"/>
      <c r="V59" s="180" t="s">
        <v>223</v>
      </c>
      <c r="W59" s="180"/>
      <c r="X59" s="180"/>
      <c r="Y59" s="180"/>
    </row>
    <row r="60" spans="1:25" s="20" customFormat="1" ht="13.5">
      <c r="A60" s="174" t="s">
        <v>221</v>
      </c>
      <c r="B60" s="174">
        <v>1371</v>
      </c>
      <c r="C60" s="174" t="s">
        <v>275</v>
      </c>
      <c r="D60" s="175">
        <f t="shared" si="1"/>
        <v>10763</v>
      </c>
      <c r="E60" s="176">
        <f t="shared" si="2"/>
        <v>6368</v>
      </c>
      <c r="F60" s="177">
        <f t="shared" si="3"/>
        <v>59.16566013193347</v>
      </c>
      <c r="G60" s="181">
        <v>6356</v>
      </c>
      <c r="H60" s="181">
        <v>12</v>
      </c>
      <c r="I60" s="176">
        <f t="shared" si="4"/>
        <v>4395</v>
      </c>
      <c r="J60" s="177">
        <f t="shared" si="5"/>
        <v>40.83433986806652</v>
      </c>
      <c r="K60" s="181">
        <v>4036</v>
      </c>
      <c r="L60" s="177">
        <f t="shared" si="6"/>
        <v>37.4988386137694</v>
      </c>
      <c r="M60" s="181"/>
      <c r="N60" s="177">
        <f t="shared" si="7"/>
        <v>0</v>
      </c>
      <c r="O60" s="181">
        <v>359</v>
      </c>
      <c r="P60" s="181">
        <v>119</v>
      </c>
      <c r="Q60" s="177">
        <f t="shared" si="8"/>
        <v>3.335501254297129</v>
      </c>
      <c r="R60" s="179" t="s">
        <v>223</v>
      </c>
      <c r="S60" s="179"/>
      <c r="T60" s="179"/>
      <c r="U60" s="179"/>
      <c r="V60" s="180" t="s">
        <v>223</v>
      </c>
      <c r="W60" s="180"/>
      <c r="X60" s="180"/>
      <c r="Y60" s="180"/>
    </row>
    <row r="61" spans="1:25" s="20" customFormat="1" ht="13.5">
      <c r="A61" s="174" t="s">
        <v>221</v>
      </c>
      <c r="B61" s="174">
        <v>1391</v>
      </c>
      <c r="C61" s="174" t="s">
        <v>276</v>
      </c>
      <c r="D61" s="175">
        <f t="shared" si="1"/>
        <v>2040</v>
      </c>
      <c r="E61" s="176">
        <f t="shared" si="2"/>
        <v>1972</v>
      </c>
      <c r="F61" s="177">
        <f t="shared" si="3"/>
        <v>96.66666666666667</v>
      </c>
      <c r="G61" s="181">
        <v>1972</v>
      </c>
      <c r="H61" s="181"/>
      <c r="I61" s="176">
        <f t="shared" si="4"/>
        <v>68</v>
      </c>
      <c r="J61" s="177">
        <f t="shared" si="5"/>
        <v>3.3333333333333335</v>
      </c>
      <c r="K61" s="181"/>
      <c r="L61" s="177">
        <f t="shared" si="6"/>
        <v>0</v>
      </c>
      <c r="M61" s="181"/>
      <c r="N61" s="177">
        <f t="shared" si="7"/>
        <v>0</v>
      </c>
      <c r="O61" s="181">
        <v>68</v>
      </c>
      <c r="P61" s="181">
        <v>26</v>
      </c>
      <c r="Q61" s="177">
        <f t="shared" si="8"/>
        <v>3.3333333333333335</v>
      </c>
      <c r="R61" s="179" t="s">
        <v>223</v>
      </c>
      <c r="S61" s="179"/>
      <c r="T61" s="179"/>
      <c r="U61" s="179"/>
      <c r="V61" s="180"/>
      <c r="W61" s="180"/>
      <c r="X61" s="180"/>
      <c r="Y61" s="180" t="s">
        <v>223</v>
      </c>
    </row>
    <row r="62" spans="1:25" s="20" customFormat="1" ht="13.5">
      <c r="A62" s="174" t="s">
        <v>221</v>
      </c>
      <c r="B62" s="174">
        <v>1392</v>
      </c>
      <c r="C62" s="174" t="s">
        <v>277</v>
      </c>
      <c r="D62" s="175">
        <f t="shared" si="1"/>
        <v>3736</v>
      </c>
      <c r="E62" s="176">
        <f t="shared" si="2"/>
        <v>1582</v>
      </c>
      <c r="F62" s="177">
        <f t="shared" si="3"/>
        <v>42.34475374732334</v>
      </c>
      <c r="G62" s="181">
        <v>1582</v>
      </c>
      <c r="H62" s="181"/>
      <c r="I62" s="176">
        <f t="shared" si="4"/>
        <v>2154</v>
      </c>
      <c r="J62" s="177">
        <f t="shared" si="5"/>
        <v>57.65524625267666</v>
      </c>
      <c r="K62" s="181">
        <v>1664</v>
      </c>
      <c r="L62" s="177">
        <f t="shared" si="6"/>
        <v>44.53961456102783</v>
      </c>
      <c r="M62" s="181"/>
      <c r="N62" s="177">
        <f t="shared" si="7"/>
        <v>0</v>
      </c>
      <c r="O62" s="181">
        <v>490</v>
      </c>
      <c r="P62" s="181">
        <v>449</v>
      </c>
      <c r="Q62" s="177">
        <f t="shared" si="8"/>
        <v>13.115631691648822</v>
      </c>
      <c r="R62" s="179" t="s">
        <v>223</v>
      </c>
      <c r="S62" s="179"/>
      <c r="T62" s="179"/>
      <c r="U62" s="179"/>
      <c r="V62" s="180"/>
      <c r="W62" s="180"/>
      <c r="X62" s="180"/>
      <c r="Y62" s="180" t="s">
        <v>223</v>
      </c>
    </row>
    <row r="63" spans="1:25" s="20" customFormat="1" ht="13.5">
      <c r="A63" s="174" t="s">
        <v>221</v>
      </c>
      <c r="B63" s="174">
        <v>1393</v>
      </c>
      <c r="C63" s="174" t="s">
        <v>278</v>
      </c>
      <c r="D63" s="175">
        <f t="shared" si="1"/>
        <v>3390</v>
      </c>
      <c r="E63" s="176">
        <f t="shared" si="2"/>
        <v>848</v>
      </c>
      <c r="F63" s="177">
        <f t="shared" si="3"/>
        <v>25.014749262536874</v>
      </c>
      <c r="G63" s="181">
        <v>848</v>
      </c>
      <c r="H63" s="181"/>
      <c r="I63" s="176">
        <f t="shared" si="4"/>
        <v>2542</v>
      </c>
      <c r="J63" s="177">
        <f t="shared" si="5"/>
        <v>74.98525073746313</v>
      </c>
      <c r="K63" s="181">
        <v>2275</v>
      </c>
      <c r="L63" s="177">
        <f t="shared" si="6"/>
        <v>67.10914454277285</v>
      </c>
      <c r="M63" s="181"/>
      <c r="N63" s="177">
        <f t="shared" si="7"/>
        <v>0</v>
      </c>
      <c r="O63" s="181">
        <v>267</v>
      </c>
      <c r="P63" s="181">
        <v>221</v>
      </c>
      <c r="Q63" s="177">
        <f t="shared" si="8"/>
        <v>7.876106194690266</v>
      </c>
      <c r="R63" s="179" t="s">
        <v>223</v>
      </c>
      <c r="S63" s="179"/>
      <c r="T63" s="179"/>
      <c r="U63" s="179"/>
      <c r="V63" s="180"/>
      <c r="W63" s="180"/>
      <c r="X63" s="180"/>
      <c r="Y63" s="180" t="s">
        <v>223</v>
      </c>
    </row>
    <row r="64" spans="1:25" s="20" customFormat="1" ht="13.5">
      <c r="A64" s="174" t="s">
        <v>221</v>
      </c>
      <c r="B64" s="174">
        <v>1394</v>
      </c>
      <c r="C64" s="174" t="s">
        <v>279</v>
      </c>
      <c r="D64" s="175">
        <f t="shared" si="1"/>
        <v>5822</v>
      </c>
      <c r="E64" s="176">
        <f t="shared" si="2"/>
        <v>1740</v>
      </c>
      <c r="F64" s="177">
        <f t="shared" si="3"/>
        <v>29.88663689453796</v>
      </c>
      <c r="G64" s="181">
        <v>1740</v>
      </c>
      <c r="H64" s="181"/>
      <c r="I64" s="176">
        <f t="shared" si="4"/>
        <v>4082</v>
      </c>
      <c r="J64" s="177">
        <f t="shared" si="5"/>
        <v>70.11336310546204</v>
      </c>
      <c r="K64" s="181"/>
      <c r="L64" s="177">
        <f t="shared" si="6"/>
        <v>0</v>
      </c>
      <c r="M64" s="181"/>
      <c r="N64" s="177">
        <f t="shared" si="7"/>
        <v>0</v>
      </c>
      <c r="O64" s="181">
        <v>4082</v>
      </c>
      <c r="P64" s="181">
        <v>3698</v>
      </c>
      <c r="Q64" s="177">
        <f t="shared" si="8"/>
        <v>70.11336310546204</v>
      </c>
      <c r="R64" s="179" t="s">
        <v>223</v>
      </c>
      <c r="S64" s="179"/>
      <c r="T64" s="179"/>
      <c r="U64" s="179"/>
      <c r="V64" s="180" t="s">
        <v>223</v>
      </c>
      <c r="W64" s="180"/>
      <c r="X64" s="180"/>
      <c r="Y64" s="180"/>
    </row>
    <row r="65" spans="1:25" s="20" customFormat="1" ht="13.5">
      <c r="A65" s="174" t="s">
        <v>221</v>
      </c>
      <c r="B65" s="174">
        <v>1395</v>
      </c>
      <c r="C65" s="174" t="s">
        <v>280</v>
      </c>
      <c r="D65" s="175">
        <f t="shared" si="1"/>
        <v>4693</v>
      </c>
      <c r="E65" s="176">
        <f t="shared" si="2"/>
        <v>1768</v>
      </c>
      <c r="F65" s="177">
        <f t="shared" si="3"/>
        <v>37.67313019390582</v>
      </c>
      <c r="G65" s="181">
        <v>1768</v>
      </c>
      <c r="H65" s="181"/>
      <c r="I65" s="176">
        <f t="shared" si="4"/>
        <v>2925</v>
      </c>
      <c r="J65" s="177">
        <f t="shared" si="5"/>
        <v>62.32686980609419</v>
      </c>
      <c r="K65" s="181">
        <v>2300</v>
      </c>
      <c r="L65" s="177">
        <f t="shared" si="6"/>
        <v>49.009162582569786</v>
      </c>
      <c r="M65" s="181"/>
      <c r="N65" s="177">
        <f t="shared" si="7"/>
        <v>0</v>
      </c>
      <c r="O65" s="181">
        <v>625</v>
      </c>
      <c r="P65" s="181">
        <v>612</v>
      </c>
      <c r="Q65" s="177">
        <f t="shared" si="8"/>
        <v>13.317707223524398</v>
      </c>
      <c r="R65" s="179" t="s">
        <v>223</v>
      </c>
      <c r="S65" s="179"/>
      <c r="T65" s="179"/>
      <c r="U65" s="179"/>
      <c r="V65" s="180" t="s">
        <v>223</v>
      </c>
      <c r="W65" s="180"/>
      <c r="X65" s="180"/>
      <c r="Y65" s="180"/>
    </row>
    <row r="66" spans="1:25" s="20" customFormat="1" ht="13.5">
      <c r="A66" s="174" t="s">
        <v>221</v>
      </c>
      <c r="B66" s="174">
        <v>1396</v>
      </c>
      <c r="C66" s="174" t="s">
        <v>281</v>
      </c>
      <c r="D66" s="175">
        <f t="shared" si="1"/>
        <v>2384</v>
      </c>
      <c r="E66" s="176">
        <f t="shared" si="2"/>
        <v>699</v>
      </c>
      <c r="F66" s="177">
        <f t="shared" si="3"/>
        <v>29.320469798657715</v>
      </c>
      <c r="G66" s="181">
        <v>699</v>
      </c>
      <c r="H66" s="181"/>
      <c r="I66" s="176">
        <f t="shared" si="4"/>
        <v>1685</v>
      </c>
      <c r="J66" s="177">
        <f t="shared" si="5"/>
        <v>70.67953020134227</v>
      </c>
      <c r="K66" s="181">
        <v>1283</v>
      </c>
      <c r="L66" s="177">
        <f t="shared" si="6"/>
        <v>53.81711409395973</v>
      </c>
      <c r="M66" s="181"/>
      <c r="N66" s="177">
        <f t="shared" si="7"/>
        <v>0</v>
      </c>
      <c r="O66" s="181">
        <v>402</v>
      </c>
      <c r="P66" s="181">
        <v>299</v>
      </c>
      <c r="Q66" s="177">
        <f t="shared" si="8"/>
        <v>16.86241610738255</v>
      </c>
      <c r="R66" s="179" t="s">
        <v>223</v>
      </c>
      <c r="S66" s="179"/>
      <c r="T66" s="179"/>
      <c r="U66" s="179"/>
      <c r="V66" s="180" t="s">
        <v>223</v>
      </c>
      <c r="W66" s="180"/>
      <c r="X66" s="180"/>
      <c r="Y66" s="180"/>
    </row>
    <row r="67" spans="1:25" s="20" customFormat="1" ht="13.5">
      <c r="A67" s="174" t="s">
        <v>221</v>
      </c>
      <c r="B67" s="174">
        <v>1397</v>
      </c>
      <c r="C67" s="174" t="s">
        <v>282</v>
      </c>
      <c r="D67" s="175">
        <f t="shared" si="1"/>
        <v>2154</v>
      </c>
      <c r="E67" s="176">
        <f t="shared" si="2"/>
        <v>255</v>
      </c>
      <c r="F67" s="177">
        <f t="shared" si="3"/>
        <v>11.838440111420613</v>
      </c>
      <c r="G67" s="181">
        <v>255</v>
      </c>
      <c r="H67" s="181"/>
      <c r="I67" s="176">
        <f t="shared" si="4"/>
        <v>1899</v>
      </c>
      <c r="J67" s="177">
        <f t="shared" si="5"/>
        <v>88.16155988857939</v>
      </c>
      <c r="K67" s="181">
        <v>1470</v>
      </c>
      <c r="L67" s="177">
        <f t="shared" si="6"/>
        <v>68.24512534818942</v>
      </c>
      <c r="M67" s="181"/>
      <c r="N67" s="177">
        <f t="shared" si="7"/>
        <v>0</v>
      </c>
      <c r="O67" s="181">
        <v>429</v>
      </c>
      <c r="P67" s="181">
        <v>360</v>
      </c>
      <c r="Q67" s="177">
        <f t="shared" si="8"/>
        <v>19.91643454038997</v>
      </c>
      <c r="R67" s="179" t="s">
        <v>223</v>
      </c>
      <c r="S67" s="179"/>
      <c r="T67" s="179"/>
      <c r="U67" s="179"/>
      <c r="V67" s="180" t="s">
        <v>223</v>
      </c>
      <c r="W67" s="180"/>
      <c r="X67" s="180"/>
      <c r="Y67" s="180"/>
    </row>
    <row r="68" spans="1:25" s="20" customFormat="1" ht="13.5">
      <c r="A68" s="174" t="s">
        <v>221</v>
      </c>
      <c r="B68" s="174">
        <v>1398</v>
      </c>
      <c r="C68" s="174" t="s">
        <v>283</v>
      </c>
      <c r="D68" s="175">
        <f t="shared" si="1"/>
        <v>2652</v>
      </c>
      <c r="E68" s="176">
        <f t="shared" si="2"/>
        <v>1217</v>
      </c>
      <c r="F68" s="177">
        <f t="shared" si="3"/>
        <v>45.88989441930618</v>
      </c>
      <c r="G68" s="181">
        <v>1217</v>
      </c>
      <c r="H68" s="181"/>
      <c r="I68" s="176">
        <f t="shared" si="4"/>
        <v>1435</v>
      </c>
      <c r="J68" s="177">
        <f t="shared" si="5"/>
        <v>54.11010558069381</v>
      </c>
      <c r="K68" s="181">
        <v>1400</v>
      </c>
      <c r="L68" s="177">
        <f t="shared" si="6"/>
        <v>52.79034690799397</v>
      </c>
      <c r="M68" s="181"/>
      <c r="N68" s="177">
        <f t="shared" si="7"/>
        <v>0</v>
      </c>
      <c r="O68" s="181">
        <v>35</v>
      </c>
      <c r="P68" s="181">
        <v>21</v>
      </c>
      <c r="Q68" s="177">
        <f t="shared" si="8"/>
        <v>1.3197586726998491</v>
      </c>
      <c r="R68" s="179" t="s">
        <v>223</v>
      </c>
      <c r="S68" s="179"/>
      <c r="T68" s="179"/>
      <c r="U68" s="179"/>
      <c r="V68" s="180" t="s">
        <v>223</v>
      </c>
      <c r="W68" s="180"/>
      <c r="X68" s="180"/>
      <c r="Y68" s="180"/>
    </row>
    <row r="69" spans="1:25" s="20" customFormat="1" ht="13.5">
      <c r="A69" s="174" t="s">
        <v>221</v>
      </c>
      <c r="B69" s="174">
        <v>1399</v>
      </c>
      <c r="C69" s="174" t="s">
        <v>284</v>
      </c>
      <c r="D69" s="175">
        <f t="shared" si="1"/>
        <v>3452</v>
      </c>
      <c r="E69" s="176">
        <f t="shared" si="2"/>
        <v>411</v>
      </c>
      <c r="F69" s="177">
        <f t="shared" si="3"/>
        <v>11.90614136732329</v>
      </c>
      <c r="G69" s="181">
        <v>411</v>
      </c>
      <c r="H69" s="181"/>
      <c r="I69" s="176">
        <f t="shared" si="4"/>
        <v>3041</v>
      </c>
      <c r="J69" s="177">
        <f t="shared" si="5"/>
        <v>88.09385863267671</v>
      </c>
      <c r="K69" s="181">
        <v>2556</v>
      </c>
      <c r="L69" s="177">
        <f t="shared" si="6"/>
        <v>74.04403244495944</v>
      </c>
      <c r="M69" s="181"/>
      <c r="N69" s="177">
        <f t="shared" si="7"/>
        <v>0</v>
      </c>
      <c r="O69" s="181">
        <v>485</v>
      </c>
      <c r="P69" s="181">
        <v>291</v>
      </c>
      <c r="Q69" s="177">
        <f t="shared" si="8"/>
        <v>14.049826187717265</v>
      </c>
      <c r="R69" s="179" t="s">
        <v>223</v>
      </c>
      <c r="S69" s="179"/>
      <c r="T69" s="179"/>
      <c r="U69" s="179"/>
      <c r="V69" s="180" t="s">
        <v>223</v>
      </c>
      <c r="W69" s="180"/>
      <c r="X69" s="180"/>
      <c r="Y69" s="180"/>
    </row>
    <row r="70" spans="1:25" s="20" customFormat="1" ht="13.5">
      <c r="A70" s="174" t="s">
        <v>221</v>
      </c>
      <c r="B70" s="174">
        <v>1400</v>
      </c>
      <c r="C70" s="174" t="s">
        <v>285</v>
      </c>
      <c r="D70" s="175">
        <f t="shared" si="1"/>
        <v>15791</v>
      </c>
      <c r="E70" s="176">
        <f t="shared" si="2"/>
        <v>2126</v>
      </c>
      <c r="F70" s="177">
        <f t="shared" si="3"/>
        <v>13.46336520802989</v>
      </c>
      <c r="G70" s="181">
        <v>2126</v>
      </c>
      <c r="H70" s="181"/>
      <c r="I70" s="176">
        <f t="shared" si="4"/>
        <v>13665</v>
      </c>
      <c r="J70" s="177">
        <f t="shared" si="5"/>
        <v>86.53663479197012</v>
      </c>
      <c r="K70" s="181">
        <v>12624</v>
      </c>
      <c r="L70" s="177">
        <f t="shared" si="6"/>
        <v>79.94427205370147</v>
      </c>
      <c r="M70" s="181"/>
      <c r="N70" s="177">
        <f t="shared" si="7"/>
        <v>0</v>
      </c>
      <c r="O70" s="181">
        <v>1041</v>
      </c>
      <c r="P70" s="181">
        <v>577</v>
      </c>
      <c r="Q70" s="177">
        <f t="shared" si="8"/>
        <v>6.592362738268634</v>
      </c>
      <c r="R70" s="179" t="s">
        <v>223</v>
      </c>
      <c r="S70" s="179"/>
      <c r="T70" s="179"/>
      <c r="U70" s="179"/>
      <c r="V70" s="180" t="s">
        <v>223</v>
      </c>
      <c r="W70" s="180"/>
      <c r="X70" s="180"/>
      <c r="Y70" s="180"/>
    </row>
    <row r="71" spans="1:25" s="20" customFormat="1" ht="13.5">
      <c r="A71" s="174" t="s">
        <v>221</v>
      </c>
      <c r="B71" s="174">
        <v>1401</v>
      </c>
      <c r="C71" s="174" t="s">
        <v>286</v>
      </c>
      <c r="D71" s="175">
        <f t="shared" si="1"/>
        <v>7007</v>
      </c>
      <c r="E71" s="176">
        <f t="shared" si="2"/>
        <v>3802</v>
      </c>
      <c r="F71" s="177">
        <f t="shared" si="3"/>
        <v>54.26002568859711</v>
      </c>
      <c r="G71" s="181">
        <v>3802</v>
      </c>
      <c r="H71" s="181"/>
      <c r="I71" s="176">
        <f t="shared" si="4"/>
        <v>3205</v>
      </c>
      <c r="J71" s="177">
        <f t="shared" si="5"/>
        <v>45.73997431140288</v>
      </c>
      <c r="K71" s="181">
        <v>2038</v>
      </c>
      <c r="L71" s="177">
        <f t="shared" si="6"/>
        <v>29.08520051377194</v>
      </c>
      <c r="M71" s="181"/>
      <c r="N71" s="177">
        <f t="shared" si="7"/>
        <v>0</v>
      </c>
      <c r="O71" s="181">
        <v>1167</v>
      </c>
      <c r="P71" s="181">
        <v>984</v>
      </c>
      <c r="Q71" s="177">
        <f t="shared" si="8"/>
        <v>16.654773797630938</v>
      </c>
      <c r="R71" s="179" t="s">
        <v>223</v>
      </c>
      <c r="S71" s="179"/>
      <c r="T71" s="179"/>
      <c r="U71" s="179"/>
      <c r="V71" s="180" t="s">
        <v>223</v>
      </c>
      <c r="W71" s="180"/>
      <c r="X71" s="180"/>
      <c r="Y71" s="180"/>
    </row>
    <row r="72" spans="1:25" s="20" customFormat="1" ht="13.5">
      <c r="A72" s="174" t="s">
        <v>221</v>
      </c>
      <c r="B72" s="174">
        <v>1402</v>
      </c>
      <c r="C72" s="174" t="s">
        <v>287</v>
      </c>
      <c r="D72" s="175">
        <f t="shared" si="1"/>
        <v>16231</v>
      </c>
      <c r="E72" s="176">
        <f t="shared" si="2"/>
        <v>13060</v>
      </c>
      <c r="F72" s="177">
        <f t="shared" si="3"/>
        <v>80.46331094818558</v>
      </c>
      <c r="G72" s="181">
        <v>13060</v>
      </c>
      <c r="H72" s="181"/>
      <c r="I72" s="176">
        <f t="shared" si="4"/>
        <v>3171</v>
      </c>
      <c r="J72" s="177">
        <f t="shared" si="5"/>
        <v>19.53668905181443</v>
      </c>
      <c r="K72" s="181">
        <v>781</v>
      </c>
      <c r="L72" s="177">
        <f t="shared" si="6"/>
        <v>4.811779927299612</v>
      </c>
      <c r="M72" s="181"/>
      <c r="N72" s="177">
        <f t="shared" si="7"/>
        <v>0</v>
      </c>
      <c r="O72" s="181">
        <v>2390</v>
      </c>
      <c r="P72" s="181">
        <v>1962</v>
      </c>
      <c r="Q72" s="177">
        <f t="shared" si="8"/>
        <v>14.724909124514818</v>
      </c>
      <c r="R72" s="179" t="s">
        <v>223</v>
      </c>
      <c r="S72" s="179"/>
      <c r="T72" s="179"/>
      <c r="U72" s="179"/>
      <c r="V72" s="180" t="s">
        <v>223</v>
      </c>
      <c r="W72" s="180"/>
      <c r="X72" s="180"/>
      <c r="Y72" s="180"/>
    </row>
    <row r="73" spans="1:25" s="20" customFormat="1" ht="13.5">
      <c r="A73" s="174" t="s">
        <v>221</v>
      </c>
      <c r="B73" s="174">
        <v>1403</v>
      </c>
      <c r="C73" s="174" t="s">
        <v>288</v>
      </c>
      <c r="D73" s="175">
        <f aca="true" t="shared" si="9" ref="D73:D136">SUM(E73,I73)</f>
        <v>2096</v>
      </c>
      <c r="E73" s="176">
        <f aca="true" t="shared" si="10" ref="E73:E136">SUM(G73:H73)</f>
        <v>5</v>
      </c>
      <c r="F73" s="177">
        <f aca="true" t="shared" si="11" ref="F73:F136">IF(D73&gt;0,E73/D73*100,0)</f>
        <v>0.2385496183206107</v>
      </c>
      <c r="G73" s="181"/>
      <c r="H73" s="181">
        <v>5</v>
      </c>
      <c r="I73" s="176">
        <f aca="true" t="shared" si="12" ref="I73:I136">SUM(K73,M73,O73)</f>
        <v>2091</v>
      </c>
      <c r="J73" s="177">
        <f aca="true" t="shared" si="13" ref="J73:J136">IF($D73&gt;0,I73/$D73*100,0)</f>
        <v>99.76145038167938</v>
      </c>
      <c r="K73" s="181">
        <v>2091</v>
      </c>
      <c r="L73" s="177">
        <f aca="true" t="shared" si="14" ref="L73:L136">IF($D73&gt;0,K73/$D73*100,0)</f>
        <v>99.76145038167938</v>
      </c>
      <c r="M73" s="181"/>
      <c r="N73" s="177">
        <f aca="true" t="shared" si="15" ref="N73:N136">IF($D73&gt;0,M73/$D73*100,0)</f>
        <v>0</v>
      </c>
      <c r="O73" s="181"/>
      <c r="P73" s="181"/>
      <c r="Q73" s="177">
        <f aca="true" t="shared" si="16" ref="Q73:Q136">IF($D73&gt;0,O73/$D73*100,0)</f>
        <v>0</v>
      </c>
      <c r="R73" s="179" t="s">
        <v>223</v>
      </c>
      <c r="S73" s="179"/>
      <c r="T73" s="179"/>
      <c r="U73" s="179"/>
      <c r="V73" s="180" t="s">
        <v>223</v>
      </c>
      <c r="W73" s="180"/>
      <c r="X73" s="180"/>
      <c r="Y73" s="180"/>
    </row>
    <row r="74" spans="1:25" s="20" customFormat="1" ht="13.5">
      <c r="A74" s="174" t="s">
        <v>221</v>
      </c>
      <c r="B74" s="174">
        <v>1404</v>
      </c>
      <c r="C74" s="174" t="s">
        <v>289</v>
      </c>
      <c r="D74" s="175">
        <f t="shared" si="9"/>
        <v>1127</v>
      </c>
      <c r="E74" s="176">
        <f t="shared" si="10"/>
        <v>891</v>
      </c>
      <c r="F74" s="177">
        <f t="shared" si="11"/>
        <v>79.0594498669033</v>
      </c>
      <c r="G74" s="181">
        <v>891</v>
      </c>
      <c r="H74" s="181"/>
      <c r="I74" s="176">
        <f t="shared" si="12"/>
        <v>236</v>
      </c>
      <c r="J74" s="177">
        <f t="shared" si="13"/>
        <v>20.940550133096718</v>
      </c>
      <c r="K74" s="181"/>
      <c r="L74" s="177">
        <f t="shared" si="14"/>
        <v>0</v>
      </c>
      <c r="M74" s="181"/>
      <c r="N74" s="177">
        <f t="shared" si="15"/>
        <v>0</v>
      </c>
      <c r="O74" s="181">
        <v>236</v>
      </c>
      <c r="P74" s="181">
        <v>197</v>
      </c>
      <c r="Q74" s="177">
        <f t="shared" si="16"/>
        <v>20.940550133096718</v>
      </c>
      <c r="R74" s="179" t="s">
        <v>223</v>
      </c>
      <c r="S74" s="179"/>
      <c r="T74" s="179"/>
      <c r="U74" s="179"/>
      <c r="V74" s="180" t="s">
        <v>223</v>
      </c>
      <c r="W74" s="180"/>
      <c r="X74" s="180"/>
      <c r="Y74" s="180"/>
    </row>
    <row r="75" spans="1:25" s="20" customFormat="1" ht="13.5">
      <c r="A75" s="174" t="s">
        <v>221</v>
      </c>
      <c r="B75" s="174">
        <v>1405</v>
      </c>
      <c r="C75" s="174" t="s">
        <v>290</v>
      </c>
      <c r="D75" s="175">
        <f t="shared" si="9"/>
        <v>2979</v>
      </c>
      <c r="E75" s="176">
        <f t="shared" si="10"/>
        <v>2052</v>
      </c>
      <c r="F75" s="177">
        <f t="shared" si="11"/>
        <v>68.8821752265861</v>
      </c>
      <c r="G75" s="181">
        <v>2052</v>
      </c>
      <c r="H75" s="181"/>
      <c r="I75" s="176">
        <f t="shared" si="12"/>
        <v>927</v>
      </c>
      <c r="J75" s="177">
        <f t="shared" si="13"/>
        <v>31.1178247734139</v>
      </c>
      <c r="K75" s="181">
        <v>111</v>
      </c>
      <c r="L75" s="177">
        <f t="shared" si="14"/>
        <v>3.726082578046324</v>
      </c>
      <c r="M75" s="181"/>
      <c r="N75" s="177">
        <f t="shared" si="15"/>
        <v>0</v>
      </c>
      <c r="O75" s="181">
        <v>816</v>
      </c>
      <c r="P75" s="181">
        <v>613</v>
      </c>
      <c r="Q75" s="177">
        <f t="shared" si="16"/>
        <v>27.391742195367573</v>
      </c>
      <c r="R75" s="179" t="s">
        <v>223</v>
      </c>
      <c r="S75" s="179"/>
      <c r="T75" s="179"/>
      <c r="U75" s="179"/>
      <c r="V75" s="180" t="s">
        <v>223</v>
      </c>
      <c r="W75" s="180"/>
      <c r="X75" s="180"/>
      <c r="Y75" s="180"/>
    </row>
    <row r="76" spans="1:25" s="20" customFormat="1" ht="13.5">
      <c r="A76" s="174" t="s">
        <v>221</v>
      </c>
      <c r="B76" s="174">
        <v>1406</v>
      </c>
      <c r="C76" s="174" t="s">
        <v>291</v>
      </c>
      <c r="D76" s="175">
        <f t="shared" si="9"/>
        <v>4099</v>
      </c>
      <c r="E76" s="176">
        <f t="shared" si="10"/>
        <v>896</v>
      </c>
      <c r="F76" s="177">
        <f t="shared" si="11"/>
        <v>21.85898999756038</v>
      </c>
      <c r="G76" s="181">
        <v>896</v>
      </c>
      <c r="H76" s="181"/>
      <c r="I76" s="176">
        <f t="shared" si="12"/>
        <v>3203</v>
      </c>
      <c r="J76" s="177">
        <f t="shared" si="13"/>
        <v>78.14101000243961</v>
      </c>
      <c r="K76" s="181">
        <v>3001</v>
      </c>
      <c r="L76" s="177">
        <f t="shared" si="14"/>
        <v>73.21297877531106</v>
      </c>
      <c r="M76" s="181"/>
      <c r="N76" s="177">
        <f t="shared" si="15"/>
        <v>0</v>
      </c>
      <c r="O76" s="181">
        <v>202</v>
      </c>
      <c r="P76" s="181">
        <v>15</v>
      </c>
      <c r="Q76" s="177">
        <f t="shared" si="16"/>
        <v>4.928031227128568</v>
      </c>
      <c r="R76" s="179" t="s">
        <v>223</v>
      </c>
      <c r="S76" s="179"/>
      <c r="T76" s="179"/>
      <c r="U76" s="179"/>
      <c r="V76" s="180"/>
      <c r="W76" s="180"/>
      <c r="X76" s="180"/>
      <c r="Y76" s="180" t="s">
        <v>223</v>
      </c>
    </row>
    <row r="77" spans="1:25" s="20" customFormat="1" ht="13.5">
      <c r="A77" s="174" t="s">
        <v>221</v>
      </c>
      <c r="B77" s="174">
        <v>1407</v>
      </c>
      <c r="C77" s="174" t="s">
        <v>292</v>
      </c>
      <c r="D77" s="175">
        <f t="shared" si="9"/>
        <v>3993</v>
      </c>
      <c r="E77" s="176">
        <f t="shared" si="10"/>
        <v>1000</v>
      </c>
      <c r="F77" s="177">
        <f t="shared" si="11"/>
        <v>25.043826696719258</v>
      </c>
      <c r="G77" s="181">
        <v>1000</v>
      </c>
      <c r="H77" s="181"/>
      <c r="I77" s="176">
        <f t="shared" si="12"/>
        <v>2993</v>
      </c>
      <c r="J77" s="177">
        <f t="shared" si="13"/>
        <v>74.95617330328074</v>
      </c>
      <c r="K77" s="181"/>
      <c r="L77" s="177">
        <f t="shared" si="14"/>
        <v>0</v>
      </c>
      <c r="M77" s="181"/>
      <c r="N77" s="177">
        <f t="shared" si="15"/>
        <v>0</v>
      </c>
      <c r="O77" s="181">
        <v>2993</v>
      </c>
      <c r="P77" s="181">
        <v>2802</v>
      </c>
      <c r="Q77" s="177">
        <f t="shared" si="16"/>
        <v>74.95617330328074</v>
      </c>
      <c r="R77" s="179" t="s">
        <v>223</v>
      </c>
      <c r="S77" s="179"/>
      <c r="T77" s="179"/>
      <c r="U77" s="179"/>
      <c r="V77" s="180"/>
      <c r="W77" s="180" t="s">
        <v>223</v>
      </c>
      <c r="X77" s="180"/>
      <c r="Y77" s="180"/>
    </row>
    <row r="78" spans="1:25" s="20" customFormat="1" ht="13.5">
      <c r="A78" s="174" t="s">
        <v>221</v>
      </c>
      <c r="B78" s="174">
        <v>1408</v>
      </c>
      <c r="C78" s="174" t="s">
        <v>293</v>
      </c>
      <c r="D78" s="175">
        <f t="shared" si="9"/>
        <v>22682</v>
      </c>
      <c r="E78" s="176">
        <f t="shared" si="10"/>
        <v>6719</v>
      </c>
      <c r="F78" s="177">
        <f t="shared" si="11"/>
        <v>29.622608235605323</v>
      </c>
      <c r="G78" s="181">
        <v>6719</v>
      </c>
      <c r="H78" s="181"/>
      <c r="I78" s="176">
        <f t="shared" si="12"/>
        <v>15963</v>
      </c>
      <c r="J78" s="177">
        <f t="shared" si="13"/>
        <v>70.37739176439467</v>
      </c>
      <c r="K78" s="181">
        <v>15082</v>
      </c>
      <c r="L78" s="177">
        <f t="shared" si="14"/>
        <v>66.49325456308968</v>
      </c>
      <c r="M78" s="181"/>
      <c r="N78" s="177">
        <f t="shared" si="15"/>
        <v>0</v>
      </c>
      <c r="O78" s="181">
        <v>881</v>
      </c>
      <c r="P78" s="181">
        <v>306</v>
      </c>
      <c r="Q78" s="177">
        <f t="shared" si="16"/>
        <v>3.8841372013049997</v>
      </c>
      <c r="R78" s="179" t="s">
        <v>223</v>
      </c>
      <c r="S78" s="179"/>
      <c r="T78" s="179"/>
      <c r="U78" s="179"/>
      <c r="V78" s="180" t="s">
        <v>223</v>
      </c>
      <c r="W78" s="180"/>
      <c r="X78" s="180"/>
      <c r="Y78" s="180"/>
    </row>
    <row r="79" spans="1:25" s="20" customFormat="1" ht="13.5">
      <c r="A79" s="174" t="s">
        <v>221</v>
      </c>
      <c r="B79" s="174">
        <v>1409</v>
      </c>
      <c r="C79" s="174" t="s">
        <v>294</v>
      </c>
      <c r="D79" s="175">
        <f t="shared" si="9"/>
        <v>1287</v>
      </c>
      <c r="E79" s="176">
        <f t="shared" si="10"/>
        <v>397</v>
      </c>
      <c r="F79" s="177">
        <f t="shared" si="11"/>
        <v>30.84693084693085</v>
      </c>
      <c r="G79" s="181">
        <v>397</v>
      </c>
      <c r="H79" s="181"/>
      <c r="I79" s="176">
        <f t="shared" si="12"/>
        <v>890</v>
      </c>
      <c r="J79" s="177">
        <f t="shared" si="13"/>
        <v>69.15306915306915</v>
      </c>
      <c r="K79" s="181">
        <v>705</v>
      </c>
      <c r="L79" s="177">
        <f t="shared" si="14"/>
        <v>54.77855477855478</v>
      </c>
      <c r="M79" s="181"/>
      <c r="N79" s="177">
        <f t="shared" si="15"/>
        <v>0</v>
      </c>
      <c r="O79" s="181">
        <v>185</v>
      </c>
      <c r="P79" s="181">
        <v>143</v>
      </c>
      <c r="Q79" s="177">
        <f t="shared" si="16"/>
        <v>14.374514374514375</v>
      </c>
      <c r="R79" s="179" t="s">
        <v>223</v>
      </c>
      <c r="S79" s="179"/>
      <c r="T79" s="179"/>
      <c r="U79" s="179"/>
      <c r="V79" s="180" t="s">
        <v>223</v>
      </c>
      <c r="W79" s="180"/>
      <c r="X79" s="180"/>
      <c r="Y79" s="180"/>
    </row>
    <row r="80" spans="1:25" s="20" customFormat="1" ht="13.5">
      <c r="A80" s="174" t="s">
        <v>221</v>
      </c>
      <c r="B80" s="174">
        <v>1423</v>
      </c>
      <c r="C80" s="174" t="s">
        <v>295</v>
      </c>
      <c r="D80" s="175">
        <f t="shared" si="9"/>
        <v>9451</v>
      </c>
      <c r="E80" s="176">
        <f t="shared" si="10"/>
        <v>954</v>
      </c>
      <c r="F80" s="177">
        <f t="shared" si="11"/>
        <v>10.09416992910803</v>
      </c>
      <c r="G80" s="181">
        <v>954</v>
      </c>
      <c r="H80" s="181"/>
      <c r="I80" s="176">
        <f t="shared" si="12"/>
        <v>8497</v>
      </c>
      <c r="J80" s="177">
        <f t="shared" si="13"/>
        <v>89.90583007089197</v>
      </c>
      <c r="K80" s="181">
        <v>6571</v>
      </c>
      <c r="L80" s="177">
        <f t="shared" si="14"/>
        <v>69.52703417627765</v>
      </c>
      <c r="M80" s="181"/>
      <c r="N80" s="177">
        <f t="shared" si="15"/>
        <v>0</v>
      </c>
      <c r="O80" s="181">
        <v>1926</v>
      </c>
      <c r="P80" s="181">
        <v>1358</v>
      </c>
      <c r="Q80" s="177">
        <f t="shared" si="16"/>
        <v>20.378795894614328</v>
      </c>
      <c r="R80" s="179" t="s">
        <v>223</v>
      </c>
      <c r="S80" s="179"/>
      <c r="T80" s="179"/>
      <c r="U80" s="179"/>
      <c r="V80" s="180" t="s">
        <v>223</v>
      </c>
      <c r="W80" s="180"/>
      <c r="X80" s="180"/>
      <c r="Y80" s="180"/>
    </row>
    <row r="81" spans="1:25" s="20" customFormat="1" ht="13.5">
      <c r="A81" s="174" t="s">
        <v>221</v>
      </c>
      <c r="B81" s="174">
        <v>1424</v>
      </c>
      <c r="C81" s="174" t="s">
        <v>296</v>
      </c>
      <c r="D81" s="175">
        <f t="shared" si="9"/>
        <v>6888</v>
      </c>
      <c r="E81" s="176">
        <f t="shared" si="10"/>
        <v>1418</v>
      </c>
      <c r="F81" s="177">
        <f t="shared" si="11"/>
        <v>20.586527293844366</v>
      </c>
      <c r="G81" s="181">
        <v>1418</v>
      </c>
      <c r="H81" s="181"/>
      <c r="I81" s="176">
        <f t="shared" si="12"/>
        <v>5470</v>
      </c>
      <c r="J81" s="177">
        <f t="shared" si="13"/>
        <v>79.41347270615563</v>
      </c>
      <c r="K81" s="181">
        <v>5136</v>
      </c>
      <c r="L81" s="177">
        <f t="shared" si="14"/>
        <v>74.56445993031359</v>
      </c>
      <c r="M81" s="181"/>
      <c r="N81" s="177">
        <f t="shared" si="15"/>
        <v>0</v>
      </c>
      <c r="O81" s="181">
        <v>334</v>
      </c>
      <c r="P81" s="181">
        <v>288</v>
      </c>
      <c r="Q81" s="177">
        <f t="shared" si="16"/>
        <v>4.849012775842044</v>
      </c>
      <c r="R81" s="179" t="s">
        <v>223</v>
      </c>
      <c r="S81" s="179"/>
      <c r="T81" s="179"/>
      <c r="U81" s="179"/>
      <c r="V81" s="180" t="s">
        <v>223</v>
      </c>
      <c r="W81" s="180"/>
      <c r="X81" s="180"/>
      <c r="Y81" s="180"/>
    </row>
    <row r="82" spans="1:25" s="20" customFormat="1" ht="13.5">
      <c r="A82" s="174" t="s">
        <v>221</v>
      </c>
      <c r="B82" s="174">
        <v>1425</v>
      </c>
      <c r="C82" s="174" t="s">
        <v>297</v>
      </c>
      <c r="D82" s="175">
        <f t="shared" si="9"/>
        <v>4541</v>
      </c>
      <c r="E82" s="176">
        <f t="shared" si="10"/>
        <v>1798</v>
      </c>
      <c r="F82" s="177">
        <f t="shared" si="11"/>
        <v>39.59480290684871</v>
      </c>
      <c r="G82" s="181">
        <v>1798</v>
      </c>
      <c r="H82" s="181"/>
      <c r="I82" s="176">
        <f t="shared" si="12"/>
        <v>2743</v>
      </c>
      <c r="J82" s="177">
        <f t="shared" si="13"/>
        <v>60.40519709315129</v>
      </c>
      <c r="K82" s="181">
        <v>1799</v>
      </c>
      <c r="L82" s="177">
        <f t="shared" si="14"/>
        <v>39.61682448799824</v>
      </c>
      <c r="M82" s="181"/>
      <c r="N82" s="177">
        <f t="shared" si="15"/>
        <v>0</v>
      </c>
      <c r="O82" s="181">
        <v>944</v>
      </c>
      <c r="P82" s="181">
        <v>690</v>
      </c>
      <c r="Q82" s="177">
        <f t="shared" si="16"/>
        <v>20.78837260515305</v>
      </c>
      <c r="R82" s="179" t="s">
        <v>223</v>
      </c>
      <c r="S82" s="179"/>
      <c r="T82" s="179"/>
      <c r="U82" s="179"/>
      <c r="V82" s="180"/>
      <c r="W82" s="180"/>
      <c r="X82" s="180"/>
      <c r="Y82" s="180" t="s">
        <v>223</v>
      </c>
    </row>
    <row r="83" spans="1:25" s="20" customFormat="1" ht="13.5">
      <c r="A83" s="174" t="s">
        <v>221</v>
      </c>
      <c r="B83" s="174">
        <v>1427</v>
      </c>
      <c r="C83" s="174" t="s">
        <v>298</v>
      </c>
      <c r="D83" s="175">
        <f t="shared" si="9"/>
        <v>6583</v>
      </c>
      <c r="E83" s="176">
        <f t="shared" si="10"/>
        <v>3104</v>
      </c>
      <c r="F83" s="177">
        <f t="shared" si="11"/>
        <v>47.15175451921616</v>
      </c>
      <c r="G83" s="181">
        <v>3104</v>
      </c>
      <c r="H83" s="181"/>
      <c r="I83" s="176">
        <f t="shared" si="12"/>
        <v>3479</v>
      </c>
      <c r="J83" s="177">
        <f t="shared" si="13"/>
        <v>52.84824548078384</v>
      </c>
      <c r="K83" s="181"/>
      <c r="L83" s="177">
        <f t="shared" si="14"/>
        <v>0</v>
      </c>
      <c r="M83" s="181"/>
      <c r="N83" s="177">
        <f t="shared" si="15"/>
        <v>0</v>
      </c>
      <c r="O83" s="181">
        <v>3479</v>
      </c>
      <c r="P83" s="181">
        <v>558</v>
      </c>
      <c r="Q83" s="177">
        <f t="shared" si="16"/>
        <v>52.84824548078384</v>
      </c>
      <c r="R83" s="179" t="s">
        <v>223</v>
      </c>
      <c r="S83" s="179"/>
      <c r="T83" s="179"/>
      <c r="U83" s="179"/>
      <c r="V83" s="180" t="s">
        <v>223</v>
      </c>
      <c r="W83" s="180"/>
      <c r="X83" s="180"/>
      <c r="Y83" s="180"/>
    </row>
    <row r="84" spans="1:25" s="20" customFormat="1" ht="13.5">
      <c r="A84" s="174" t="s">
        <v>221</v>
      </c>
      <c r="B84" s="174">
        <v>1428</v>
      </c>
      <c r="C84" s="174" t="s">
        <v>299</v>
      </c>
      <c r="D84" s="175">
        <f t="shared" si="9"/>
        <v>12612</v>
      </c>
      <c r="E84" s="176">
        <f t="shared" si="10"/>
        <v>4557</v>
      </c>
      <c r="F84" s="177">
        <f t="shared" si="11"/>
        <v>36.132254995242626</v>
      </c>
      <c r="G84" s="181">
        <v>3884</v>
      </c>
      <c r="H84" s="181">
        <v>673</v>
      </c>
      <c r="I84" s="176">
        <f t="shared" si="12"/>
        <v>8055</v>
      </c>
      <c r="J84" s="177">
        <f t="shared" si="13"/>
        <v>63.86774500475737</v>
      </c>
      <c r="K84" s="181">
        <v>6203</v>
      </c>
      <c r="L84" s="177">
        <f t="shared" si="14"/>
        <v>49.18331747542023</v>
      </c>
      <c r="M84" s="181"/>
      <c r="N84" s="177">
        <f t="shared" si="15"/>
        <v>0</v>
      </c>
      <c r="O84" s="181">
        <v>1852</v>
      </c>
      <c r="P84" s="181">
        <v>1110</v>
      </c>
      <c r="Q84" s="177">
        <f t="shared" si="16"/>
        <v>14.684427529337137</v>
      </c>
      <c r="R84" s="179" t="s">
        <v>223</v>
      </c>
      <c r="S84" s="179"/>
      <c r="T84" s="179"/>
      <c r="U84" s="179"/>
      <c r="V84" s="180" t="s">
        <v>223</v>
      </c>
      <c r="W84" s="180"/>
      <c r="X84" s="180"/>
      <c r="Y84" s="180"/>
    </row>
    <row r="85" spans="1:25" s="20" customFormat="1" ht="13.5">
      <c r="A85" s="174" t="s">
        <v>221</v>
      </c>
      <c r="B85" s="174">
        <v>1429</v>
      </c>
      <c r="C85" s="174" t="s">
        <v>300</v>
      </c>
      <c r="D85" s="175">
        <f t="shared" si="9"/>
        <v>14304</v>
      </c>
      <c r="E85" s="176">
        <f t="shared" si="10"/>
        <v>2070</v>
      </c>
      <c r="F85" s="177">
        <f t="shared" si="11"/>
        <v>14.471476510067113</v>
      </c>
      <c r="G85" s="181">
        <v>1936</v>
      </c>
      <c r="H85" s="181">
        <v>134</v>
      </c>
      <c r="I85" s="176">
        <f t="shared" si="12"/>
        <v>12234</v>
      </c>
      <c r="J85" s="177">
        <f t="shared" si="13"/>
        <v>85.52852348993288</v>
      </c>
      <c r="K85" s="181">
        <v>9039</v>
      </c>
      <c r="L85" s="177">
        <f t="shared" si="14"/>
        <v>63.19211409395973</v>
      </c>
      <c r="M85" s="181"/>
      <c r="N85" s="177">
        <f t="shared" si="15"/>
        <v>0</v>
      </c>
      <c r="O85" s="181">
        <v>3195</v>
      </c>
      <c r="P85" s="181"/>
      <c r="Q85" s="177">
        <f t="shared" si="16"/>
        <v>22.336409395973153</v>
      </c>
      <c r="R85" s="179" t="s">
        <v>223</v>
      </c>
      <c r="S85" s="179"/>
      <c r="T85" s="179"/>
      <c r="U85" s="179"/>
      <c r="V85" s="180" t="s">
        <v>223</v>
      </c>
      <c r="W85" s="180"/>
      <c r="X85" s="180"/>
      <c r="Y85" s="180"/>
    </row>
    <row r="86" spans="1:25" s="20" customFormat="1" ht="13.5">
      <c r="A86" s="174" t="s">
        <v>221</v>
      </c>
      <c r="B86" s="174">
        <v>1430</v>
      </c>
      <c r="C86" s="174" t="s">
        <v>301</v>
      </c>
      <c r="D86" s="175">
        <f t="shared" si="9"/>
        <v>4131</v>
      </c>
      <c r="E86" s="176">
        <f t="shared" si="10"/>
        <v>1102</v>
      </c>
      <c r="F86" s="177">
        <f t="shared" si="11"/>
        <v>26.676349552166545</v>
      </c>
      <c r="G86" s="181">
        <v>1102</v>
      </c>
      <c r="H86" s="181"/>
      <c r="I86" s="176">
        <f t="shared" si="12"/>
        <v>3029</v>
      </c>
      <c r="J86" s="177">
        <f t="shared" si="13"/>
        <v>73.32365044783346</v>
      </c>
      <c r="K86" s="181"/>
      <c r="L86" s="177">
        <f t="shared" si="14"/>
        <v>0</v>
      </c>
      <c r="M86" s="181"/>
      <c r="N86" s="177">
        <f t="shared" si="15"/>
        <v>0</v>
      </c>
      <c r="O86" s="181">
        <v>3029</v>
      </c>
      <c r="P86" s="181">
        <v>2890</v>
      </c>
      <c r="Q86" s="177">
        <f t="shared" si="16"/>
        <v>73.32365044783346</v>
      </c>
      <c r="R86" s="179" t="s">
        <v>223</v>
      </c>
      <c r="S86" s="179"/>
      <c r="T86" s="179"/>
      <c r="U86" s="179"/>
      <c r="V86" s="180" t="s">
        <v>223</v>
      </c>
      <c r="W86" s="180"/>
      <c r="X86" s="180"/>
      <c r="Y86" s="180"/>
    </row>
    <row r="87" spans="1:25" s="20" customFormat="1" ht="13.5">
      <c r="A87" s="174" t="s">
        <v>221</v>
      </c>
      <c r="B87" s="174">
        <v>1431</v>
      </c>
      <c r="C87" s="174" t="s">
        <v>302</v>
      </c>
      <c r="D87" s="175">
        <f t="shared" si="9"/>
        <v>2501</v>
      </c>
      <c r="E87" s="176">
        <f t="shared" si="10"/>
        <v>1120</v>
      </c>
      <c r="F87" s="177">
        <f t="shared" si="11"/>
        <v>44.78208716513395</v>
      </c>
      <c r="G87" s="181">
        <v>1120</v>
      </c>
      <c r="H87" s="181"/>
      <c r="I87" s="176">
        <f t="shared" si="12"/>
        <v>1381</v>
      </c>
      <c r="J87" s="177">
        <f t="shared" si="13"/>
        <v>55.217912834866056</v>
      </c>
      <c r="K87" s="181">
        <v>1073</v>
      </c>
      <c r="L87" s="177">
        <f t="shared" si="14"/>
        <v>42.90283886445422</v>
      </c>
      <c r="M87" s="181"/>
      <c r="N87" s="177">
        <f t="shared" si="15"/>
        <v>0</v>
      </c>
      <c r="O87" s="181">
        <v>308</v>
      </c>
      <c r="P87" s="181">
        <v>89</v>
      </c>
      <c r="Q87" s="177">
        <f t="shared" si="16"/>
        <v>12.315073970411836</v>
      </c>
      <c r="R87" s="179" t="s">
        <v>223</v>
      </c>
      <c r="S87" s="179"/>
      <c r="T87" s="179"/>
      <c r="U87" s="179"/>
      <c r="V87" s="180" t="s">
        <v>223</v>
      </c>
      <c r="W87" s="180"/>
      <c r="X87" s="180"/>
      <c r="Y87" s="180"/>
    </row>
    <row r="88" spans="1:25" s="20" customFormat="1" ht="13.5">
      <c r="A88" s="174" t="s">
        <v>221</v>
      </c>
      <c r="B88" s="174">
        <v>1432</v>
      </c>
      <c r="C88" s="174" t="s">
        <v>303</v>
      </c>
      <c r="D88" s="175">
        <f t="shared" si="9"/>
        <v>7609</v>
      </c>
      <c r="E88" s="176">
        <f t="shared" si="10"/>
        <v>1619</v>
      </c>
      <c r="F88" s="177">
        <f t="shared" si="11"/>
        <v>21.27743461690104</v>
      </c>
      <c r="G88" s="181">
        <v>1619</v>
      </c>
      <c r="H88" s="181"/>
      <c r="I88" s="176">
        <f t="shared" si="12"/>
        <v>5990</v>
      </c>
      <c r="J88" s="177">
        <f t="shared" si="13"/>
        <v>78.72256538309897</v>
      </c>
      <c r="K88" s="181">
        <v>4044</v>
      </c>
      <c r="L88" s="177">
        <f t="shared" si="14"/>
        <v>53.147588382179</v>
      </c>
      <c r="M88" s="181"/>
      <c r="N88" s="177">
        <f t="shared" si="15"/>
        <v>0</v>
      </c>
      <c r="O88" s="181">
        <v>1946</v>
      </c>
      <c r="P88" s="181">
        <v>1265</v>
      </c>
      <c r="Q88" s="177">
        <f t="shared" si="16"/>
        <v>25.57497700091996</v>
      </c>
      <c r="R88" s="179" t="s">
        <v>223</v>
      </c>
      <c r="S88" s="179"/>
      <c r="T88" s="179"/>
      <c r="U88" s="179"/>
      <c r="V88" s="180" t="s">
        <v>223</v>
      </c>
      <c r="W88" s="180"/>
      <c r="X88" s="180"/>
      <c r="Y88" s="180"/>
    </row>
    <row r="89" spans="1:25" s="20" customFormat="1" ht="13.5">
      <c r="A89" s="174" t="s">
        <v>221</v>
      </c>
      <c r="B89" s="174">
        <v>1433</v>
      </c>
      <c r="C89" s="174" t="s">
        <v>304</v>
      </c>
      <c r="D89" s="175">
        <f t="shared" si="9"/>
        <v>3951</v>
      </c>
      <c r="E89" s="176">
        <f t="shared" si="10"/>
        <v>611</v>
      </c>
      <c r="F89" s="177">
        <f t="shared" si="11"/>
        <v>15.464439382434827</v>
      </c>
      <c r="G89" s="181">
        <v>611</v>
      </c>
      <c r="H89" s="181"/>
      <c r="I89" s="176">
        <f t="shared" si="12"/>
        <v>3340</v>
      </c>
      <c r="J89" s="177">
        <f t="shared" si="13"/>
        <v>84.53556061756518</v>
      </c>
      <c r="K89" s="181"/>
      <c r="L89" s="177">
        <f t="shared" si="14"/>
        <v>0</v>
      </c>
      <c r="M89" s="181"/>
      <c r="N89" s="177">
        <f t="shared" si="15"/>
        <v>0</v>
      </c>
      <c r="O89" s="181">
        <v>3340</v>
      </c>
      <c r="P89" s="181">
        <v>770</v>
      </c>
      <c r="Q89" s="177">
        <f t="shared" si="16"/>
        <v>84.53556061756518</v>
      </c>
      <c r="R89" s="179" t="s">
        <v>223</v>
      </c>
      <c r="S89" s="179"/>
      <c r="T89" s="179"/>
      <c r="U89" s="179"/>
      <c r="V89" s="180" t="s">
        <v>223</v>
      </c>
      <c r="W89" s="180"/>
      <c r="X89" s="180"/>
      <c r="Y89" s="180"/>
    </row>
    <row r="90" spans="1:25" s="20" customFormat="1" ht="13.5">
      <c r="A90" s="174" t="s">
        <v>221</v>
      </c>
      <c r="B90" s="174">
        <v>1434</v>
      </c>
      <c r="C90" s="174" t="s">
        <v>305</v>
      </c>
      <c r="D90" s="175">
        <f t="shared" si="9"/>
        <v>2986</v>
      </c>
      <c r="E90" s="176">
        <f t="shared" si="10"/>
        <v>220</v>
      </c>
      <c r="F90" s="177">
        <f t="shared" si="11"/>
        <v>7.367716008037509</v>
      </c>
      <c r="G90" s="181">
        <v>220</v>
      </c>
      <c r="H90" s="181"/>
      <c r="I90" s="176">
        <f t="shared" si="12"/>
        <v>2766</v>
      </c>
      <c r="J90" s="177">
        <f t="shared" si="13"/>
        <v>92.6322839919625</v>
      </c>
      <c r="K90" s="181"/>
      <c r="L90" s="177">
        <f t="shared" si="14"/>
        <v>0</v>
      </c>
      <c r="M90" s="181"/>
      <c r="N90" s="177">
        <f t="shared" si="15"/>
        <v>0</v>
      </c>
      <c r="O90" s="181">
        <v>2766</v>
      </c>
      <c r="P90" s="181">
        <v>776</v>
      </c>
      <c r="Q90" s="177">
        <f t="shared" si="16"/>
        <v>92.6322839919625</v>
      </c>
      <c r="R90" s="179" t="s">
        <v>223</v>
      </c>
      <c r="S90" s="179"/>
      <c r="T90" s="179"/>
      <c r="U90" s="179"/>
      <c r="V90" s="180" t="s">
        <v>223</v>
      </c>
      <c r="W90" s="180"/>
      <c r="X90" s="180"/>
      <c r="Y90" s="180"/>
    </row>
    <row r="91" spans="1:25" s="20" customFormat="1" ht="13.5">
      <c r="A91" s="174" t="s">
        <v>221</v>
      </c>
      <c r="B91" s="174">
        <v>1436</v>
      </c>
      <c r="C91" s="174" t="s">
        <v>306</v>
      </c>
      <c r="D91" s="175">
        <f t="shared" si="9"/>
        <v>3194</v>
      </c>
      <c r="E91" s="176">
        <f t="shared" si="10"/>
        <v>697</v>
      </c>
      <c r="F91" s="177">
        <f t="shared" si="11"/>
        <v>21.82216656230432</v>
      </c>
      <c r="G91" s="181">
        <v>692</v>
      </c>
      <c r="H91" s="181">
        <v>5</v>
      </c>
      <c r="I91" s="176">
        <f t="shared" si="12"/>
        <v>2497</v>
      </c>
      <c r="J91" s="177">
        <f t="shared" si="13"/>
        <v>78.17783343769568</v>
      </c>
      <c r="K91" s="181"/>
      <c r="L91" s="177">
        <f t="shared" si="14"/>
        <v>0</v>
      </c>
      <c r="M91" s="181"/>
      <c r="N91" s="177">
        <f t="shared" si="15"/>
        <v>0</v>
      </c>
      <c r="O91" s="181">
        <v>2497</v>
      </c>
      <c r="P91" s="181">
        <v>564</v>
      </c>
      <c r="Q91" s="177">
        <f t="shared" si="16"/>
        <v>78.17783343769568</v>
      </c>
      <c r="R91" s="179" t="s">
        <v>223</v>
      </c>
      <c r="S91" s="179"/>
      <c r="T91" s="179"/>
      <c r="U91" s="179"/>
      <c r="V91" s="180" t="s">
        <v>223</v>
      </c>
      <c r="W91" s="180"/>
      <c r="X91" s="180"/>
      <c r="Y91" s="180"/>
    </row>
    <row r="92" spans="1:25" s="20" customFormat="1" ht="13.5">
      <c r="A92" s="174" t="s">
        <v>221</v>
      </c>
      <c r="B92" s="174">
        <v>1437</v>
      </c>
      <c r="C92" s="174" t="s">
        <v>307</v>
      </c>
      <c r="D92" s="175">
        <f t="shared" si="9"/>
        <v>2403</v>
      </c>
      <c r="E92" s="176">
        <f t="shared" si="10"/>
        <v>676</v>
      </c>
      <c r="F92" s="177">
        <f t="shared" si="11"/>
        <v>28.13150228880566</v>
      </c>
      <c r="G92" s="181">
        <v>676</v>
      </c>
      <c r="H92" s="181"/>
      <c r="I92" s="176">
        <f t="shared" si="12"/>
        <v>1727</v>
      </c>
      <c r="J92" s="177">
        <f t="shared" si="13"/>
        <v>71.86849771119435</v>
      </c>
      <c r="K92" s="181"/>
      <c r="L92" s="177">
        <f t="shared" si="14"/>
        <v>0</v>
      </c>
      <c r="M92" s="181"/>
      <c r="N92" s="177">
        <f t="shared" si="15"/>
        <v>0</v>
      </c>
      <c r="O92" s="181">
        <v>1727</v>
      </c>
      <c r="P92" s="181">
        <v>1134</v>
      </c>
      <c r="Q92" s="177">
        <f t="shared" si="16"/>
        <v>71.86849771119435</v>
      </c>
      <c r="R92" s="179" t="s">
        <v>223</v>
      </c>
      <c r="S92" s="179"/>
      <c r="T92" s="179"/>
      <c r="U92" s="179"/>
      <c r="V92" s="180" t="s">
        <v>223</v>
      </c>
      <c r="W92" s="180"/>
      <c r="X92" s="180"/>
      <c r="Y92" s="180"/>
    </row>
    <row r="93" spans="1:25" s="20" customFormat="1" ht="13.5">
      <c r="A93" s="174" t="s">
        <v>221</v>
      </c>
      <c r="B93" s="174">
        <v>1438</v>
      </c>
      <c r="C93" s="174" t="s">
        <v>308</v>
      </c>
      <c r="D93" s="175">
        <f t="shared" si="9"/>
        <v>4022</v>
      </c>
      <c r="E93" s="176">
        <f t="shared" si="10"/>
        <v>574</v>
      </c>
      <c r="F93" s="177">
        <f t="shared" si="11"/>
        <v>14.27150671307807</v>
      </c>
      <c r="G93" s="181">
        <v>574</v>
      </c>
      <c r="H93" s="181"/>
      <c r="I93" s="176">
        <f t="shared" si="12"/>
        <v>3448</v>
      </c>
      <c r="J93" s="177">
        <f t="shared" si="13"/>
        <v>85.72849328692193</v>
      </c>
      <c r="K93" s="181">
        <v>2781</v>
      </c>
      <c r="L93" s="177">
        <f t="shared" si="14"/>
        <v>69.14470412729985</v>
      </c>
      <c r="M93" s="181"/>
      <c r="N93" s="177">
        <f t="shared" si="15"/>
        <v>0</v>
      </c>
      <c r="O93" s="181">
        <v>667</v>
      </c>
      <c r="P93" s="181">
        <v>667</v>
      </c>
      <c r="Q93" s="177">
        <f t="shared" si="16"/>
        <v>16.58378915962208</v>
      </c>
      <c r="R93" s="179" t="s">
        <v>223</v>
      </c>
      <c r="S93" s="179"/>
      <c r="T93" s="179"/>
      <c r="U93" s="179"/>
      <c r="V93" s="180" t="s">
        <v>223</v>
      </c>
      <c r="W93" s="180"/>
      <c r="X93" s="180"/>
      <c r="Y93" s="180"/>
    </row>
    <row r="94" spans="1:25" s="20" customFormat="1" ht="13.5">
      <c r="A94" s="174" t="s">
        <v>221</v>
      </c>
      <c r="B94" s="174">
        <v>1439</v>
      </c>
      <c r="C94" s="174" t="s">
        <v>309</v>
      </c>
      <c r="D94" s="175">
        <f t="shared" si="9"/>
        <v>1917</v>
      </c>
      <c r="E94" s="176">
        <f t="shared" si="10"/>
        <v>355</v>
      </c>
      <c r="F94" s="177">
        <f t="shared" si="11"/>
        <v>18.51851851851852</v>
      </c>
      <c r="G94" s="181">
        <v>355</v>
      </c>
      <c r="H94" s="181"/>
      <c r="I94" s="176">
        <f t="shared" si="12"/>
        <v>1562</v>
      </c>
      <c r="J94" s="177">
        <f t="shared" si="13"/>
        <v>81.48148148148148</v>
      </c>
      <c r="K94" s="181"/>
      <c r="L94" s="177">
        <f t="shared" si="14"/>
        <v>0</v>
      </c>
      <c r="M94" s="181"/>
      <c r="N94" s="177">
        <f t="shared" si="15"/>
        <v>0</v>
      </c>
      <c r="O94" s="181">
        <v>1562</v>
      </c>
      <c r="P94" s="181">
        <v>1562</v>
      </c>
      <c r="Q94" s="177">
        <f t="shared" si="16"/>
        <v>81.48148148148148</v>
      </c>
      <c r="R94" s="179" t="s">
        <v>223</v>
      </c>
      <c r="S94" s="179"/>
      <c r="T94" s="179"/>
      <c r="U94" s="179"/>
      <c r="V94" s="180" t="s">
        <v>223</v>
      </c>
      <c r="W94" s="180"/>
      <c r="X94" s="180"/>
      <c r="Y94" s="180"/>
    </row>
    <row r="95" spans="1:25" s="20" customFormat="1" ht="13.5">
      <c r="A95" s="174" t="s">
        <v>221</v>
      </c>
      <c r="B95" s="174">
        <v>1452</v>
      </c>
      <c r="C95" s="174" t="s">
        <v>310</v>
      </c>
      <c r="D95" s="175">
        <f t="shared" si="9"/>
        <v>7585</v>
      </c>
      <c r="E95" s="176">
        <f t="shared" si="10"/>
        <v>703</v>
      </c>
      <c r="F95" s="177">
        <f t="shared" si="11"/>
        <v>9.268292682926829</v>
      </c>
      <c r="G95" s="181">
        <v>703</v>
      </c>
      <c r="H95" s="181"/>
      <c r="I95" s="176">
        <f t="shared" si="12"/>
        <v>6882</v>
      </c>
      <c r="J95" s="177">
        <f t="shared" si="13"/>
        <v>90.73170731707317</v>
      </c>
      <c r="K95" s="181">
        <v>4795</v>
      </c>
      <c r="L95" s="177">
        <f t="shared" si="14"/>
        <v>63.216875411997364</v>
      </c>
      <c r="M95" s="181"/>
      <c r="N95" s="177">
        <f t="shared" si="15"/>
        <v>0</v>
      </c>
      <c r="O95" s="181">
        <v>2087</v>
      </c>
      <c r="P95" s="181">
        <v>2087</v>
      </c>
      <c r="Q95" s="177">
        <f t="shared" si="16"/>
        <v>27.51483190507581</v>
      </c>
      <c r="R95" s="179" t="s">
        <v>223</v>
      </c>
      <c r="S95" s="179"/>
      <c r="T95" s="179"/>
      <c r="U95" s="179"/>
      <c r="V95" s="180" t="s">
        <v>223</v>
      </c>
      <c r="W95" s="180"/>
      <c r="X95" s="180"/>
      <c r="Y95" s="180"/>
    </row>
    <row r="96" spans="1:25" s="20" customFormat="1" ht="13.5">
      <c r="A96" s="174" t="s">
        <v>221</v>
      </c>
      <c r="B96" s="174">
        <v>1453</v>
      </c>
      <c r="C96" s="174" t="s">
        <v>311</v>
      </c>
      <c r="D96" s="175">
        <f t="shared" si="9"/>
        <v>9438</v>
      </c>
      <c r="E96" s="176">
        <f t="shared" si="10"/>
        <v>677</v>
      </c>
      <c r="F96" s="177">
        <f t="shared" si="11"/>
        <v>7.173129900402627</v>
      </c>
      <c r="G96" s="181">
        <v>677</v>
      </c>
      <c r="H96" s="181"/>
      <c r="I96" s="176">
        <f t="shared" si="12"/>
        <v>8761</v>
      </c>
      <c r="J96" s="177">
        <f t="shared" si="13"/>
        <v>92.82687009959737</v>
      </c>
      <c r="K96" s="181">
        <v>7342</v>
      </c>
      <c r="L96" s="177">
        <f t="shared" si="14"/>
        <v>77.79190506463235</v>
      </c>
      <c r="M96" s="181"/>
      <c r="N96" s="177">
        <f t="shared" si="15"/>
        <v>0</v>
      </c>
      <c r="O96" s="181">
        <v>1419</v>
      </c>
      <c r="P96" s="181">
        <v>1419</v>
      </c>
      <c r="Q96" s="177">
        <f t="shared" si="16"/>
        <v>15.034965034965033</v>
      </c>
      <c r="R96" s="179" t="s">
        <v>223</v>
      </c>
      <c r="S96" s="179"/>
      <c r="T96" s="179"/>
      <c r="U96" s="179"/>
      <c r="V96" s="180" t="s">
        <v>223</v>
      </c>
      <c r="W96" s="180"/>
      <c r="X96" s="180"/>
      <c r="Y96" s="180"/>
    </row>
    <row r="97" spans="1:25" s="20" customFormat="1" ht="13.5">
      <c r="A97" s="174" t="s">
        <v>221</v>
      </c>
      <c r="B97" s="174">
        <v>1454</v>
      </c>
      <c r="C97" s="174" t="s">
        <v>312</v>
      </c>
      <c r="D97" s="175">
        <f t="shared" si="9"/>
        <v>7618</v>
      </c>
      <c r="E97" s="176">
        <f t="shared" si="10"/>
        <v>1862</v>
      </c>
      <c r="F97" s="177">
        <f t="shared" si="11"/>
        <v>24.442110790233656</v>
      </c>
      <c r="G97" s="181">
        <v>1862</v>
      </c>
      <c r="H97" s="181"/>
      <c r="I97" s="176">
        <f t="shared" si="12"/>
        <v>5756</v>
      </c>
      <c r="J97" s="177">
        <f t="shared" si="13"/>
        <v>75.55788920976634</v>
      </c>
      <c r="K97" s="181">
        <v>3723</v>
      </c>
      <c r="L97" s="177">
        <f t="shared" si="14"/>
        <v>48.87109477553164</v>
      </c>
      <c r="M97" s="181"/>
      <c r="N97" s="177">
        <f t="shared" si="15"/>
        <v>0</v>
      </c>
      <c r="O97" s="181">
        <v>2033</v>
      </c>
      <c r="P97" s="181">
        <v>1999</v>
      </c>
      <c r="Q97" s="177">
        <f t="shared" si="16"/>
        <v>26.686794434234706</v>
      </c>
      <c r="R97" s="179" t="s">
        <v>223</v>
      </c>
      <c r="S97" s="179"/>
      <c r="T97" s="179"/>
      <c r="U97" s="179"/>
      <c r="V97" s="180" t="s">
        <v>223</v>
      </c>
      <c r="W97" s="180"/>
      <c r="X97" s="180"/>
      <c r="Y97" s="180"/>
    </row>
    <row r="98" spans="1:25" s="20" customFormat="1" ht="13.5">
      <c r="A98" s="174" t="s">
        <v>221</v>
      </c>
      <c r="B98" s="174">
        <v>1455</v>
      </c>
      <c r="C98" s="174" t="s">
        <v>313</v>
      </c>
      <c r="D98" s="175">
        <f t="shared" si="9"/>
        <v>4434</v>
      </c>
      <c r="E98" s="176">
        <f t="shared" si="10"/>
        <v>637</v>
      </c>
      <c r="F98" s="177">
        <f t="shared" si="11"/>
        <v>14.366260712674785</v>
      </c>
      <c r="G98" s="181">
        <v>637</v>
      </c>
      <c r="H98" s="181"/>
      <c r="I98" s="176">
        <f t="shared" si="12"/>
        <v>3797</v>
      </c>
      <c r="J98" s="177">
        <f t="shared" si="13"/>
        <v>85.63373928732521</v>
      </c>
      <c r="K98" s="181">
        <v>2505</v>
      </c>
      <c r="L98" s="177">
        <f t="shared" si="14"/>
        <v>56.495263870094725</v>
      </c>
      <c r="M98" s="181"/>
      <c r="N98" s="177">
        <f t="shared" si="15"/>
        <v>0</v>
      </c>
      <c r="O98" s="181">
        <v>1292</v>
      </c>
      <c r="P98" s="181">
        <v>1292</v>
      </c>
      <c r="Q98" s="177">
        <f t="shared" si="16"/>
        <v>29.13847541723049</v>
      </c>
      <c r="R98" s="179" t="s">
        <v>223</v>
      </c>
      <c r="S98" s="179"/>
      <c r="T98" s="179"/>
      <c r="U98" s="179"/>
      <c r="V98" s="180" t="s">
        <v>223</v>
      </c>
      <c r="W98" s="180"/>
      <c r="X98" s="180"/>
      <c r="Y98" s="180"/>
    </row>
    <row r="99" spans="1:25" s="20" customFormat="1" ht="13.5">
      <c r="A99" s="174" t="s">
        <v>221</v>
      </c>
      <c r="B99" s="174">
        <v>1456</v>
      </c>
      <c r="C99" s="174" t="s">
        <v>314</v>
      </c>
      <c r="D99" s="175">
        <f t="shared" si="9"/>
        <v>3609</v>
      </c>
      <c r="E99" s="176">
        <f t="shared" si="10"/>
        <v>840</v>
      </c>
      <c r="F99" s="177">
        <f t="shared" si="11"/>
        <v>23.275145469659186</v>
      </c>
      <c r="G99" s="181">
        <v>840</v>
      </c>
      <c r="H99" s="181"/>
      <c r="I99" s="176">
        <f t="shared" si="12"/>
        <v>2769</v>
      </c>
      <c r="J99" s="177">
        <f t="shared" si="13"/>
        <v>76.72485453034082</v>
      </c>
      <c r="K99" s="181">
        <v>1968</v>
      </c>
      <c r="L99" s="177">
        <f t="shared" si="14"/>
        <v>54.530340814630094</v>
      </c>
      <c r="M99" s="181"/>
      <c r="N99" s="177">
        <f t="shared" si="15"/>
        <v>0</v>
      </c>
      <c r="O99" s="181">
        <v>801</v>
      </c>
      <c r="P99" s="181">
        <v>773</v>
      </c>
      <c r="Q99" s="177">
        <f t="shared" si="16"/>
        <v>22.194513715710723</v>
      </c>
      <c r="R99" s="179" t="s">
        <v>223</v>
      </c>
      <c r="S99" s="179"/>
      <c r="T99" s="179"/>
      <c r="U99" s="179"/>
      <c r="V99" s="180" t="s">
        <v>223</v>
      </c>
      <c r="W99" s="180"/>
      <c r="X99" s="180"/>
      <c r="Y99" s="180"/>
    </row>
    <row r="100" spans="1:25" s="20" customFormat="1" ht="13.5">
      <c r="A100" s="174" t="s">
        <v>221</v>
      </c>
      <c r="B100" s="174">
        <v>1457</v>
      </c>
      <c r="C100" s="174" t="s">
        <v>315</v>
      </c>
      <c r="D100" s="175">
        <f t="shared" si="9"/>
        <v>4684</v>
      </c>
      <c r="E100" s="176">
        <f t="shared" si="10"/>
        <v>1538</v>
      </c>
      <c r="F100" s="177">
        <f t="shared" si="11"/>
        <v>32.83518360375747</v>
      </c>
      <c r="G100" s="181">
        <v>1538</v>
      </c>
      <c r="H100" s="181"/>
      <c r="I100" s="176">
        <f t="shared" si="12"/>
        <v>3146</v>
      </c>
      <c r="J100" s="177">
        <f t="shared" si="13"/>
        <v>67.16481639624253</v>
      </c>
      <c r="K100" s="181">
        <v>2932</v>
      </c>
      <c r="L100" s="177">
        <f t="shared" si="14"/>
        <v>62.596071733561054</v>
      </c>
      <c r="M100" s="181"/>
      <c r="N100" s="177">
        <f t="shared" si="15"/>
        <v>0</v>
      </c>
      <c r="O100" s="181">
        <v>214</v>
      </c>
      <c r="P100" s="181">
        <v>91</v>
      </c>
      <c r="Q100" s="177">
        <f t="shared" si="16"/>
        <v>4.568744662681469</v>
      </c>
      <c r="R100" s="179" t="s">
        <v>223</v>
      </c>
      <c r="S100" s="179"/>
      <c r="T100" s="179"/>
      <c r="U100" s="179"/>
      <c r="V100" s="180" t="s">
        <v>223</v>
      </c>
      <c r="W100" s="180"/>
      <c r="X100" s="180"/>
      <c r="Y100" s="180"/>
    </row>
    <row r="101" spans="1:25" s="20" customFormat="1" ht="13.5">
      <c r="A101" s="174" t="s">
        <v>221</v>
      </c>
      <c r="B101" s="174">
        <v>1458</v>
      </c>
      <c r="C101" s="174" t="s">
        <v>316</v>
      </c>
      <c r="D101" s="175">
        <f t="shared" si="9"/>
        <v>7726</v>
      </c>
      <c r="E101" s="176">
        <f t="shared" si="10"/>
        <v>763</v>
      </c>
      <c r="F101" s="177">
        <f t="shared" si="11"/>
        <v>9.875744240227801</v>
      </c>
      <c r="G101" s="181">
        <v>763</v>
      </c>
      <c r="H101" s="181"/>
      <c r="I101" s="176">
        <f t="shared" si="12"/>
        <v>6963</v>
      </c>
      <c r="J101" s="177">
        <f t="shared" si="13"/>
        <v>90.1242557597722</v>
      </c>
      <c r="K101" s="181">
        <v>4876</v>
      </c>
      <c r="L101" s="177">
        <f t="shared" si="14"/>
        <v>63.11157131762879</v>
      </c>
      <c r="M101" s="181"/>
      <c r="N101" s="177">
        <f t="shared" si="15"/>
        <v>0</v>
      </c>
      <c r="O101" s="181">
        <v>2087</v>
      </c>
      <c r="P101" s="181">
        <v>1939</v>
      </c>
      <c r="Q101" s="177">
        <f t="shared" si="16"/>
        <v>27.012684442143414</v>
      </c>
      <c r="R101" s="179" t="s">
        <v>223</v>
      </c>
      <c r="S101" s="179"/>
      <c r="T101" s="179"/>
      <c r="U101" s="179"/>
      <c r="V101" s="180"/>
      <c r="W101" s="180"/>
      <c r="X101" s="180" t="s">
        <v>223</v>
      </c>
      <c r="Y101" s="180"/>
    </row>
    <row r="102" spans="1:25" s="20" customFormat="1" ht="13.5">
      <c r="A102" s="174" t="s">
        <v>221</v>
      </c>
      <c r="B102" s="174">
        <v>1459</v>
      </c>
      <c r="C102" s="174" t="s">
        <v>317</v>
      </c>
      <c r="D102" s="175">
        <f t="shared" si="9"/>
        <v>11484</v>
      </c>
      <c r="E102" s="176">
        <f t="shared" si="10"/>
        <v>1520</v>
      </c>
      <c r="F102" s="177">
        <f t="shared" si="11"/>
        <v>13.235806339254616</v>
      </c>
      <c r="G102" s="181">
        <v>1520</v>
      </c>
      <c r="H102" s="181"/>
      <c r="I102" s="176">
        <f t="shared" si="12"/>
        <v>9964</v>
      </c>
      <c r="J102" s="177">
        <f t="shared" si="13"/>
        <v>86.76419366074538</v>
      </c>
      <c r="K102" s="181">
        <v>7117</v>
      </c>
      <c r="L102" s="177">
        <f t="shared" si="14"/>
        <v>61.97318007662835</v>
      </c>
      <c r="M102" s="181"/>
      <c r="N102" s="177">
        <f t="shared" si="15"/>
        <v>0</v>
      </c>
      <c r="O102" s="181">
        <v>2847</v>
      </c>
      <c r="P102" s="181">
        <v>2472</v>
      </c>
      <c r="Q102" s="177">
        <f t="shared" si="16"/>
        <v>24.79101358411703</v>
      </c>
      <c r="R102" s="179" t="s">
        <v>223</v>
      </c>
      <c r="S102" s="179"/>
      <c r="T102" s="179"/>
      <c r="U102" s="179"/>
      <c r="V102" s="180" t="s">
        <v>223</v>
      </c>
      <c r="W102" s="180"/>
      <c r="X102" s="180"/>
      <c r="Y102" s="180"/>
    </row>
    <row r="103" spans="1:25" s="20" customFormat="1" ht="13.5">
      <c r="A103" s="174" t="s">
        <v>221</v>
      </c>
      <c r="B103" s="174">
        <v>1460</v>
      </c>
      <c r="C103" s="174" t="s">
        <v>318</v>
      </c>
      <c r="D103" s="175">
        <f t="shared" si="9"/>
        <v>12314</v>
      </c>
      <c r="E103" s="176">
        <f t="shared" si="10"/>
        <v>3644</v>
      </c>
      <c r="F103" s="177">
        <f t="shared" si="11"/>
        <v>29.592333928861457</v>
      </c>
      <c r="G103" s="181">
        <v>3644</v>
      </c>
      <c r="H103" s="181"/>
      <c r="I103" s="176">
        <f t="shared" si="12"/>
        <v>8670</v>
      </c>
      <c r="J103" s="177">
        <f t="shared" si="13"/>
        <v>70.40766607113854</v>
      </c>
      <c r="K103" s="181">
        <v>7848</v>
      </c>
      <c r="L103" s="177">
        <f t="shared" si="14"/>
        <v>63.73233717719668</v>
      </c>
      <c r="M103" s="181"/>
      <c r="N103" s="177">
        <f t="shared" si="15"/>
        <v>0</v>
      </c>
      <c r="O103" s="181">
        <v>822</v>
      </c>
      <c r="P103" s="181">
        <v>519</v>
      </c>
      <c r="Q103" s="177">
        <f t="shared" si="16"/>
        <v>6.675328893941855</v>
      </c>
      <c r="R103" s="179"/>
      <c r="S103" s="179"/>
      <c r="T103" s="179"/>
      <c r="U103" s="179" t="s">
        <v>223</v>
      </c>
      <c r="V103" s="180"/>
      <c r="W103" s="180"/>
      <c r="X103" s="180"/>
      <c r="Y103" s="180" t="s">
        <v>223</v>
      </c>
    </row>
    <row r="104" spans="1:25" s="20" customFormat="1" ht="13.5">
      <c r="A104" s="174" t="s">
        <v>221</v>
      </c>
      <c r="B104" s="174">
        <v>1461</v>
      </c>
      <c r="C104" s="174" t="s">
        <v>319</v>
      </c>
      <c r="D104" s="175">
        <f t="shared" si="9"/>
        <v>5778</v>
      </c>
      <c r="E104" s="176">
        <f t="shared" si="10"/>
        <v>1502</v>
      </c>
      <c r="F104" s="177">
        <f t="shared" si="11"/>
        <v>25.99515403253721</v>
      </c>
      <c r="G104" s="181">
        <v>1502</v>
      </c>
      <c r="H104" s="181"/>
      <c r="I104" s="176">
        <f t="shared" si="12"/>
        <v>4276</v>
      </c>
      <c r="J104" s="177">
        <f t="shared" si="13"/>
        <v>74.00484596746278</v>
      </c>
      <c r="K104" s="181">
        <v>2860</v>
      </c>
      <c r="L104" s="177">
        <f t="shared" si="14"/>
        <v>49.49809622706819</v>
      </c>
      <c r="M104" s="181"/>
      <c r="N104" s="177">
        <f t="shared" si="15"/>
        <v>0</v>
      </c>
      <c r="O104" s="181">
        <v>1416</v>
      </c>
      <c r="P104" s="181">
        <v>1215</v>
      </c>
      <c r="Q104" s="177">
        <f t="shared" si="16"/>
        <v>24.5067497403946</v>
      </c>
      <c r="R104" s="179" t="s">
        <v>223</v>
      </c>
      <c r="S104" s="179"/>
      <c r="T104" s="179"/>
      <c r="U104" s="179"/>
      <c r="V104" s="180" t="s">
        <v>223</v>
      </c>
      <c r="W104" s="180"/>
      <c r="X104" s="180"/>
      <c r="Y104" s="180"/>
    </row>
    <row r="105" spans="1:25" s="20" customFormat="1" ht="13.5">
      <c r="A105" s="174" t="s">
        <v>221</v>
      </c>
      <c r="B105" s="174">
        <v>1462</v>
      </c>
      <c r="C105" s="174" t="s">
        <v>320</v>
      </c>
      <c r="D105" s="175">
        <f t="shared" si="9"/>
        <v>2972</v>
      </c>
      <c r="E105" s="176">
        <f t="shared" si="10"/>
        <v>843</v>
      </c>
      <c r="F105" s="177">
        <f t="shared" si="11"/>
        <v>28.364737550471062</v>
      </c>
      <c r="G105" s="181">
        <v>843</v>
      </c>
      <c r="H105" s="181"/>
      <c r="I105" s="176">
        <f t="shared" si="12"/>
        <v>2129</v>
      </c>
      <c r="J105" s="177">
        <f t="shared" si="13"/>
        <v>71.63526244952894</v>
      </c>
      <c r="K105" s="181">
        <v>1720</v>
      </c>
      <c r="L105" s="177">
        <f t="shared" si="14"/>
        <v>57.87348586810229</v>
      </c>
      <c r="M105" s="181"/>
      <c r="N105" s="177">
        <f t="shared" si="15"/>
        <v>0</v>
      </c>
      <c r="O105" s="181">
        <v>409</v>
      </c>
      <c r="P105" s="181">
        <v>308</v>
      </c>
      <c r="Q105" s="177">
        <f t="shared" si="16"/>
        <v>13.761776581426648</v>
      </c>
      <c r="R105" s="179" t="s">
        <v>223</v>
      </c>
      <c r="S105" s="179"/>
      <c r="T105" s="179"/>
      <c r="U105" s="179"/>
      <c r="V105" s="180" t="s">
        <v>223</v>
      </c>
      <c r="W105" s="180"/>
      <c r="X105" s="180"/>
      <c r="Y105" s="180"/>
    </row>
    <row r="106" spans="1:25" s="20" customFormat="1" ht="13.5">
      <c r="A106" s="174" t="s">
        <v>221</v>
      </c>
      <c r="B106" s="174">
        <v>1463</v>
      </c>
      <c r="C106" s="174" t="s">
        <v>321</v>
      </c>
      <c r="D106" s="175">
        <f t="shared" si="9"/>
        <v>1396</v>
      </c>
      <c r="E106" s="176">
        <f t="shared" si="10"/>
        <v>209</v>
      </c>
      <c r="F106" s="177">
        <f t="shared" si="11"/>
        <v>14.971346704871062</v>
      </c>
      <c r="G106" s="181">
        <v>209</v>
      </c>
      <c r="H106" s="181"/>
      <c r="I106" s="176">
        <f t="shared" si="12"/>
        <v>1187</v>
      </c>
      <c r="J106" s="177">
        <f t="shared" si="13"/>
        <v>85.02865329512895</v>
      </c>
      <c r="K106" s="181">
        <v>931</v>
      </c>
      <c r="L106" s="177">
        <f t="shared" si="14"/>
        <v>66.69054441260745</v>
      </c>
      <c r="M106" s="181"/>
      <c r="N106" s="177">
        <f t="shared" si="15"/>
        <v>0</v>
      </c>
      <c r="O106" s="181">
        <v>256</v>
      </c>
      <c r="P106" s="181">
        <v>226</v>
      </c>
      <c r="Q106" s="177">
        <f t="shared" si="16"/>
        <v>18.33810888252149</v>
      </c>
      <c r="R106" s="179" t="s">
        <v>223</v>
      </c>
      <c r="S106" s="179"/>
      <c r="T106" s="179"/>
      <c r="U106" s="179"/>
      <c r="V106" s="180" t="s">
        <v>223</v>
      </c>
      <c r="W106" s="180"/>
      <c r="X106" s="180"/>
      <c r="Y106" s="180"/>
    </row>
    <row r="107" spans="1:25" s="20" customFormat="1" ht="13.5">
      <c r="A107" s="174" t="s">
        <v>221</v>
      </c>
      <c r="B107" s="174">
        <v>1464</v>
      </c>
      <c r="C107" s="174" t="s">
        <v>322</v>
      </c>
      <c r="D107" s="175">
        <f t="shared" si="9"/>
        <v>4277</v>
      </c>
      <c r="E107" s="176">
        <f t="shared" si="10"/>
        <v>481</v>
      </c>
      <c r="F107" s="177">
        <f t="shared" si="11"/>
        <v>11.246200607902736</v>
      </c>
      <c r="G107" s="181">
        <v>481</v>
      </c>
      <c r="H107" s="181"/>
      <c r="I107" s="176">
        <f t="shared" si="12"/>
        <v>3796</v>
      </c>
      <c r="J107" s="177">
        <f t="shared" si="13"/>
        <v>88.75379939209726</v>
      </c>
      <c r="K107" s="181">
        <v>2805</v>
      </c>
      <c r="L107" s="177">
        <f t="shared" si="14"/>
        <v>65.58335281739537</v>
      </c>
      <c r="M107" s="181"/>
      <c r="N107" s="177">
        <f t="shared" si="15"/>
        <v>0</v>
      </c>
      <c r="O107" s="181">
        <v>991</v>
      </c>
      <c r="P107" s="181">
        <v>951</v>
      </c>
      <c r="Q107" s="177">
        <f t="shared" si="16"/>
        <v>23.170446574701895</v>
      </c>
      <c r="R107" s="179" t="s">
        <v>223</v>
      </c>
      <c r="S107" s="179"/>
      <c r="T107" s="179"/>
      <c r="U107" s="179"/>
      <c r="V107" s="180"/>
      <c r="W107" s="180"/>
      <c r="X107" s="180"/>
      <c r="Y107" s="180" t="s">
        <v>223</v>
      </c>
    </row>
    <row r="108" spans="1:25" s="20" customFormat="1" ht="13.5">
      <c r="A108" s="174" t="s">
        <v>221</v>
      </c>
      <c r="B108" s="174">
        <v>1465</v>
      </c>
      <c r="C108" s="174" t="s">
        <v>323</v>
      </c>
      <c r="D108" s="175">
        <f t="shared" si="9"/>
        <v>3912</v>
      </c>
      <c r="E108" s="176">
        <f t="shared" si="10"/>
        <v>1212</v>
      </c>
      <c r="F108" s="177">
        <f t="shared" si="11"/>
        <v>30.981595092024538</v>
      </c>
      <c r="G108" s="181">
        <v>1212</v>
      </c>
      <c r="H108" s="181"/>
      <c r="I108" s="176">
        <f t="shared" si="12"/>
        <v>2700</v>
      </c>
      <c r="J108" s="177">
        <f t="shared" si="13"/>
        <v>69.01840490797547</v>
      </c>
      <c r="K108" s="181">
        <v>1955</v>
      </c>
      <c r="L108" s="177">
        <f t="shared" si="14"/>
        <v>49.97443762781187</v>
      </c>
      <c r="M108" s="181"/>
      <c r="N108" s="177">
        <f t="shared" si="15"/>
        <v>0</v>
      </c>
      <c r="O108" s="181">
        <v>745</v>
      </c>
      <c r="P108" s="181">
        <v>663</v>
      </c>
      <c r="Q108" s="177">
        <f t="shared" si="16"/>
        <v>19.0439672801636</v>
      </c>
      <c r="R108" s="179" t="s">
        <v>223</v>
      </c>
      <c r="S108" s="179"/>
      <c r="T108" s="179"/>
      <c r="U108" s="179"/>
      <c r="V108" s="180" t="s">
        <v>223</v>
      </c>
      <c r="W108" s="180"/>
      <c r="X108" s="180"/>
      <c r="Y108" s="180"/>
    </row>
    <row r="109" spans="1:25" s="20" customFormat="1" ht="13.5">
      <c r="A109" s="174" t="s">
        <v>221</v>
      </c>
      <c r="B109" s="174">
        <v>1468</v>
      </c>
      <c r="C109" s="174" t="s">
        <v>324</v>
      </c>
      <c r="D109" s="175">
        <f t="shared" si="9"/>
        <v>3998</v>
      </c>
      <c r="E109" s="176">
        <f t="shared" si="10"/>
        <v>898</v>
      </c>
      <c r="F109" s="177">
        <f t="shared" si="11"/>
        <v>22.461230615307652</v>
      </c>
      <c r="G109" s="181">
        <v>898</v>
      </c>
      <c r="H109" s="181"/>
      <c r="I109" s="176">
        <f t="shared" si="12"/>
        <v>3100</v>
      </c>
      <c r="J109" s="177">
        <f t="shared" si="13"/>
        <v>77.53876938469234</v>
      </c>
      <c r="K109" s="181">
        <v>2587</v>
      </c>
      <c r="L109" s="177">
        <f t="shared" si="14"/>
        <v>64.70735367683842</v>
      </c>
      <c r="M109" s="181"/>
      <c r="N109" s="177">
        <f t="shared" si="15"/>
        <v>0</v>
      </c>
      <c r="O109" s="181">
        <v>513</v>
      </c>
      <c r="P109" s="181">
        <v>448</v>
      </c>
      <c r="Q109" s="177">
        <f t="shared" si="16"/>
        <v>12.831415707853926</v>
      </c>
      <c r="R109" s="179" t="s">
        <v>223</v>
      </c>
      <c r="S109" s="179"/>
      <c r="T109" s="179"/>
      <c r="U109" s="179"/>
      <c r="V109" s="180" t="s">
        <v>223</v>
      </c>
      <c r="W109" s="180"/>
      <c r="X109" s="180"/>
      <c r="Y109" s="180"/>
    </row>
    <row r="110" spans="1:25" s="20" customFormat="1" ht="13.5">
      <c r="A110" s="174" t="s">
        <v>221</v>
      </c>
      <c r="B110" s="174">
        <v>1469</v>
      </c>
      <c r="C110" s="174" t="s">
        <v>325</v>
      </c>
      <c r="D110" s="175">
        <f t="shared" si="9"/>
        <v>5477</v>
      </c>
      <c r="E110" s="176">
        <f t="shared" si="10"/>
        <v>868</v>
      </c>
      <c r="F110" s="177">
        <f t="shared" si="11"/>
        <v>15.848092021179477</v>
      </c>
      <c r="G110" s="181">
        <v>868</v>
      </c>
      <c r="H110" s="181"/>
      <c r="I110" s="176">
        <f t="shared" si="12"/>
        <v>4609</v>
      </c>
      <c r="J110" s="177">
        <f t="shared" si="13"/>
        <v>84.15190797882052</v>
      </c>
      <c r="K110" s="181">
        <v>3856</v>
      </c>
      <c r="L110" s="177">
        <f t="shared" si="14"/>
        <v>70.403505568742</v>
      </c>
      <c r="M110" s="181"/>
      <c r="N110" s="177">
        <f t="shared" si="15"/>
        <v>0</v>
      </c>
      <c r="O110" s="181">
        <v>753</v>
      </c>
      <c r="P110" s="181">
        <v>550</v>
      </c>
      <c r="Q110" s="177">
        <f t="shared" si="16"/>
        <v>13.748402410078512</v>
      </c>
      <c r="R110" s="179" t="s">
        <v>223</v>
      </c>
      <c r="S110" s="179"/>
      <c r="T110" s="179"/>
      <c r="U110" s="179"/>
      <c r="V110" s="180" t="s">
        <v>223</v>
      </c>
      <c r="W110" s="180"/>
      <c r="X110" s="180"/>
      <c r="Y110" s="180"/>
    </row>
    <row r="111" spans="1:25" s="20" customFormat="1" ht="13.5">
      <c r="A111" s="174" t="s">
        <v>221</v>
      </c>
      <c r="B111" s="174">
        <v>1470</v>
      </c>
      <c r="C111" s="174" t="s">
        <v>326</v>
      </c>
      <c r="D111" s="175">
        <f t="shared" si="9"/>
        <v>1013</v>
      </c>
      <c r="E111" s="176">
        <f t="shared" si="10"/>
        <v>284</v>
      </c>
      <c r="F111" s="177">
        <f t="shared" si="11"/>
        <v>28.035538005923</v>
      </c>
      <c r="G111" s="181">
        <v>284</v>
      </c>
      <c r="H111" s="181"/>
      <c r="I111" s="176">
        <f t="shared" si="12"/>
        <v>729</v>
      </c>
      <c r="J111" s="177">
        <f t="shared" si="13"/>
        <v>71.964461994077</v>
      </c>
      <c r="K111" s="181">
        <v>706</v>
      </c>
      <c r="L111" s="177">
        <f t="shared" si="14"/>
        <v>69.69397828232971</v>
      </c>
      <c r="M111" s="181"/>
      <c r="N111" s="177">
        <f t="shared" si="15"/>
        <v>0</v>
      </c>
      <c r="O111" s="181">
        <v>23</v>
      </c>
      <c r="P111" s="181"/>
      <c r="Q111" s="177">
        <f t="shared" si="16"/>
        <v>2.270483711747285</v>
      </c>
      <c r="R111" s="179" t="s">
        <v>223</v>
      </c>
      <c r="S111" s="179"/>
      <c r="T111" s="179"/>
      <c r="U111" s="179"/>
      <c r="V111" s="180" t="s">
        <v>223</v>
      </c>
      <c r="W111" s="180"/>
      <c r="X111" s="180"/>
      <c r="Y111" s="180"/>
    </row>
    <row r="112" spans="1:25" s="20" customFormat="1" ht="13.5">
      <c r="A112" s="174" t="s">
        <v>221</v>
      </c>
      <c r="B112" s="174">
        <v>1471</v>
      </c>
      <c r="C112" s="174" t="s">
        <v>327</v>
      </c>
      <c r="D112" s="175">
        <f t="shared" si="9"/>
        <v>1963</v>
      </c>
      <c r="E112" s="176">
        <f t="shared" si="10"/>
        <v>528</v>
      </c>
      <c r="F112" s="177">
        <f t="shared" si="11"/>
        <v>26.897605705552724</v>
      </c>
      <c r="G112" s="181">
        <v>528</v>
      </c>
      <c r="H112" s="181"/>
      <c r="I112" s="176">
        <f t="shared" si="12"/>
        <v>1435</v>
      </c>
      <c r="J112" s="177">
        <f t="shared" si="13"/>
        <v>73.10239429444727</v>
      </c>
      <c r="K112" s="181">
        <v>1359</v>
      </c>
      <c r="L112" s="177">
        <f t="shared" si="14"/>
        <v>69.23076923076923</v>
      </c>
      <c r="M112" s="181"/>
      <c r="N112" s="177">
        <f t="shared" si="15"/>
        <v>0</v>
      </c>
      <c r="O112" s="181">
        <v>76</v>
      </c>
      <c r="P112" s="181">
        <v>76</v>
      </c>
      <c r="Q112" s="177">
        <f t="shared" si="16"/>
        <v>3.871625063678044</v>
      </c>
      <c r="R112" s="179" t="s">
        <v>223</v>
      </c>
      <c r="S112" s="179"/>
      <c r="T112" s="179"/>
      <c r="U112" s="179"/>
      <c r="V112" s="180" t="s">
        <v>223</v>
      </c>
      <c r="W112" s="180"/>
      <c r="X112" s="180"/>
      <c r="Y112" s="180"/>
    </row>
    <row r="113" spans="1:25" s="20" customFormat="1" ht="13.5">
      <c r="A113" s="174" t="s">
        <v>221</v>
      </c>
      <c r="B113" s="174">
        <v>1481</v>
      </c>
      <c r="C113" s="174" t="s">
        <v>328</v>
      </c>
      <c r="D113" s="175">
        <f t="shared" si="9"/>
        <v>5749</v>
      </c>
      <c r="E113" s="176">
        <f t="shared" si="10"/>
        <v>3196</v>
      </c>
      <c r="F113" s="177">
        <f t="shared" si="11"/>
        <v>55.592276917724824</v>
      </c>
      <c r="G113" s="181">
        <v>3196</v>
      </c>
      <c r="H113" s="181"/>
      <c r="I113" s="176">
        <f t="shared" si="12"/>
        <v>2553</v>
      </c>
      <c r="J113" s="177">
        <f t="shared" si="13"/>
        <v>44.40772308227518</v>
      </c>
      <c r="K113" s="181">
        <v>1502</v>
      </c>
      <c r="L113" s="177">
        <f t="shared" si="14"/>
        <v>26.126282831796832</v>
      </c>
      <c r="M113" s="181"/>
      <c r="N113" s="177">
        <f t="shared" si="15"/>
        <v>0</v>
      </c>
      <c r="O113" s="181">
        <v>1051</v>
      </c>
      <c r="P113" s="181">
        <v>327</v>
      </c>
      <c r="Q113" s="177">
        <f t="shared" si="16"/>
        <v>18.281440250478344</v>
      </c>
      <c r="R113" s="179" t="s">
        <v>223</v>
      </c>
      <c r="S113" s="179"/>
      <c r="T113" s="179"/>
      <c r="U113" s="179"/>
      <c r="V113" s="180" t="s">
        <v>223</v>
      </c>
      <c r="W113" s="180"/>
      <c r="X113" s="180"/>
      <c r="Y113" s="180"/>
    </row>
    <row r="114" spans="1:25" s="20" customFormat="1" ht="13.5">
      <c r="A114" s="174" t="s">
        <v>221</v>
      </c>
      <c r="B114" s="174">
        <v>1482</v>
      </c>
      <c r="C114" s="174" t="s">
        <v>329</v>
      </c>
      <c r="D114" s="175">
        <f t="shared" si="9"/>
        <v>4112</v>
      </c>
      <c r="E114" s="176">
        <f t="shared" si="10"/>
        <v>1901</v>
      </c>
      <c r="F114" s="177">
        <f t="shared" si="11"/>
        <v>46.230544747081716</v>
      </c>
      <c r="G114" s="181">
        <v>1901</v>
      </c>
      <c r="H114" s="181"/>
      <c r="I114" s="176">
        <f t="shared" si="12"/>
        <v>2211</v>
      </c>
      <c r="J114" s="177">
        <f t="shared" si="13"/>
        <v>53.769455252918284</v>
      </c>
      <c r="K114" s="181">
        <v>1746</v>
      </c>
      <c r="L114" s="177">
        <f t="shared" si="14"/>
        <v>42.461089494163424</v>
      </c>
      <c r="M114" s="181"/>
      <c r="N114" s="177">
        <f t="shared" si="15"/>
        <v>0</v>
      </c>
      <c r="O114" s="181">
        <v>465</v>
      </c>
      <c r="P114" s="181">
        <v>356</v>
      </c>
      <c r="Q114" s="177">
        <f t="shared" si="16"/>
        <v>11.308365758754864</v>
      </c>
      <c r="R114" s="179" t="s">
        <v>223</v>
      </c>
      <c r="S114" s="179"/>
      <c r="T114" s="179"/>
      <c r="U114" s="179"/>
      <c r="V114" s="180" t="s">
        <v>223</v>
      </c>
      <c r="W114" s="180"/>
      <c r="X114" s="180"/>
      <c r="Y114" s="180"/>
    </row>
    <row r="115" spans="1:25" s="20" customFormat="1" ht="13.5">
      <c r="A115" s="174" t="s">
        <v>221</v>
      </c>
      <c r="B115" s="174">
        <v>1483</v>
      </c>
      <c r="C115" s="174" t="s">
        <v>330</v>
      </c>
      <c r="D115" s="175">
        <f t="shared" si="9"/>
        <v>4030</v>
      </c>
      <c r="E115" s="176">
        <f t="shared" si="10"/>
        <v>3178</v>
      </c>
      <c r="F115" s="177">
        <f t="shared" si="11"/>
        <v>78.85856079404466</v>
      </c>
      <c r="G115" s="181">
        <v>3178</v>
      </c>
      <c r="H115" s="181"/>
      <c r="I115" s="176">
        <f t="shared" si="12"/>
        <v>852</v>
      </c>
      <c r="J115" s="177">
        <f t="shared" si="13"/>
        <v>21.141439205955333</v>
      </c>
      <c r="K115" s="181">
        <v>481</v>
      </c>
      <c r="L115" s="177">
        <f t="shared" si="14"/>
        <v>11.935483870967742</v>
      </c>
      <c r="M115" s="181"/>
      <c r="N115" s="177">
        <f t="shared" si="15"/>
        <v>0</v>
      </c>
      <c r="O115" s="181">
        <v>371</v>
      </c>
      <c r="P115" s="181">
        <v>54</v>
      </c>
      <c r="Q115" s="177">
        <f t="shared" si="16"/>
        <v>9.205955334987594</v>
      </c>
      <c r="R115" s="179" t="s">
        <v>223</v>
      </c>
      <c r="S115" s="179"/>
      <c r="T115" s="179"/>
      <c r="U115" s="179"/>
      <c r="V115" s="180" t="s">
        <v>223</v>
      </c>
      <c r="W115" s="180"/>
      <c r="X115" s="180"/>
      <c r="Y115" s="180"/>
    </row>
    <row r="116" spans="1:25" s="20" customFormat="1" ht="13.5">
      <c r="A116" s="174" t="s">
        <v>221</v>
      </c>
      <c r="B116" s="174">
        <v>1484</v>
      </c>
      <c r="C116" s="174" t="s">
        <v>331</v>
      </c>
      <c r="D116" s="175">
        <f t="shared" si="9"/>
        <v>8824</v>
      </c>
      <c r="E116" s="176">
        <f t="shared" si="10"/>
        <v>5375</v>
      </c>
      <c r="F116" s="177">
        <f t="shared" si="11"/>
        <v>60.91341795104262</v>
      </c>
      <c r="G116" s="181">
        <v>5375</v>
      </c>
      <c r="H116" s="181"/>
      <c r="I116" s="176">
        <f t="shared" si="12"/>
        <v>3449</v>
      </c>
      <c r="J116" s="177">
        <f t="shared" si="13"/>
        <v>39.08658204895739</v>
      </c>
      <c r="K116" s="181">
        <v>2639</v>
      </c>
      <c r="L116" s="177">
        <f t="shared" si="14"/>
        <v>29.907071622846782</v>
      </c>
      <c r="M116" s="181"/>
      <c r="N116" s="177">
        <f t="shared" si="15"/>
        <v>0</v>
      </c>
      <c r="O116" s="181">
        <v>810</v>
      </c>
      <c r="P116" s="181">
        <v>697</v>
      </c>
      <c r="Q116" s="177">
        <f t="shared" si="16"/>
        <v>9.179510426110607</v>
      </c>
      <c r="R116" s="179" t="s">
        <v>223</v>
      </c>
      <c r="S116" s="179"/>
      <c r="T116" s="179"/>
      <c r="U116" s="179"/>
      <c r="V116" s="180" t="s">
        <v>223</v>
      </c>
      <c r="W116" s="180"/>
      <c r="X116" s="180"/>
      <c r="Y116" s="180"/>
    </row>
    <row r="117" spans="1:25" s="20" customFormat="1" ht="13.5">
      <c r="A117" s="174" t="s">
        <v>221</v>
      </c>
      <c r="B117" s="174">
        <v>1485</v>
      </c>
      <c r="C117" s="174" t="s">
        <v>332</v>
      </c>
      <c r="D117" s="175">
        <f t="shared" si="9"/>
        <v>1525</v>
      </c>
      <c r="E117" s="176">
        <f t="shared" si="10"/>
        <v>811</v>
      </c>
      <c r="F117" s="177">
        <f t="shared" si="11"/>
        <v>53.18032786885246</v>
      </c>
      <c r="G117" s="181">
        <v>811</v>
      </c>
      <c r="H117" s="181"/>
      <c r="I117" s="176">
        <f t="shared" si="12"/>
        <v>714</v>
      </c>
      <c r="J117" s="177">
        <f t="shared" si="13"/>
        <v>46.81967213114754</v>
      </c>
      <c r="K117" s="181"/>
      <c r="L117" s="177">
        <f t="shared" si="14"/>
        <v>0</v>
      </c>
      <c r="M117" s="181"/>
      <c r="N117" s="177">
        <f t="shared" si="15"/>
        <v>0</v>
      </c>
      <c r="O117" s="181">
        <v>714</v>
      </c>
      <c r="P117" s="181">
        <v>669</v>
      </c>
      <c r="Q117" s="177">
        <f t="shared" si="16"/>
        <v>46.81967213114754</v>
      </c>
      <c r="R117" s="179" t="s">
        <v>223</v>
      </c>
      <c r="S117" s="179"/>
      <c r="T117" s="179"/>
      <c r="U117" s="179"/>
      <c r="V117" s="180" t="s">
        <v>223</v>
      </c>
      <c r="W117" s="180"/>
      <c r="X117" s="180"/>
      <c r="Y117" s="180"/>
    </row>
    <row r="118" spans="1:25" s="20" customFormat="1" ht="13.5">
      <c r="A118" s="174" t="s">
        <v>221</v>
      </c>
      <c r="B118" s="174">
        <v>1486</v>
      </c>
      <c r="C118" s="174" t="s">
        <v>333</v>
      </c>
      <c r="D118" s="175">
        <f t="shared" si="9"/>
        <v>3260</v>
      </c>
      <c r="E118" s="176">
        <f t="shared" si="10"/>
        <v>1225</v>
      </c>
      <c r="F118" s="177">
        <f t="shared" si="11"/>
        <v>37.576687116564415</v>
      </c>
      <c r="G118" s="181">
        <v>1225</v>
      </c>
      <c r="H118" s="181"/>
      <c r="I118" s="176">
        <f t="shared" si="12"/>
        <v>2035</v>
      </c>
      <c r="J118" s="177">
        <f t="shared" si="13"/>
        <v>62.42331288343558</v>
      </c>
      <c r="K118" s="181">
        <v>1742</v>
      </c>
      <c r="L118" s="177">
        <f t="shared" si="14"/>
        <v>53.43558282208589</v>
      </c>
      <c r="M118" s="181"/>
      <c r="N118" s="177">
        <f t="shared" si="15"/>
        <v>0</v>
      </c>
      <c r="O118" s="181">
        <v>293</v>
      </c>
      <c r="P118" s="181">
        <v>229</v>
      </c>
      <c r="Q118" s="177">
        <f t="shared" si="16"/>
        <v>8.987730061349692</v>
      </c>
      <c r="R118" s="179" t="s">
        <v>223</v>
      </c>
      <c r="S118" s="179"/>
      <c r="T118" s="179"/>
      <c r="U118" s="179"/>
      <c r="V118" s="180" t="s">
        <v>223</v>
      </c>
      <c r="W118" s="180"/>
      <c r="X118" s="180"/>
      <c r="Y118" s="180"/>
    </row>
    <row r="119" spans="1:25" s="20" customFormat="1" ht="13.5">
      <c r="A119" s="174" t="s">
        <v>221</v>
      </c>
      <c r="B119" s="174">
        <v>1487</v>
      </c>
      <c r="C119" s="174" t="s">
        <v>334</v>
      </c>
      <c r="D119" s="175">
        <f t="shared" si="9"/>
        <v>3825</v>
      </c>
      <c r="E119" s="176">
        <f t="shared" si="10"/>
        <v>1404</v>
      </c>
      <c r="F119" s="177">
        <f t="shared" si="11"/>
        <v>36.705882352941174</v>
      </c>
      <c r="G119" s="181">
        <v>1404</v>
      </c>
      <c r="H119" s="181"/>
      <c r="I119" s="176">
        <f t="shared" si="12"/>
        <v>2421</v>
      </c>
      <c r="J119" s="177">
        <f t="shared" si="13"/>
        <v>63.294117647058826</v>
      </c>
      <c r="K119" s="181">
        <v>1954</v>
      </c>
      <c r="L119" s="177">
        <f t="shared" si="14"/>
        <v>51.08496732026144</v>
      </c>
      <c r="M119" s="181"/>
      <c r="N119" s="177">
        <f t="shared" si="15"/>
        <v>0</v>
      </c>
      <c r="O119" s="181">
        <v>467</v>
      </c>
      <c r="P119" s="181">
        <v>215</v>
      </c>
      <c r="Q119" s="177">
        <f t="shared" si="16"/>
        <v>12.209150326797385</v>
      </c>
      <c r="R119" s="179" t="s">
        <v>223</v>
      </c>
      <c r="S119" s="179"/>
      <c r="T119" s="179"/>
      <c r="U119" s="179"/>
      <c r="V119" s="180" t="s">
        <v>223</v>
      </c>
      <c r="W119" s="180"/>
      <c r="X119" s="180"/>
      <c r="Y119" s="180"/>
    </row>
    <row r="120" spans="1:25" s="20" customFormat="1" ht="13.5">
      <c r="A120" s="174" t="s">
        <v>221</v>
      </c>
      <c r="B120" s="174">
        <v>1488</v>
      </c>
      <c r="C120" s="174" t="s">
        <v>335</v>
      </c>
      <c r="D120" s="175">
        <f t="shared" si="9"/>
        <v>2729</v>
      </c>
      <c r="E120" s="176">
        <f t="shared" si="10"/>
        <v>666</v>
      </c>
      <c r="F120" s="177">
        <f t="shared" si="11"/>
        <v>24.404543788933676</v>
      </c>
      <c r="G120" s="181">
        <v>666</v>
      </c>
      <c r="H120" s="181"/>
      <c r="I120" s="176">
        <f t="shared" si="12"/>
        <v>2063</v>
      </c>
      <c r="J120" s="177">
        <f t="shared" si="13"/>
        <v>75.59545621106632</v>
      </c>
      <c r="K120" s="181">
        <v>1546</v>
      </c>
      <c r="L120" s="177">
        <f t="shared" si="14"/>
        <v>56.65078783437156</v>
      </c>
      <c r="M120" s="181"/>
      <c r="N120" s="177">
        <f t="shared" si="15"/>
        <v>0</v>
      </c>
      <c r="O120" s="181">
        <v>517</v>
      </c>
      <c r="P120" s="181">
        <v>390</v>
      </c>
      <c r="Q120" s="177">
        <f t="shared" si="16"/>
        <v>18.94466837669476</v>
      </c>
      <c r="R120" s="179" t="s">
        <v>223</v>
      </c>
      <c r="S120" s="179"/>
      <c r="T120" s="179"/>
      <c r="U120" s="179"/>
      <c r="V120" s="180" t="s">
        <v>223</v>
      </c>
      <c r="W120" s="180"/>
      <c r="X120" s="180"/>
      <c r="Y120" s="180"/>
    </row>
    <row r="121" spans="1:25" s="20" customFormat="1" ht="13.5">
      <c r="A121" s="174" t="s">
        <v>221</v>
      </c>
      <c r="B121" s="174">
        <v>1511</v>
      </c>
      <c r="C121" s="174" t="s">
        <v>336</v>
      </c>
      <c r="D121" s="175">
        <f t="shared" si="9"/>
        <v>2911</v>
      </c>
      <c r="E121" s="176">
        <f t="shared" si="10"/>
        <v>409</v>
      </c>
      <c r="F121" s="177">
        <f t="shared" si="11"/>
        <v>14.050154586052901</v>
      </c>
      <c r="G121" s="181">
        <v>409</v>
      </c>
      <c r="H121" s="181"/>
      <c r="I121" s="176">
        <f t="shared" si="12"/>
        <v>2502</v>
      </c>
      <c r="J121" s="177">
        <f t="shared" si="13"/>
        <v>85.9498454139471</v>
      </c>
      <c r="K121" s="181">
        <v>2061</v>
      </c>
      <c r="L121" s="177">
        <f t="shared" si="14"/>
        <v>70.8004122294744</v>
      </c>
      <c r="M121" s="181"/>
      <c r="N121" s="177">
        <f t="shared" si="15"/>
        <v>0</v>
      </c>
      <c r="O121" s="181">
        <v>441</v>
      </c>
      <c r="P121" s="181">
        <v>441</v>
      </c>
      <c r="Q121" s="177">
        <f t="shared" si="16"/>
        <v>15.149433184472691</v>
      </c>
      <c r="R121" s="179" t="s">
        <v>223</v>
      </c>
      <c r="S121" s="179"/>
      <c r="T121" s="179"/>
      <c r="U121" s="179"/>
      <c r="V121" s="180"/>
      <c r="W121" s="180"/>
      <c r="X121" s="180" t="s">
        <v>223</v>
      </c>
      <c r="Y121" s="180"/>
    </row>
    <row r="122" spans="1:25" s="20" customFormat="1" ht="13.5">
      <c r="A122" s="174" t="s">
        <v>221</v>
      </c>
      <c r="B122" s="174">
        <v>1512</v>
      </c>
      <c r="C122" s="174" t="s">
        <v>337</v>
      </c>
      <c r="D122" s="175">
        <f t="shared" si="9"/>
        <v>4490</v>
      </c>
      <c r="E122" s="176">
        <f t="shared" si="10"/>
        <v>881</v>
      </c>
      <c r="F122" s="177">
        <f t="shared" si="11"/>
        <v>19.621380846325167</v>
      </c>
      <c r="G122" s="181">
        <v>878</v>
      </c>
      <c r="H122" s="181">
        <v>3</v>
      </c>
      <c r="I122" s="176">
        <f t="shared" si="12"/>
        <v>3609</v>
      </c>
      <c r="J122" s="177">
        <f t="shared" si="13"/>
        <v>80.37861915367483</v>
      </c>
      <c r="K122" s="181">
        <v>3264</v>
      </c>
      <c r="L122" s="177">
        <f t="shared" si="14"/>
        <v>72.69487750556793</v>
      </c>
      <c r="M122" s="181"/>
      <c r="N122" s="177">
        <f t="shared" si="15"/>
        <v>0</v>
      </c>
      <c r="O122" s="181">
        <v>345</v>
      </c>
      <c r="P122" s="181">
        <v>301</v>
      </c>
      <c r="Q122" s="177">
        <f t="shared" si="16"/>
        <v>7.683741648106904</v>
      </c>
      <c r="R122" s="179" t="s">
        <v>223</v>
      </c>
      <c r="S122" s="179"/>
      <c r="T122" s="179"/>
      <c r="U122" s="179"/>
      <c r="V122" s="180" t="s">
        <v>223</v>
      </c>
      <c r="W122" s="180"/>
      <c r="X122" s="180"/>
      <c r="Y122" s="180"/>
    </row>
    <row r="123" spans="1:25" s="20" customFormat="1" ht="13.5">
      <c r="A123" s="174" t="s">
        <v>221</v>
      </c>
      <c r="B123" s="174">
        <v>1513</v>
      </c>
      <c r="C123" s="174" t="s">
        <v>338</v>
      </c>
      <c r="D123" s="175">
        <f t="shared" si="9"/>
        <v>2222</v>
      </c>
      <c r="E123" s="176">
        <f t="shared" si="10"/>
        <v>687</v>
      </c>
      <c r="F123" s="177">
        <f t="shared" si="11"/>
        <v>30.91809180918092</v>
      </c>
      <c r="G123" s="181">
        <v>687</v>
      </c>
      <c r="H123" s="181"/>
      <c r="I123" s="176">
        <f t="shared" si="12"/>
        <v>1535</v>
      </c>
      <c r="J123" s="177">
        <f t="shared" si="13"/>
        <v>69.08190819081909</v>
      </c>
      <c r="K123" s="181">
        <v>1290</v>
      </c>
      <c r="L123" s="177">
        <f t="shared" si="14"/>
        <v>58.05580558055805</v>
      </c>
      <c r="M123" s="181"/>
      <c r="N123" s="177">
        <f t="shared" si="15"/>
        <v>0</v>
      </c>
      <c r="O123" s="181">
        <v>245</v>
      </c>
      <c r="P123" s="181">
        <v>221</v>
      </c>
      <c r="Q123" s="177">
        <f t="shared" si="16"/>
        <v>11.026102610261027</v>
      </c>
      <c r="R123" s="179" t="s">
        <v>223</v>
      </c>
      <c r="S123" s="179"/>
      <c r="T123" s="179"/>
      <c r="U123" s="179"/>
      <c r="V123" s="180" t="s">
        <v>223</v>
      </c>
      <c r="W123" s="180"/>
      <c r="X123" s="180"/>
      <c r="Y123" s="180"/>
    </row>
    <row r="124" spans="1:25" s="20" customFormat="1" ht="13.5">
      <c r="A124" s="174" t="s">
        <v>221</v>
      </c>
      <c r="B124" s="174">
        <v>1514</v>
      </c>
      <c r="C124" s="174" t="s">
        <v>339</v>
      </c>
      <c r="D124" s="175">
        <f t="shared" si="9"/>
        <v>9842</v>
      </c>
      <c r="E124" s="176">
        <f t="shared" si="10"/>
        <v>2179</v>
      </c>
      <c r="F124" s="177">
        <f t="shared" si="11"/>
        <v>22.139808981914243</v>
      </c>
      <c r="G124" s="181">
        <v>2179</v>
      </c>
      <c r="H124" s="181"/>
      <c r="I124" s="176">
        <f t="shared" si="12"/>
        <v>7663</v>
      </c>
      <c r="J124" s="177">
        <f t="shared" si="13"/>
        <v>77.86019101808576</v>
      </c>
      <c r="K124" s="181">
        <v>6123</v>
      </c>
      <c r="L124" s="177">
        <f t="shared" si="14"/>
        <v>62.21296484454379</v>
      </c>
      <c r="M124" s="181"/>
      <c r="N124" s="177">
        <f t="shared" si="15"/>
        <v>0</v>
      </c>
      <c r="O124" s="181">
        <v>1540</v>
      </c>
      <c r="P124" s="181">
        <v>1174</v>
      </c>
      <c r="Q124" s="177">
        <f t="shared" si="16"/>
        <v>15.647226173541965</v>
      </c>
      <c r="R124" s="179" t="s">
        <v>223</v>
      </c>
      <c r="S124" s="179"/>
      <c r="T124" s="179"/>
      <c r="U124" s="179"/>
      <c r="V124" s="180" t="s">
        <v>223</v>
      </c>
      <c r="W124" s="180"/>
      <c r="X124" s="180"/>
      <c r="Y124" s="180"/>
    </row>
    <row r="125" spans="1:25" s="20" customFormat="1" ht="13.5">
      <c r="A125" s="174" t="s">
        <v>221</v>
      </c>
      <c r="B125" s="174">
        <v>1516</v>
      </c>
      <c r="C125" s="174" t="s">
        <v>340</v>
      </c>
      <c r="D125" s="175">
        <f t="shared" si="9"/>
        <v>4727</v>
      </c>
      <c r="E125" s="176">
        <f t="shared" si="10"/>
        <v>233</v>
      </c>
      <c r="F125" s="177">
        <f t="shared" si="11"/>
        <v>4.929130526761159</v>
      </c>
      <c r="G125" s="181">
        <v>233</v>
      </c>
      <c r="H125" s="181"/>
      <c r="I125" s="176">
        <f t="shared" si="12"/>
        <v>4494</v>
      </c>
      <c r="J125" s="177">
        <f t="shared" si="13"/>
        <v>95.07086947323884</v>
      </c>
      <c r="K125" s="181">
        <v>2331</v>
      </c>
      <c r="L125" s="177">
        <f t="shared" si="14"/>
        <v>49.312460334250055</v>
      </c>
      <c r="M125" s="181"/>
      <c r="N125" s="177">
        <f t="shared" si="15"/>
        <v>0</v>
      </c>
      <c r="O125" s="181">
        <v>2163</v>
      </c>
      <c r="P125" s="181">
        <v>735</v>
      </c>
      <c r="Q125" s="177">
        <f t="shared" si="16"/>
        <v>45.75840913898879</v>
      </c>
      <c r="R125" s="179" t="s">
        <v>223</v>
      </c>
      <c r="S125" s="179"/>
      <c r="T125" s="179"/>
      <c r="U125" s="179"/>
      <c r="V125" s="180" t="s">
        <v>223</v>
      </c>
      <c r="W125" s="180"/>
      <c r="X125" s="180"/>
      <c r="Y125" s="180"/>
    </row>
    <row r="126" spans="1:25" s="20" customFormat="1" ht="13.5">
      <c r="A126" s="174" t="s">
        <v>221</v>
      </c>
      <c r="B126" s="174">
        <v>1517</v>
      </c>
      <c r="C126" s="174" t="s">
        <v>341</v>
      </c>
      <c r="D126" s="175">
        <f t="shared" si="9"/>
        <v>3313</v>
      </c>
      <c r="E126" s="176">
        <f t="shared" si="10"/>
        <v>1435</v>
      </c>
      <c r="F126" s="177">
        <f t="shared" si="11"/>
        <v>43.314216722004225</v>
      </c>
      <c r="G126" s="181">
        <v>1435</v>
      </c>
      <c r="H126" s="181"/>
      <c r="I126" s="176">
        <f t="shared" si="12"/>
        <v>1878</v>
      </c>
      <c r="J126" s="177">
        <f t="shared" si="13"/>
        <v>56.685783277995775</v>
      </c>
      <c r="K126" s="181">
        <v>826</v>
      </c>
      <c r="L126" s="177">
        <f t="shared" si="14"/>
        <v>24.93208572290975</v>
      </c>
      <c r="M126" s="181"/>
      <c r="N126" s="177">
        <f t="shared" si="15"/>
        <v>0</v>
      </c>
      <c r="O126" s="181">
        <v>1052</v>
      </c>
      <c r="P126" s="181">
        <v>126</v>
      </c>
      <c r="Q126" s="177">
        <f t="shared" si="16"/>
        <v>31.753697555086024</v>
      </c>
      <c r="R126" s="179" t="s">
        <v>223</v>
      </c>
      <c r="S126" s="179"/>
      <c r="T126" s="179"/>
      <c r="U126" s="179"/>
      <c r="V126" s="180" t="s">
        <v>223</v>
      </c>
      <c r="W126" s="180"/>
      <c r="X126" s="180"/>
      <c r="Y126" s="180"/>
    </row>
    <row r="127" spans="1:25" s="20" customFormat="1" ht="13.5">
      <c r="A127" s="174" t="s">
        <v>221</v>
      </c>
      <c r="B127" s="174">
        <v>1518</v>
      </c>
      <c r="C127" s="174" t="s">
        <v>342</v>
      </c>
      <c r="D127" s="175">
        <f t="shared" si="9"/>
        <v>2803</v>
      </c>
      <c r="E127" s="176">
        <f t="shared" si="10"/>
        <v>679</v>
      </c>
      <c r="F127" s="177">
        <f t="shared" si="11"/>
        <v>24.224045665358545</v>
      </c>
      <c r="G127" s="181">
        <v>679</v>
      </c>
      <c r="H127" s="181"/>
      <c r="I127" s="176">
        <f t="shared" si="12"/>
        <v>2124</v>
      </c>
      <c r="J127" s="177">
        <f t="shared" si="13"/>
        <v>75.77595433464145</v>
      </c>
      <c r="K127" s="181">
        <v>2058</v>
      </c>
      <c r="L127" s="177">
        <f t="shared" si="14"/>
        <v>73.42133428469498</v>
      </c>
      <c r="M127" s="181"/>
      <c r="N127" s="177">
        <f t="shared" si="15"/>
        <v>0</v>
      </c>
      <c r="O127" s="181">
        <v>66</v>
      </c>
      <c r="P127" s="181"/>
      <c r="Q127" s="177">
        <f t="shared" si="16"/>
        <v>2.3546200499464858</v>
      </c>
      <c r="R127" s="179" t="s">
        <v>223</v>
      </c>
      <c r="S127" s="179"/>
      <c r="T127" s="179"/>
      <c r="U127" s="179"/>
      <c r="V127" s="180" t="s">
        <v>223</v>
      </c>
      <c r="W127" s="180"/>
      <c r="X127" s="180"/>
      <c r="Y127" s="180"/>
    </row>
    <row r="128" spans="1:25" s="20" customFormat="1" ht="13.5">
      <c r="A128" s="174" t="s">
        <v>221</v>
      </c>
      <c r="B128" s="174">
        <v>1519</v>
      </c>
      <c r="C128" s="174" t="s">
        <v>343</v>
      </c>
      <c r="D128" s="175">
        <f t="shared" si="9"/>
        <v>3107</v>
      </c>
      <c r="E128" s="176">
        <f t="shared" si="10"/>
        <v>824</v>
      </c>
      <c r="F128" s="177">
        <f t="shared" si="11"/>
        <v>26.52075957515288</v>
      </c>
      <c r="G128" s="181">
        <v>824</v>
      </c>
      <c r="H128" s="181"/>
      <c r="I128" s="176">
        <f t="shared" si="12"/>
        <v>2283</v>
      </c>
      <c r="J128" s="177">
        <f t="shared" si="13"/>
        <v>73.47924042484712</v>
      </c>
      <c r="K128" s="181">
        <v>1856</v>
      </c>
      <c r="L128" s="177">
        <f t="shared" si="14"/>
        <v>59.736079819761834</v>
      </c>
      <c r="M128" s="181"/>
      <c r="N128" s="177">
        <f t="shared" si="15"/>
        <v>0</v>
      </c>
      <c r="O128" s="181">
        <v>427</v>
      </c>
      <c r="P128" s="181">
        <v>98</v>
      </c>
      <c r="Q128" s="177">
        <f t="shared" si="16"/>
        <v>13.743160605085292</v>
      </c>
      <c r="R128" s="179" t="s">
        <v>223</v>
      </c>
      <c r="S128" s="179"/>
      <c r="T128" s="179"/>
      <c r="U128" s="179"/>
      <c r="V128" s="180" t="s">
        <v>223</v>
      </c>
      <c r="W128" s="180"/>
      <c r="X128" s="180"/>
      <c r="Y128" s="180"/>
    </row>
    <row r="129" spans="1:25" s="20" customFormat="1" ht="13.5">
      <c r="A129" s="174" t="s">
        <v>221</v>
      </c>
      <c r="B129" s="174">
        <v>1543</v>
      </c>
      <c r="C129" s="174" t="s">
        <v>344</v>
      </c>
      <c r="D129" s="175">
        <f t="shared" si="9"/>
        <v>22844</v>
      </c>
      <c r="E129" s="176">
        <f t="shared" si="10"/>
        <v>1199</v>
      </c>
      <c r="F129" s="177">
        <f t="shared" si="11"/>
        <v>5.248642969707582</v>
      </c>
      <c r="G129" s="181">
        <v>1199</v>
      </c>
      <c r="H129" s="181"/>
      <c r="I129" s="176">
        <f t="shared" si="12"/>
        <v>21645</v>
      </c>
      <c r="J129" s="177">
        <f t="shared" si="13"/>
        <v>94.75135703029241</v>
      </c>
      <c r="K129" s="181">
        <v>19816</v>
      </c>
      <c r="L129" s="177">
        <f t="shared" si="14"/>
        <v>86.74487830502538</v>
      </c>
      <c r="M129" s="181"/>
      <c r="N129" s="177">
        <f t="shared" si="15"/>
        <v>0</v>
      </c>
      <c r="O129" s="181">
        <v>1829</v>
      </c>
      <c r="P129" s="181">
        <v>590</v>
      </c>
      <c r="Q129" s="177">
        <f t="shared" si="16"/>
        <v>8.006478725267028</v>
      </c>
      <c r="R129" s="179" t="s">
        <v>223</v>
      </c>
      <c r="S129" s="179"/>
      <c r="T129" s="179"/>
      <c r="U129" s="179"/>
      <c r="V129" s="180" t="s">
        <v>223</v>
      </c>
      <c r="W129" s="180"/>
      <c r="X129" s="180"/>
      <c r="Y129" s="180"/>
    </row>
    <row r="130" spans="1:25" s="20" customFormat="1" ht="13.5">
      <c r="A130" s="174" t="s">
        <v>221</v>
      </c>
      <c r="B130" s="174">
        <v>1544</v>
      </c>
      <c r="C130" s="174" t="s">
        <v>345</v>
      </c>
      <c r="D130" s="175">
        <f t="shared" si="9"/>
        <v>6306</v>
      </c>
      <c r="E130" s="176">
        <f t="shared" si="10"/>
        <v>1222</v>
      </c>
      <c r="F130" s="177">
        <f t="shared" si="11"/>
        <v>19.37836980653346</v>
      </c>
      <c r="G130" s="181">
        <v>1222</v>
      </c>
      <c r="H130" s="181"/>
      <c r="I130" s="176">
        <f t="shared" si="12"/>
        <v>5084</v>
      </c>
      <c r="J130" s="177">
        <f t="shared" si="13"/>
        <v>80.62163019346654</v>
      </c>
      <c r="K130" s="181">
        <v>4115</v>
      </c>
      <c r="L130" s="177">
        <f t="shared" si="14"/>
        <v>65.25531240088804</v>
      </c>
      <c r="M130" s="181"/>
      <c r="N130" s="177">
        <f t="shared" si="15"/>
        <v>0</v>
      </c>
      <c r="O130" s="181">
        <v>969</v>
      </c>
      <c r="P130" s="181">
        <v>939</v>
      </c>
      <c r="Q130" s="177">
        <f t="shared" si="16"/>
        <v>15.366317792578496</v>
      </c>
      <c r="R130" s="179" t="s">
        <v>223</v>
      </c>
      <c r="S130" s="179"/>
      <c r="T130" s="179"/>
      <c r="U130" s="179"/>
      <c r="V130" s="180" t="s">
        <v>223</v>
      </c>
      <c r="W130" s="180"/>
      <c r="X130" s="180"/>
      <c r="Y130" s="180"/>
    </row>
    <row r="131" spans="1:25" s="20" customFormat="1" ht="13.5">
      <c r="A131" s="174" t="s">
        <v>221</v>
      </c>
      <c r="B131" s="174">
        <v>1545</v>
      </c>
      <c r="C131" s="174" t="s">
        <v>346</v>
      </c>
      <c r="D131" s="175">
        <f t="shared" si="9"/>
        <v>13239</v>
      </c>
      <c r="E131" s="176">
        <f t="shared" si="10"/>
        <v>3705</v>
      </c>
      <c r="F131" s="177">
        <f t="shared" si="11"/>
        <v>27.985497394062996</v>
      </c>
      <c r="G131" s="181">
        <v>3705</v>
      </c>
      <c r="H131" s="181"/>
      <c r="I131" s="176">
        <f t="shared" si="12"/>
        <v>9534</v>
      </c>
      <c r="J131" s="177">
        <f t="shared" si="13"/>
        <v>72.014502605937</v>
      </c>
      <c r="K131" s="181">
        <v>8300</v>
      </c>
      <c r="L131" s="177">
        <f t="shared" si="14"/>
        <v>62.69355691517487</v>
      </c>
      <c r="M131" s="181"/>
      <c r="N131" s="177">
        <f t="shared" si="15"/>
        <v>0</v>
      </c>
      <c r="O131" s="181">
        <v>1234</v>
      </c>
      <c r="P131" s="181"/>
      <c r="Q131" s="177">
        <f t="shared" si="16"/>
        <v>9.320945690762143</v>
      </c>
      <c r="R131" s="179"/>
      <c r="S131" s="179"/>
      <c r="T131" s="179" t="s">
        <v>223</v>
      </c>
      <c r="U131" s="179"/>
      <c r="V131" s="180"/>
      <c r="W131" s="180"/>
      <c r="X131" s="180" t="s">
        <v>223</v>
      </c>
      <c r="Y131" s="180"/>
    </row>
    <row r="132" spans="1:25" s="20" customFormat="1" ht="13.5">
      <c r="A132" s="174" t="s">
        <v>221</v>
      </c>
      <c r="B132" s="174">
        <v>1546</v>
      </c>
      <c r="C132" s="174" t="s">
        <v>347</v>
      </c>
      <c r="D132" s="175">
        <f t="shared" si="9"/>
        <v>4880</v>
      </c>
      <c r="E132" s="176">
        <f t="shared" si="10"/>
        <v>1164</v>
      </c>
      <c r="F132" s="177">
        <f t="shared" si="11"/>
        <v>23.852459016393443</v>
      </c>
      <c r="G132" s="181">
        <v>1164</v>
      </c>
      <c r="H132" s="181"/>
      <c r="I132" s="176">
        <f t="shared" si="12"/>
        <v>3716</v>
      </c>
      <c r="J132" s="177">
        <f t="shared" si="13"/>
        <v>76.14754098360656</v>
      </c>
      <c r="K132" s="181">
        <v>2539</v>
      </c>
      <c r="L132" s="177">
        <f t="shared" si="14"/>
        <v>52.02868852459016</v>
      </c>
      <c r="M132" s="181"/>
      <c r="N132" s="177">
        <f t="shared" si="15"/>
        <v>0</v>
      </c>
      <c r="O132" s="181">
        <v>1177</v>
      </c>
      <c r="P132" s="181">
        <v>913</v>
      </c>
      <c r="Q132" s="177">
        <f t="shared" si="16"/>
        <v>24.118852459016395</v>
      </c>
      <c r="R132" s="179" t="s">
        <v>223</v>
      </c>
      <c r="S132" s="179"/>
      <c r="T132" s="179"/>
      <c r="U132" s="179"/>
      <c r="V132" s="180" t="s">
        <v>223</v>
      </c>
      <c r="W132" s="180"/>
      <c r="X132" s="180"/>
      <c r="Y132" s="180"/>
    </row>
    <row r="133" spans="1:25" s="20" customFormat="1" ht="13.5">
      <c r="A133" s="174" t="s">
        <v>221</v>
      </c>
      <c r="B133" s="174">
        <v>1547</v>
      </c>
      <c r="C133" s="174" t="s">
        <v>348</v>
      </c>
      <c r="D133" s="175">
        <f t="shared" si="9"/>
        <v>5789</v>
      </c>
      <c r="E133" s="176">
        <f t="shared" si="10"/>
        <v>1218</v>
      </c>
      <c r="F133" s="177">
        <f t="shared" si="11"/>
        <v>21.039903264812576</v>
      </c>
      <c r="G133" s="181">
        <v>1158</v>
      </c>
      <c r="H133" s="181">
        <v>60</v>
      </c>
      <c r="I133" s="176">
        <f t="shared" si="12"/>
        <v>4571</v>
      </c>
      <c r="J133" s="177">
        <f t="shared" si="13"/>
        <v>78.96009673518742</v>
      </c>
      <c r="K133" s="181">
        <v>3413</v>
      </c>
      <c r="L133" s="177">
        <f t="shared" si="14"/>
        <v>58.95664190706512</v>
      </c>
      <c r="M133" s="181"/>
      <c r="N133" s="177">
        <f t="shared" si="15"/>
        <v>0</v>
      </c>
      <c r="O133" s="181">
        <v>1158</v>
      </c>
      <c r="P133" s="181">
        <v>998</v>
      </c>
      <c r="Q133" s="177">
        <f t="shared" si="16"/>
        <v>20.0034548281223</v>
      </c>
      <c r="R133" s="179" t="s">
        <v>223</v>
      </c>
      <c r="S133" s="179"/>
      <c r="T133" s="179"/>
      <c r="U133" s="179"/>
      <c r="V133" s="180" t="s">
        <v>223</v>
      </c>
      <c r="W133" s="180"/>
      <c r="X133" s="180"/>
      <c r="Y133" s="180"/>
    </row>
    <row r="134" spans="1:25" s="20" customFormat="1" ht="13.5">
      <c r="A134" s="174" t="s">
        <v>221</v>
      </c>
      <c r="B134" s="174">
        <v>1549</v>
      </c>
      <c r="C134" s="174" t="s">
        <v>349</v>
      </c>
      <c r="D134" s="175">
        <f t="shared" si="9"/>
        <v>6077</v>
      </c>
      <c r="E134" s="176">
        <f t="shared" si="10"/>
        <v>1757</v>
      </c>
      <c r="F134" s="177">
        <f t="shared" si="11"/>
        <v>28.9122922494652</v>
      </c>
      <c r="G134" s="181">
        <v>1757</v>
      </c>
      <c r="H134" s="181"/>
      <c r="I134" s="176">
        <f t="shared" si="12"/>
        <v>4320</v>
      </c>
      <c r="J134" s="177">
        <f t="shared" si="13"/>
        <v>71.0877077505348</v>
      </c>
      <c r="K134" s="181">
        <v>3519</v>
      </c>
      <c r="L134" s="177">
        <f t="shared" si="14"/>
        <v>57.90686193845648</v>
      </c>
      <c r="M134" s="181"/>
      <c r="N134" s="177">
        <f t="shared" si="15"/>
        <v>0</v>
      </c>
      <c r="O134" s="181">
        <v>801</v>
      </c>
      <c r="P134" s="181">
        <v>741</v>
      </c>
      <c r="Q134" s="177">
        <f t="shared" si="16"/>
        <v>13.18084581207833</v>
      </c>
      <c r="R134" s="179" t="s">
        <v>223</v>
      </c>
      <c r="S134" s="179"/>
      <c r="T134" s="179"/>
      <c r="U134" s="179"/>
      <c r="V134" s="180" t="s">
        <v>223</v>
      </c>
      <c r="W134" s="180"/>
      <c r="X134" s="180"/>
      <c r="Y134" s="180"/>
    </row>
    <row r="135" spans="1:25" s="20" customFormat="1" ht="13.5">
      <c r="A135" s="174" t="s">
        <v>221</v>
      </c>
      <c r="B135" s="174">
        <v>1550</v>
      </c>
      <c r="C135" s="174" t="s">
        <v>350</v>
      </c>
      <c r="D135" s="175">
        <f t="shared" si="9"/>
        <v>3626</v>
      </c>
      <c r="E135" s="176">
        <f t="shared" si="10"/>
        <v>884</v>
      </c>
      <c r="F135" s="177">
        <f t="shared" si="11"/>
        <v>24.379481522338665</v>
      </c>
      <c r="G135" s="181">
        <v>884</v>
      </c>
      <c r="H135" s="181"/>
      <c r="I135" s="176">
        <f t="shared" si="12"/>
        <v>2742</v>
      </c>
      <c r="J135" s="177">
        <f t="shared" si="13"/>
        <v>75.62051847766134</v>
      </c>
      <c r="K135" s="181">
        <v>2007</v>
      </c>
      <c r="L135" s="177">
        <f t="shared" si="14"/>
        <v>55.35024820739106</v>
      </c>
      <c r="M135" s="181"/>
      <c r="N135" s="177">
        <f t="shared" si="15"/>
        <v>0</v>
      </c>
      <c r="O135" s="181">
        <v>735</v>
      </c>
      <c r="P135" s="181">
        <v>708</v>
      </c>
      <c r="Q135" s="177">
        <f t="shared" si="16"/>
        <v>20.27027027027027</v>
      </c>
      <c r="R135" s="179" t="s">
        <v>223</v>
      </c>
      <c r="S135" s="179"/>
      <c r="T135" s="179"/>
      <c r="U135" s="179"/>
      <c r="V135" s="180" t="s">
        <v>223</v>
      </c>
      <c r="W135" s="180"/>
      <c r="X135" s="180"/>
      <c r="Y135" s="180"/>
    </row>
    <row r="136" spans="1:25" s="20" customFormat="1" ht="13.5">
      <c r="A136" s="174" t="s">
        <v>221</v>
      </c>
      <c r="B136" s="174">
        <v>1552</v>
      </c>
      <c r="C136" s="174" t="s">
        <v>351</v>
      </c>
      <c r="D136" s="175">
        <f t="shared" si="9"/>
        <v>6246</v>
      </c>
      <c r="E136" s="176">
        <f t="shared" si="10"/>
        <v>2240</v>
      </c>
      <c r="F136" s="177">
        <f t="shared" si="11"/>
        <v>35.862952289465255</v>
      </c>
      <c r="G136" s="181">
        <v>2240</v>
      </c>
      <c r="H136" s="181"/>
      <c r="I136" s="176">
        <f t="shared" si="12"/>
        <v>4006</v>
      </c>
      <c r="J136" s="177">
        <f t="shared" si="13"/>
        <v>64.13704771053474</v>
      </c>
      <c r="K136" s="181">
        <v>2199</v>
      </c>
      <c r="L136" s="177">
        <f t="shared" si="14"/>
        <v>35.20653218059558</v>
      </c>
      <c r="M136" s="181"/>
      <c r="N136" s="177">
        <f t="shared" si="15"/>
        <v>0</v>
      </c>
      <c r="O136" s="181">
        <v>1807</v>
      </c>
      <c r="P136" s="181">
        <v>1495</v>
      </c>
      <c r="Q136" s="177">
        <f t="shared" si="16"/>
        <v>28.93051552993916</v>
      </c>
      <c r="R136" s="179" t="s">
        <v>223</v>
      </c>
      <c r="S136" s="179"/>
      <c r="T136" s="179"/>
      <c r="U136" s="179"/>
      <c r="V136" s="180" t="s">
        <v>223</v>
      </c>
      <c r="W136" s="180"/>
      <c r="X136" s="180"/>
      <c r="Y136" s="180"/>
    </row>
    <row r="137" spans="1:25" s="20" customFormat="1" ht="13.5">
      <c r="A137" s="174" t="s">
        <v>221</v>
      </c>
      <c r="B137" s="174">
        <v>1555</v>
      </c>
      <c r="C137" s="174" t="s">
        <v>352</v>
      </c>
      <c r="D137" s="175">
        <f aca="true" t="shared" si="17" ref="D137:D187">SUM(E137,I137)</f>
        <v>23681</v>
      </c>
      <c r="E137" s="176">
        <f aca="true" t="shared" si="18" ref="E137:E187">SUM(G137:H137)</f>
        <v>8524</v>
      </c>
      <c r="F137" s="177">
        <f aca="true" t="shared" si="19" ref="F137:F187">IF(D137&gt;0,E137/D137*100,0)</f>
        <v>35.995101558211225</v>
      </c>
      <c r="G137" s="181">
        <v>8521</v>
      </c>
      <c r="H137" s="181">
        <v>3</v>
      </c>
      <c r="I137" s="176">
        <f aca="true" t="shared" si="20" ref="I137:I187">SUM(K137,M137,O137)</f>
        <v>15157</v>
      </c>
      <c r="J137" s="177">
        <f aca="true" t="shared" si="21" ref="J137:J187">IF($D137&gt;0,I137/$D137*100,0)</f>
        <v>64.00489844178877</v>
      </c>
      <c r="K137" s="181">
        <v>13153</v>
      </c>
      <c r="L137" s="177">
        <f aca="true" t="shared" si="22" ref="L137:L187">IF($D137&gt;0,K137/$D137*100,0)</f>
        <v>55.54241797221401</v>
      </c>
      <c r="M137" s="181"/>
      <c r="N137" s="177">
        <f aca="true" t="shared" si="23" ref="N137:N187">IF($D137&gt;0,M137/$D137*100,0)</f>
        <v>0</v>
      </c>
      <c r="O137" s="181">
        <v>2004</v>
      </c>
      <c r="P137" s="181">
        <v>1112</v>
      </c>
      <c r="Q137" s="177">
        <f aca="true" t="shared" si="24" ref="Q137:Q187">IF($D137&gt;0,O137/$D137*100,0)</f>
        <v>8.462480469574766</v>
      </c>
      <c r="R137" s="179" t="s">
        <v>223</v>
      </c>
      <c r="S137" s="179"/>
      <c r="T137" s="179"/>
      <c r="U137" s="179"/>
      <c r="V137" s="180" t="s">
        <v>223</v>
      </c>
      <c r="W137" s="180"/>
      <c r="X137" s="180"/>
      <c r="Y137" s="180"/>
    </row>
    <row r="138" spans="1:25" s="20" customFormat="1" ht="13.5">
      <c r="A138" s="174" t="s">
        <v>221</v>
      </c>
      <c r="B138" s="174">
        <v>1558</v>
      </c>
      <c r="C138" s="174" t="s">
        <v>353</v>
      </c>
      <c r="D138" s="175">
        <f t="shared" si="17"/>
        <v>5761</v>
      </c>
      <c r="E138" s="176">
        <f t="shared" si="18"/>
        <v>3327</v>
      </c>
      <c r="F138" s="177">
        <f t="shared" si="19"/>
        <v>57.75039055719493</v>
      </c>
      <c r="G138" s="181">
        <v>3327</v>
      </c>
      <c r="H138" s="181"/>
      <c r="I138" s="176">
        <f t="shared" si="20"/>
        <v>2434</v>
      </c>
      <c r="J138" s="177">
        <f t="shared" si="21"/>
        <v>42.24960944280507</v>
      </c>
      <c r="K138" s="181">
        <v>2034</v>
      </c>
      <c r="L138" s="177">
        <f t="shared" si="22"/>
        <v>35.306370421801766</v>
      </c>
      <c r="M138" s="181"/>
      <c r="N138" s="177">
        <f t="shared" si="23"/>
        <v>0</v>
      </c>
      <c r="O138" s="181">
        <v>400</v>
      </c>
      <c r="P138" s="181">
        <v>354</v>
      </c>
      <c r="Q138" s="177">
        <f t="shared" si="24"/>
        <v>6.943239021003297</v>
      </c>
      <c r="R138" s="179" t="s">
        <v>223</v>
      </c>
      <c r="S138" s="179"/>
      <c r="T138" s="179"/>
      <c r="U138" s="179"/>
      <c r="V138" s="180" t="s">
        <v>223</v>
      </c>
      <c r="W138" s="180"/>
      <c r="X138" s="180"/>
      <c r="Y138" s="180"/>
    </row>
    <row r="139" spans="1:25" s="20" customFormat="1" ht="13.5">
      <c r="A139" s="174" t="s">
        <v>221</v>
      </c>
      <c r="B139" s="174">
        <v>1559</v>
      </c>
      <c r="C139" s="174" t="s">
        <v>354</v>
      </c>
      <c r="D139" s="175">
        <f t="shared" si="17"/>
        <v>5033</v>
      </c>
      <c r="E139" s="176">
        <f t="shared" si="18"/>
        <v>2071</v>
      </c>
      <c r="F139" s="177">
        <f t="shared" si="19"/>
        <v>41.14842042519372</v>
      </c>
      <c r="G139" s="181">
        <v>2071</v>
      </c>
      <c r="H139" s="181"/>
      <c r="I139" s="176">
        <f t="shared" si="20"/>
        <v>2962</v>
      </c>
      <c r="J139" s="177">
        <f t="shared" si="21"/>
        <v>58.85157957480628</v>
      </c>
      <c r="K139" s="181">
        <v>1683</v>
      </c>
      <c r="L139" s="177">
        <f t="shared" si="22"/>
        <v>33.43930061593483</v>
      </c>
      <c r="M139" s="181"/>
      <c r="N139" s="177">
        <f t="shared" si="23"/>
        <v>0</v>
      </c>
      <c r="O139" s="181">
        <v>1279</v>
      </c>
      <c r="P139" s="181">
        <v>1167</v>
      </c>
      <c r="Q139" s="177">
        <f t="shared" si="24"/>
        <v>25.412278958871447</v>
      </c>
      <c r="R139" s="179"/>
      <c r="S139" s="179"/>
      <c r="T139" s="179"/>
      <c r="U139" s="179" t="s">
        <v>223</v>
      </c>
      <c r="V139" s="180"/>
      <c r="W139" s="180"/>
      <c r="X139" s="180"/>
      <c r="Y139" s="180" t="s">
        <v>223</v>
      </c>
    </row>
    <row r="140" spans="1:25" s="20" customFormat="1" ht="13.5">
      <c r="A140" s="174" t="s">
        <v>221</v>
      </c>
      <c r="B140" s="174">
        <v>1560</v>
      </c>
      <c r="C140" s="174" t="s">
        <v>355</v>
      </c>
      <c r="D140" s="175">
        <f t="shared" si="17"/>
        <v>3394</v>
      </c>
      <c r="E140" s="176">
        <f t="shared" si="18"/>
        <v>1467</v>
      </c>
      <c r="F140" s="177">
        <f t="shared" si="19"/>
        <v>43.22333529758397</v>
      </c>
      <c r="G140" s="181">
        <v>1411</v>
      </c>
      <c r="H140" s="181">
        <v>56</v>
      </c>
      <c r="I140" s="176">
        <f t="shared" si="20"/>
        <v>1927</v>
      </c>
      <c r="J140" s="177">
        <f t="shared" si="21"/>
        <v>56.77666470241603</v>
      </c>
      <c r="K140" s="181">
        <v>1553</v>
      </c>
      <c r="L140" s="177">
        <f t="shared" si="22"/>
        <v>45.75721862109605</v>
      </c>
      <c r="M140" s="181"/>
      <c r="N140" s="177">
        <f t="shared" si="23"/>
        <v>0</v>
      </c>
      <c r="O140" s="181">
        <v>374</v>
      </c>
      <c r="P140" s="181">
        <v>124</v>
      </c>
      <c r="Q140" s="177">
        <f t="shared" si="24"/>
        <v>11.019446081319977</v>
      </c>
      <c r="R140" s="179" t="s">
        <v>223</v>
      </c>
      <c r="S140" s="179"/>
      <c r="T140" s="179"/>
      <c r="U140" s="179"/>
      <c r="V140" s="180" t="s">
        <v>223</v>
      </c>
      <c r="W140" s="180"/>
      <c r="X140" s="180"/>
      <c r="Y140" s="180"/>
    </row>
    <row r="141" spans="1:25" s="20" customFormat="1" ht="13.5">
      <c r="A141" s="174" t="s">
        <v>221</v>
      </c>
      <c r="B141" s="174">
        <v>1561</v>
      </c>
      <c r="C141" s="174" t="s">
        <v>356</v>
      </c>
      <c r="D141" s="175">
        <f t="shared" si="17"/>
        <v>4627</v>
      </c>
      <c r="E141" s="176">
        <f t="shared" si="18"/>
        <v>1292</v>
      </c>
      <c r="F141" s="177">
        <f t="shared" si="19"/>
        <v>27.923060298249407</v>
      </c>
      <c r="G141" s="181">
        <v>1262</v>
      </c>
      <c r="H141" s="181">
        <v>30</v>
      </c>
      <c r="I141" s="176">
        <f t="shared" si="20"/>
        <v>3335</v>
      </c>
      <c r="J141" s="177">
        <f t="shared" si="21"/>
        <v>72.0769397017506</v>
      </c>
      <c r="K141" s="181">
        <v>3230</v>
      </c>
      <c r="L141" s="177">
        <f t="shared" si="22"/>
        <v>69.80765074562352</v>
      </c>
      <c r="M141" s="181"/>
      <c r="N141" s="177">
        <f t="shared" si="23"/>
        <v>0</v>
      </c>
      <c r="O141" s="181">
        <v>105</v>
      </c>
      <c r="P141" s="181">
        <v>15</v>
      </c>
      <c r="Q141" s="177">
        <f t="shared" si="24"/>
        <v>2.26928895612708</v>
      </c>
      <c r="R141" s="179" t="s">
        <v>223</v>
      </c>
      <c r="S141" s="179"/>
      <c r="T141" s="179"/>
      <c r="U141" s="179"/>
      <c r="V141" s="180" t="s">
        <v>223</v>
      </c>
      <c r="W141" s="180"/>
      <c r="X141" s="180"/>
      <c r="Y141" s="180"/>
    </row>
    <row r="142" spans="1:25" s="20" customFormat="1" ht="13.5">
      <c r="A142" s="174" t="s">
        <v>221</v>
      </c>
      <c r="B142" s="174">
        <v>1562</v>
      </c>
      <c r="C142" s="174" t="s">
        <v>357</v>
      </c>
      <c r="D142" s="175">
        <f t="shared" si="17"/>
        <v>1205</v>
      </c>
      <c r="E142" s="176">
        <f t="shared" si="18"/>
        <v>186</v>
      </c>
      <c r="F142" s="177">
        <f t="shared" si="19"/>
        <v>15.435684647302905</v>
      </c>
      <c r="G142" s="181">
        <v>136</v>
      </c>
      <c r="H142" s="181">
        <v>50</v>
      </c>
      <c r="I142" s="176">
        <f t="shared" si="20"/>
        <v>1019</v>
      </c>
      <c r="J142" s="177">
        <f t="shared" si="21"/>
        <v>84.5643153526971</v>
      </c>
      <c r="K142" s="181">
        <v>893</v>
      </c>
      <c r="L142" s="177">
        <f t="shared" si="22"/>
        <v>74.10788381742739</v>
      </c>
      <c r="M142" s="181"/>
      <c r="N142" s="177">
        <f t="shared" si="23"/>
        <v>0</v>
      </c>
      <c r="O142" s="181">
        <v>126</v>
      </c>
      <c r="P142" s="181">
        <v>85</v>
      </c>
      <c r="Q142" s="177">
        <f t="shared" si="24"/>
        <v>10.45643153526971</v>
      </c>
      <c r="R142" s="179" t="s">
        <v>223</v>
      </c>
      <c r="S142" s="179"/>
      <c r="T142" s="179"/>
      <c r="U142" s="179"/>
      <c r="V142" s="180" t="s">
        <v>223</v>
      </c>
      <c r="W142" s="180"/>
      <c r="X142" s="180"/>
      <c r="Y142" s="180"/>
    </row>
    <row r="143" spans="1:25" s="20" customFormat="1" ht="13.5">
      <c r="A143" s="174" t="s">
        <v>221</v>
      </c>
      <c r="B143" s="174">
        <v>1563</v>
      </c>
      <c r="C143" s="174" t="s">
        <v>358</v>
      </c>
      <c r="D143" s="175">
        <f t="shared" si="17"/>
        <v>5325</v>
      </c>
      <c r="E143" s="176">
        <f t="shared" si="18"/>
        <v>1411</v>
      </c>
      <c r="F143" s="177">
        <f t="shared" si="19"/>
        <v>26.497652582159624</v>
      </c>
      <c r="G143" s="181">
        <v>1343</v>
      </c>
      <c r="H143" s="181">
        <v>68</v>
      </c>
      <c r="I143" s="176">
        <f t="shared" si="20"/>
        <v>3914</v>
      </c>
      <c r="J143" s="177">
        <f t="shared" si="21"/>
        <v>73.50234741784037</v>
      </c>
      <c r="K143" s="181">
        <v>3680</v>
      </c>
      <c r="L143" s="177">
        <f t="shared" si="22"/>
        <v>69.10798122065728</v>
      </c>
      <c r="M143" s="181"/>
      <c r="N143" s="177">
        <f t="shared" si="23"/>
        <v>0</v>
      </c>
      <c r="O143" s="181">
        <v>234</v>
      </c>
      <c r="P143" s="181">
        <v>49</v>
      </c>
      <c r="Q143" s="177">
        <f t="shared" si="24"/>
        <v>4.394366197183099</v>
      </c>
      <c r="R143" s="179" t="s">
        <v>223</v>
      </c>
      <c r="S143" s="179"/>
      <c r="T143" s="179"/>
      <c r="U143" s="179"/>
      <c r="V143" s="180" t="s">
        <v>223</v>
      </c>
      <c r="W143" s="180"/>
      <c r="X143" s="180"/>
      <c r="Y143" s="180"/>
    </row>
    <row r="144" spans="1:25" s="20" customFormat="1" ht="13.5">
      <c r="A144" s="174" t="s">
        <v>221</v>
      </c>
      <c r="B144" s="174">
        <v>1564</v>
      </c>
      <c r="C144" s="174" t="s">
        <v>359</v>
      </c>
      <c r="D144" s="175">
        <f t="shared" si="17"/>
        <v>8546</v>
      </c>
      <c r="E144" s="176">
        <f t="shared" si="18"/>
        <v>1313</v>
      </c>
      <c r="F144" s="177">
        <f t="shared" si="19"/>
        <v>15.363912941727124</v>
      </c>
      <c r="G144" s="181">
        <v>1313</v>
      </c>
      <c r="H144" s="181"/>
      <c r="I144" s="176">
        <f t="shared" si="20"/>
        <v>7233</v>
      </c>
      <c r="J144" s="177">
        <f t="shared" si="21"/>
        <v>84.63608705827288</v>
      </c>
      <c r="K144" s="181">
        <v>5343</v>
      </c>
      <c r="L144" s="177">
        <f t="shared" si="22"/>
        <v>62.520477416335126</v>
      </c>
      <c r="M144" s="181"/>
      <c r="N144" s="177">
        <f t="shared" si="23"/>
        <v>0</v>
      </c>
      <c r="O144" s="181">
        <v>1890</v>
      </c>
      <c r="P144" s="181">
        <v>1575</v>
      </c>
      <c r="Q144" s="177">
        <f t="shared" si="24"/>
        <v>22.11560964193775</v>
      </c>
      <c r="R144" s="179" t="s">
        <v>223</v>
      </c>
      <c r="S144" s="179"/>
      <c r="T144" s="179"/>
      <c r="U144" s="179"/>
      <c r="V144" s="180" t="s">
        <v>223</v>
      </c>
      <c r="W144" s="180"/>
      <c r="X144" s="180"/>
      <c r="Y144" s="180"/>
    </row>
    <row r="145" spans="1:25" s="20" customFormat="1" ht="13.5">
      <c r="A145" s="174" t="s">
        <v>221</v>
      </c>
      <c r="B145" s="174">
        <v>1571</v>
      </c>
      <c r="C145" s="174" t="s">
        <v>360</v>
      </c>
      <c r="D145" s="175">
        <f t="shared" si="17"/>
        <v>4802</v>
      </c>
      <c r="E145" s="176">
        <f t="shared" si="18"/>
        <v>1951</v>
      </c>
      <c r="F145" s="177">
        <f t="shared" si="19"/>
        <v>40.62890462307372</v>
      </c>
      <c r="G145" s="181">
        <v>1951</v>
      </c>
      <c r="H145" s="181"/>
      <c r="I145" s="176">
        <f t="shared" si="20"/>
        <v>2851</v>
      </c>
      <c r="J145" s="177">
        <f t="shared" si="21"/>
        <v>59.371095376926284</v>
      </c>
      <c r="K145" s="181">
        <v>2559</v>
      </c>
      <c r="L145" s="177">
        <f t="shared" si="22"/>
        <v>53.29029571012078</v>
      </c>
      <c r="M145" s="181"/>
      <c r="N145" s="177">
        <f t="shared" si="23"/>
        <v>0</v>
      </c>
      <c r="O145" s="181">
        <v>292</v>
      </c>
      <c r="P145" s="181">
        <v>201</v>
      </c>
      <c r="Q145" s="177">
        <f t="shared" si="24"/>
        <v>6.080799666805498</v>
      </c>
      <c r="R145" s="179" t="s">
        <v>223</v>
      </c>
      <c r="S145" s="179"/>
      <c r="T145" s="179"/>
      <c r="U145" s="179"/>
      <c r="V145" s="180" t="s">
        <v>223</v>
      </c>
      <c r="W145" s="180"/>
      <c r="X145" s="180"/>
      <c r="Y145" s="180"/>
    </row>
    <row r="146" spans="1:25" s="20" customFormat="1" ht="13.5">
      <c r="A146" s="174" t="s">
        <v>221</v>
      </c>
      <c r="B146" s="174">
        <v>1575</v>
      </c>
      <c r="C146" s="174" t="s">
        <v>361</v>
      </c>
      <c r="D146" s="175">
        <f t="shared" si="17"/>
        <v>3112</v>
      </c>
      <c r="E146" s="176">
        <f t="shared" si="18"/>
        <v>1059</v>
      </c>
      <c r="F146" s="177">
        <f t="shared" si="19"/>
        <v>34.02956298200514</v>
      </c>
      <c r="G146" s="181">
        <v>1059</v>
      </c>
      <c r="H146" s="181"/>
      <c r="I146" s="176">
        <f t="shared" si="20"/>
        <v>2053</v>
      </c>
      <c r="J146" s="177">
        <f t="shared" si="21"/>
        <v>65.97043701799485</v>
      </c>
      <c r="K146" s="181"/>
      <c r="L146" s="177">
        <f t="shared" si="22"/>
        <v>0</v>
      </c>
      <c r="M146" s="181"/>
      <c r="N146" s="177">
        <f t="shared" si="23"/>
        <v>0</v>
      </c>
      <c r="O146" s="181">
        <v>2053</v>
      </c>
      <c r="P146" s="181">
        <v>1755</v>
      </c>
      <c r="Q146" s="177">
        <f t="shared" si="24"/>
        <v>65.97043701799485</v>
      </c>
      <c r="R146" s="179" t="s">
        <v>223</v>
      </c>
      <c r="S146" s="179"/>
      <c r="T146" s="179"/>
      <c r="U146" s="179"/>
      <c r="V146" s="180" t="s">
        <v>223</v>
      </c>
      <c r="W146" s="180"/>
      <c r="X146" s="180"/>
      <c r="Y146" s="180"/>
    </row>
    <row r="147" spans="1:25" s="20" customFormat="1" ht="13.5">
      <c r="A147" s="174" t="s">
        <v>221</v>
      </c>
      <c r="B147" s="174">
        <v>1578</v>
      </c>
      <c r="C147" s="174" t="s">
        <v>362</v>
      </c>
      <c r="D147" s="175">
        <f t="shared" si="17"/>
        <v>20977</v>
      </c>
      <c r="E147" s="176">
        <f t="shared" si="18"/>
        <v>3352</v>
      </c>
      <c r="F147" s="177">
        <f t="shared" si="19"/>
        <v>15.979406016112884</v>
      </c>
      <c r="G147" s="181">
        <v>3352</v>
      </c>
      <c r="H147" s="181"/>
      <c r="I147" s="176">
        <f t="shared" si="20"/>
        <v>17625</v>
      </c>
      <c r="J147" s="177">
        <f t="shared" si="21"/>
        <v>84.02059398388711</v>
      </c>
      <c r="K147" s="181">
        <v>16775</v>
      </c>
      <c r="L147" s="177">
        <f t="shared" si="22"/>
        <v>79.96853696906136</v>
      </c>
      <c r="M147" s="181"/>
      <c r="N147" s="177">
        <f t="shared" si="23"/>
        <v>0</v>
      </c>
      <c r="O147" s="181">
        <v>850</v>
      </c>
      <c r="P147" s="181">
        <v>165</v>
      </c>
      <c r="Q147" s="177">
        <f t="shared" si="24"/>
        <v>4.0520570148257615</v>
      </c>
      <c r="R147" s="179" t="s">
        <v>223</v>
      </c>
      <c r="S147" s="179"/>
      <c r="T147" s="179"/>
      <c r="U147" s="179"/>
      <c r="V147" s="180" t="s">
        <v>223</v>
      </c>
      <c r="W147" s="180"/>
      <c r="X147" s="180"/>
      <c r="Y147" s="180"/>
    </row>
    <row r="148" spans="1:25" s="20" customFormat="1" ht="13.5">
      <c r="A148" s="174" t="s">
        <v>221</v>
      </c>
      <c r="B148" s="174">
        <v>1581</v>
      </c>
      <c r="C148" s="174" t="s">
        <v>363</v>
      </c>
      <c r="D148" s="175">
        <f t="shared" si="17"/>
        <v>5102</v>
      </c>
      <c r="E148" s="176">
        <f t="shared" si="18"/>
        <v>2492</v>
      </c>
      <c r="F148" s="177">
        <f t="shared" si="19"/>
        <v>48.84359074872599</v>
      </c>
      <c r="G148" s="181">
        <v>2492</v>
      </c>
      <c r="H148" s="181"/>
      <c r="I148" s="176">
        <f t="shared" si="20"/>
        <v>2610</v>
      </c>
      <c r="J148" s="177">
        <f t="shared" si="21"/>
        <v>51.15640925127401</v>
      </c>
      <c r="K148" s="181">
        <v>1241</v>
      </c>
      <c r="L148" s="177">
        <f t="shared" si="22"/>
        <v>24.323794590356723</v>
      </c>
      <c r="M148" s="181"/>
      <c r="N148" s="177">
        <f t="shared" si="23"/>
        <v>0</v>
      </c>
      <c r="O148" s="181">
        <v>1369</v>
      </c>
      <c r="P148" s="181">
        <v>1253</v>
      </c>
      <c r="Q148" s="177">
        <f t="shared" si="24"/>
        <v>26.832614660917287</v>
      </c>
      <c r="R148" s="179" t="s">
        <v>223</v>
      </c>
      <c r="S148" s="179"/>
      <c r="T148" s="179"/>
      <c r="U148" s="179"/>
      <c r="V148" s="180" t="s">
        <v>223</v>
      </c>
      <c r="W148" s="180"/>
      <c r="X148" s="180"/>
      <c r="Y148" s="180"/>
    </row>
    <row r="149" spans="1:25" s="20" customFormat="1" ht="13.5">
      <c r="A149" s="174" t="s">
        <v>221</v>
      </c>
      <c r="B149" s="174">
        <v>1584</v>
      </c>
      <c r="C149" s="174" t="s">
        <v>364</v>
      </c>
      <c r="D149" s="175">
        <f t="shared" si="17"/>
        <v>11123</v>
      </c>
      <c r="E149" s="176">
        <f t="shared" si="18"/>
        <v>1422</v>
      </c>
      <c r="F149" s="177">
        <f t="shared" si="19"/>
        <v>12.784320776768856</v>
      </c>
      <c r="G149" s="181">
        <v>1422</v>
      </c>
      <c r="H149" s="181"/>
      <c r="I149" s="176">
        <f t="shared" si="20"/>
        <v>9701</v>
      </c>
      <c r="J149" s="177">
        <f t="shared" si="21"/>
        <v>87.21567922323115</v>
      </c>
      <c r="K149" s="181">
        <v>7990</v>
      </c>
      <c r="L149" s="177">
        <f t="shared" si="22"/>
        <v>71.83313854176032</v>
      </c>
      <c r="M149" s="181"/>
      <c r="N149" s="177">
        <f t="shared" si="23"/>
        <v>0</v>
      </c>
      <c r="O149" s="181">
        <v>1711</v>
      </c>
      <c r="P149" s="181">
        <v>1369</v>
      </c>
      <c r="Q149" s="177">
        <f t="shared" si="24"/>
        <v>15.382540681470827</v>
      </c>
      <c r="R149" s="179" t="s">
        <v>223</v>
      </c>
      <c r="S149" s="179"/>
      <c r="T149" s="179"/>
      <c r="U149" s="179"/>
      <c r="V149" s="180" t="s">
        <v>223</v>
      </c>
      <c r="W149" s="180"/>
      <c r="X149" s="180"/>
      <c r="Y149" s="180"/>
    </row>
    <row r="150" spans="1:25" s="20" customFormat="1" ht="13.5">
      <c r="A150" s="174" t="s">
        <v>221</v>
      </c>
      <c r="B150" s="174">
        <v>1585</v>
      </c>
      <c r="C150" s="174" t="s">
        <v>365</v>
      </c>
      <c r="D150" s="175">
        <f t="shared" si="17"/>
        <v>9279</v>
      </c>
      <c r="E150" s="176">
        <f t="shared" si="18"/>
        <v>4496</v>
      </c>
      <c r="F150" s="177">
        <f t="shared" si="19"/>
        <v>48.4534971440888</v>
      </c>
      <c r="G150" s="181">
        <v>4305</v>
      </c>
      <c r="H150" s="181">
        <v>191</v>
      </c>
      <c r="I150" s="176">
        <f t="shared" si="20"/>
        <v>4783</v>
      </c>
      <c r="J150" s="177">
        <f t="shared" si="21"/>
        <v>51.5465028559112</v>
      </c>
      <c r="K150" s="181">
        <v>2711</v>
      </c>
      <c r="L150" s="177">
        <f t="shared" si="22"/>
        <v>29.216510399827566</v>
      </c>
      <c r="M150" s="181"/>
      <c r="N150" s="177">
        <f t="shared" si="23"/>
        <v>0</v>
      </c>
      <c r="O150" s="181">
        <v>2072</v>
      </c>
      <c r="P150" s="181">
        <v>1075</v>
      </c>
      <c r="Q150" s="177">
        <f t="shared" si="24"/>
        <v>22.32999245608363</v>
      </c>
      <c r="R150" s="179" t="s">
        <v>223</v>
      </c>
      <c r="S150" s="179"/>
      <c r="T150" s="179"/>
      <c r="U150" s="179"/>
      <c r="V150" s="180" t="s">
        <v>223</v>
      </c>
      <c r="W150" s="180"/>
      <c r="X150" s="180"/>
      <c r="Y150" s="180"/>
    </row>
    <row r="151" spans="1:25" s="20" customFormat="1" ht="13.5">
      <c r="A151" s="174" t="s">
        <v>221</v>
      </c>
      <c r="B151" s="174">
        <v>1586</v>
      </c>
      <c r="C151" s="174" t="s">
        <v>366</v>
      </c>
      <c r="D151" s="175">
        <f t="shared" si="17"/>
        <v>10506</v>
      </c>
      <c r="E151" s="176">
        <f t="shared" si="18"/>
        <v>4295</v>
      </c>
      <c r="F151" s="177">
        <f t="shared" si="19"/>
        <v>40.88140110413097</v>
      </c>
      <c r="G151" s="181">
        <v>4295</v>
      </c>
      <c r="H151" s="181"/>
      <c r="I151" s="176">
        <f t="shared" si="20"/>
        <v>6211</v>
      </c>
      <c r="J151" s="177">
        <f t="shared" si="21"/>
        <v>59.11859889586902</v>
      </c>
      <c r="K151" s="181">
        <v>2590</v>
      </c>
      <c r="L151" s="177">
        <f t="shared" si="22"/>
        <v>24.6525794783933</v>
      </c>
      <c r="M151" s="181"/>
      <c r="N151" s="177">
        <f t="shared" si="23"/>
        <v>0</v>
      </c>
      <c r="O151" s="181">
        <v>3621</v>
      </c>
      <c r="P151" s="181">
        <v>2977</v>
      </c>
      <c r="Q151" s="177">
        <f t="shared" si="24"/>
        <v>34.46601941747573</v>
      </c>
      <c r="R151" s="179" t="s">
        <v>223</v>
      </c>
      <c r="S151" s="179"/>
      <c r="T151" s="179"/>
      <c r="U151" s="179"/>
      <c r="V151" s="180" t="s">
        <v>223</v>
      </c>
      <c r="W151" s="180"/>
      <c r="X151" s="180"/>
      <c r="Y151" s="180"/>
    </row>
    <row r="152" spans="1:25" s="20" customFormat="1" ht="13.5">
      <c r="A152" s="174" t="s">
        <v>221</v>
      </c>
      <c r="B152" s="174">
        <v>1601</v>
      </c>
      <c r="C152" s="174" t="s">
        <v>367</v>
      </c>
      <c r="D152" s="175">
        <f t="shared" si="17"/>
        <v>14532</v>
      </c>
      <c r="E152" s="176">
        <f t="shared" si="18"/>
        <v>3833</v>
      </c>
      <c r="F152" s="177">
        <f t="shared" si="19"/>
        <v>26.37627305257363</v>
      </c>
      <c r="G152" s="181">
        <v>3833</v>
      </c>
      <c r="H152" s="181"/>
      <c r="I152" s="176">
        <f t="shared" si="20"/>
        <v>10699</v>
      </c>
      <c r="J152" s="177">
        <f t="shared" si="21"/>
        <v>73.62372694742638</v>
      </c>
      <c r="K152" s="181">
        <v>8031</v>
      </c>
      <c r="L152" s="177">
        <f t="shared" si="22"/>
        <v>55.26424442609413</v>
      </c>
      <c r="M152" s="181"/>
      <c r="N152" s="177">
        <f t="shared" si="23"/>
        <v>0</v>
      </c>
      <c r="O152" s="181">
        <v>2668</v>
      </c>
      <c r="P152" s="181">
        <v>1834</v>
      </c>
      <c r="Q152" s="177">
        <f t="shared" si="24"/>
        <v>18.359482521332232</v>
      </c>
      <c r="R152" s="179" t="s">
        <v>223</v>
      </c>
      <c r="S152" s="179"/>
      <c r="T152" s="179"/>
      <c r="U152" s="179"/>
      <c r="V152" s="180" t="s">
        <v>223</v>
      </c>
      <c r="W152" s="180"/>
      <c r="X152" s="180"/>
      <c r="Y152" s="180"/>
    </row>
    <row r="153" spans="1:25" s="20" customFormat="1" ht="13.5">
      <c r="A153" s="174" t="s">
        <v>221</v>
      </c>
      <c r="B153" s="174">
        <v>1602</v>
      </c>
      <c r="C153" s="174" t="s">
        <v>368</v>
      </c>
      <c r="D153" s="175">
        <f t="shared" si="17"/>
        <v>6105</v>
      </c>
      <c r="E153" s="176">
        <f t="shared" si="18"/>
        <v>2762</v>
      </c>
      <c r="F153" s="177">
        <f t="shared" si="19"/>
        <v>45.24160524160524</v>
      </c>
      <c r="G153" s="181">
        <v>2762</v>
      </c>
      <c r="H153" s="181"/>
      <c r="I153" s="176">
        <f t="shared" si="20"/>
        <v>3343</v>
      </c>
      <c r="J153" s="177">
        <f t="shared" si="21"/>
        <v>54.75839475839476</v>
      </c>
      <c r="K153" s="181"/>
      <c r="L153" s="177">
        <f t="shared" si="22"/>
        <v>0</v>
      </c>
      <c r="M153" s="181"/>
      <c r="N153" s="177">
        <f t="shared" si="23"/>
        <v>0</v>
      </c>
      <c r="O153" s="181">
        <v>3343</v>
      </c>
      <c r="P153" s="181">
        <v>813</v>
      </c>
      <c r="Q153" s="177">
        <f t="shared" si="24"/>
        <v>54.75839475839476</v>
      </c>
      <c r="R153" s="179" t="s">
        <v>223</v>
      </c>
      <c r="S153" s="179"/>
      <c r="T153" s="179"/>
      <c r="U153" s="179"/>
      <c r="V153" s="180" t="s">
        <v>223</v>
      </c>
      <c r="W153" s="180"/>
      <c r="X153" s="180"/>
      <c r="Y153" s="180"/>
    </row>
    <row r="154" spans="1:25" s="20" customFormat="1" ht="13.5">
      <c r="A154" s="174" t="s">
        <v>221</v>
      </c>
      <c r="B154" s="174">
        <v>1604</v>
      </c>
      <c r="C154" s="174" t="s">
        <v>369</v>
      </c>
      <c r="D154" s="175">
        <f t="shared" si="17"/>
        <v>5996</v>
      </c>
      <c r="E154" s="176">
        <f t="shared" si="18"/>
        <v>1879</v>
      </c>
      <c r="F154" s="177">
        <f t="shared" si="19"/>
        <v>31.337558372248164</v>
      </c>
      <c r="G154" s="181">
        <v>1879</v>
      </c>
      <c r="H154" s="181"/>
      <c r="I154" s="176">
        <f t="shared" si="20"/>
        <v>4117</v>
      </c>
      <c r="J154" s="177">
        <f t="shared" si="21"/>
        <v>68.66244162775183</v>
      </c>
      <c r="K154" s="181">
        <v>2984</v>
      </c>
      <c r="L154" s="177">
        <f t="shared" si="22"/>
        <v>49.766511007338224</v>
      </c>
      <c r="M154" s="181"/>
      <c r="N154" s="177">
        <f t="shared" si="23"/>
        <v>0</v>
      </c>
      <c r="O154" s="181">
        <v>1133</v>
      </c>
      <c r="P154" s="181">
        <v>588</v>
      </c>
      <c r="Q154" s="177">
        <f t="shared" si="24"/>
        <v>18.89593062041361</v>
      </c>
      <c r="R154" s="179" t="s">
        <v>223</v>
      </c>
      <c r="S154" s="179"/>
      <c r="T154" s="179"/>
      <c r="U154" s="179"/>
      <c r="V154" s="180" t="s">
        <v>223</v>
      </c>
      <c r="W154" s="180"/>
      <c r="X154" s="180"/>
      <c r="Y154" s="180"/>
    </row>
    <row r="155" spans="1:25" s="20" customFormat="1" ht="13.5">
      <c r="A155" s="174" t="s">
        <v>221</v>
      </c>
      <c r="B155" s="174">
        <v>1607</v>
      </c>
      <c r="C155" s="174" t="s">
        <v>370</v>
      </c>
      <c r="D155" s="175">
        <f t="shared" si="17"/>
        <v>15338</v>
      </c>
      <c r="E155" s="176">
        <f t="shared" si="18"/>
        <v>5599</v>
      </c>
      <c r="F155" s="177">
        <f t="shared" si="19"/>
        <v>36.504107445560045</v>
      </c>
      <c r="G155" s="181">
        <v>5599</v>
      </c>
      <c r="H155" s="181"/>
      <c r="I155" s="176">
        <f t="shared" si="20"/>
        <v>9739</v>
      </c>
      <c r="J155" s="177">
        <f t="shared" si="21"/>
        <v>63.49589255443995</v>
      </c>
      <c r="K155" s="181">
        <v>6153</v>
      </c>
      <c r="L155" s="177">
        <f t="shared" si="22"/>
        <v>40.11605163645847</v>
      </c>
      <c r="M155" s="181"/>
      <c r="N155" s="177">
        <f t="shared" si="23"/>
        <v>0</v>
      </c>
      <c r="O155" s="181">
        <v>3586</v>
      </c>
      <c r="P155" s="181">
        <v>2161</v>
      </c>
      <c r="Q155" s="177">
        <f t="shared" si="24"/>
        <v>23.379840917981483</v>
      </c>
      <c r="R155" s="179" t="s">
        <v>223</v>
      </c>
      <c r="S155" s="179"/>
      <c r="T155" s="179"/>
      <c r="U155" s="179"/>
      <c r="V155" s="180" t="s">
        <v>223</v>
      </c>
      <c r="W155" s="180"/>
      <c r="X155" s="180"/>
      <c r="Y155" s="180"/>
    </row>
    <row r="156" spans="1:25" s="20" customFormat="1" ht="13.5">
      <c r="A156" s="174" t="s">
        <v>221</v>
      </c>
      <c r="B156" s="174">
        <v>1608</v>
      </c>
      <c r="C156" s="174" t="s">
        <v>371</v>
      </c>
      <c r="D156" s="175">
        <f t="shared" si="17"/>
        <v>5693</v>
      </c>
      <c r="E156" s="176">
        <f t="shared" si="18"/>
        <v>1893</v>
      </c>
      <c r="F156" s="177">
        <f t="shared" si="19"/>
        <v>33.25136132092043</v>
      </c>
      <c r="G156" s="181">
        <v>1893</v>
      </c>
      <c r="H156" s="181"/>
      <c r="I156" s="176">
        <f t="shared" si="20"/>
        <v>3800</v>
      </c>
      <c r="J156" s="177">
        <f t="shared" si="21"/>
        <v>66.74863867907958</v>
      </c>
      <c r="K156" s="181">
        <v>3391</v>
      </c>
      <c r="L156" s="177">
        <f t="shared" si="22"/>
        <v>59.56437730546285</v>
      </c>
      <c r="M156" s="181"/>
      <c r="N156" s="177">
        <f t="shared" si="23"/>
        <v>0</v>
      </c>
      <c r="O156" s="181">
        <v>409</v>
      </c>
      <c r="P156" s="181">
        <v>216</v>
      </c>
      <c r="Q156" s="177">
        <f t="shared" si="24"/>
        <v>7.184261373616723</v>
      </c>
      <c r="R156" s="179" t="s">
        <v>223</v>
      </c>
      <c r="S156" s="179"/>
      <c r="T156" s="179"/>
      <c r="U156" s="179"/>
      <c r="V156" s="180" t="s">
        <v>223</v>
      </c>
      <c r="W156" s="180"/>
      <c r="X156" s="180"/>
      <c r="Y156" s="180"/>
    </row>
    <row r="157" spans="1:25" s="20" customFormat="1" ht="13.5">
      <c r="A157" s="174" t="s">
        <v>221</v>
      </c>
      <c r="B157" s="174">
        <v>1609</v>
      </c>
      <c r="C157" s="174" t="s">
        <v>372</v>
      </c>
      <c r="D157" s="175">
        <f t="shared" si="17"/>
        <v>5857</v>
      </c>
      <c r="E157" s="176">
        <f t="shared" si="18"/>
        <v>3451</v>
      </c>
      <c r="F157" s="177">
        <f t="shared" si="19"/>
        <v>58.920949291446135</v>
      </c>
      <c r="G157" s="181">
        <v>3451</v>
      </c>
      <c r="H157" s="181"/>
      <c r="I157" s="176">
        <f t="shared" si="20"/>
        <v>2406</v>
      </c>
      <c r="J157" s="177">
        <f t="shared" si="21"/>
        <v>41.079050708553865</v>
      </c>
      <c r="K157" s="181">
        <v>1656</v>
      </c>
      <c r="L157" s="177">
        <f t="shared" si="22"/>
        <v>28.273860338057027</v>
      </c>
      <c r="M157" s="181"/>
      <c r="N157" s="177">
        <f t="shared" si="23"/>
        <v>0</v>
      </c>
      <c r="O157" s="181">
        <v>750</v>
      </c>
      <c r="P157" s="181">
        <v>750</v>
      </c>
      <c r="Q157" s="177">
        <f t="shared" si="24"/>
        <v>12.805190370496842</v>
      </c>
      <c r="R157" s="179" t="s">
        <v>223</v>
      </c>
      <c r="S157" s="179"/>
      <c r="T157" s="179"/>
      <c r="U157" s="179"/>
      <c r="V157" s="180" t="s">
        <v>223</v>
      </c>
      <c r="W157" s="180"/>
      <c r="X157" s="180"/>
      <c r="Y157" s="180"/>
    </row>
    <row r="158" spans="1:25" s="20" customFormat="1" ht="13.5">
      <c r="A158" s="174" t="s">
        <v>221</v>
      </c>
      <c r="B158" s="174">
        <v>1610</v>
      </c>
      <c r="C158" s="174" t="s">
        <v>373</v>
      </c>
      <c r="D158" s="175">
        <f t="shared" si="17"/>
        <v>27177</v>
      </c>
      <c r="E158" s="176">
        <f t="shared" si="18"/>
        <v>9086</v>
      </c>
      <c r="F158" s="177">
        <f t="shared" si="19"/>
        <v>33.432682047319425</v>
      </c>
      <c r="G158" s="181">
        <v>9086</v>
      </c>
      <c r="H158" s="181"/>
      <c r="I158" s="176">
        <f t="shared" si="20"/>
        <v>18091</v>
      </c>
      <c r="J158" s="177">
        <f t="shared" si="21"/>
        <v>66.56731795268057</v>
      </c>
      <c r="K158" s="181">
        <v>16347</v>
      </c>
      <c r="L158" s="177">
        <f t="shared" si="22"/>
        <v>60.15012694557898</v>
      </c>
      <c r="M158" s="181"/>
      <c r="N158" s="177">
        <f t="shared" si="23"/>
        <v>0</v>
      </c>
      <c r="O158" s="181">
        <v>1744</v>
      </c>
      <c r="P158" s="181">
        <v>1120</v>
      </c>
      <c r="Q158" s="177">
        <f t="shared" si="24"/>
        <v>6.417191007101593</v>
      </c>
      <c r="R158" s="179" t="s">
        <v>223</v>
      </c>
      <c r="S158" s="179"/>
      <c r="T158" s="179"/>
      <c r="U158" s="179"/>
      <c r="V158" s="180" t="s">
        <v>223</v>
      </c>
      <c r="W158" s="180"/>
      <c r="X158" s="180"/>
      <c r="Y158" s="180"/>
    </row>
    <row r="159" spans="1:25" s="20" customFormat="1" ht="13.5">
      <c r="A159" s="174" t="s">
        <v>221</v>
      </c>
      <c r="B159" s="174">
        <v>1631</v>
      </c>
      <c r="C159" s="174" t="s">
        <v>374</v>
      </c>
      <c r="D159" s="175">
        <f t="shared" si="17"/>
        <v>43604</v>
      </c>
      <c r="E159" s="176">
        <f t="shared" si="18"/>
        <v>4802</v>
      </c>
      <c r="F159" s="177">
        <f t="shared" si="19"/>
        <v>11.012751123750114</v>
      </c>
      <c r="G159" s="181">
        <v>4802</v>
      </c>
      <c r="H159" s="181"/>
      <c r="I159" s="176">
        <f t="shared" si="20"/>
        <v>38802</v>
      </c>
      <c r="J159" s="177">
        <f t="shared" si="21"/>
        <v>88.98724887624988</v>
      </c>
      <c r="K159" s="181">
        <v>35655</v>
      </c>
      <c r="L159" s="177">
        <f t="shared" si="22"/>
        <v>81.77002109898174</v>
      </c>
      <c r="M159" s="181"/>
      <c r="N159" s="177">
        <f t="shared" si="23"/>
        <v>0</v>
      </c>
      <c r="O159" s="181">
        <v>3147</v>
      </c>
      <c r="P159" s="181">
        <v>3016</v>
      </c>
      <c r="Q159" s="177">
        <f t="shared" si="24"/>
        <v>7.217227777268141</v>
      </c>
      <c r="R159" s="179" t="s">
        <v>223</v>
      </c>
      <c r="S159" s="179"/>
      <c r="T159" s="179"/>
      <c r="U159" s="179"/>
      <c r="V159" s="180"/>
      <c r="W159" s="180"/>
      <c r="X159" s="180"/>
      <c r="Y159" s="180" t="s">
        <v>223</v>
      </c>
    </row>
    <row r="160" spans="1:25" s="20" customFormat="1" ht="13.5">
      <c r="A160" s="174" t="s">
        <v>221</v>
      </c>
      <c r="B160" s="174">
        <v>1632</v>
      </c>
      <c r="C160" s="174" t="s">
        <v>375</v>
      </c>
      <c r="D160" s="175">
        <f t="shared" si="17"/>
        <v>6851</v>
      </c>
      <c r="E160" s="176">
        <f t="shared" si="18"/>
        <v>903</v>
      </c>
      <c r="F160" s="177">
        <f t="shared" si="19"/>
        <v>13.180557582834624</v>
      </c>
      <c r="G160" s="181">
        <v>903</v>
      </c>
      <c r="H160" s="181"/>
      <c r="I160" s="176">
        <f t="shared" si="20"/>
        <v>5948</v>
      </c>
      <c r="J160" s="177">
        <f t="shared" si="21"/>
        <v>86.81944241716538</v>
      </c>
      <c r="K160" s="181">
        <v>4176</v>
      </c>
      <c r="L160" s="177">
        <f t="shared" si="22"/>
        <v>60.95460516712888</v>
      </c>
      <c r="M160" s="181"/>
      <c r="N160" s="177">
        <f t="shared" si="23"/>
        <v>0</v>
      </c>
      <c r="O160" s="181">
        <v>1772</v>
      </c>
      <c r="P160" s="181">
        <v>724</v>
      </c>
      <c r="Q160" s="177">
        <f t="shared" si="24"/>
        <v>25.864837250036494</v>
      </c>
      <c r="R160" s="179" t="s">
        <v>223</v>
      </c>
      <c r="S160" s="179"/>
      <c r="T160" s="179"/>
      <c r="U160" s="179"/>
      <c r="V160" s="180" t="s">
        <v>223</v>
      </c>
      <c r="W160" s="180"/>
      <c r="X160" s="180"/>
      <c r="Y160" s="180"/>
    </row>
    <row r="161" spans="1:25" s="20" customFormat="1" ht="13.5">
      <c r="A161" s="174" t="s">
        <v>221</v>
      </c>
      <c r="B161" s="174">
        <v>1633</v>
      </c>
      <c r="C161" s="174" t="s">
        <v>376</v>
      </c>
      <c r="D161" s="175">
        <f t="shared" si="17"/>
        <v>5429</v>
      </c>
      <c r="E161" s="176">
        <f t="shared" si="18"/>
        <v>1888</v>
      </c>
      <c r="F161" s="177">
        <f t="shared" si="19"/>
        <v>34.77620187879904</v>
      </c>
      <c r="G161" s="181">
        <v>1888</v>
      </c>
      <c r="H161" s="181"/>
      <c r="I161" s="176">
        <f t="shared" si="20"/>
        <v>3541</v>
      </c>
      <c r="J161" s="177">
        <f t="shared" si="21"/>
        <v>65.22379812120096</v>
      </c>
      <c r="K161" s="181">
        <v>2853</v>
      </c>
      <c r="L161" s="177">
        <f t="shared" si="22"/>
        <v>52.551114385706384</v>
      </c>
      <c r="M161" s="181"/>
      <c r="N161" s="177">
        <f t="shared" si="23"/>
        <v>0</v>
      </c>
      <c r="O161" s="181">
        <v>688</v>
      </c>
      <c r="P161" s="181">
        <v>677</v>
      </c>
      <c r="Q161" s="177">
        <f t="shared" si="24"/>
        <v>12.672683735494566</v>
      </c>
      <c r="R161" s="179" t="s">
        <v>223</v>
      </c>
      <c r="S161" s="179"/>
      <c r="T161" s="179"/>
      <c r="U161" s="179"/>
      <c r="V161" s="180" t="s">
        <v>223</v>
      </c>
      <c r="W161" s="180"/>
      <c r="X161" s="180"/>
      <c r="Y161" s="180"/>
    </row>
    <row r="162" spans="1:25" s="20" customFormat="1" ht="13.5">
      <c r="A162" s="174" t="s">
        <v>221</v>
      </c>
      <c r="B162" s="174">
        <v>1634</v>
      </c>
      <c r="C162" s="174" t="s">
        <v>377</v>
      </c>
      <c r="D162" s="175">
        <f t="shared" si="17"/>
        <v>5926</v>
      </c>
      <c r="E162" s="176">
        <f t="shared" si="18"/>
        <v>615</v>
      </c>
      <c r="F162" s="177">
        <f t="shared" si="19"/>
        <v>10.377995275059062</v>
      </c>
      <c r="G162" s="181">
        <v>615</v>
      </c>
      <c r="H162" s="181"/>
      <c r="I162" s="176">
        <f t="shared" si="20"/>
        <v>5311</v>
      </c>
      <c r="J162" s="177">
        <f t="shared" si="21"/>
        <v>89.62200472494094</v>
      </c>
      <c r="K162" s="181">
        <v>16</v>
      </c>
      <c r="L162" s="177">
        <f t="shared" si="22"/>
        <v>0.26999662504218697</v>
      </c>
      <c r="M162" s="181"/>
      <c r="N162" s="177">
        <f t="shared" si="23"/>
        <v>0</v>
      </c>
      <c r="O162" s="181">
        <v>5295</v>
      </c>
      <c r="P162" s="181">
        <v>1578</v>
      </c>
      <c r="Q162" s="177">
        <f t="shared" si="24"/>
        <v>89.35200809989875</v>
      </c>
      <c r="R162" s="179" t="s">
        <v>223</v>
      </c>
      <c r="S162" s="179"/>
      <c r="T162" s="179"/>
      <c r="U162" s="179"/>
      <c r="V162" s="180"/>
      <c r="W162" s="180"/>
      <c r="X162" s="180"/>
      <c r="Y162" s="180" t="s">
        <v>223</v>
      </c>
    </row>
    <row r="163" spans="1:25" s="20" customFormat="1" ht="13.5">
      <c r="A163" s="174" t="s">
        <v>221</v>
      </c>
      <c r="B163" s="174">
        <v>1635</v>
      </c>
      <c r="C163" s="174" t="s">
        <v>378</v>
      </c>
      <c r="D163" s="175">
        <f t="shared" si="17"/>
        <v>7131</v>
      </c>
      <c r="E163" s="176">
        <f t="shared" si="18"/>
        <v>641</v>
      </c>
      <c r="F163" s="177">
        <f t="shared" si="19"/>
        <v>8.988921609872389</v>
      </c>
      <c r="G163" s="181">
        <v>641</v>
      </c>
      <c r="H163" s="181"/>
      <c r="I163" s="176">
        <f t="shared" si="20"/>
        <v>6490</v>
      </c>
      <c r="J163" s="177">
        <f t="shared" si="21"/>
        <v>91.01107839012761</v>
      </c>
      <c r="K163" s="181">
        <v>5766</v>
      </c>
      <c r="L163" s="177">
        <f t="shared" si="22"/>
        <v>80.85822465292385</v>
      </c>
      <c r="M163" s="181"/>
      <c r="N163" s="177">
        <f t="shared" si="23"/>
        <v>0</v>
      </c>
      <c r="O163" s="181">
        <v>724</v>
      </c>
      <c r="P163" s="181">
        <v>724</v>
      </c>
      <c r="Q163" s="177">
        <f t="shared" si="24"/>
        <v>10.152853737203758</v>
      </c>
      <c r="R163" s="179" t="s">
        <v>223</v>
      </c>
      <c r="S163" s="179"/>
      <c r="T163" s="179"/>
      <c r="U163" s="179"/>
      <c r="V163" s="180" t="s">
        <v>223</v>
      </c>
      <c r="W163" s="180"/>
      <c r="X163" s="180"/>
      <c r="Y163" s="180"/>
    </row>
    <row r="164" spans="1:25" s="20" customFormat="1" ht="13.5">
      <c r="A164" s="174" t="s">
        <v>221</v>
      </c>
      <c r="B164" s="174">
        <v>1636</v>
      </c>
      <c r="C164" s="174" t="s">
        <v>379</v>
      </c>
      <c r="D164" s="175">
        <f t="shared" si="17"/>
        <v>10691</v>
      </c>
      <c r="E164" s="176">
        <f t="shared" si="18"/>
        <v>1786</v>
      </c>
      <c r="F164" s="177">
        <f t="shared" si="19"/>
        <v>16.70564025816107</v>
      </c>
      <c r="G164" s="181">
        <v>1786</v>
      </c>
      <c r="H164" s="181"/>
      <c r="I164" s="176">
        <f t="shared" si="20"/>
        <v>8905</v>
      </c>
      <c r="J164" s="177">
        <f t="shared" si="21"/>
        <v>83.29435974183893</v>
      </c>
      <c r="K164" s="181">
        <v>5842</v>
      </c>
      <c r="L164" s="177">
        <f t="shared" si="22"/>
        <v>54.644093162473105</v>
      </c>
      <c r="M164" s="181"/>
      <c r="N164" s="177">
        <f t="shared" si="23"/>
        <v>0</v>
      </c>
      <c r="O164" s="181">
        <v>3063</v>
      </c>
      <c r="P164" s="181">
        <v>1121</v>
      </c>
      <c r="Q164" s="177">
        <f t="shared" si="24"/>
        <v>28.650266579365823</v>
      </c>
      <c r="R164" s="179" t="s">
        <v>223</v>
      </c>
      <c r="S164" s="179"/>
      <c r="T164" s="179"/>
      <c r="U164" s="179"/>
      <c r="V164" s="180"/>
      <c r="W164" s="180"/>
      <c r="X164" s="180" t="s">
        <v>223</v>
      </c>
      <c r="Y164" s="180"/>
    </row>
    <row r="165" spans="1:25" s="20" customFormat="1" ht="13.5">
      <c r="A165" s="174" t="s">
        <v>221</v>
      </c>
      <c r="B165" s="174">
        <v>1637</v>
      </c>
      <c r="C165" s="174" t="s">
        <v>380</v>
      </c>
      <c r="D165" s="175">
        <f t="shared" si="17"/>
        <v>18984</v>
      </c>
      <c r="E165" s="176">
        <f t="shared" si="18"/>
        <v>2081</v>
      </c>
      <c r="F165" s="177">
        <f t="shared" si="19"/>
        <v>10.961862621154657</v>
      </c>
      <c r="G165" s="181">
        <v>2081</v>
      </c>
      <c r="H165" s="181"/>
      <c r="I165" s="176">
        <f t="shared" si="20"/>
        <v>16903</v>
      </c>
      <c r="J165" s="177">
        <f t="shared" si="21"/>
        <v>89.03813737884533</v>
      </c>
      <c r="K165" s="181">
        <v>14440</v>
      </c>
      <c r="L165" s="177">
        <f t="shared" si="22"/>
        <v>76.06405394016014</v>
      </c>
      <c r="M165" s="181"/>
      <c r="N165" s="177">
        <f t="shared" si="23"/>
        <v>0</v>
      </c>
      <c r="O165" s="181">
        <v>2463</v>
      </c>
      <c r="P165" s="181">
        <v>2463</v>
      </c>
      <c r="Q165" s="177">
        <f t="shared" si="24"/>
        <v>12.974083438685208</v>
      </c>
      <c r="R165" s="179" t="s">
        <v>223</v>
      </c>
      <c r="S165" s="179"/>
      <c r="T165" s="179"/>
      <c r="U165" s="179"/>
      <c r="V165" s="180" t="s">
        <v>223</v>
      </c>
      <c r="W165" s="180"/>
      <c r="X165" s="180"/>
      <c r="Y165" s="180"/>
    </row>
    <row r="166" spans="1:25" s="20" customFormat="1" ht="13.5">
      <c r="A166" s="174" t="s">
        <v>221</v>
      </c>
      <c r="B166" s="174">
        <v>1638</v>
      </c>
      <c r="C166" s="174" t="s">
        <v>381</v>
      </c>
      <c r="D166" s="175">
        <f t="shared" si="17"/>
        <v>4094</v>
      </c>
      <c r="E166" s="176">
        <f t="shared" si="18"/>
        <v>753</v>
      </c>
      <c r="F166" s="177">
        <f t="shared" si="19"/>
        <v>18.392769907181243</v>
      </c>
      <c r="G166" s="181">
        <v>753</v>
      </c>
      <c r="H166" s="181"/>
      <c r="I166" s="176">
        <f t="shared" si="20"/>
        <v>3341</v>
      </c>
      <c r="J166" s="177">
        <f t="shared" si="21"/>
        <v>81.60723009281877</v>
      </c>
      <c r="K166" s="181">
        <v>2433</v>
      </c>
      <c r="L166" s="177">
        <f t="shared" si="22"/>
        <v>59.42843185148998</v>
      </c>
      <c r="M166" s="181"/>
      <c r="N166" s="177">
        <f t="shared" si="23"/>
        <v>0</v>
      </c>
      <c r="O166" s="181">
        <v>908</v>
      </c>
      <c r="P166" s="181">
        <v>908</v>
      </c>
      <c r="Q166" s="177">
        <f t="shared" si="24"/>
        <v>22.178798241328774</v>
      </c>
      <c r="R166" s="179" t="s">
        <v>223</v>
      </c>
      <c r="S166" s="179"/>
      <c r="T166" s="179"/>
      <c r="U166" s="179"/>
      <c r="V166" s="180" t="s">
        <v>223</v>
      </c>
      <c r="W166" s="180"/>
      <c r="X166" s="180"/>
      <c r="Y166" s="180"/>
    </row>
    <row r="167" spans="1:25" s="20" customFormat="1" ht="13.5">
      <c r="A167" s="174" t="s">
        <v>221</v>
      </c>
      <c r="B167" s="174">
        <v>1639</v>
      </c>
      <c r="C167" s="174" t="s">
        <v>382</v>
      </c>
      <c r="D167" s="175">
        <f t="shared" si="17"/>
        <v>3408</v>
      </c>
      <c r="E167" s="176">
        <f t="shared" si="18"/>
        <v>932</v>
      </c>
      <c r="F167" s="177">
        <f t="shared" si="19"/>
        <v>27.347417840375588</v>
      </c>
      <c r="G167" s="181">
        <v>932</v>
      </c>
      <c r="H167" s="181"/>
      <c r="I167" s="176">
        <f t="shared" si="20"/>
        <v>2476</v>
      </c>
      <c r="J167" s="177">
        <f t="shared" si="21"/>
        <v>72.65258215962442</v>
      </c>
      <c r="K167" s="181">
        <v>1627</v>
      </c>
      <c r="L167" s="177">
        <f t="shared" si="22"/>
        <v>47.740610328638496</v>
      </c>
      <c r="M167" s="181"/>
      <c r="N167" s="177">
        <f t="shared" si="23"/>
        <v>0</v>
      </c>
      <c r="O167" s="181">
        <v>849</v>
      </c>
      <c r="P167" s="181">
        <v>816</v>
      </c>
      <c r="Q167" s="177">
        <f t="shared" si="24"/>
        <v>24.911971830985916</v>
      </c>
      <c r="R167" s="179" t="s">
        <v>223</v>
      </c>
      <c r="S167" s="179"/>
      <c r="T167" s="179"/>
      <c r="U167" s="179"/>
      <c r="V167" s="180" t="s">
        <v>223</v>
      </c>
      <c r="W167" s="180"/>
      <c r="X167" s="180"/>
      <c r="Y167" s="180"/>
    </row>
    <row r="168" spans="1:25" s="20" customFormat="1" ht="13.5">
      <c r="A168" s="174" t="s">
        <v>221</v>
      </c>
      <c r="B168" s="174">
        <v>1641</v>
      </c>
      <c r="C168" s="174" t="s">
        <v>383</v>
      </c>
      <c r="D168" s="175">
        <f t="shared" si="17"/>
        <v>6383</v>
      </c>
      <c r="E168" s="176">
        <f t="shared" si="18"/>
        <v>3011</v>
      </c>
      <c r="F168" s="177">
        <f t="shared" si="19"/>
        <v>47.17217609274636</v>
      </c>
      <c r="G168" s="181">
        <v>3011</v>
      </c>
      <c r="H168" s="181"/>
      <c r="I168" s="176">
        <f t="shared" si="20"/>
        <v>3372</v>
      </c>
      <c r="J168" s="177">
        <f t="shared" si="21"/>
        <v>52.827823907253645</v>
      </c>
      <c r="K168" s="181">
        <v>3291</v>
      </c>
      <c r="L168" s="177">
        <f t="shared" si="22"/>
        <v>51.558828137239544</v>
      </c>
      <c r="M168" s="181"/>
      <c r="N168" s="177">
        <f t="shared" si="23"/>
        <v>0</v>
      </c>
      <c r="O168" s="181">
        <v>81</v>
      </c>
      <c r="P168" s="181">
        <v>72</v>
      </c>
      <c r="Q168" s="177">
        <f t="shared" si="24"/>
        <v>1.2689957700141</v>
      </c>
      <c r="R168" s="179" t="s">
        <v>223</v>
      </c>
      <c r="S168" s="179"/>
      <c r="T168" s="179"/>
      <c r="U168" s="179"/>
      <c r="V168" s="180" t="s">
        <v>223</v>
      </c>
      <c r="W168" s="180"/>
      <c r="X168" s="180"/>
      <c r="Y168" s="180"/>
    </row>
    <row r="169" spans="1:25" s="20" customFormat="1" ht="13.5">
      <c r="A169" s="174" t="s">
        <v>221</v>
      </c>
      <c r="B169" s="174">
        <v>1642</v>
      </c>
      <c r="C169" s="174" t="s">
        <v>384</v>
      </c>
      <c r="D169" s="175">
        <f t="shared" si="17"/>
        <v>8575</v>
      </c>
      <c r="E169" s="176">
        <f t="shared" si="18"/>
        <v>1584</v>
      </c>
      <c r="F169" s="177">
        <f t="shared" si="19"/>
        <v>18.472303206997083</v>
      </c>
      <c r="G169" s="181">
        <v>1584</v>
      </c>
      <c r="H169" s="181"/>
      <c r="I169" s="176">
        <f t="shared" si="20"/>
        <v>6991</v>
      </c>
      <c r="J169" s="177">
        <f t="shared" si="21"/>
        <v>81.52769679300292</v>
      </c>
      <c r="K169" s="181">
        <v>6758</v>
      </c>
      <c r="L169" s="177">
        <f t="shared" si="22"/>
        <v>78.81049562682215</v>
      </c>
      <c r="M169" s="181"/>
      <c r="N169" s="177">
        <f t="shared" si="23"/>
        <v>0</v>
      </c>
      <c r="O169" s="181">
        <v>233</v>
      </c>
      <c r="P169" s="181"/>
      <c r="Q169" s="177">
        <f t="shared" si="24"/>
        <v>2.7172011661807582</v>
      </c>
      <c r="R169" s="179" t="s">
        <v>223</v>
      </c>
      <c r="S169" s="179"/>
      <c r="T169" s="179"/>
      <c r="U169" s="179"/>
      <c r="V169" s="180" t="s">
        <v>223</v>
      </c>
      <c r="W169" s="180"/>
      <c r="X169" s="180"/>
      <c r="Y169" s="180"/>
    </row>
    <row r="170" spans="1:25" s="20" customFormat="1" ht="13.5">
      <c r="A170" s="174" t="s">
        <v>221</v>
      </c>
      <c r="B170" s="174">
        <v>1643</v>
      </c>
      <c r="C170" s="174" t="s">
        <v>385</v>
      </c>
      <c r="D170" s="175">
        <f t="shared" si="17"/>
        <v>27464</v>
      </c>
      <c r="E170" s="176">
        <f t="shared" si="18"/>
        <v>3173</v>
      </c>
      <c r="F170" s="177">
        <f t="shared" si="19"/>
        <v>11.553306146227788</v>
      </c>
      <c r="G170" s="181">
        <v>3173</v>
      </c>
      <c r="H170" s="181"/>
      <c r="I170" s="176">
        <f t="shared" si="20"/>
        <v>24291</v>
      </c>
      <c r="J170" s="177">
        <f t="shared" si="21"/>
        <v>88.4466938537722</v>
      </c>
      <c r="K170" s="181">
        <v>20796</v>
      </c>
      <c r="L170" s="177">
        <f t="shared" si="22"/>
        <v>75.72094378094961</v>
      </c>
      <c r="M170" s="181"/>
      <c r="N170" s="177">
        <f t="shared" si="23"/>
        <v>0</v>
      </c>
      <c r="O170" s="181">
        <v>3495</v>
      </c>
      <c r="P170" s="181">
        <v>2335</v>
      </c>
      <c r="Q170" s="177">
        <f t="shared" si="24"/>
        <v>12.725750072822603</v>
      </c>
      <c r="R170" s="179" t="s">
        <v>223</v>
      </c>
      <c r="S170" s="179"/>
      <c r="T170" s="179"/>
      <c r="U170" s="179"/>
      <c r="V170" s="180" t="s">
        <v>223</v>
      </c>
      <c r="W170" s="180"/>
      <c r="X170" s="180"/>
      <c r="Y170" s="180"/>
    </row>
    <row r="171" spans="1:25" s="20" customFormat="1" ht="13.5">
      <c r="A171" s="174" t="s">
        <v>221</v>
      </c>
      <c r="B171" s="174">
        <v>1644</v>
      </c>
      <c r="C171" s="174" t="s">
        <v>386</v>
      </c>
      <c r="D171" s="175">
        <f t="shared" si="17"/>
        <v>8329</v>
      </c>
      <c r="E171" s="176">
        <f t="shared" si="18"/>
        <v>1844</v>
      </c>
      <c r="F171" s="177">
        <f t="shared" si="19"/>
        <v>22.13951254652419</v>
      </c>
      <c r="G171" s="181">
        <v>1844</v>
      </c>
      <c r="H171" s="181"/>
      <c r="I171" s="176">
        <f t="shared" si="20"/>
        <v>6485</v>
      </c>
      <c r="J171" s="177">
        <f t="shared" si="21"/>
        <v>77.86048745347581</v>
      </c>
      <c r="K171" s="181">
        <v>5374</v>
      </c>
      <c r="L171" s="177">
        <f t="shared" si="22"/>
        <v>64.52155120662745</v>
      </c>
      <c r="M171" s="181"/>
      <c r="N171" s="177">
        <f t="shared" si="23"/>
        <v>0</v>
      </c>
      <c r="O171" s="181">
        <v>1111</v>
      </c>
      <c r="P171" s="181">
        <v>1080</v>
      </c>
      <c r="Q171" s="177">
        <f t="shared" si="24"/>
        <v>13.338936246848363</v>
      </c>
      <c r="R171" s="179" t="s">
        <v>223</v>
      </c>
      <c r="S171" s="179"/>
      <c r="T171" s="179"/>
      <c r="U171" s="179"/>
      <c r="V171" s="180" t="s">
        <v>223</v>
      </c>
      <c r="W171" s="180"/>
      <c r="X171" s="180"/>
      <c r="Y171" s="180"/>
    </row>
    <row r="172" spans="1:25" s="20" customFormat="1" ht="13.5">
      <c r="A172" s="174" t="s">
        <v>221</v>
      </c>
      <c r="B172" s="174">
        <v>1645</v>
      </c>
      <c r="C172" s="174" t="s">
        <v>387</v>
      </c>
      <c r="D172" s="175">
        <f t="shared" si="17"/>
        <v>3875</v>
      </c>
      <c r="E172" s="176">
        <f t="shared" si="18"/>
        <v>1347</v>
      </c>
      <c r="F172" s="177">
        <f t="shared" si="19"/>
        <v>34.76129032258065</v>
      </c>
      <c r="G172" s="181">
        <v>1347</v>
      </c>
      <c r="H172" s="181"/>
      <c r="I172" s="176">
        <f t="shared" si="20"/>
        <v>2528</v>
      </c>
      <c r="J172" s="177">
        <f t="shared" si="21"/>
        <v>65.23870967741937</v>
      </c>
      <c r="K172" s="181">
        <v>1782</v>
      </c>
      <c r="L172" s="177">
        <f t="shared" si="22"/>
        <v>45.987096774193546</v>
      </c>
      <c r="M172" s="181"/>
      <c r="N172" s="177">
        <f t="shared" si="23"/>
        <v>0</v>
      </c>
      <c r="O172" s="181">
        <v>746</v>
      </c>
      <c r="P172" s="181">
        <v>746</v>
      </c>
      <c r="Q172" s="177">
        <f t="shared" si="24"/>
        <v>19.251612903225805</v>
      </c>
      <c r="R172" s="179" t="s">
        <v>223</v>
      </c>
      <c r="S172" s="179"/>
      <c r="T172" s="179"/>
      <c r="U172" s="179"/>
      <c r="V172" s="180" t="s">
        <v>223</v>
      </c>
      <c r="W172" s="180"/>
      <c r="X172" s="180"/>
      <c r="Y172" s="180"/>
    </row>
    <row r="173" spans="1:25" s="20" customFormat="1" ht="13.5">
      <c r="A173" s="174" t="s">
        <v>221</v>
      </c>
      <c r="B173" s="174">
        <v>1646</v>
      </c>
      <c r="C173" s="174" t="s">
        <v>388</v>
      </c>
      <c r="D173" s="175">
        <f t="shared" si="17"/>
        <v>9045</v>
      </c>
      <c r="E173" s="176">
        <f t="shared" si="18"/>
        <v>3258</v>
      </c>
      <c r="F173" s="177">
        <f t="shared" si="19"/>
        <v>36.01990049751244</v>
      </c>
      <c r="G173" s="181">
        <v>3258</v>
      </c>
      <c r="H173" s="181"/>
      <c r="I173" s="176">
        <f t="shared" si="20"/>
        <v>5787</v>
      </c>
      <c r="J173" s="177">
        <f t="shared" si="21"/>
        <v>63.98009950248756</v>
      </c>
      <c r="K173" s="181">
        <v>4814</v>
      </c>
      <c r="L173" s="177">
        <f t="shared" si="22"/>
        <v>53.22277501381979</v>
      </c>
      <c r="M173" s="181"/>
      <c r="N173" s="177">
        <f t="shared" si="23"/>
        <v>0</v>
      </c>
      <c r="O173" s="181">
        <v>973</v>
      </c>
      <c r="P173" s="181">
        <v>785</v>
      </c>
      <c r="Q173" s="177">
        <f t="shared" si="24"/>
        <v>10.757324488667772</v>
      </c>
      <c r="R173" s="179" t="s">
        <v>223</v>
      </c>
      <c r="S173" s="179"/>
      <c r="T173" s="179"/>
      <c r="U173" s="179"/>
      <c r="V173" s="180" t="s">
        <v>223</v>
      </c>
      <c r="W173" s="180"/>
      <c r="X173" s="180"/>
      <c r="Y173" s="180"/>
    </row>
    <row r="174" spans="1:25" s="20" customFormat="1" ht="13.5">
      <c r="A174" s="174" t="s">
        <v>221</v>
      </c>
      <c r="B174" s="174">
        <v>1647</v>
      </c>
      <c r="C174" s="174" t="s">
        <v>389</v>
      </c>
      <c r="D174" s="175">
        <f t="shared" si="17"/>
        <v>8467</v>
      </c>
      <c r="E174" s="176">
        <f t="shared" si="18"/>
        <v>5462</v>
      </c>
      <c r="F174" s="177">
        <f t="shared" si="19"/>
        <v>64.50927128853195</v>
      </c>
      <c r="G174" s="181">
        <v>5462</v>
      </c>
      <c r="H174" s="181"/>
      <c r="I174" s="176">
        <f t="shared" si="20"/>
        <v>3005</v>
      </c>
      <c r="J174" s="177">
        <f t="shared" si="21"/>
        <v>35.49072871146805</v>
      </c>
      <c r="K174" s="181">
        <v>2319</v>
      </c>
      <c r="L174" s="177">
        <f t="shared" si="22"/>
        <v>27.388685484823434</v>
      </c>
      <c r="M174" s="181"/>
      <c r="N174" s="177">
        <f t="shared" si="23"/>
        <v>0</v>
      </c>
      <c r="O174" s="181">
        <v>686</v>
      </c>
      <c r="P174" s="181">
        <v>442</v>
      </c>
      <c r="Q174" s="177">
        <f t="shared" si="24"/>
        <v>8.10204322664462</v>
      </c>
      <c r="R174" s="179" t="s">
        <v>223</v>
      </c>
      <c r="S174" s="179"/>
      <c r="T174" s="179"/>
      <c r="U174" s="179"/>
      <c r="V174" s="180" t="s">
        <v>223</v>
      </c>
      <c r="W174" s="180"/>
      <c r="X174" s="180"/>
      <c r="Y174" s="180"/>
    </row>
    <row r="175" spans="1:25" s="20" customFormat="1" ht="13.5">
      <c r="A175" s="174" t="s">
        <v>221</v>
      </c>
      <c r="B175" s="174">
        <v>1648</v>
      </c>
      <c r="C175" s="174" t="s">
        <v>390</v>
      </c>
      <c r="D175" s="175">
        <f t="shared" si="17"/>
        <v>2926</v>
      </c>
      <c r="E175" s="176">
        <f t="shared" si="18"/>
        <v>553</v>
      </c>
      <c r="F175" s="177">
        <f t="shared" si="19"/>
        <v>18.899521531100476</v>
      </c>
      <c r="G175" s="181">
        <v>553</v>
      </c>
      <c r="H175" s="181"/>
      <c r="I175" s="176">
        <f t="shared" si="20"/>
        <v>2373</v>
      </c>
      <c r="J175" s="177">
        <f t="shared" si="21"/>
        <v>81.10047846889952</v>
      </c>
      <c r="K175" s="181">
        <v>2220</v>
      </c>
      <c r="L175" s="177">
        <f t="shared" si="22"/>
        <v>75.87149692412851</v>
      </c>
      <c r="M175" s="181"/>
      <c r="N175" s="177">
        <f t="shared" si="23"/>
        <v>0</v>
      </c>
      <c r="O175" s="181">
        <v>153</v>
      </c>
      <c r="P175" s="181">
        <v>146</v>
      </c>
      <c r="Q175" s="177">
        <f t="shared" si="24"/>
        <v>5.228981544771019</v>
      </c>
      <c r="R175" s="179" t="s">
        <v>223</v>
      </c>
      <c r="S175" s="179"/>
      <c r="T175" s="179"/>
      <c r="U175" s="179"/>
      <c r="V175" s="180" t="s">
        <v>223</v>
      </c>
      <c r="W175" s="180"/>
      <c r="X175" s="180"/>
      <c r="Y175" s="180"/>
    </row>
    <row r="176" spans="1:25" s="20" customFormat="1" ht="13.5">
      <c r="A176" s="174" t="s">
        <v>221</v>
      </c>
      <c r="B176" s="174">
        <v>1649</v>
      </c>
      <c r="C176" s="174" t="s">
        <v>391</v>
      </c>
      <c r="D176" s="175">
        <f t="shared" si="17"/>
        <v>6227</v>
      </c>
      <c r="E176" s="176">
        <f t="shared" si="18"/>
        <v>2068</v>
      </c>
      <c r="F176" s="177">
        <f t="shared" si="19"/>
        <v>33.21021358599647</v>
      </c>
      <c r="G176" s="181">
        <v>2068</v>
      </c>
      <c r="H176" s="181"/>
      <c r="I176" s="176">
        <f t="shared" si="20"/>
        <v>4159</v>
      </c>
      <c r="J176" s="177">
        <f t="shared" si="21"/>
        <v>66.78978641400354</v>
      </c>
      <c r="K176" s="181">
        <v>3491</v>
      </c>
      <c r="L176" s="177">
        <f t="shared" si="22"/>
        <v>56.062309298217436</v>
      </c>
      <c r="M176" s="181"/>
      <c r="N176" s="177">
        <f t="shared" si="23"/>
        <v>0</v>
      </c>
      <c r="O176" s="181">
        <v>668</v>
      </c>
      <c r="P176" s="181">
        <v>647</v>
      </c>
      <c r="Q176" s="177">
        <f t="shared" si="24"/>
        <v>10.727477115786092</v>
      </c>
      <c r="R176" s="179" t="s">
        <v>223</v>
      </c>
      <c r="S176" s="179"/>
      <c r="T176" s="179"/>
      <c r="U176" s="179"/>
      <c r="V176" s="180" t="s">
        <v>223</v>
      </c>
      <c r="W176" s="180"/>
      <c r="X176" s="180"/>
      <c r="Y176" s="180"/>
    </row>
    <row r="177" spans="1:25" s="20" customFormat="1" ht="13.5">
      <c r="A177" s="174" t="s">
        <v>221</v>
      </c>
      <c r="B177" s="174">
        <v>1661</v>
      </c>
      <c r="C177" s="174" t="s">
        <v>392</v>
      </c>
      <c r="D177" s="175">
        <f t="shared" si="17"/>
        <v>21773</v>
      </c>
      <c r="E177" s="176">
        <f t="shared" si="18"/>
        <v>5572</v>
      </c>
      <c r="F177" s="177">
        <f t="shared" si="19"/>
        <v>25.59132870987002</v>
      </c>
      <c r="G177" s="181">
        <v>5572</v>
      </c>
      <c r="H177" s="181"/>
      <c r="I177" s="176">
        <f t="shared" si="20"/>
        <v>16201</v>
      </c>
      <c r="J177" s="177">
        <f t="shared" si="21"/>
        <v>74.40867129012997</v>
      </c>
      <c r="K177" s="181">
        <v>15874</v>
      </c>
      <c r="L177" s="177">
        <f t="shared" si="22"/>
        <v>72.90681118816883</v>
      </c>
      <c r="M177" s="181"/>
      <c r="N177" s="177">
        <f t="shared" si="23"/>
        <v>0</v>
      </c>
      <c r="O177" s="181">
        <v>327</v>
      </c>
      <c r="P177" s="181"/>
      <c r="Q177" s="177">
        <f t="shared" si="24"/>
        <v>1.5018601019611446</v>
      </c>
      <c r="R177" s="179" t="s">
        <v>223</v>
      </c>
      <c r="S177" s="179"/>
      <c r="T177" s="179"/>
      <c r="U177" s="179"/>
      <c r="V177" s="180" t="s">
        <v>223</v>
      </c>
      <c r="W177" s="180"/>
      <c r="X177" s="180"/>
      <c r="Y177" s="180"/>
    </row>
    <row r="178" spans="1:25" s="20" customFormat="1" ht="13.5">
      <c r="A178" s="174" t="s">
        <v>221</v>
      </c>
      <c r="B178" s="174">
        <v>1662</v>
      </c>
      <c r="C178" s="174" t="s">
        <v>393</v>
      </c>
      <c r="D178" s="175">
        <f t="shared" si="17"/>
        <v>11628</v>
      </c>
      <c r="E178" s="176">
        <f t="shared" si="18"/>
        <v>6857</v>
      </c>
      <c r="F178" s="177">
        <f t="shared" si="19"/>
        <v>58.96972824217406</v>
      </c>
      <c r="G178" s="181">
        <v>6857</v>
      </c>
      <c r="H178" s="181"/>
      <c r="I178" s="176">
        <f t="shared" si="20"/>
        <v>4771</v>
      </c>
      <c r="J178" s="177">
        <f t="shared" si="21"/>
        <v>41.030271757825936</v>
      </c>
      <c r="K178" s="181">
        <v>4018</v>
      </c>
      <c r="L178" s="177">
        <f t="shared" si="22"/>
        <v>34.55452356381149</v>
      </c>
      <c r="M178" s="181"/>
      <c r="N178" s="177">
        <f t="shared" si="23"/>
        <v>0</v>
      </c>
      <c r="O178" s="181">
        <v>753</v>
      </c>
      <c r="P178" s="181">
        <v>662</v>
      </c>
      <c r="Q178" s="177">
        <f t="shared" si="24"/>
        <v>6.475748194014448</v>
      </c>
      <c r="R178" s="179" t="s">
        <v>223</v>
      </c>
      <c r="S178" s="179"/>
      <c r="T178" s="179"/>
      <c r="U178" s="179"/>
      <c r="V178" s="180" t="s">
        <v>223</v>
      </c>
      <c r="W178" s="180"/>
      <c r="X178" s="180"/>
      <c r="Y178" s="180"/>
    </row>
    <row r="179" spans="1:25" s="20" customFormat="1" ht="13.5">
      <c r="A179" s="174" t="s">
        <v>221</v>
      </c>
      <c r="B179" s="174">
        <v>1663</v>
      </c>
      <c r="C179" s="174" t="s">
        <v>394</v>
      </c>
      <c r="D179" s="175">
        <f t="shared" si="17"/>
        <v>7032</v>
      </c>
      <c r="E179" s="176">
        <f t="shared" si="18"/>
        <v>3138</v>
      </c>
      <c r="F179" s="177">
        <f t="shared" si="19"/>
        <v>44.624573378839585</v>
      </c>
      <c r="G179" s="181">
        <v>3138</v>
      </c>
      <c r="H179" s="181"/>
      <c r="I179" s="176">
        <f t="shared" si="20"/>
        <v>3894</v>
      </c>
      <c r="J179" s="177">
        <f t="shared" si="21"/>
        <v>55.37542662116041</v>
      </c>
      <c r="K179" s="181">
        <v>2782</v>
      </c>
      <c r="L179" s="177">
        <f t="shared" si="22"/>
        <v>39.56200227531286</v>
      </c>
      <c r="M179" s="181"/>
      <c r="N179" s="177">
        <f t="shared" si="23"/>
        <v>0</v>
      </c>
      <c r="O179" s="181">
        <v>1112</v>
      </c>
      <c r="P179" s="181"/>
      <c r="Q179" s="177">
        <f t="shared" si="24"/>
        <v>15.813424345847555</v>
      </c>
      <c r="R179" s="179" t="s">
        <v>223</v>
      </c>
      <c r="S179" s="179"/>
      <c r="T179" s="179"/>
      <c r="U179" s="179"/>
      <c r="V179" s="180" t="s">
        <v>223</v>
      </c>
      <c r="W179" s="180"/>
      <c r="X179" s="180"/>
      <c r="Y179" s="180"/>
    </row>
    <row r="180" spans="1:25" s="20" customFormat="1" ht="13.5">
      <c r="A180" s="174" t="s">
        <v>221</v>
      </c>
      <c r="B180" s="174">
        <v>1664</v>
      </c>
      <c r="C180" s="174" t="s">
        <v>395</v>
      </c>
      <c r="D180" s="175">
        <f t="shared" si="17"/>
        <v>8906</v>
      </c>
      <c r="E180" s="176">
        <f t="shared" si="18"/>
        <v>3942</v>
      </c>
      <c r="F180" s="177">
        <f t="shared" si="19"/>
        <v>44.26229508196721</v>
      </c>
      <c r="G180" s="181">
        <v>2921</v>
      </c>
      <c r="H180" s="181">
        <v>1021</v>
      </c>
      <c r="I180" s="176">
        <f t="shared" si="20"/>
        <v>4964</v>
      </c>
      <c r="J180" s="177">
        <f t="shared" si="21"/>
        <v>55.73770491803278</v>
      </c>
      <c r="K180" s="181">
        <v>4310</v>
      </c>
      <c r="L180" s="177">
        <f t="shared" si="22"/>
        <v>48.39434089377947</v>
      </c>
      <c r="M180" s="181"/>
      <c r="N180" s="177">
        <f t="shared" si="23"/>
        <v>0</v>
      </c>
      <c r="O180" s="181">
        <v>654</v>
      </c>
      <c r="P180" s="181">
        <v>531</v>
      </c>
      <c r="Q180" s="177">
        <f t="shared" si="24"/>
        <v>7.3433640242533125</v>
      </c>
      <c r="R180" s="179" t="s">
        <v>223</v>
      </c>
      <c r="S180" s="179"/>
      <c r="T180" s="179"/>
      <c r="U180" s="179"/>
      <c r="V180" s="180" t="s">
        <v>223</v>
      </c>
      <c r="W180" s="180"/>
      <c r="X180" s="180"/>
      <c r="Y180" s="180"/>
    </row>
    <row r="181" spans="1:25" s="20" customFormat="1" ht="13.5">
      <c r="A181" s="174" t="s">
        <v>221</v>
      </c>
      <c r="B181" s="174">
        <v>1665</v>
      </c>
      <c r="C181" s="174" t="s">
        <v>396</v>
      </c>
      <c r="D181" s="175">
        <f t="shared" si="17"/>
        <v>8897</v>
      </c>
      <c r="E181" s="176">
        <f t="shared" si="18"/>
        <v>5475</v>
      </c>
      <c r="F181" s="177">
        <f t="shared" si="19"/>
        <v>61.537596942789705</v>
      </c>
      <c r="G181" s="181">
        <v>5475</v>
      </c>
      <c r="H181" s="181"/>
      <c r="I181" s="176">
        <f t="shared" si="20"/>
        <v>3422</v>
      </c>
      <c r="J181" s="177">
        <f t="shared" si="21"/>
        <v>38.462403057210295</v>
      </c>
      <c r="K181" s="181">
        <v>2650</v>
      </c>
      <c r="L181" s="177">
        <f t="shared" si="22"/>
        <v>29.785320894683604</v>
      </c>
      <c r="M181" s="181"/>
      <c r="N181" s="177">
        <f t="shared" si="23"/>
        <v>0</v>
      </c>
      <c r="O181" s="181">
        <v>772</v>
      </c>
      <c r="P181" s="181">
        <v>389</v>
      </c>
      <c r="Q181" s="177">
        <f t="shared" si="24"/>
        <v>8.677082162526695</v>
      </c>
      <c r="R181" s="179" t="s">
        <v>223</v>
      </c>
      <c r="S181" s="179"/>
      <c r="T181" s="179"/>
      <c r="U181" s="179"/>
      <c r="V181" s="180" t="s">
        <v>223</v>
      </c>
      <c r="W181" s="180"/>
      <c r="X181" s="180"/>
      <c r="Y181" s="180"/>
    </row>
    <row r="182" spans="1:25" s="20" customFormat="1" ht="13.5">
      <c r="A182" s="174" t="s">
        <v>221</v>
      </c>
      <c r="B182" s="174">
        <v>1667</v>
      </c>
      <c r="C182" s="174" t="s">
        <v>397</v>
      </c>
      <c r="D182" s="175">
        <f t="shared" si="17"/>
        <v>2603</v>
      </c>
      <c r="E182" s="176">
        <f t="shared" si="18"/>
        <v>114</v>
      </c>
      <c r="F182" s="177">
        <f t="shared" si="19"/>
        <v>4.37956204379562</v>
      </c>
      <c r="G182" s="181">
        <v>114</v>
      </c>
      <c r="H182" s="181"/>
      <c r="I182" s="176">
        <f t="shared" si="20"/>
        <v>2489</v>
      </c>
      <c r="J182" s="177">
        <f t="shared" si="21"/>
        <v>95.62043795620438</v>
      </c>
      <c r="K182" s="181"/>
      <c r="L182" s="177">
        <f t="shared" si="22"/>
        <v>0</v>
      </c>
      <c r="M182" s="181"/>
      <c r="N182" s="177">
        <f t="shared" si="23"/>
        <v>0</v>
      </c>
      <c r="O182" s="181">
        <v>2489</v>
      </c>
      <c r="P182" s="181">
        <v>2489</v>
      </c>
      <c r="Q182" s="177">
        <f t="shared" si="24"/>
        <v>95.62043795620438</v>
      </c>
      <c r="R182" s="179" t="s">
        <v>223</v>
      </c>
      <c r="S182" s="179"/>
      <c r="T182" s="179"/>
      <c r="U182" s="179"/>
      <c r="V182" s="180" t="s">
        <v>223</v>
      </c>
      <c r="W182" s="180"/>
      <c r="X182" s="180"/>
      <c r="Y182" s="180"/>
    </row>
    <row r="183" spans="1:25" s="20" customFormat="1" ht="13.5">
      <c r="A183" s="174" t="s">
        <v>221</v>
      </c>
      <c r="B183" s="174">
        <v>1668</v>
      </c>
      <c r="C183" s="174" t="s">
        <v>398</v>
      </c>
      <c r="D183" s="175">
        <f t="shared" si="17"/>
        <v>10573</v>
      </c>
      <c r="E183" s="176">
        <f t="shared" si="18"/>
        <v>7415</v>
      </c>
      <c r="F183" s="177">
        <f t="shared" si="19"/>
        <v>70.13146694410291</v>
      </c>
      <c r="G183" s="181">
        <v>7415</v>
      </c>
      <c r="H183" s="181"/>
      <c r="I183" s="176">
        <f t="shared" si="20"/>
        <v>3158</v>
      </c>
      <c r="J183" s="177">
        <f t="shared" si="21"/>
        <v>29.868533055897096</v>
      </c>
      <c r="K183" s="181">
        <v>2500</v>
      </c>
      <c r="L183" s="177">
        <f t="shared" si="22"/>
        <v>23.645133831457485</v>
      </c>
      <c r="M183" s="181"/>
      <c r="N183" s="177">
        <f t="shared" si="23"/>
        <v>0</v>
      </c>
      <c r="O183" s="181">
        <v>658</v>
      </c>
      <c r="P183" s="181">
        <v>413</v>
      </c>
      <c r="Q183" s="177">
        <f t="shared" si="24"/>
        <v>6.223399224439611</v>
      </c>
      <c r="R183" s="179" t="s">
        <v>223</v>
      </c>
      <c r="S183" s="179"/>
      <c r="T183" s="179"/>
      <c r="U183" s="179"/>
      <c r="V183" s="180" t="s">
        <v>223</v>
      </c>
      <c r="W183" s="180"/>
      <c r="X183" s="180"/>
      <c r="Y183" s="180"/>
    </row>
    <row r="184" spans="1:25" s="20" customFormat="1" ht="13.5">
      <c r="A184" s="174" t="s">
        <v>221</v>
      </c>
      <c r="B184" s="174">
        <v>1691</v>
      </c>
      <c r="C184" s="174" t="s">
        <v>399</v>
      </c>
      <c r="D184" s="175">
        <f t="shared" si="17"/>
        <v>16657</v>
      </c>
      <c r="E184" s="176">
        <f t="shared" si="18"/>
        <v>4429</v>
      </c>
      <c r="F184" s="177">
        <f t="shared" si="19"/>
        <v>26.58942186468152</v>
      </c>
      <c r="G184" s="181">
        <v>2288</v>
      </c>
      <c r="H184" s="181">
        <v>2141</v>
      </c>
      <c r="I184" s="176">
        <f t="shared" si="20"/>
        <v>12228</v>
      </c>
      <c r="J184" s="177">
        <f t="shared" si="21"/>
        <v>73.41057813531849</v>
      </c>
      <c r="K184" s="181">
        <v>9383</v>
      </c>
      <c r="L184" s="177">
        <f t="shared" si="22"/>
        <v>56.33067178963799</v>
      </c>
      <c r="M184" s="181"/>
      <c r="N184" s="177">
        <f t="shared" si="23"/>
        <v>0</v>
      </c>
      <c r="O184" s="181">
        <v>2845</v>
      </c>
      <c r="P184" s="181">
        <v>2715</v>
      </c>
      <c r="Q184" s="177">
        <f t="shared" si="24"/>
        <v>17.079906345680495</v>
      </c>
      <c r="R184" s="179" t="s">
        <v>223</v>
      </c>
      <c r="S184" s="179"/>
      <c r="T184" s="179"/>
      <c r="U184" s="179"/>
      <c r="V184" s="180" t="s">
        <v>223</v>
      </c>
      <c r="W184" s="180"/>
      <c r="X184" s="180"/>
      <c r="Y184" s="180"/>
    </row>
    <row r="185" spans="1:25" s="20" customFormat="1" ht="13.5">
      <c r="A185" s="174" t="s">
        <v>221</v>
      </c>
      <c r="B185" s="174">
        <v>1692</v>
      </c>
      <c r="C185" s="174" t="s">
        <v>400</v>
      </c>
      <c r="D185" s="175">
        <f t="shared" si="17"/>
        <v>24127</v>
      </c>
      <c r="E185" s="176">
        <f t="shared" si="18"/>
        <v>3901</v>
      </c>
      <c r="F185" s="177">
        <f t="shared" si="19"/>
        <v>16.168607783810668</v>
      </c>
      <c r="G185" s="181">
        <v>3862</v>
      </c>
      <c r="H185" s="181">
        <v>39</v>
      </c>
      <c r="I185" s="176">
        <f t="shared" si="20"/>
        <v>20226</v>
      </c>
      <c r="J185" s="177">
        <f t="shared" si="21"/>
        <v>83.83139221618933</v>
      </c>
      <c r="K185" s="181">
        <v>18490</v>
      </c>
      <c r="L185" s="177">
        <f t="shared" si="22"/>
        <v>76.63613379201725</v>
      </c>
      <c r="M185" s="181"/>
      <c r="N185" s="177">
        <f t="shared" si="23"/>
        <v>0</v>
      </c>
      <c r="O185" s="181">
        <v>1736</v>
      </c>
      <c r="P185" s="181">
        <v>1455</v>
      </c>
      <c r="Q185" s="177">
        <f t="shared" si="24"/>
        <v>7.195258424172089</v>
      </c>
      <c r="R185" s="179" t="s">
        <v>223</v>
      </c>
      <c r="S185" s="179"/>
      <c r="T185" s="179"/>
      <c r="U185" s="179"/>
      <c r="V185" s="180" t="s">
        <v>223</v>
      </c>
      <c r="W185" s="180"/>
      <c r="X185" s="180"/>
      <c r="Y185" s="180"/>
    </row>
    <row r="186" spans="1:25" s="20" customFormat="1" ht="13.5">
      <c r="A186" s="174" t="s">
        <v>221</v>
      </c>
      <c r="B186" s="174">
        <v>1693</v>
      </c>
      <c r="C186" s="174" t="s">
        <v>401</v>
      </c>
      <c r="D186" s="175">
        <f t="shared" si="17"/>
        <v>6049</v>
      </c>
      <c r="E186" s="176">
        <f t="shared" si="18"/>
        <v>1843</v>
      </c>
      <c r="F186" s="177">
        <f t="shared" si="19"/>
        <v>30.467845924946275</v>
      </c>
      <c r="G186" s="181">
        <v>1814</v>
      </c>
      <c r="H186" s="181">
        <v>29</v>
      </c>
      <c r="I186" s="176">
        <f t="shared" si="20"/>
        <v>4206</v>
      </c>
      <c r="J186" s="177">
        <f t="shared" si="21"/>
        <v>69.53215407505373</v>
      </c>
      <c r="K186" s="181">
        <v>3949</v>
      </c>
      <c r="L186" s="177">
        <f t="shared" si="22"/>
        <v>65.28351793684907</v>
      </c>
      <c r="M186" s="181"/>
      <c r="N186" s="177">
        <f t="shared" si="23"/>
        <v>0</v>
      </c>
      <c r="O186" s="181">
        <v>257</v>
      </c>
      <c r="P186" s="181">
        <v>208</v>
      </c>
      <c r="Q186" s="177">
        <f t="shared" si="24"/>
        <v>4.248636138204661</v>
      </c>
      <c r="R186" s="179" t="s">
        <v>223</v>
      </c>
      <c r="S186" s="179"/>
      <c r="T186" s="179"/>
      <c r="U186" s="179"/>
      <c r="V186" s="180" t="s">
        <v>223</v>
      </c>
      <c r="W186" s="180"/>
      <c r="X186" s="180"/>
      <c r="Y186" s="180"/>
    </row>
    <row r="187" spans="1:25" s="20" customFormat="1" ht="13.5">
      <c r="A187" s="174" t="s">
        <v>221</v>
      </c>
      <c r="B187" s="174">
        <v>1694</v>
      </c>
      <c r="C187" s="174" t="s">
        <v>402</v>
      </c>
      <c r="D187" s="175">
        <f t="shared" si="17"/>
        <v>6504</v>
      </c>
      <c r="E187" s="176">
        <f t="shared" si="18"/>
        <v>2693</v>
      </c>
      <c r="F187" s="177">
        <f t="shared" si="19"/>
        <v>41.40528905289053</v>
      </c>
      <c r="G187" s="181">
        <v>2673</v>
      </c>
      <c r="H187" s="181">
        <v>20</v>
      </c>
      <c r="I187" s="176">
        <f t="shared" si="20"/>
        <v>3811</v>
      </c>
      <c r="J187" s="177">
        <f t="shared" si="21"/>
        <v>58.594710947109476</v>
      </c>
      <c r="K187" s="181"/>
      <c r="L187" s="177">
        <f t="shared" si="22"/>
        <v>0</v>
      </c>
      <c r="M187" s="181"/>
      <c r="N187" s="177">
        <f t="shared" si="23"/>
        <v>0</v>
      </c>
      <c r="O187" s="181">
        <v>3811</v>
      </c>
      <c r="P187" s="181">
        <v>3401</v>
      </c>
      <c r="Q187" s="177">
        <f t="shared" si="24"/>
        <v>58.594710947109476</v>
      </c>
      <c r="R187" s="179" t="s">
        <v>223</v>
      </c>
      <c r="S187" s="179"/>
      <c r="T187" s="179"/>
      <c r="U187" s="179"/>
      <c r="V187" s="180" t="s">
        <v>223</v>
      </c>
      <c r="W187" s="180"/>
      <c r="X187" s="180"/>
      <c r="Y187" s="180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187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北海道</v>
      </c>
      <c r="B7" s="103">
        <f>INT(B8/1000)*1000</f>
        <v>1000</v>
      </c>
      <c r="C7" s="98" t="s">
        <v>174</v>
      </c>
      <c r="D7" s="99">
        <f aca="true" t="shared" si="0" ref="D7:AI7">SUM(D8:D200)</f>
        <v>861298</v>
      </c>
      <c r="E7" s="99">
        <f t="shared" si="0"/>
        <v>22987</v>
      </c>
      <c r="F7" s="99">
        <f t="shared" si="0"/>
        <v>15088</v>
      </c>
      <c r="G7" s="99">
        <f t="shared" si="0"/>
        <v>7899</v>
      </c>
      <c r="H7" s="99">
        <f t="shared" si="0"/>
        <v>461723</v>
      </c>
      <c r="I7" s="99">
        <f t="shared" si="0"/>
        <v>415685</v>
      </c>
      <c r="J7" s="99">
        <f t="shared" si="0"/>
        <v>46038</v>
      </c>
      <c r="K7" s="99">
        <f t="shared" si="0"/>
        <v>376588</v>
      </c>
      <c r="L7" s="99">
        <f t="shared" si="0"/>
        <v>236359</v>
      </c>
      <c r="M7" s="99">
        <f t="shared" si="0"/>
        <v>140229</v>
      </c>
      <c r="N7" s="99">
        <f t="shared" si="0"/>
        <v>866998</v>
      </c>
      <c r="O7" s="99">
        <f t="shared" si="0"/>
        <v>667644</v>
      </c>
      <c r="P7" s="99">
        <f t="shared" si="0"/>
        <v>581790</v>
      </c>
      <c r="Q7" s="99">
        <f t="shared" si="0"/>
        <v>2249</v>
      </c>
      <c r="R7" s="99">
        <f t="shared" si="0"/>
        <v>0</v>
      </c>
      <c r="S7" s="99">
        <f t="shared" si="0"/>
        <v>83532</v>
      </c>
      <c r="T7" s="99">
        <f t="shared" si="0"/>
        <v>0</v>
      </c>
      <c r="U7" s="99">
        <f t="shared" si="0"/>
        <v>73</v>
      </c>
      <c r="V7" s="99">
        <f t="shared" si="0"/>
        <v>0</v>
      </c>
      <c r="W7" s="99">
        <f t="shared" si="0"/>
        <v>194843</v>
      </c>
      <c r="X7" s="99">
        <f t="shared" si="0"/>
        <v>166413</v>
      </c>
      <c r="Y7" s="99">
        <f t="shared" si="0"/>
        <v>844</v>
      </c>
      <c r="Z7" s="99">
        <f t="shared" si="0"/>
        <v>400</v>
      </c>
      <c r="AA7" s="99">
        <f t="shared" si="0"/>
        <v>26453</v>
      </c>
      <c r="AB7" s="99">
        <f t="shared" si="0"/>
        <v>0</v>
      </c>
      <c r="AC7" s="99">
        <f t="shared" si="0"/>
        <v>316</v>
      </c>
      <c r="AD7" s="99">
        <f t="shared" si="0"/>
        <v>417</v>
      </c>
      <c r="AE7" s="99">
        <f t="shared" si="0"/>
        <v>4511</v>
      </c>
      <c r="AF7" s="99">
        <f t="shared" si="0"/>
        <v>4198</v>
      </c>
      <c r="AG7" s="99">
        <f t="shared" si="0"/>
        <v>313</v>
      </c>
      <c r="AH7" s="99">
        <f t="shared" si="0"/>
        <v>16634</v>
      </c>
      <c r="AI7" s="99">
        <f t="shared" si="0"/>
        <v>16588</v>
      </c>
      <c r="AJ7" s="99">
        <f aca="true" t="shared" si="1" ref="AJ7:BF7">SUM(AJ8:AJ200)</f>
        <v>46</v>
      </c>
      <c r="AK7" s="99">
        <f t="shared" si="1"/>
        <v>0</v>
      </c>
      <c r="AL7" s="99">
        <f t="shared" si="1"/>
        <v>18469</v>
      </c>
      <c r="AM7" s="99">
        <f t="shared" si="1"/>
        <v>1734</v>
      </c>
      <c r="AN7" s="99">
        <f t="shared" si="1"/>
        <v>762</v>
      </c>
      <c r="AO7" s="99">
        <f t="shared" si="1"/>
        <v>1654</v>
      </c>
      <c r="AP7" s="99">
        <f t="shared" si="1"/>
        <v>1698</v>
      </c>
      <c r="AQ7" s="99">
        <f t="shared" si="1"/>
        <v>36</v>
      </c>
      <c r="AR7" s="99">
        <f t="shared" si="1"/>
        <v>3168</v>
      </c>
      <c r="AS7" s="99">
        <f t="shared" si="1"/>
        <v>0</v>
      </c>
      <c r="AT7" s="99">
        <f t="shared" si="1"/>
        <v>5287</v>
      </c>
      <c r="AU7" s="99">
        <f t="shared" si="1"/>
        <v>3007</v>
      </c>
      <c r="AV7" s="99">
        <f t="shared" si="1"/>
        <v>1123</v>
      </c>
      <c r="AW7" s="99">
        <f t="shared" si="1"/>
        <v>1347</v>
      </c>
      <c r="AX7" s="99">
        <f t="shared" si="1"/>
        <v>495</v>
      </c>
      <c r="AY7" s="99">
        <f t="shared" si="1"/>
        <v>187</v>
      </c>
      <c r="AZ7" s="99">
        <f t="shared" si="1"/>
        <v>654</v>
      </c>
      <c r="BA7" s="99">
        <f t="shared" si="1"/>
        <v>11</v>
      </c>
      <c r="BB7" s="99">
        <f t="shared" si="1"/>
        <v>0</v>
      </c>
      <c r="BC7" s="99">
        <f t="shared" si="1"/>
        <v>4306</v>
      </c>
      <c r="BD7" s="99">
        <f t="shared" si="1"/>
        <v>3668</v>
      </c>
      <c r="BE7" s="99">
        <f t="shared" si="1"/>
        <v>238</v>
      </c>
      <c r="BF7" s="99">
        <f t="shared" si="1"/>
        <v>400</v>
      </c>
    </row>
    <row r="8" spans="1:58" s="20" customFormat="1" ht="13.5">
      <c r="A8" s="174" t="s">
        <v>221</v>
      </c>
      <c r="B8" s="174">
        <v>1100</v>
      </c>
      <c r="C8" s="174" t="s">
        <v>222</v>
      </c>
      <c r="D8" s="182">
        <f>SUM(E8,H8,K8)</f>
        <v>25106</v>
      </c>
      <c r="E8" s="182">
        <f>SUM(F8:G8)</f>
        <v>0</v>
      </c>
      <c r="F8" s="181"/>
      <c r="G8" s="181"/>
      <c r="H8" s="182">
        <f>SUM(I8:J8)</f>
        <v>19658</v>
      </c>
      <c r="I8" s="181">
        <v>19658</v>
      </c>
      <c r="J8" s="181"/>
      <c r="K8" s="182">
        <f>SUM(L8:M8)</f>
        <v>5448</v>
      </c>
      <c r="L8" s="181">
        <v>2564</v>
      </c>
      <c r="M8" s="181">
        <v>2884</v>
      </c>
      <c r="N8" s="182">
        <f>SUM(O8,W8,AE8)</f>
        <v>25106</v>
      </c>
      <c r="O8" s="182">
        <f>SUM(P8:V8)</f>
        <v>22222</v>
      </c>
      <c r="P8" s="181"/>
      <c r="Q8" s="181"/>
      <c r="R8" s="181"/>
      <c r="S8" s="181">
        <v>22222</v>
      </c>
      <c r="T8" s="181"/>
      <c r="U8" s="181"/>
      <c r="V8" s="181"/>
      <c r="W8" s="182">
        <f>SUM(X8:AD8)</f>
        <v>2884</v>
      </c>
      <c r="X8" s="181"/>
      <c r="Y8" s="181"/>
      <c r="Z8" s="181"/>
      <c r="AA8" s="181">
        <v>2884</v>
      </c>
      <c r="AB8" s="181"/>
      <c r="AC8" s="181"/>
      <c r="AD8" s="181"/>
      <c r="AE8" s="182">
        <f>SUM(AF8:AG8)</f>
        <v>0</v>
      </c>
      <c r="AF8" s="181"/>
      <c r="AG8" s="181"/>
      <c r="AH8" s="182">
        <f>SUM(AI8:AK8)</f>
        <v>1</v>
      </c>
      <c r="AI8" s="181">
        <v>1</v>
      </c>
      <c r="AJ8" s="181"/>
      <c r="AK8" s="181"/>
      <c r="AL8" s="182">
        <f>SUM(AM8:AV8)</f>
        <v>1</v>
      </c>
      <c r="AM8" s="181"/>
      <c r="AN8" s="181"/>
      <c r="AO8" s="181">
        <v>1</v>
      </c>
      <c r="AP8" s="181"/>
      <c r="AQ8" s="181"/>
      <c r="AR8" s="181"/>
      <c r="AS8" s="181"/>
      <c r="AT8" s="181"/>
      <c r="AU8" s="181"/>
      <c r="AV8" s="181"/>
      <c r="AW8" s="182">
        <f>SUM(AX8:BB8)</f>
        <v>0</v>
      </c>
      <c r="AX8" s="181"/>
      <c r="AY8" s="181"/>
      <c r="AZ8" s="181"/>
      <c r="BA8" s="181"/>
      <c r="BB8" s="181"/>
      <c r="BC8" s="182">
        <f>SUM(BD8:BF8)</f>
        <v>0</v>
      </c>
      <c r="BD8" s="181"/>
      <c r="BE8" s="181"/>
      <c r="BF8" s="181"/>
    </row>
    <row r="9" spans="1:58" s="20" customFormat="1" ht="13.5">
      <c r="A9" s="174" t="s">
        <v>221</v>
      </c>
      <c r="B9" s="174">
        <v>1202</v>
      </c>
      <c r="C9" s="174" t="s">
        <v>224</v>
      </c>
      <c r="D9" s="182">
        <f aca="true" t="shared" si="2" ref="D9:D72">SUM(E9,H9,K9)</f>
        <v>78551</v>
      </c>
      <c r="E9" s="182">
        <f aca="true" t="shared" si="3" ref="E9:E72">SUM(F9:G9)</f>
        <v>8333</v>
      </c>
      <c r="F9" s="181">
        <v>8333</v>
      </c>
      <c r="G9" s="181"/>
      <c r="H9" s="182">
        <f aca="true" t="shared" si="4" ref="H9:H72">SUM(I9:J9)</f>
        <v>57481</v>
      </c>
      <c r="I9" s="181">
        <v>57481</v>
      </c>
      <c r="J9" s="181"/>
      <c r="K9" s="182">
        <f aca="true" t="shared" si="5" ref="K9:K72">SUM(L9:M9)</f>
        <v>12737</v>
      </c>
      <c r="L9" s="181">
        <v>6881</v>
      </c>
      <c r="M9" s="181">
        <v>5856</v>
      </c>
      <c r="N9" s="182">
        <f aca="true" t="shared" si="6" ref="N9:N72">SUM(O9,W9,AE9)</f>
        <v>78551</v>
      </c>
      <c r="O9" s="182">
        <f aca="true" t="shared" si="7" ref="O9:O72">SUM(P9:V9)</f>
        <v>72695</v>
      </c>
      <c r="P9" s="181">
        <v>72695</v>
      </c>
      <c r="Q9" s="181"/>
      <c r="R9" s="181"/>
      <c r="S9" s="181"/>
      <c r="T9" s="181"/>
      <c r="U9" s="181"/>
      <c r="V9" s="181"/>
      <c r="W9" s="182">
        <f aca="true" t="shared" si="8" ref="W9:W72">SUM(X9:AD9)</f>
        <v>5856</v>
      </c>
      <c r="X9" s="181">
        <v>5856</v>
      </c>
      <c r="Y9" s="181"/>
      <c r="Z9" s="181"/>
      <c r="AA9" s="181"/>
      <c r="AB9" s="181"/>
      <c r="AC9" s="181"/>
      <c r="AD9" s="181"/>
      <c r="AE9" s="182">
        <f aca="true" t="shared" si="9" ref="AE9:AE72">SUM(AF9:AG9)</f>
        <v>0</v>
      </c>
      <c r="AF9" s="181"/>
      <c r="AG9" s="181"/>
      <c r="AH9" s="182">
        <f aca="true" t="shared" si="10" ref="AH9:AH72">SUM(AI9:AK9)</f>
        <v>169</v>
      </c>
      <c r="AI9" s="181">
        <v>169</v>
      </c>
      <c r="AJ9" s="181"/>
      <c r="AK9" s="181"/>
      <c r="AL9" s="182">
        <f aca="true" t="shared" si="11" ref="AL9:AL72">SUM(AM9:AV9)</f>
        <v>169</v>
      </c>
      <c r="AM9" s="181"/>
      <c r="AN9" s="181"/>
      <c r="AO9" s="181">
        <v>169</v>
      </c>
      <c r="AP9" s="181"/>
      <c r="AQ9" s="181"/>
      <c r="AR9" s="181"/>
      <c r="AS9" s="181"/>
      <c r="AT9" s="181"/>
      <c r="AU9" s="181"/>
      <c r="AV9" s="181"/>
      <c r="AW9" s="182">
        <f aca="true" t="shared" si="12" ref="AW9:AW72">SUM(AX9:BB9)</f>
        <v>22</v>
      </c>
      <c r="AX9" s="181"/>
      <c r="AY9" s="181"/>
      <c r="AZ9" s="181">
        <v>22</v>
      </c>
      <c r="BA9" s="181"/>
      <c r="BB9" s="181"/>
      <c r="BC9" s="182">
        <f aca="true" t="shared" si="13" ref="BC9:BC72">SUM(BD9:BF9)</f>
        <v>0</v>
      </c>
      <c r="BD9" s="181"/>
      <c r="BE9" s="181"/>
      <c r="BF9" s="181"/>
    </row>
    <row r="10" spans="1:58" s="20" customFormat="1" ht="13.5">
      <c r="A10" s="174" t="s">
        <v>221</v>
      </c>
      <c r="B10" s="174">
        <v>1203</v>
      </c>
      <c r="C10" s="174" t="s">
        <v>225</v>
      </c>
      <c r="D10" s="182">
        <f t="shared" si="2"/>
        <v>10901</v>
      </c>
      <c r="E10" s="182">
        <f t="shared" si="3"/>
        <v>0</v>
      </c>
      <c r="F10" s="181"/>
      <c r="G10" s="181"/>
      <c r="H10" s="182">
        <f t="shared" si="4"/>
        <v>7828</v>
      </c>
      <c r="I10" s="181">
        <v>7828</v>
      </c>
      <c r="J10" s="181"/>
      <c r="K10" s="182">
        <f t="shared" si="5"/>
        <v>3073</v>
      </c>
      <c r="L10" s="181"/>
      <c r="M10" s="181">
        <v>3073</v>
      </c>
      <c r="N10" s="182">
        <f t="shared" si="6"/>
        <v>10901</v>
      </c>
      <c r="O10" s="182">
        <f t="shared" si="7"/>
        <v>7828</v>
      </c>
      <c r="P10" s="181">
        <v>7828</v>
      </c>
      <c r="Q10" s="181"/>
      <c r="R10" s="181"/>
      <c r="S10" s="181"/>
      <c r="T10" s="181"/>
      <c r="U10" s="181"/>
      <c r="V10" s="181"/>
      <c r="W10" s="182">
        <f t="shared" si="8"/>
        <v>3073</v>
      </c>
      <c r="X10" s="181">
        <v>3073</v>
      </c>
      <c r="Y10" s="181"/>
      <c r="Z10" s="181"/>
      <c r="AA10" s="181"/>
      <c r="AB10" s="181"/>
      <c r="AC10" s="181"/>
      <c r="AD10" s="181"/>
      <c r="AE10" s="182">
        <f t="shared" si="9"/>
        <v>0</v>
      </c>
      <c r="AF10" s="181"/>
      <c r="AG10" s="181"/>
      <c r="AH10" s="182">
        <f t="shared" si="10"/>
        <v>196</v>
      </c>
      <c r="AI10" s="181">
        <v>196</v>
      </c>
      <c r="AJ10" s="181"/>
      <c r="AK10" s="181"/>
      <c r="AL10" s="182">
        <f t="shared" si="11"/>
        <v>196</v>
      </c>
      <c r="AM10" s="181"/>
      <c r="AN10" s="181"/>
      <c r="AO10" s="181"/>
      <c r="AP10" s="181"/>
      <c r="AQ10" s="181"/>
      <c r="AR10" s="181">
        <v>196</v>
      </c>
      <c r="AS10" s="181"/>
      <c r="AT10" s="181"/>
      <c r="AU10" s="181"/>
      <c r="AV10" s="181"/>
      <c r="AW10" s="182">
        <f t="shared" si="12"/>
        <v>0</v>
      </c>
      <c r="AX10" s="181"/>
      <c r="AY10" s="181"/>
      <c r="AZ10" s="181"/>
      <c r="BA10" s="181"/>
      <c r="BB10" s="181"/>
      <c r="BC10" s="182">
        <f t="shared" si="13"/>
        <v>0</v>
      </c>
      <c r="BD10" s="181"/>
      <c r="BE10" s="181"/>
      <c r="BF10" s="181"/>
    </row>
    <row r="11" spans="1:58" s="20" customFormat="1" ht="13.5">
      <c r="A11" s="174" t="s">
        <v>221</v>
      </c>
      <c r="B11" s="174">
        <v>1204</v>
      </c>
      <c r="C11" s="174" t="s">
        <v>226</v>
      </c>
      <c r="D11" s="182">
        <f t="shared" si="2"/>
        <v>30613</v>
      </c>
      <c r="E11" s="182">
        <f t="shared" si="3"/>
        <v>0</v>
      </c>
      <c r="F11" s="181"/>
      <c r="G11" s="181"/>
      <c r="H11" s="182">
        <f t="shared" si="4"/>
        <v>23202</v>
      </c>
      <c r="I11" s="181">
        <v>23202</v>
      </c>
      <c r="J11" s="181"/>
      <c r="K11" s="182">
        <f t="shared" si="5"/>
        <v>7411</v>
      </c>
      <c r="L11" s="181"/>
      <c r="M11" s="181">
        <v>7411</v>
      </c>
      <c r="N11" s="182">
        <f t="shared" si="6"/>
        <v>30613</v>
      </c>
      <c r="O11" s="182">
        <f t="shared" si="7"/>
        <v>23202</v>
      </c>
      <c r="P11" s="181"/>
      <c r="Q11" s="181"/>
      <c r="R11" s="181"/>
      <c r="S11" s="181">
        <v>23202</v>
      </c>
      <c r="T11" s="181"/>
      <c r="U11" s="181"/>
      <c r="V11" s="181"/>
      <c r="W11" s="182">
        <f t="shared" si="8"/>
        <v>7411</v>
      </c>
      <c r="X11" s="181"/>
      <c r="Y11" s="181"/>
      <c r="Z11" s="181"/>
      <c r="AA11" s="181">
        <v>7411</v>
      </c>
      <c r="AB11" s="181"/>
      <c r="AC11" s="181"/>
      <c r="AD11" s="181"/>
      <c r="AE11" s="182">
        <f t="shared" si="9"/>
        <v>0</v>
      </c>
      <c r="AF11" s="181"/>
      <c r="AG11" s="181"/>
      <c r="AH11" s="182">
        <f t="shared" si="10"/>
        <v>0</v>
      </c>
      <c r="AI11" s="181"/>
      <c r="AJ11" s="181"/>
      <c r="AK11" s="181"/>
      <c r="AL11" s="182">
        <f t="shared" si="11"/>
        <v>0</v>
      </c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2">
        <f t="shared" si="12"/>
        <v>0</v>
      </c>
      <c r="AX11" s="181"/>
      <c r="AY11" s="181"/>
      <c r="AZ11" s="181"/>
      <c r="BA11" s="181"/>
      <c r="BB11" s="181"/>
      <c r="BC11" s="182">
        <f t="shared" si="13"/>
        <v>0</v>
      </c>
      <c r="BD11" s="181"/>
      <c r="BE11" s="181"/>
      <c r="BF11" s="181"/>
    </row>
    <row r="12" spans="1:58" s="20" customFormat="1" ht="13.5">
      <c r="A12" s="174" t="s">
        <v>221</v>
      </c>
      <c r="B12" s="174">
        <v>1205</v>
      </c>
      <c r="C12" s="174" t="s">
        <v>227</v>
      </c>
      <c r="D12" s="182">
        <f t="shared" si="2"/>
        <v>12099</v>
      </c>
      <c r="E12" s="182">
        <f t="shared" si="3"/>
        <v>0</v>
      </c>
      <c r="F12" s="181"/>
      <c r="G12" s="181"/>
      <c r="H12" s="182">
        <f t="shared" si="4"/>
        <v>7603</v>
      </c>
      <c r="I12" s="181">
        <v>7603</v>
      </c>
      <c r="J12" s="181"/>
      <c r="K12" s="182">
        <f t="shared" si="5"/>
        <v>4496</v>
      </c>
      <c r="L12" s="181">
        <v>58</v>
      </c>
      <c r="M12" s="181">
        <v>4438</v>
      </c>
      <c r="N12" s="182">
        <f t="shared" si="6"/>
        <v>12099</v>
      </c>
      <c r="O12" s="182">
        <f t="shared" si="7"/>
        <v>7661</v>
      </c>
      <c r="P12" s="181"/>
      <c r="Q12" s="181"/>
      <c r="R12" s="181"/>
      <c r="S12" s="181">
        <v>7661</v>
      </c>
      <c r="T12" s="181"/>
      <c r="U12" s="181"/>
      <c r="V12" s="181"/>
      <c r="W12" s="182">
        <f t="shared" si="8"/>
        <v>4438</v>
      </c>
      <c r="X12" s="181"/>
      <c r="Y12" s="181"/>
      <c r="Z12" s="181"/>
      <c r="AA12" s="181">
        <v>4438</v>
      </c>
      <c r="AB12" s="181"/>
      <c r="AC12" s="181"/>
      <c r="AD12" s="181"/>
      <c r="AE12" s="182">
        <f t="shared" si="9"/>
        <v>0</v>
      </c>
      <c r="AF12" s="181"/>
      <c r="AG12" s="181"/>
      <c r="AH12" s="182">
        <f t="shared" si="10"/>
        <v>0</v>
      </c>
      <c r="AI12" s="181"/>
      <c r="AJ12" s="181"/>
      <c r="AK12" s="181"/>
      <c r="AL12" s="182">
        <f t="shared" si="11"/>
        <v>0</v>
      </c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2">
        <f t="shared" si="12"/>
        <v>0</v>
      </c>
      <c r="AX12" s="181"/>
      <c r="AY12" s="181"/>
      <c r="AZ12" s="181"/>
      <c r="BA12" s="181"/>
      <c r="BB12" s="181"/>
      <c r="BC12" s="182">
        <f t="shared" si="13"/>
        <v>0</v>
      </c>
      <c r="BD12" s="181"/>
      <c r="BE12" s="181"/>
      <c r="BF12" s="181"/>
    </row>
    <row r="13" spans="1:58" s="20" customFormat="1" ht="13.5">
      <c r="A13" s="174" t="s">
        <v>221</v>
      </c>
      <c r="B13" s="174">
        <v>1206</v>
      </c>
      <c r="C13" s="174" t="s">
        <v>228</v>
      </c>
      <c r="D13" s="182">
        <f t="shared" si="2"/>
        <v>12995</v>
      </c>
      <c r="E13" s="182">
        <f t="shared" si="3"/>
        <v>0</v>
      </c>
      <c r="F13" s="181"/>
      <c r="G13" s="181"/>
      <c r="H13" s="182">
        <f t="shared" si="4"/>
        <v>10679</v>
      </c>
      <c r="I13" s="181">
        <v>10679</v>
      </c>
      <c r="J13" s="181"/>
      <c r="K13" s="182">
        <f t="shared" si="5"/>
        <v>2316</v>
      </c>
      <c r="L13" s="181"/>
      <c r="M13" s="181">
        <v>2316</v>
      </c>
      <c r="N13" s="182">
        <f t="shared" si="6"/>
        <v>12995</v>
      </c>
      <c r="O13" s="182">
        <f t="shared" si="7"/>
        <v>10679</v>
      </c>
      <c r="P13" s="181">
        <v>10679</v>
      </c>
      <c r="Q13" s="181"/>
      <c r="R13" s="181"/>
      <c r="S13" s="181"/>
      <c r="T13" s="181"/>
      <c r="U13" s="181"/>
      <c r="V13" s="181"/>
      <c r="W13" s="182">
        <f t="shared" si="8"/>
        <v>2316</v>
      </c>
      <c r="X13" s="181">
        <v>2316</v>
      </c>
      <c r="Y13" s="181"/>
      <c r="Z13" s="181"/>
      <c r="AA13" s="181"/>
      <c r="AB13" s="181"/>
      <c r="AC13" s="181"/>
      <c r="AD13" s="181"/>
      <c r="AE13" s="182">
        <f t="shared" si="9"/>
        <v>0</v>
      </c>
      <c r="AF13" s="181"/>
      <c r="AG13" s="181"/>
      <c r="AH13" s="182">
        <f t="shared" si="10"/>
        <v>227</v>
      </c>
      <c r="AI13" s="181">
        <v>227</v>
      </c>
      <c r="AJ13" s="181"/>
      <c r="AK13" s="181"/>
      <c r="AL13" s="182">
        <f t="shared" si="11"/>
        <v>227</v>
      </c>
      <c r="AM13" s="181"/>
      <c r="AN13" s="181"/>
      <c r="AO13" s="181"/>
      <c r="AP13" s="181"/>
      <c r="AQ13" s="181"/>
      <c r="AR13" s="181"/>
      <c r="AS13" s="181"/>
      <c r="AT13" s="181"/>
      <c r="AU13" s="181">
        <v>227</v>
      </c>
      <c r="AV13" s="181"/>
      <c r="AW13" s="182">
        <f t="shared" si="12"/>
        <v>0</v>
      </c>
      <c r="AX13" s="181"/>
      <c r="AY13" s="181"/>
      <c r="AZ13" s="181"/>
      <c r="BA13" s="181"/>
      <c r="BB13" s="181"/>
      <c r="BC13" s="182">
        <f t="shared" si="13"/>
        <v>0</v>
      </c>
      <c r="BD13" s="181"/>
      <c r="BE13" s="181"/>
      <c r="BF13" s="181"/>
    </row>
    <row r="14" spans="1:58" s="20" customFormat="1" ht="13.5">
      <c r="A14" s="174" t="s">
        <v>221</v>
      </c>
      <c r="B14" s="174">
        <v>1207</v>
      </c>
      <c r="C14" s="174" t="s">
        <v>229</v>
      </c>
      <c r="D14" s="182">
        <f t="shared" si="2"/>
        <v>10291</v>
      </c>
      <c r="E14" s="182">
        <f t="shared" si="3"/>
        <v>0</v>
      </c>
      <c r="F14" s="181"/>
      <c r="G14" s="181"/>
      <c r="H14" s="182">
        <f t="shared" si="4"/>
        <v>8152</v>
      </c>
      <c r="I14" s="181">
        <v>8152</v>
      </c>
      <c r="J14" s="181"/>
      <c r="K14" s="182">
        <f t="shared" si="5"/>
        <v>2139</v>
      </c>
      <c r="L14" s="181"/>
      <c r="M14" s="181">
        <v>2139</v>
      </c>
      <c r="N14" s="182">
        <f t="shared" si="6"/>
        <v>10291</v>
      </c>
      <c r="O14" s="182">
        <f t="shared" si="7"/>
        <v>8152</v>
      </c>
      <c r="P14" s="181">
        <v>8152</v>
      </c>
      <c r="Q14" s="181"/>
      <c r="R14" s="181"/>
      <c r="S14" s="181"/>
      <c r="T14" s="181"/>
      <c r="U14" s="181"/>
      <c r="V14" s="181"/>
      <c r="W14" s="182">
        <f t="shared" si="8"/>
        <v>2139</v>
      </c>
      <c r="X14" s="181">
        <v>2139</v>
      </c>
      <c r="Y14" s="181"/>
      <c r="Z14" s="181"/>
      <c r="AA14" s="181"/>
      <c r="AB14" s="181"/>
      <c r="AC14" s="181"/>
      <c r="AD14" s="181"/>
      <c r="AE14" s="182">
        <f t="shared" si="9"/>
        <v>0</v>
      </c>
      <c r="AF14" s="181"/>
      <c r="AG14" s="181"/>
      <c r="AH14" s="182">
        <f t="shared" si="10"/>
        <v>114</v>
      </c>
      <c r="AI14" s="181">
        <v>114</v>
      </c>
      <c r="AJ14" s="181"/>
      <c r="AK14" s="181"/>
      <c r="AL14" s="182">
        <f t="shared" si="11"/>
        <v>113</v>
      </c>
      <c r="AM14" s="181"/>
      <c r="AN14" s="181"/>
      <c r="AO14" s="181"/>
      <c r="AP14" s="181"/>
      <c r="AQ14" s="181"/>
      <c r="AR14" s="181"/>
      <c r="AS14" s="181"/>
      <c r="AT14" s="181">
        <v>113</v>
      </c>
      <c r="AU14" s="181"/>
      <c r="AV14" s="181"/>
      <c r="AW14" s="182">
        <f t="shared" si="12"/>
        <v>1</v>
      </c>
      <c r="AX14" s="181">
        <v>1</v>
      </c>
      <c r="AY14" s="181"/>
      <c r="AZ14" s="181"/>
      <c r="BA14" s="181"/>
      <c r="BB14" s="181"/>
      <c r="BC14" s="182">
        <f t="shared" si="13"/>
        <v>0</v>
      </c>
      <c r="BD14" s="181"/>
      <c r="BE14" s="181"/>
      <c r="BF14" s="181"/>
    </row>
    <row r="15" spans="1:58" s="20" customFormat="1" ht="13.5">
      <c r="A15" s="174" t="s">
        <v>221</v>
      </c>
      <c r="B15" s="174">
        <v>1208</v>
      </c>
      <c r="C15" s="174" t="s">
        <v>230</v>
      </c>
      <c r="D15" s="182">
        <f t="shared" si="2"/>
        <v>9925</v>
      </c>
      <c r="E15" s="182">
        <f t="shared" si="3"/>
        <v>0</v>
      </c>
      <c r="F15" s="181"/>
      <c r="G15" s="181"/>
      <c r="H15" s="182">
        <f t="shared" si="4"/>
        <v>4823</v>
      </c>
      <c r="I15" s="181">
        <v>3911</v>
      </c>
      <c r="J15" s="181">
        <v>912</v>
      </c>
      <c r="K15" s="182">
        <f t="shared" si="5"/>
        <v>5102</v>
      </c>
      <c r="L15" s="181">
        <v>3359</v>
      </c>
      <c r="M15" s="181">
        <v>1743</v>
      </c>
      <c r="N15" s="182">
        <f t="shared" si="6"/>
        <v>9925</v>
      </c>
      <c r="O15" s="182">
        <f t="shared" si="7"/>
        <v>7270</v>
      </c>
      <c r="P15" s="181">
        <v>6341</v>
      </c>
      <c r="Q15" s="181"/>
      <c r="R15" s="181"/>
      <c r="S15" s="181">
        <v>929</v>
      </c>
      <c r="T15" s="181"/>
      <c r="U15" s="181"/>
      <c r="V15" s="181"/>
      <c r="W15" s="182">
        <f t="shared" si="8"/>
        <v>2655</v>
      </c>
      <c r="X15" s="181">
        <v>809</v>
      </c>
      <c r="Y15" s="181"/>
      <c r="Z15" s="181"/>
      <c r="AA15" s="181">
        <v>1846</v>
      </c>
      <c r="AB15" s="181"/>
      <c r="AC15" s="181"/>
      <c r="AD15" s="181"/>
      <c r="AE15" s="182">
        <f t="shared" si="9"/>
        <v>0</v>
      </c>
      <c r="AF15" s="181"/>
      <c r="AG15" s="181"/>
      <c r="AH15" s="182">
        <f t="shared" si="10"/>
        <v>143</v>
      </c>
      <c r="AI15" s="181">
        <v>143</v>
      </c>
      <c r="AJ15" s="181"/>
      <c r="AK15" s="181"/>
      <c r="AL15" s="182">
        <f t="shared" si="11"/>
        <v>143</v>
      </c>
      <c r="AM15" s="181"/>
      <c r="AN15" s="181"/>
      <c r="AO15" s="181"/>
      <c r="AP15" s="181"/>
      <c r="AQ15" s="181"/>
      <c r="AR15" s="181"/>
      <c r="AS15" s="181"/>
      <c r="AT15" s="181">
        <v>126</v>
      </c>
      <c r="AU15" s="181"/>
      <c r="AV15" s="181">
        <v>17</v>
      </c>
      <c r="AW15" s="182">
        <f t="shared" si="12"/>
        <v>0</v>
      </c>
      <c r="AX15" s="181"/>
      <c r="AY15" s="181"/>
      <c r="AZ15" s="181"/>
      <c r="BA15" s="181"/>
      <c r="BB15" s="181"/>
      <c r="BC15" s="182">
        <f t="shared" si="13"/>
        <v>1507</v>
      </c>
      <c r="BD15" s="181">
        <v>1507</v>
      </c>
      <c r="BE15" s="181"/>
      <c r="BF15" s="181"/>
    </row>
    <row r="16" spans="1:58" s="20" customFormat="1" ht="13.5">
      <c r="A16" s="174" t="s">
        <v>221</v>
      </c>
      <c r="B16" s="174">
        <v>1209</v>
      </c>
      <c r="C16" s="174" t="s">
        <v>231</v>
      </c>
      <c r="D16" s="182">
        <f t="shared" si="2"/>
        <v>8980</v>
      </c>
      <c r="E16" s="182">
        <f t="shared" si="3"/>
        <v>0</v>
      </c>
      <c r="F16" s="181"/>
      <c r="G16" s="181"/>
      <c r="H16" s="182">
        <f t="shared" si="4"/>
        <v>0</v>
      </c>
      <c r="I16" s="181"/>
      <c r="J16" s="181"/>
      <c r="K16" s="182">
        <f t="shared" si="5"/>
        <v>8980</v>
      </c>
      <c r="L16" s="181">
        <v>7498</v>
      </c>
      <c r="M16" s="181">
        <v>1482</v>
      </c>
      <c r="N16" s="182">
        <f t="shared" si="6"/>
        <v>8980</v>
      </c>
      <c r="O16" s="182">
        <f t="shared" si="7"/>
        <v>7498</v>
      </c>
      <c r="P16" s="181">
        <v>7498</v>
      </c>
      <c r="Q16" s="181"/>
      <c r="R16" s="181"/>
      <c r="S16" s="181"/>
      <c r="T16" s="181"/>
      <c r="U16" s="181"/>
      <c r="V16" s="181"/>
      <c r="W16" s="182">
        <f t="shared" si="8"/>
        <v>1482</v>
      </c>
      <c r="X16" s="181">
        <v>1482</v>
      </c>
      <c r="Y16" s="181"/>
      <c r="Z16" s="181"/>
      <c r="AA16" s="181"/>
      <c r="AB16" s="181"/>
      <c r="AC16" s="181"/>
      <c r="AD16" s="181"/>
      <c r="AE16" s="182">
        <f t="shared" si="9"/>
        <v>0</v>
      </c>
      <c r="AF16" s="181"/>
      <c r="AG16" s="181"/>
      <c r="AH16" s="182">
        <f t="shared" si="10"/>
        <v>163</v>
      </c>
      <c r="AI16" s="181">
        <v>163</v>
      </c>
      <c r="AJ16" s="181"/>
      <c r="AK16" s="181"/>
      <c r="AL16" s="182">
        <f t="shared" si="11"/>
        <v>163</v>
      </c>
      <c r="AM16" s="181"/>
      <c r="AN16" s="181"/>
      <c r="AO16" s="181"/>
      <c r="AP16" s="181"/>
      <c r="AQ16" s="181"/>
      <c r="AR16" s="181"/>
      <c r="AS16" s="181"/>
      <c r="AT16" s="181"/>
      <c r="AU16" s="181">
        <v>163</v>
      </c>
      <c r="AV16" s="181"/>
      <c r="AW16" s="182">
        <f t="shared" si="12"/>
        <v>0</v>
      </c>
      <c r="AX16" s="181"/>
      <c r="AY16" s="181"/>
      <c r="AZ16" s="181"/>
      <c r="BA16" s="181"/>
      <c r="BB16" s="181"/>
      <c r="BC16" s="182">
        <f t="shared" si="13"/>
        <v>0</v>
      </c>
      <c r="BD16" s="181"/>
      <c r="BE16" s="181"/>
      <c r="BF16" s="181"/>
    </row>
    <row r="17" spans="1:58" s="20" customFormat="1" ht="13.5">
      <c r="A17" s="174" t="s">
        <v>221</v>
      </c>
      <c r="B17" s="174">
        <v>1210</v>
      </c>
      <c r="C17" s="174" t="s">
        <v>232</v>
      </c>
      <c r="D17" s="182">
        <f t="shared" si="2"/>
        <v>12763</v>
      </c>
      <c r="E17" s="182">
        <f t="shared" si="3"/>
        <v>0</v>
      </c>
      <c r="F17" s="181"/>
      <c r="G17" s="181"/>
      <c r="H17" s="182">
        <f t="shared" si="4"/>
        <v>5756</v>
      </c>
      <c r="I17" s="181">
        <v>5756</v>
      </c>
      <c r="J17" s="181"/>
      <c r="K17" s="182">
        <f t="shared" si="5"/>
        <v>7007</v>
      </c>
      <c r="L17" s="181">
        <v>2969</v>
      </c>
      <c r="M17" s="181">
        <v>4038</v>
      </c>
      <c r="N17" s="182">
        <f t="shared" si="6"/>
        <v>12763</v>
      </c>
      <c r="O17" s="182">
        <f t="shared" si="7"/>
        <v>8725</v>
      </c>
      <c r="P17" s="181">
        <v>8725</v>
      </c>
      <c r="Q17" s="181"/>
      <c r="R17" s="181"/>
      <c r="S17" s="181"/>
      <c r="T17" s="181"/>
      <c r="U17" s="181"/>
      <c r="V17" s="181"/>
      <c r="W17" s="182">
        <f t="shared" si="8"/>
        <v>4038</v>
      </c>
      <c r="X17" s="181">
        <v>4038</v>
      </c>
      <c r="Y17" s="181"/>
      <c r="Z17" s="181"/>
      <c r="AA17" s="181"/>
      <c r="AB17" s="181"/>
      <c r="AC17" s="181"/>
      <c r="AD17" s="181"/>
      <c r="AE17" s="182">
        <f t="shared" si="9"/>
        <v>0</v>
      </c>
      <c r="AF17" s="181"/>
      <c r="AG17" s="181"/>
      <c r="AH17" s="182">
        <f t="shared" si="10"/>
        <v>532</v>
      </c>
      <c r="AI17" s="181">
        <v>532</v>
      </c>
      <c r="AJ17" s="181"/>
      <c r="AK17" s="181"/>
      <c r="AL17" s="182">
        <f t="shared" si="11"/>
        <v>532</v>
      </c>
      <c r="AM17" s="181"/>
      <c r="AN17" s="181"/>
      <c r="AO17" s="181">
        <v>9</v>
      </c>
      <c r="AP17" s="181"/>
      <c r="AQ17" s="181"/>
      <c r="AR17" s="181"/>
      <c r="AS17" s="181"/>
      <c r="AT17" s="181">
        <v>523</v>
      </c>
      <c r="AU17" s="181"/>
      <c r="AV17" s="181"/>
      <c r="AW17" s="182">
        <f t="shared" si="12"/>
        <v>1</v>
      </c>
      <c r="AX17" s="181"/>
      <c r="AY17" s="181"/>
      <c r="AZ17" s="181">
        <v>1</v>
      </c>
      <c r="BA17" s="181"/>
      <c r="BB17" s="181"/>
      <c r="BC17" s="182">
        <f t="shared" si="13"/>
        <v>0</v>
      </c>
      <c r="BD17" s="181"/>
      <c r="BE17" s="181"/>
      <c r="BF17" s="181"/>
    </row>
    <row r="18" spans="1:58" s="20" customFormat="1" ht="13.5">
      <c r="A18" s="174" t="s">
        <v>221</v>
      </c>
      <c r="B18" s="174">
        <v>1211</v>
      </c>
      <c r="C18" s="174" t="s">
        <v>233</v>
      </c>
      <c r="D18" s="182">
        <f t="shared" si="2"/>
        <v>3416</v>
      </c>
      <c r="E18" s="182">
        <f t="shared" si="3"/>
        <v>0</v>
      </c>
      <c r="F18" s="181"/>
      <c r="G18" s="181"/>
      <c r="H18" s="182">
        <f t="shared" si="4"/>
        <v>1796</v>
      </c>
      <c r="I18" s="181">
        <v>1796</v>
      </c>
      <c r="J18" s="181"/>
      <c r="K18" s="182">
        <f t="shared" si="5"/>
        <v>1620</v>
      </c>
      <c r="L18" s="181"/>
      <c r="M18" s="181">
        <v>1620</v>
      </c>
      <c r="N18" s="182">
        <f t="shared" si="6"/>
        <v>3416</v>
      </c>
      <c r="O18" s="182">
        <f t="shared" si="7"/>
        <v>1796</v>
      </c>
      <c r="P18" s="181">
        <v>1796</v>
      </c>
      <c r="Q18" s="181"/>
      <c r="R18" s="181"/>
      <c r="S18" s="181"/>
      <c r="T18" s="181"/>
      <c r="U18" s="181"/>
      <c r="V18" s="181"/>
      <c r="W18" s="182">
        <f t="shared" si="8"/>
        <v>1620</v>
      </c>
      <c r="X18" s="181">
        <v>1620</v>
      </c>
      <c r="Y18" s="181"/>
      <c r="Z18" s="181"/>
      <c r="AA18" s="181"/>
      <c r="AB18" s="181"/>
      <c r="AC18" s="181"/>
      <c r="AD18" s="181"/>
      <c r="AE18" s="182">
        <f t="shared" si="9"/>
        <v>0</v>
      </c>
      <c r="AF18" s="181"/>
      <c r="AG18" s="181"/>
      <c r="AH18" s="182">
        <f t="shared" si="10"/>
        <v>102</v>
      </c>
      <c r="AI18" s="181">
        <v>102</v>
      </c>
      <c r="AJ18" s="181"/>
      <c r="AK18" s="181"/>
      <c r="AL18" s="182">
        <f t="shared" si="11"/>
        <v>102</v>
      </c>
      <c r="AM18" s="181"/>
      <c r="AN18" s="181"/>
      <c r="AO18" s="181"/>
      <c r="AP18" s="181"/>
      <c r="AQ18" s="181"/>
      <c r="AR18" s="181">
        <v>102</v>
      </c>
      <c r="AS18" s="181"/>
      <c r="AT18" s="181"/>
      <c r="AU18" s="181"/>
      <c r="AV18" s="181"/>
      <c r="AW18" s="182">
        <f t="shared" si="12"/>
        <v>0</v>
      </c>
      <c r="AX18" s="181"/>
      <c r="AY18" s="181"/>
      <c r="AZ18" s="181"/>
      <c r="BA18" s="181"/>
      <c r="BB18" s="181"/>
      <c r="BC18" s="182">
        <f t="shared" si="13"/>
        <v>0</v>
      </c>
      <c r="BD18" s="181"/>
      <c r="BE18" s="181"/>
      <c r="BF18" s="181"/>
    </row>
    <row r="19" spans="1:58" s="20" customFormat="1" ht="13.5">
      <c r="A19" s="174" t="s">
        <v>221</v>
      </c>
      <c r="B19" s="174">
        <v>1212</v>
      </c>
      <c r="C19" s="174" t="s">
        <v>234</v>
      </c>
      <c r="D19" s="182">
        <f t="shared" si="2"/>
        <v>9253</v>
      </c>
      <c r="E19" s="182">
        <f t="shared" si="3"/>
        <v>0</v>
      </c>
      <c r="F19" s="181"/>
      <c r="G19" s="181"/>
      <c r="H19" s="182">
        <f t="shared" si="4"/>
        <v>0</v>
      </c>
      <c r="I19" s="181"/>
      <c r="J19" s="181"/>
      <c r="K19" s="182">
        <f t="shared" si="5"/>
        <v>9253</v>
      </c>
      <c r="L19" s="181">
        <v>5470</v>
      </c>
      <c r="M19" s="181">
        <v>3783</v>
      </c>
      <c r="N19" s="182">
        <f t="shared" si="6"/>
        <v>9253</v>
      </c>
      <c r="O19" s="182">
        <f t="shared" si="7"/>
        <v>5470</v>
      </c>
      <c r="P19" s="181">
        <v>5470</v>
      </c>
      <c r="Q19" s="181"/>
      <c r="R19" s="181"/>
      <c r="S19" s="181"/>
      <c r="T19" s="181"/>
      <c r="U19" s="181"/>
      <c r="V19" s="181"/>
      <c r="W19" s="182">
        <f t="shared" si="8"/>
        <v>3783</v>
      </c>
      <c r="X19" s="181">
        <v>3783</v>
      </c>
      <c r="Y19" s="181"/>
      <c r="Z19" s="181"/>
      <c r="AA19" s="181"/>
      <c r="AB19" s="181"/>
      <c r="AC19" s="181"/>
      <c r="AD19" s="181"/>
      <c r="AE19" s="182">
        <f t="shared" si="9"/>
        <v>0</v>
      </c>
      <c r="AF19" s="181"/>
      <c r="AG19" s="181"/>
      <c r="AH19" s="182">
        <f t="shared" si="10"/>
        <v>289</v>
      </c>
      <c r="AI19" s="181">
        <v>289</v>
      </c>
      <c r="AJ19" s="181"/>
      <c r="AK19" s="181"/>
      <c r="AL19" s="182">
        <f t="shared" si="11"/>
        <v>574</v>
      </c>
      <c r="AM19" s="181"/>
      <c r="AN19" s="181">
        <v>292</v>
      </c>
      <c r="AO19" s="181"/>
      <c r="AP19" s="181"/>
      <c r="AQ19" s="181"/>
      <c r="AR19" s="181"/>
      <c r="AS19" s="181"/>
      <c r="AT19" s="181">
        <v>282</v>
      </c>
      <c r="AU19" s="181"/>
      <c r="AV19" s="181"/>
      <c r="AW19" s="182">
        <f t="shared" si="12"/>
        <v>7</v>
      </c>
      <c r="AX19" s="181"/>
      <c r="AY19" s="181">
        <v>7</v>
      </c>
      <c r="AZ19" s="181"/>
      <c r="BA19" s="181"/>
      <c r="BB19" s="181"/>
      <c r="BC19" s="182">
        <f t="shared" si="13"/>
        <v>0</v>
      </c>
      <c r="BD19" s="181"/>
      <c r="BE19" s="181"/>
      <c r="BF19" s="181"/>
    </row>
    <row r="20" spans="1:58" s="20" customFormat="1" ht="13.5">
      <c r="A20" s="174" t="s">
        <v>221</v>
      </c>
      <c r="B20" s="174">
        <v>1213</v>
      </c>
      <c r="C20" s="174" t="s">
        <v>235</v>
      </c>
      <c r="D20" s="182">
        <f t="shared" si="2"/>
        <v>20251</v>
      </c>
      <c r="E20" s="182">
        <f t="shared" si="3"/>
        <v>0</v>
      </c>
      <c r="F20" s="181"/>
      <c r="G20" s="181"/>
      <c r="H20" s="182">
        <f t="shared" si="4"/>
        <v>16791</v>
      </c>
      <c r="I20" s="181">
        <v>16791</v>
      </c>
      <c r="J20" s="181"/>
      <c r="K20" s="182">
        <f t="shared" si="5"/>
        <v>3460</v>
      </c>
      <c r="L20" s="181"/>
      <c r="M20" s="181">
        <v>3460</v>
      </c>
      <c r="N20" s="182">
        <f t="shared" si="6"/>
        <v>20251</v>
      </c>
      <c r="O20" s="182">
        <f t="shared" si="7"/>
        <v>16791</v>
      </c>
      <c r="P20" s="181">
        <v>16791</v>
      </c>
      <c r="Q20" s="181"/>
      <c r="R20" s="181"/>
      <c r="S20" s="181"/>
      <c r="T20" s="181"/>
      <c r="U20" s="181"/>
      <c r="V20" s="181"/>
      <c r="W20" s="182">
        <f t="shared" si="8"/>
        <v>3460</v>
      </c>
      <c r="X20" s="181">
        <v>3460</v>
      </c>
      <c r="Y20" s="181"/>
      <c r="Z20" s="181"/>
      <c r="AA20" s="181"/>
      <c r="AB20" s="181"/>
      <c r="AC20" s="181"/>
      <c r="AD20" s="181"/>
      <c r="AE20" s="182">
        <f t="shared" si="9"/>
        <v>0</v>
      </c>
      <c r="AF20" s="181"/>
      <c r="AG20" s="181"/>
      <c r="AH20" s="182">
        <f t="shared" si="10"/>
        <v>25</v>
      </c>
      <c r="AI20" s="181">
        <v>25</v>
      </c>
      <c r="AJ20" s="181"/>
      <c r="AK20" s="181"/>
      <c r="AL20" s="182">
        <f t="shared" si="11"/>
        <v>25</v>
      </c>
      <c r="AM20" s="181"/>
      <c r="AN20" s="181"/>
      <c r="AO20" s="181">
        <v>25</v>
      </c>
      <c r="AP20" s="181"/>
      <c r="AQ20" s="181"/>
      <c r="AR20" s="181"/>
      <c r="AS20" s="181"/>
      <c r="AT20" s="181"/>
      <c r="AU20" s="181"/>
      <c r="AV20" s="181"/>
      <c r="AW20" s="182">
        <f t="shared" si="12"/>
        <v>0</v>
      </c>
      <c r="AX20" s="181"/>
      <c r="AY20" s="181"/>
      <c r="AZ20" s="181"/>
      <c r="BA20" s="181"/>
      <c r="BB20" s="181"/>
      <c r="BC20" s="182">
        <f t="shared" si="13"/>
        <v>0</v>
      </c>
      <c r="BD20" s="181"/>
      <c r="BE20" s="181"/>
      <c r="BF20" s="181"/>
    </row>
    <row r="21" spans="1:58" s="20" customFormat="1" ht="13.5">
      <c r="A21" s="174" t="s">
        <v>221</v>
      </c>
      <c r="B21" s="174">
        <v>1214</v>
      </c>
      <c r="C21" s="174" t="s">
        <v>236</v>
      </c>
      <c r="D21" s="182">
        <f t="shared" si="2"/>
        <v>5485</v>
      </c>
      <c r="E21" s="182">
        <f t="shared" si="3"/>
        <v>0</v>
      </c>
      <c r="F21" s="181"/>
      <c r="G21" s="181"/>
      <c r="H21" s="182">
        <f t="shared" si="4"/>
        <v>1926</v>
      </c>
      <c r="I21" s="181">
        <v>1926</v>
      </c>
      <c r="J21" s="181"/>
      <c r="K21" s="182">
        <f t="shared" si="5"/>
        <v>3559</v>
      </c>
      <c r="L21" s="181"/>
      <c r="M21" s="181">
        <v>3559</v>
      </c>
      <c r="N21" s="182">
        <f t="shared" si="6"/>
        <v>5485</v>
      </c>
      <c r="O21" s="182">
        <f t="shared" si="7"/>
        <v>1926</v>
      </c>
      <c r="P21" s="181">
        <v>1926</v>
      </c>
      <c r="Q21" s="181"/>
      <c r="R21" s="181"/>
      <c r="S21" s="181"/>
      <c r="T21" s="181"/>
      <c r="U21" s="181"/>
      <c r="V21" s="181"/>
      <c r="W21" s="182">
        <f t="shared" si="8"/>
        <v>3559</v>
      </c>
      <c r="X21" s="181">
        <v>3559</v>
      </c>
      <c r="Y21" s="181"/>
      <c r="Z21" s="181"/>
      <c r="AA21" s="181"/>
      <c r="AB21" s="181"/>
      <c r="AC21" s="181"/>
      <c r="AD21" s="181"/>
      <c r="AE21" s="182">
        <f t="shared" si="9"/>
        <v>0</v>
      </c>
      <c r="AF21" s="181"/>
      <c r="AG21" s="181"/>
      <c r="AH21" s="182">
        <f t="shared" si="10"/>
        <v>0</v>
      </c>
      <c r="AI21" s="181"/>
      <c r="AJ21" s="181"/>
      <c r="AK21" s="181"/>
      <c r="AL21" s="182">
        <f t="shared" si="11"/>
        <v>0</v>
      </c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2">
        <f t="shared" si="12"/>
        <v>0</v>
      </c>
      <c r="AX21" s="181"/>
      <c r="AY21" s="181"/>
      <c r="AZ21" s="181"/>
      <c r="BA21" s="181"/>
      <c r="BB21" s="181"/>
      <c r="BC21" s="182">
        <f t="shared" si="13"/>
        <v>0</v>
      </c>
      <c r="BD21" s="181"/>
      <c r="BE21" s="181"/>
      <c r="BF21" s="181"/>
    </row>
    <row r="22" spans="1:58" s="20" customFormat="1" ht="13.5">
      <c r="A22" s="174" t="s">
        <v>221</v>
      </c>
      <c r="B22" s="174">
        <v>1215</v>
      </c>
      <c r="C22" s="174" t="s">
        <v>237</v>
      </c>
      <c r="D22" s="182">
        <f t="shared" si="2"/>
        <v>11328</v>
      </c>
      <c r="E22" s="182">
        <f t="shared" si="3"/>
        <v>0</v>
      </c>
      <c r="F22" s="181"/>
      <c r="G22" s="181"/>
      <c r="H22" s="182">
        <f t="shared" si="4"/>
        <v>8322</v>
      </c>
      <c r="I22" s="181">
        <v>8322</v>
      </c>
      <c r="J22" s="181"/>
      <c r="K22" s="182">
        <f t="shared" si="5"/>
        <v>3006</v>
      </c>
      <c r="L22" s="181"/>
      <c r="M22" s="181">
        <v>3006</v>
      </c>
      <c r="N22" s="182">
        <f t="shared" si="6"/>
        <v>12548</v>
      </c>
      <c r="O22" s="182">
        <f t="shared" si="7"/>
        <v>9004</v>
      </c>
      <c r="P22" s="181">
        <v>9004</v>
      </c>
      <c r="Q22" s="181"/>
      <c r="R22" s="181"/>
      <c r="S22" s="181"/>
      <c r="T22" s="181"/>
      <c r="U22" s="181"/>
      <c r="V22" s="181"/>
      <c r="W22" s="182">
        <f t="shared" si="8"/>
        <v>3544</v>
      </c>
      <c r="X22" s="181">
        <v>3544</v>
      </c>
      <c r="Y22" s="181"/>
      <c r="Z22" s="181"/>
      <c r="AA22" s="181"/>
      <c r="AB22" s="181"/>
      <c r="AC22" s="181"/>
      <c r="AD22" s="181"/>
      <c r="AE22" s="182">
        <f t="shared" si="9"/>
        <v>0</v>
      </c>
      <c r="AF22" s="181"/>
      <c r="AG22" s="181"/>
      <c r="AH22" s="182">
        <f t="shared" si="10"/>
        <v>636</v>
      </c>
      <c r="AI22" s="181">
        <v>636</v>
      </c>
      <c r="AJ22" s="181"/>
      <c r="AK22" s="181"/>
      <c r="AL22" s="182">
        <f t="shared" si="11"/>
        <v>636</v>
      </c>
      <c r="AM22" s="181"/>
      <c r="AN22" s="181"/>
      <c r="AO22" s="181"/>
      <c r="AP22" s="181"/>
      <c r="AQ22" s="181"/>
      <c r="AR22" s="181"/>
      <c r="AS22" s="181"/>
      <c r="AT22" s="181"/>
      <c r="AU22" s="181">
        <v>636</v>
      </c>
      <c r="AV22" s="181"/>
      <c r="AW22" s="182">
        <f t="shared" si="12"/>
        <v>0</v>
      </c>
      <c r="AX22" s="181"/>
      <c r="AY22" s="181"/>
      <c r="AZ22" s="181"/>
      <c r="BA22" s="181"/>
      <c r="BB22" s="181"/>
      <c r="BC22" s="182">
        <f t="shared" si="13"/>
        <v>0</v>
      </c>
      <c r="BD22" s="181"/>
      <c r="BE22" s="181"/>
      <c r="BF22" s="181"/>
    </row>
    <row r="23" spans="1:58" s="20" customFormat="1" ht="13.5">
      <c r="A23" s="174" t="s">
        <v>221</v>
      </c>
      <c r="B23" s="174">
        <v>1216</v>
      </c>
      <c r="C23" s="174" t="s">
        <v>238</v>
      </c>
      <c r="D23" s="182">
        <f t="shared" si="2"/>
        <v>4778</v>
      </c>
      <c r="E23" s="182">
        <f t="shared" si="3"/>
        <v>0</v>
      </c>
      <c r="F23" s="181"/>
      <c r="G23" s="181"/>
      <c r="H23" s="182">
        <f t="shared" si="4"/>
        <v>4778</v>
      </c>
      <c r="I23" s="181">
        <v>4118</v>
      </c>
      <c r="J23" s="181">
        <v>660</v>
      </c>
      <c r="K23" s="182">
        <f t="shared" si="5"/>
        <v>0</v>
      </c>
      <c r="L23" s="181"/>
      <c r="M23" s="181"/>
      <c r="N23" s="182">
        <f t="shared" si="6"/>
        <v>4778</v>
      </c>
      <c r="O23" s="182">
        <f t="shared" si="7"/>
        <v>4118</v>
      </c>
      <c r="P23" s="181">
        <v>4118</v>
      </c>
      <c r="Q23" s="181"/>
      <c r="R23" s="181"/>
      <c r="S23" s="181"/>
      <c r="T23" s="181"/>
      <c r="U23" s="181"/>
      <c r="V23" s="181"/>
      <c r="W23" s="182">
        <f t="shared" si="8"/>
        <v>660</v>
      </c>
      <c r="X23" s="181">
        <v>660</v>
      </c>
      <c r="Y23" s="181"/>
      <c r="Z23" s="181"/>
      <c r="AA23" s="181"/>
      <c r="AB23" s="181"/>
      <c r="AC23" s="181"/>
      <c r="AD23" s="181"/>
      <c r="AE23" s="182">
        <f t="shared" si="9"/>
        <v>0</v>
      </c>
      <c r="AF23" s="181"/>
      <c r="AG23" s="181"/>
      <c r="AH23" s="182">
        <f t="shared" si="10"/>
        <v>21</v>
      </c>
      <c r="AI23" s="181">
        <v>21</v>
      </c>
      <c r="AJ23" s="181"/>
      <c r="AK23" s="181"/>
      <c r="AL23" s="182">
        <f t="shared" si="11"/>
        <v>21</v>
      </c>
      <c r="AM23" s="181"/>
      <c r="AN23" s="181"/>
      <c r="AO23" s="181"/>
      <c r="AP23" s="181"/>
      <c r="AQ23" s="181"/>
      <c r="AR23" s="181"/>
      <c r="AS23" s="181"/>
      <c r="AT23" s="181"/>
      <c r="AU23" s="181">
        <v>21</v>
      </c>
      <c r="AV23" s="181"/>
      <c r="AW23" s="182">
        <f t="shared" si="12"/>
        <v>0</v>
      </c>
      <c r="AX23" s="181"/>
      <c r="AY23" s="181"/>
      <c r="AZ23" s="181"/>
      <c r="BA23" s="181"/>
      <c r="BB23" s="181"/>
      <c r="BC23" s="182">
        <f t="shared" si="13"/>
        <v>0</v>
      </c>
      <c r="BD23" s="181"/>
      <c r="BE23" s="181"/>
      <c r="BF23" s="181"/>
    </row>
    <row r="24" spans="1:58" s="20" customFormat="1" ht="13.5">
      <c r="A24" s="174" t="s">
        <v>221</v>
      </c>
      <c r="B24" s="174">
        <v>1217</v>
      </c>
      <c r="C24" s="174" t="s">
        <v>239</v>
      </c>
      <c r="D24" s="182">
        <f t="shared" si="2"/>
        <v>4401</v>
      </c>
      <c r="E24" s="182">
        <f t="shared" si="3"/>
        <v>0</v>
      </c>
      <c r="F24" s="181"/>
      <c r="G24" s="181"/>
      <c r="H24" s="182">
        <f t="shared" si="4"/>
        <v>2918</v>
      </c>
      <c r="I24" s="181">
        <v>2918</v>
      </c>
      <c r="J24" s="181"/>
      <c r="K24" s="182">
        <f t="shared" si="5"/>
        <v>1483</v>
      </c>
      <c r="L24" s="181"/>
      <c r="M24" s="181">
        <v>1483</v>
      </c>
      <c r="N24" s="182">
        <f t="shared" si="6"/>
        <v>4401</v>
      </c>
      <c r="O24" s="182">
        <f t="shared" si="7"/>
        <v>2918</v>
      </c>
      <c r="P24" s="181">
        <v>2918</v>
      </c>
      <c r="Q24" s="181"/>
      <c r="R24" s="181"/>
      <c r="S24" s="181"/>
      <c r="T24" s="181"/>
      <c r="U24" s="181"/>
      <c r="V24" s="181"/>
      <c r="W24" s="182">
        <f t="shared" si="8"/>
        <v>1483</v>
      </c>
      <c r="X24" s="181">
        <v>1483</v>
      </c>
      <c r="Y24" s="181"/>
      <c r="Z24" s="181"/>
      <c r="AA24" s="181"/>
      <c r="AB24" s="181"/>
      <c r="AC24" s="181"/>
      <c r="AD24" s="181"/>
      <c r="AE24" s="182">
        <f t="shared" si="9"/>
        <v>0</v>
      </c>
      <c r="AF24" s="181"/>
      <c r="AG24" s="181"/>
      <c r="AH24" s="182">
        <f t="shared" si="10"/>
        <v>0</v>
      </c>
      <c r="AI24" s="181"/>
      <c r="AJ24" s="181"/>
      <c r="AK24" s="181"/>
      <c r="AL24" s="182">
        <f t="shared" si="11"/>
        <v>0</v>
      </c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2">
        <f t="shared" si="12"/>
        <v>0</v>
      </c>
      <c r="AX24" s="181"/>
      <c r="AY24" s="181"/>
      <c r="AZ24" s="181"/>
      <c r="BA24" s="181"/>
      <c r="BB24" s="181"/>
      <c r="BC24" s="182">
        <f t="shared" si="13"/>
        <v>0</v>
      </c>
      <c r="BD24" s="181"/>
      <c r="BE24" s="181"/>
      <c r="BF24" s="181"/>
    </row>
    <row r="25" spans="1:58" s="20" customFormat="1" ht="13.5">
      <c r="A25" s="174" t="s">
        <v>221</v>
      </c>
      <c r="B25" s="174">
        <v>1218</v>
      </c>
      <c r="C25" s="174" t="s">
        <v>240</v>
      </c>
      <c r="D25" s="182">
        <f t="shared" si="2"/>
        <v>6783</v>
      </c>
      <c r="E25" s="182">
        <f t="shared" si="3"/>
        <v>0</v>
      </c>
      <c r="F25" s="181"/>
      <c r="G25" s="181"/>
      <c r="H25" s="182">
        <f t="shared" si="4"/>
        <v>4523</v>
      </c>
      <c r="I25" s="181">
        <v>4523</v>
      </c>
      <c r="J25" s="181"/>
      <c r="K25" s="182">
        <f t="shared" si="5"/>
        <v>2260</v>
      </c>
      <c r="L25" s="181"/>
      <c r="M25" s="181">
        <v>2260</v>
      </c>
      <c r="N25" s="182">
        <f t="shared" si="6"/>
        <v>6785</v>
      </c>
      <c r="O25" s="182">
        <f t="shared" si="7"/>
        <v>4523</v>
      </c>
      <c r="P25" s="181"/>
      <c r="Q25" s="181"/>
      <c r="R25" s="181"/>
      <c r="S25" s="181">
        <v>4523</v>
      </c>
      <c r="T25" s="181"/>
      <c r="U25" s="181"/>
      <c r="V25" s="181"/>
      <c r="W25" s="182">
        <f t="shared" si="8"/>
        <v>2260</v>
      </c>
      <c r="X25" s="181"/>
      <c r="Y25" s="181"/>
      <c r="Z25" s="181"/>
      <c r="AA25" s="181">
        <v>2260</v>
      </c>
      <c r="AB25" s="181"/>
      <c r="AC25" s="181"/>
      <c r="AD25" s="181"/>
      <c r="AE25" s="182">
        <f t="shared" si="9"/>
        <v>2</v>
      </c>
      <c r="AF25" s="181">
        <v>2</v>
      </c>
      <c r="AG25" s="181"/>
      <c r="AH25" s="182">
        <f t="shared" si="10"/>
        <v>0</v>
      </c>
      <c r="AI25" s="181"/>
      <c r="AJ25" s="181"/>
      <c r="AK25" s="181"/>
      <c r="AL25" s="182">
        <f t="shared" si="11"/>
        <v>0</v>
      </c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2">
        <f t="shared" si="12"/>
        <v>0</v>
      </c>
      <c r="AX25" s="181"/>
      <c r="AY25" s="181"/>
      <c r="AZ25" s="181"/>
      <c r="BA25" s="181"/>
      <c r="BB25" s="181"/>
      <c r="BC25" s="182">
        <f t="shared" si="13"/>
        <v>0</v>
      </c>
      <c r="BD25" s="181"/>
      <c r="BE25" s="181"/>
      <c r="BF25" s="181"/>
    </row>
    <row r="26" spans="1:58" s="20" customFormat="1" ht="13.5">
      <c r="A26" s="174" t="s">
        <v>221</v>
      </c>
      <c r="B26" s="174">
        <v>1219</v>
      </c>
      <c r="C26" s="174" t="s">
        <v>241</v>
      </c>
      <c r="D26" s="182">
        <f t="shared" si="2"/>
        <v>3683</v>
      </c>
      <c r="E26" s="182">
        <f t="shared" si="3"/>
        <v>0</v>
      </c>
      <c r="F26" s="181"/>
      <c r="G26" s="181"/>
      <c r="H26" s="182">
        <f t="shared" si="4"/>
        <v>0</v>
      </c>
      <c r="I26" s="181"/>
      <c r="J26" s="181"/>
      <c r="K26" s="182">
        <f t="shared" si="5"/>
        <v>3683</v>
      </c>
      <c r="L26" s="181">
        <v>3247</v>
      </c>
      <c r="M26" s="181">
        <v>436</v>
      </c>
      <c r="N26" s="182">
        <f t="shared" si="6"/>
        <v>3683</v>
      </c>
      <c r="O26" s="182">
        <f t="shared" si="7"/>
        <v>3247</v>
      </c>
      <c r="P26" s="181">
        <v>3247</v>
      </c>
      <c r="Q26" s="181"/>
      <c r="R26" s="181"/>
      <c r="S26" s="181"/>
      <c r="T26" s="181"/>
      <c r="U26" s="181"/>
      <c r="V26" s="181"/>
      <c r="W26" s="182">
        <f t="shared" si="8"/>
        <v>436</v>
      </c>
      <c r="X26" s="181">
        <v>436</v>
      </c>
      <c r="Y26" s="181"/>
      <c r="Z26" s="181"/>
      <c r="AA26" s="181"/>
      <c r="AB26" s="181"/>
      <c r="AC26" s="181"/>
      <c r="AD26" s="181"/>
      <c r="AE26" s="182">
        <f t="shared" si="9"/>
        <v>0</v>
      </c>
      <c r="AF26" s="181"/>
      <c r="AG26" s="181"/>
      <c r="AH26" s="182">
        <f t="shared" si="10"/>
        <v>0</v>
      </c>
      <c r="AI26" s="181"/>
      <c r="AJ26" s="181"/>
      <c r="AK26" s="181"/>
      <c r="AL26" s="182">
        <f t="shared" si="11"/>
        <v>0</v>
      </c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2">
        <f t="shared" si="12"/>
        <v>0</v>
      </c>
      <c r="AX26" s="181"/>
      <c r="AY26" s="181"/>
      <c r="AZ26" s="181"/>
      <c r="BA26" s="181"/>
      <c r="BB26" s="181"/>
      <c r="BC26" s="182">
        <f t="shared" si="13"/>
        <v>0</v>
      </c>
      <c r="BD26" s="181"/>
      <c r="BE26" s="181"/>
      <c r="BF26" s="181"/>
    </row>
    <row r="27" spans="1:58" s="20" customFormat="1" ht="13.5">
      <c r="A27" s="174" t="s">
        <v>221</v>
      </c>
      <c r="B27" s="174">
        <v>1220</v>
      </c>
      <c r="C27" s="174" t="s">
        <v>242</v>
      </c>
      <c r="D27" s="182">
        <f t="shared" si="2"/>
        <v>2904</v>
      </c>
      <c r="E27" s="182">
        <f t="shared" si="3"/>
        <v>0</v>
      </c>
      <c r="F27" s="181"/>
      <c r="G27" s="181"/>
      <c r="H27" s="182">
        <f t="shared" si="4"/>
        <v>2904</v>
      </c>
      <c r="I27" s="181">
        <v>1321</v>
      </c>
      <c r="J27" s="181">
        <v>1583</v>
      </c>
      <c r="K27" s="182">
        <f t="shared" si="5"/>
        <v>0</v>
      </c>
      <c r="L27" s="181"/>
      <c r="M27" s="181"/>
      <c r="N27" s="182">
        <f t="shared" si="6"/>
        <v>2904</v>
      </c>
      <c r="O27" s="182">
        <f t="shared" si="7"/>
        <v>1321</v>
      </c>
      <c r="P27" s="181">
        <v>1321</v>
      </c>
      <c r="Q27" s="181"/>
      <c r="R27" s="181"/>
      <c r="S27" s="181"/>
      <c r="T27" s="181"/>
      <c r="U27" s="181"/>
      <c r="V27" s="181"/>
      <c r="W27" s="182">
        <f t="shared" si="8"/>
        <v>1583</v>
      </c>
      <c r="X27" s="181">
        <v>1583</v>
      </c>
      <c r="Y27" s="181"/>
      <c r="Z27" s="181"/>
      <c r="AA27" s="181"/>
      <c r="AB27" s="181"/>
      <c r="AC27" s="181"/>
      <c r="AD27" s="181"/>
      <c r="AE27" s="182">
        <f t="shared" si="9"/>
        <v>0</v>
      </c>
      <c r="AF27" s="181"/>
      <c r="AG27" s="181"/>
      <c r="AH27" s="182">
        <f t="shared" si="10"/>
        <v>0</v>
      </c>
      <c r="AI27" s="181"/>
      <c r="AJ27" s="181"/>
      <c r="AK27" s="181"/>
      <c r="AL27" s="182">
        <f t="shared" si="11"/>
        <v>0</v>
      </c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2">
        <f t="shared" si="12"/>
        <v>0</v>
      </c>
      <c r="AX27" s="181"/>
      <c r="AY27" s="181"/>
      <c r="AZ27" s="181"/>
      <c r="BA27" s="181"/>
      <c r="BB27" s="181"/>
      <c r="BC27" s="182">
        <f t="shared" si="13"/>
        <v>0</v>
      </c>
      <c r="BD27" s="181"/>
      <c r="BE27" s="181"/>
      <c r="BF27" s="181"/>
    </row>
    <row r="28" spans="1:58" s="20" customFormat="1" ht="13.5">
      <c r="A28" s="174" t="s">
        <v>221</v>
      </c>
      <c r="B28" s="174">
        <v>1221</v>
      </c>
      <c r="C28" s="174" t="s">
        <v>243</v>
      </c>
      <c r="D28" s="182">
        <f t="shared" si="2"/>
        <v>3908</v>
      </c>
      <c r="E28" s="182">
        <f t="shared" si="3"/>
        <v>0</v>
      </c>
      <c r="F28" s="181"/>
      <c r="G28" s="181"/>
      <c r="H28" s="182">
        <f t="shared" si="4"/>
        <v>3908</v>
      </c>
      <c r="I28" s="181">
        <v>1946</v>
      </c>
      <c r="J28" s="181">
        <v>1962</v>
      </c>
      <c r="K28" s="182">
        <f t="shared" si="5"/>
        <v>0</v>
      </c>
      <c r="L28" s="181"/>
      <c r="M28" s="181"/>
      <c r="N28" s="182">
        <f t="shared" si="6"/>
        <v>3908</v>
      </c>
      <c r="O28" s="182">
        <f t="shared" si="7"/>
        <v>1946</v>
      </c>
      <c r="P28" s="181">
        <v>1946</v>
      </c>
      <c r="Q28" s="181"/>
      <c r="R28" s="181"/>
      <c r="S28" s="181"/>
      <c r="T28" s="181"/>
      <c r="U28" s="181"/>
      <c r="V28" s="181"/>
      <c r="W28" s="182">
        <f t="shared" si="8"/>
        <v>1962</v>
      </c>
      <c r="X28" s="181">
        <v>1962</v>
      </c>
      <c r="Y28" s="181"/>
      <c r="Z28" s="181"/>
      <c r="AA28" s="181"/>
      <c r="AB28" s="181"/>
      <c r="AC28" s="181"/>
      <c r="AD28" s="181"/>
      <c r="AE28" s="182">
        <f t="shared" si="9"/>
        <v>0</v>
      </c>
      <c r="AF28" s="181"/>
      <c r="AG28" s="181"/>
      <c r="AH28" s="182">
        <f t="shared" si="10"/>
        <v>10</v>
      </c>
      <c r="AI28" s="181">
        <v>10</v>
      </c>
      <c r="AJ28" s="181"/>
      <c r="AK28" s="181"/>
      <c r="AL28" s="182">
        <f t="shared" si="11"/>
        <v>328</v>
      </c>
      <c r="AM28" s="181">
        <v>328</v>
      </c>
      <c r="AN28" s="181"/>
      <c r="AO28" s="181"/>
      <c r="AP28" s="181"/>
      <c r="AQ28" s="181"/>
      <c r="AR28" s="181"/>
      <c r="AS28" s="181"/>
      <c r="AT28" s="181"/>
      <c r="AU28" s="181"/>
      <c r="AV28" s="181"/>
      <c r="AW28" s="182">
        <f t="shared" si="12"/>
        <v>10</v>
      </c>
      <c r="AX28" s="181">
        <v>10</v>
      </c>
      <c r="AY28" s="181"/>
      <c r="AZ28" s="181"/>
      <c r="BA28" s="181"/>
      <c r="BB28" s="181"/>
      <c r="BC28" s="182">
        <f t="shared" si="13"/>
        <v>0</v>
      </c>
      <c r="BD28" s="181"/>
      <c r="BE28" s="181"/>
      <c r="BF28" s="181"/>
    </row>
    <row r="29" spans="1:58" s="20" customFormat="1" ht="13.5">
      <c r="A29" s="174" t="s">
        <v>221</v>
      </c>
      <c r="B29" s="174">
        <v>1222</v>
      </c>
      <c r="C29" s="174" t="s">
        <v>244</v>
      </c>
      <c r="D29" s="182">
        <f t="shared" si="2"/>
        <v>4485</v>
      </c>
      <c r="E29" s="182">
        <f t="shared" si="3"/>
        <v>0</v>
      </c>
      <c r="F29" s="181"/>
      <c r="G29" s="181"/>
      <c r="H29" s="182">
        <f t="shared" si="4"/>
        <v>0</v>
      </c>
      <c r="I29" s="181"/>
      <c r="J29" s="181"/>
      <c r="K29" s="182">
        <f t="shared" si="5"/>
        <v>4485</v>
      </c>
      <c r="L29" s="181">
        <v>3483</v>
      </c>
      <c r="M29" s="181">
        <v>1002</v>
      </c>
      <c r="N29" s="182">
        <f t="shared" si="6"/>
        <v>4485</v>
      </c>
      <c r="O29" s="182">
        <f t="shared" si="7"/>
        <v>3483</v>
      </c>
      <c r="P29" s="181"/>
      <c r="Q29" s="181"/>
      <c r="R29" s="181"/>
      <c r="S29" s="181">
        <v>3483</v>
      </c>
      <c r="T29" s="181"/>
      <c r="U29" s="181"/>
      <c r="V29" s="181"/>
      <c r="W29" s="182">
        <f t="shared" si="8"/>
        <v>1002</v>
      </c>
      <c r="X29" s="181"/>
      <c r="Y29" s="181"/>
      <c r="Z29" s="181"/>
      <c r="AA29" s="181">
        <v>1002</v>
      </c>
      <c r="AB29" s="181"/>
      <c r="AC29" s="181"/>
      <c r="AD29" s="181"/>
      <c r="AE29" s="182">
        <f t="shared" si="9"/>
        <v>0</v>
      </c>
      <c r="AF29" s="181"/>
      <c r="AG29" s="181"/>
      <c r="AH29" s="182">
        <f t="shared" si="10"/>
        <v>0</v>
      </c>
      <c r="AI29" s="181"/>
      <c r="AJ29" s="181"/>
      <c r="AK29" s="181"/>
      <c r="AL29" s="182">
        <f t="shared" si="11"/>
        <v>0</v>
      </c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2">
        <f t="shared" si="12"/>
        <v>0</v>
      </c>
      <c r="AX29" s="181"/>
      <c r="AY29" s="181"/>
      <c r="AZ29" s="181"/>
      <c r="BA29" s="181"/>
      <c r="BB29" s="181"/>
      <c r="BC29" s="182">
        <f t="shared" si="13"/>
        <v>0</v>
      </c>
      <c r="BD29" s="181"/>
      <c r="BE29" s="181"/>
      <c r="BF29" s="181"/>
    </row>
    <row r="30" spans="1:58" s="20" customFormat="1" ht="13.5">
      <c r="A30" s="174" t="s">
        <v>221</v>
      </c>
      <c r="B30" s="174">
        <v>1223</v>
      </c>
      <c r="C30" s="174" t="s">
        <v>245</v>
      </c>
      <c r="D30" s="182">
        <f t="shared" si="2"/>
        <v>14918</v>
      </c>
      <c r="E30" s="182">
        <f t="shared" si="3"/>
        <v>0</v>
      </c>
      <c r="F30" s="181"/>
      <c r="G30" s="181"/>
      <c r="H30" s="182">
        <f t="shared" si="4"/>
        <v>14918</v>
      </c>
      <c r="I30" s="181">
        <v>14196</v>
      </c>
      <c r="J30" s="181">
        <v>722</v>
      </c>
      <c r="K30" s="182">
        <f t="shared" si="5"/>
        <v>0</v>
      </c>
      <c r="L30" s="181"/>
      <c r="M30" s="181"/>
      <c r="N30" s="182">
        <f t="shared" si="6"/>
        <v>14918</v>
      </c>
      <c r="O30" s="182">
        <f t="shared" si="7"/>
        <v>14196</v>
      </c>
      <c r="P30" s="181">
        <v>14196</v>
      </c>
      <c r="Q30" s="181"/>
      <c r="R30" s="181"/>
      <c r="S30" s="181"/>
      <c r="T30" s="181"/>
      <c r="U30" s="181"/>
      <c r="V30" s="181"/>
      <c r="W30" s="182">
        <f t="shared" si="8"/>
        <v>722</v>
      </c>
      <c r="X30" s="181">
        <v>722</v>
      </c>
      <c r="Y30" s="181"/>
      <c r="Z30" s="181"/>
      <c r="AA30" s="181"/>
      <c r="AB30" s="181"/>
      <c r="AC30" s="181"/>
      <c r="AD30" s="181"/>
      <c r="AE30" s="182">
        <f t="shared" si="9"/>
        <v>0</v>
      </c>
      <c r="AF30" s="181"/>
      <c r="AG30" s="181"/>
      <c r="AH30" s="182">
        <f t="shared" si="10"/>
        <v>654</v>
      </c>
      <c r="AI30" s="181">
        <v>654</v>
      </c>
      <c r="AJ30" s="181"/>
      <c r="AK30" s="181"/>
      <c r="AL30" s="182">
        <f t="shared" si="11"/>
        <v>654</v>
      </c>
      <c r="AM30" s="181"/>
      <c r="AN30" s="181"/>
      <c r="AO30" s="181"/>
      <c r="AP30" s="181"/>
      <c r="AQ30" s="181"/>
      <c r="AR30" s="181">
        <v>356</v>
      </c>
      <c r="AS30" s="181"/>
      <c r="AT30" s="181"/>
      <c r="AU30" s="181">
        <v>298</v>
      </c>
      <c r="AV30" s="181"/>
      <c r="AW30" s="182">
        <f t="shared" si="12"/>
        <v>0</v>
      </c>
      <c r="AX30" s="181"/>
      <c r="AY30" s="181"/>
      <c r="AZ30" s="181"/>
      <c r="BA30" s="181"/>
      <c r="BB30" s="181"/>
      <c r="BC30" s="182">
        <f t="shared" si="13"/>
        <v>0</v>
      </c>
      <c r="BD30" s="181"/>
      <c r="BE30" s="181"/>
      <c r="BF30" s="181"/>
    </row>
    <row r="31" spans="1:58" s="20" customFormat="1" ht="13.5">
      <c r="A31" s="174" t="s">
        <v>221</v>
      </c>
      <c r="B31" s="174">
        <v>1224</v>
      </c>
      <c r="C31" s="174" t="s">
        <v>246</v>
      </c>
      <c r="D31" s="182">
        <f t="shared" si="2"/>
        <v>2330</v>
      </c>
      <c r="E31" s="182">
        <f t="shared" si="3"/>
        <v>0</v>
      </c>
      <c r="F31" s="181"/>
      <c r="G31" s="181"/>
      <c r="H31" s="182">
        <f t="shared" si="4"/>
        <v>2330</v>
      </c>
      <c r="I31" s="181">
        <v>2330</v>
      </c>
      <c r="J31" s="181"/>
      <c r="K31" s="182">
        <f t="shared" si="5"/>
        <v>0</v>
      </c>
      <c r="L31" s="181"/>
      <c r="M31" s="181"/>
      <c r="N31" s="182">
        <f t="shared" si="6"/>
        <v>2330</v>
      </c>
      <c r="O31" s="182">
        <f t="shared" si="7"/>
        <v>2330</v>
      </c>
      <c r="P31" s="181"/>
      <c r="Q31" s="181"/>
      <c r="R31" s="181"/>
      <c r="S31" s="181">
        <v>2330</v>
      </c>
      <c r="T31" s="181"/>
      <c r="U31" s="181"/>
      <c r="V31" s="181"/>
      <c r="W31" s="182">
        <f t="shared" si="8"/>
        <v>0</v>
      </c>
      <c r="X31" s="181"/>
      <c r="Y31" s="181"/>
      <c r="Z31" s="181"/>
      <c r="AA31" s="181"/>
      <c r="AB31" s="181"/>
      <c r="AC31" s="181"/>
      <c r="AD31" s="181"/>
      <c r="AE31" s="182">
        <f t="shared" si="9"/>
        <v>0</v>
      </c>
      <c r="AF31" s="181"/>
      <c r="AG31" s="181"/>
      <c r="AH31" s="182">
        <f t="shared" si="10"/>
        <v>0</v>
      </c>
      <c r="AI31" s="181"/>
      <c r="AJ31" s="181"/>
      <c r="AK31" s="181"/>
      <c r="AL31" s="182">
        <f t="shared" si="11"/>
        <v>0</v>
      </c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2">
        <f t="shared" si="12"/>
        <v>0</v>
      </c>
      <c r="AX31" s="181"/>
      <c r="AY31" s="181"/>
      <c r="AZ31" s="181"/>
      <c r="BA31" s="181"/>
      <c r="BB31" s="181"/>
      <c r="BC31" s="182">
        <f t="shared" si="13"/>
        <v>0</v>
      </c>
      <c r="BD31" s="181"/>
      <c r="BE31" s="181"/>
      <c r="BF31" s="181"/>
    </row>
    <row r="32" spans="1:58" s="20" customFormat="1" ht="13.5">
      <c r="A32" s="174" t="s">
        <v>221</v>
      </c>
      <c r="B32" s="174">
        <v>1225</v>
      </c>
      <c r="C32" s="174" t="s">
        <v>247</v>
      </c>
      <c r="D32" s="182">
        <f t="shared" si="2"/>
        <v>3685</v>
      </c>
      <c r="E32" s="182">
        <f t="shared" si="3"/>
        <v>0</v>
      </c>
      <c r="F32" s="181"/>
      <c r="G32" s="181"/>
      <c r="H32" s="182">
        <f t="shared" si="4"/>
        <v>3685</v>
      </c>
      <c r="I32" s="181">
        <v>2766</v>
      </c>
      <c r="J32" s="181">
        <v>919</v>
      </c>
      <c r="K32" s="182">
        <f t="shared" si="5"/>
        <v>0</v>
      </c>
      <c r="L32" s="181"/>
      <c r="M32" s="181"/>
      <c r="N32" s="182">
        <f t="shared" si="6"/>
        <v>3685</v>
      </c>
      <c r="O32" s="182">
        <f t="shared" si="7"/>
        <v>2766</v>
      </c>
      <c r="P32" s="181">
        <v>2766</v>
      </c>
      <c r="Q32" s="181"/>
      <c r="R32" s="181"/>
      <c r="S32" s="181"/>
      <c r="T32" s="181"/>
      <c r="U32" s="181"/>
      <c r="V32" s="181"/>
      <c r="W32" s="182">
        <f t="shared" si="8"/>
        <v>919</v>
      </c>
      <c r="X32" s="181">
        <v>919</v>
      </c>
      <c r="Y32" s="181"/>
      <c r="Z32" s="181"/>
      <c r="AA32" s="181"/>
      <c r="AB32" s="181"/>
      <c r="AC32" s="181"/>
      <c r="AD32" s="181"/>
      <c r="AE32" s="182">
        <f t="shared" si="9"/>
        <v>0</v>
      </c>
      <c r="AF32" s="181"/>
      <c r="AG32" s="181"/>
      <c r="AH32" s="182">
        <f t="shared" si="10"/>
        <v>239</v>
      </c>
      <c r="AI32" s="181">
        <v>239</v>
      </c>
      <c r="AJ32" s="181"/>
      <c r="AK32" s="181"/>
      <c r="AL32" s="182">
        <f t="shared" si="11"/>
        <v>239</v>
      </c>
      <c r="AM32" s="181"/>
      <c r="AN32" s="181"/>
      <c r="AO32" s="181"/>
      <c r="AP32" s="181"/>
      <c r="AQ32" s="181"/>
      <c r="AR32" s="181"/>
      <c r="AS32" s="181"/>
      <c r="AT32" s="181"/>
      <c r="AU32" s="181">
        <v>239</v>
      </c>
      <c r="AV32" s="181"/>
      <c r="AW32" s="182">
        <f t="shared" si="12"/>
        <v>0</v>
      </c>
      <c r="AX32" s="181"/>
      <c r="AY32" s="181"/>
      <c r="AZ32" s="181"/>
      <c r="BA32" s="181"/>
      <c r="BB32" s="181"/>
      <c r="BC32" s="182">
        <f t="shared" si="13"/>
        <v>0</v>
      </c>
      <c r="BD32" s="181"/>
      <c r="BE32" s="181"/>
      <c r="BF32" s="181"/>
    </row>
    <row r="33" spans="1:58" s="20" customFormat="1" ht="13.5">
      <c r="A33" s="174" t="s">
        <v>221</v>
      </c>
      <c r="B33" s="174">
        <v>1226</v>
      </c>
      <c r="C33" s="174" t="s">
        <v>248</v>
      </c>
      <c r="D33" s="182">
        <f t="shared" si="2"/>
        <v>2332</v>
      </c>
      <c r="E33" s="182">
        <f t="shared" si="3"/>
        <v>0</v>
      </c>
      <c r="F33" s="181"/>
      <c r="G33" s="181"/>
      <c r="H33" s="182">
        <f t="shared" si="4"/>
        <v>2332</v>
      </c>
      <c r="I33" s="181">
        <v>1462</v>
      </c>
      <c r="J33" s="181">
        <v>870</v>
      </c>
      <c r="K33" s="182">
        <f t="shared" si="5"/>
        <v>0</v>
      </c>
      <c r="L33" s="181"/>
      <c r="M33" s="181"/>
      <c r="N33" s="182">
        <f t="shared" si="6"/>
        <v>2332</v>
      </c>
      <c r="O33" s="182">
        <f t="shared" si="7"/>
        <v>1462</v>
      </c>
      <c r="P33" s="181">
        <v>1462</v>
      </c>
      <c r="Q33" s="181"/>
      <c r="R33" s="181"/>
      <c r="S33" s="181"/>
      <c r="T33" s="181"/>
      <c r="U33" s="181"/>
      <c r="V33" s="181"/>
      <c r="W33" s="182">
        <f t="shared" si="8"/>
        <v>870</v>
      </c>
      <c r="X33" s="181">
        <v>870</v>
      </c>
      <c r="Y33" s="181"/>
      <c r="Z33" s="181"/>
      <c r="AA33" s="181"/>
      <c r="AB33" s="181"/>
      <c r="AC33" s="181"/>
      <c r="AD33" s="181"/>
      <c r="AE33" s="182">
        <f t="shared" si="9"/>
        <v>0</v>
      </c>
      <c r="AF33" s="181"/>
      <c r="AG33" s="181"/>
      <c r="AH33" s="182">
        <f t="shared" si="10"/>
        <v>6</v>
      </c>
      <c r="AI33" s="181">
        <v>6</v>
      </c>
      <c r="AJ33" s="181"/>
      <c r="AK33" s="181"/>
      <c r="AL33" s="182">
        <f t="shared" si="11"/>
        <v>0</v>
      </c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2">
        <f t="shared" si="12"/>
        <v>6</v>
      </c>
      <c r="AX33" s="181">
        <v>6</v>
      </c>
      <c r="AY33" s="181"/>
      <c r="AZ33" s="181"/>
      <c r="BA33" s="181"/>
      <c r="BB33" s="181"/>
      <c r="BC33" s="182">
        <f t="shared" si="13"/>
        <v>0</v>
      </c>
      <c r="BD33" s="181"/>
      <c r="BE33" s="181"/>
      <c r="BF33" s="181"/>
    </row>
    <row r="34" spans="1:58" s="20" customFormat="1" ht="13.5">
      <c r="A34" s="174" t="s">
        <v>221</v>
      </c>
      <c r="B34" s="174">
        <v>1227</v>
      </c>
      <c r="C34" s="174" t="s">
        <v>249</v>
      </c>
      <c r="D34" s="182">
        <f t="shared" si="2"/>
        <v>455</v>
      </c>
      <c r="E34" s="182">
        <f t="shared" si="3"/>
        <v>0</v>
      </c>
      <c r="F34" s="181"/>
      <c r="G34" s="181"/>
      <c r="H34" s="182">
        <f t="shared" si="4"/>
        <v>0</v>
      </c>
      <c r="I34" s="181"/>
      <c r="J34" s="181"/>
      <c r="K34" s="182">
        <f t="shared" si="5"/>
        <v>455</v>
      </c>
      <c r="L34" s="181">
        <v>429</v>
      </c>
      <c r="M34" s="181">
        <v>26</v>
      </c>
      <c r="N34" s="182">
        <f t="shared" si="6"/>
        <v>455</v>
      </c>
      <c r="O34" s="182">
        <f t="shared" si="7"/>
        <v>429</v>
      </c>
      <c r="P34" s="181">
        <v>429</v>
      </c>
      <c r="Q34" s="181"/>
      <c r="R34" s="181"/>
      <c r="S34" s="181"/>
      <c r="T34" s="181"/>
      <c r="U34" s="181"/>
      <c r="V34" s="181"/>
      <c r="W34" s="182">
        <f t="shared" si="8"/>
        <v>26</v>
      </c>
      <c r="X34" s="181">
        <v>26</v>
      </c>
      <c r="Y34" s="181"/>
      <c r="Z34" s="181"/>
      <c r="AA34" s="181"/>
      <c r="AB34" s="181"/>
      <c r="AC34" s="181"/>
      <c r="AD34" s="181"/>
      <c r="AE34" s="182">
        <f t="shared" si="9"/>
        <v>0</v>
      </c>
      <c r="AF34" s="181"/>
      <c r="AG34" s="181"/>
      <c r="AH34" s="182">
        <f t="shared" si="10"/>
        <v>18</v>
      </c>
      <c r="AI34" s="181">
        <v>18</v>
      </c>
      <c r="AJ34" s="181"/>
      <c r="AK34" s="181"/>
      <c r="AL34" s="182">
        <f t="shared" si="11"/>
        <v>18</v>
      </c>
      <c r="AM34" s="181"/>
      <c r="AN34" s="181"/>
      <c r="AO34" s="181"/>
      <c r="AP34" s="181"/>
      <c r="AQ34" s="181"/>
      <c r="AR34" s="181"/>
      <c r="AS34" s="181"/>
      <c r="AT34" s="181"/>
      <c r="AU34" s="181">
        <v>18</v>
      </c>
      <c r="AV34" s="181"/>
      <c r="AW34" s="182">
        <f t="shared" si="12"/>
        <v>0</v>
      </c>
      <c r="AX34" s="181"/>
      <c r="AY34" s="181"/>
      <c r="AZ34" s="181"/>
      <c r="BA34" s="181"/>
      <c r="BB34" s="181"/>
      <c r="BC34" s="182">
        <f t="shared" si="13"/>
        <v>0</v>
      </c>
      <c r="BD34" s="181"/>
      <c r="BE34" s="181"/>
      <c r="BF34" s="181"/>
    </row>
    <row r="35" spans="1:58" s="20" customFormat="1" ht="13.5">
      <c r="A35" s="174" t="s">
        <v>221</v>
      </c>
      <c r="B35" s="174">
        <v>1228</v>
      </c>
      <c r="C35" s="174" t="s">
        <v>250</v>
      </c>
      <c r="D35" s="182">
        <f t="shared" si="2"/>
        <v>3593</v>
      </c>
      <c r="E35" s="182">
        <f t="shared" si="3"/>
        <v>0</v>
      </c>
      <c r="F35" s="181"/>
      <c r="G35" s="181"/>
      <c r="H35" s="182">
        <f t="shared" si="4"/>
        <v>3593</v>
      </c>
      <c r="I35" s="181">
        <v>2885</v>
      </c>
      <c r="J35" s="181">
        <v>708</v>
      </c>
      <c r="K35" s="182">
        <f t="shared" si="5"/>
        <v>0</v>
      </c>
      <c r="L35" s="181"/>
      <c r="M35" s="181"/>
      <c r="N35" s="182">
        <f t="shared" si="6"/>
        <v>3593</v>
      </c>
      <c r="O35" s="182">
        <f t="shared" si="7"/>
        <v>2885</v>
      </c>
      <c r="P35" s="181">
        <v>2885</v>
      </c>
      <c r="Q35" s="181"/>
      <c r="R35" s="181"/>
      <c r="S35" s="181"/>
      <c r="T35" s="181"/>
      <c r="U35" s="181"/>
      <c r="V35" s="181"/>
      <c r="W35" s="182">
        <f t="shared" si="8"/>
        <v>708</v>
      </c>
      <c r="X35" s="181">
        <v>708</v>
      </c>
      <c r="Y35" s="181"/>
      <c r="Z35" s="181"/>
      <c r="AA35" s="181"/>
      <c r="AB35" s="181"/>
      <c r="AC35" s="181"/>
      <c r="AD35" s="181"/>
      <c r="AE35" s="182">
        <f t="shared" si="9"/>
        <v>0</v>
      </c>
      <c r="AF35" s="181"/>
      <c r="AG35" s="181"/>
      <c r="AH35" s="182">
        <f t="shared" si="10"/>
        <v>126</v>
      </c>
      <c r="AI35" s="181">
        <v>126</v>
      </c>
      <c r="AJ35" s="181"/>
      <c r="AK35" s="181"/>
      <c r="AL35" s="182">
        <f t="shared" si="11"/>
        <v>127</v>
      </c>
      <c r="AM35" s="181">
        <v>1</v>
      </c>
      <c r="AN35" s="181"/>
      <c r="AO35" s="181"/>
      <c r="AP35" s="181"/>
      <c r="AQ35" s="181"/>
      <c r="AR35" s="181"/>
      <c r="AS35" s="181"/>
      <c r="AT35" s="181">
        <v>126</v>
      </c>
      <c r="AU35" s="181"/>
      <c r="AV35" s="181"/>
      <c r="AW35" s="182">
        <f t="shared" si="12"/>
        <v>0</v>
      </c>
      <c r="AX35" s="181"/>
      <c r="AY35" s="181"/>
      <c r="AZ35" s="181"/>
      <c r="BA35" s="181"/>
      <c r="BB35" s="181"/>
      <c r="BC35" s="182">
        <f t="shared" si="13"/>
        <v>31</v>
      </c>
      <c r="BD35" s="181">
        <v>31</v>
      </c>
      <c r="BE35" s="181"/>
      <c r="BF35" s="181"/>
    </row>
    <row r="36" spans="1:58" s="20" customFormat="1" ht="13.5">
      <c r="A36" s="174" t="s">
        <v>221</v>
      </c>
      <c r="B36" s="174">
        <v>1229</v>
      </c>
      <c r="C36" s="174" t="s">
        <v>251</v>
      </c>
      <c r="D36" s="182">
        <f t="shared" si="2"/>
        <v>7251</v>
      </c>
      <c r="E36" s="182">
        <f t="shared" si="3"/>
        <v>0</v>
      </c>
      <c r="F36" s="181"/>
      <c r="G36" s="181"/>
      <c r="H36" s="182">
        <f t="shared" si="4"/>
        <v>0</v>
      </c>
      <c r="I36" s="181"/>
      <c r="J36" s="181"/>
      <c r="K36" s="182">
        <f t="shared" si="5"/>
        <v>7251</v>
      </c>
      <c r="L36" s="181">
        <v>5444</v>
      </c>
      <c r="M36" s="181">
        <v>1807</v>
      </c>
      <c r="N36" s="182">
        <f t="shared" si="6"/>
        <v>7251</v>
      </c>
      <c r="O36" s="182">
        <f t="shared" si="7"/>
        <v>5444</v>
      </c>
      <c r="P36" s="181">
        <v>5444</v>
      </c>
      <c r="Q36" s="181"/>
      <c r="R36" s="181"/>
      <c r="S36" s="181"/>
      <c r="T36" s="181"/>
      <c r="U36" s="181"/>
      <c r="V36" s="181"/>
      <c r="W36" s="182">
        <f t="shared" si="8"/>
        <v>1807</v>
      </c>
      <c r="X36" s="181">
        <v>1807</v>
      </c>
      <c r="Y36" s="181"/>
      <c r="Z36" s="181"/>
      <c r="AA36" s="181"/>
      <c r="AB36" s="181"/>
      <c r="AC36" s="181"/>
      <c r="AD36" s="181"/>
      <c r="AE36" s="182">
        <f t="shared" si="9"/>
        <v>0</v>
      </c>
      <c r="AF36" s="181"/>
      <c r="AG36" s="181"/>
      <c r="AH36" s="182">
        <f t="shared" si="10"/>
        <v>30</v>
      </c>
      <c r="AI36" s="181">
        <v>30</v>
      </c>
      <c r="AJ36" s="181"/>
      <c r="AK36" s="181"/>
      <c r="AL36" s="182">
        <f t="shared" si="11"/>
        <v>30</v>
      </c>
      <c r="AM36" s="181"/>
      <c r="AN36" s="181"/>
      <c r="AO36" s="181"/>
      <c r="AP36" s="181"/>
      <c r="AQ36" s="181"/>
      <c r="AR36" s="181"/>
      <c r="AS36" s="181"/>
      <c r="AT36" s="181"/>
      <c r="AU36" s="181">
        <v>30</v>
      </c>
      <c r="AV36" s="181"/>
      <c r="AW36" s="182">
        <f t="shared" si="12"/>
        <v>0</v>
      </c>
      <c r="AX36" s="181"/>
      <c r="AY36" s="181"/>
      <c r="AZ36" s="181"/>
      <c r="BA36" s="181"/>
      <c r="BB36" s="181"/>
      <c r="BC36" s="182">
        <f t="shared" si="13"/>
        <v>377</v>
      </c>
      <c r="BD36" s="181">
        <v>377</v>
      </c>
      <c r="BE36" s="181"/>
      <c r="BF36" s="181"/>
    </row>
    <row r="37" spans="1:58" s="20" customFormat="1" ht="13.5">
      <c r="A37" s="174" t="s">
        <v>221</v>
      </c>
      <c r="B37" s="174">
        <v>1230</v>
      </c>
      <c r="C37" s="174" t="s">
        <v>252</v>
      </c>
      <c r="D37" s="182">
        <f t="shared" si="2"/>
        <v>16136</v>
      </c>
      <c r="E37" s="182">
        <f t="shared" si="3"/>
        <v>0</v>
      </c>
      <c r="F37" s="181"/>
      <c r="G37" s="181"/>
      <c r="H37" s="182">
        <f t="shared" si="4"/>
        <v>10496</v>
      </c>
      <c r="I37" s="181">
        <v>10496</v>
      </c>
      <c r="J37" s="181"/>
      <c r="K37" s="182">
        <f t="shared" si="5"/>
        <v>5640</v>
      </c>
      <c r="L37" s="181"/>
      <c r="M37" s="181">
        <v>5640</v>
      </c>
      <c r="N37" s="182">
        <f t="shared" si="6"/>
        <v>16136</v>
      </c>
      <c r="O37" s="182">
        <f t="shared" si="7"/>
        <v>10496</v>
      </c>
      <c r="P37" s="181">
        <v>10496</v>
      </c>
      <c r="Q37" s="181"/>
      <c r="R37" s="181"/>
      <c r="S37" s="181"/>
      <c r="T37" s="181"/>
      <c r="U37" s="181"/>
      <c r="V37" s="181"/>
      <c r="W37" s="182">
        <f t="shared" si="8"/>
        <v>5640</v>
      </c>
      <c r="X37" s="181">
        <v>5640</v>
      </c>
      <c r="Y37" s="181"/>
      <c r="Z37" s="181"/>
      <c r="AA37" s="181"/>
      <c r="AB37" s="181"/>
      <c r="AC37" s="181"/>
      <c r="AD37" s="181"/>
      <c r="AE37" s="182">
        <f t="shared" si="9"/>
        <v>0</v>
      </c>
      <c r="AF37" s="181"/>
      <c r="AG37" s="181"/>
      <c r="AH37" s="182">
        <f t="shared" si="10"/>
        <v>250</v>
      </c>
      <c r="AI37" s="181">
        <v>250</v>
      </c>
      <c r="AJ37" s="181"/>
      <c r="AK37" s="181"/>
      <c r="AL37" s="182">
        <f t="shared" si="11"/>
        <v>250</v>
      </c>
      <c r="AM37" s="181"/>
      <c r="AN37" s="181"/>
      <c r="AO37" s="181">
        <v>250</v>
      </c>
      <c r="AP37" s="181"/>
      <c r="AQ37" s="181"/>
      <c r="AR37" s="181"/>
      <c r="AS37" s="181"/>
      <c r="AT37" s="181"/>
      <c r="AU37" s="181"/>
      <c r="AV37" s="181"/>
      <c r="AW37" s="182">
        <f t="shared" si="12"/>
        <v>7</v>
      </c>
      <c r="AX37" s="181"/>
      <c r="AY37" s="181"/>
      <c r="AZ37" s="181">
        <v>7</v>
      </c>
      <c r="BA37" s="181"/>
      <c r="BB37" s="181"/>
      <c r="BC37" s="182">
        <f t="shared" si="13"/>
        <v>0</v>
      </c>
      <c r="BD37" s="181"/>
      <c r="BE37" s="181"/>
      <c r="BF37" s="181"/>
    </row>
    <row r="38" spans="1:58" s="20" customFormat="1" ht="13.5">
      <c r="A38" s="174" t="s">
        <v>221</v>
      </c>
      <c r="B38" s="174">
        <v>1231</v>
      </c>
      <c r="C38" s="174" t="s">
        <v>253</v>
      </c>
      <c r="D38" s="182">
        <f t="shared" si="2"/>
        <v>4608</v>
      </c>
      <c r="E38" s="182">
        <f t="shared" si="3"/>
        <v>0</v>
      </c>
      <c r="F38" s="181"/>
      <c r="G38" s="181"/>
      <c r="H38" s="182">
        <f t="shared" si="4"/>
        <v>3345</v>
      </c>
      <c r="I38" s="181">
        <v>3345</v>
      </c>
      <c r="J38" s="181"/>
      <c r="K38" s="182">
        <f t="shared" si="5"/>
        <v>1263</v>
      </c>
      <c r="L38" s="181"/>
      <c r="M38" s="181">
        <v>1263</v>
      </c>
      <c r="N38" s="182">
        <f t="shared" si="6"/>
        <v>4608</v>
      </c>
      <c r="O38" s="182">
        <f t="shared" si="7"/>
        <v>3345</v>
      </c>
      <c r="P38" s="181">
        <v>3345</v>
      </c>
      <c r="Q38" s="181"/>
      <c r="R38" s="181"/>
      <c r="S38" s="181"/>
      <c r="T38" s="181"/>
      <c r="U38" s="181"/>
      <c r="V38" s="181"/>
      <c r="W38" s="182">
        <f t="shared" si="8"/>
        <v>1263</v>
      </c>
      <c r="X38" s="181">
        <v>1263</v>
      </c>
      <c r="Y38" s="181"/>
      <c r="Z38" s="181"/>
      <c r="AA38" s="181"/>
      <c r="AB38" s="181"/>
      <c r="AC38" s="181"/>
      <c r="AD38" s="181"/>
      <c r="AE38" s="182">
        <f t="shared" si="9"/>
        <v>0</v>
      </c>
      <c r="AF38" s="181"/>
      <c r="AG38" s="181"/>
      <c r="AH38" s="182">
        <f t="shared" si="10"/>
        <v>0</v>
      </c>
      <c r="AI38" s="181"/>
      <c r="AJ38" s="181"/>
      <c r="AK38" s="181"/>
      <c r="AL38" s="182">
        <f t="shared" si="11"/>
        <v>0</v>
      </c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2">
        <f t="shared" si="12"/>
        <v>0</v>
      </c>
      <c r="AX38" s="181"/>
      <c r="AY38" s="181"/>
      <c r="AZ38" s="181"/>
      <c r="BA38" s="181"/>
      <c r="BB38" s="181"/>
      <c r="BC38" s="182">
        <f t="shared" si="13"/>
        <v>0</v>
      </c>
      <c r="BD38" s="181"/>
      <c r="BE38" s="181"/>
      <c r="BF38" s="181"/>
    </row>
    <row r="39" spans="1:58" s="20" customFormat="1" ht="13.5">
      <c r="A39" s="174" t="s">
        <v>221</v>
      </c>
      <c r="B39" s="174">
        <v>1233</v>
      </c>
      <c r="C39" s="174" t="s">
        <v>254</v>
      </c>
      <c r="D39" s="182">
        <f t="shared" si="2"/>
        <v>8472</v>
      </c>
      <c r="E39" s="182">
        <f t="shared" si="3"/>
        <v>0</v>
      </c>
      <c r="F39" s="181"/>
      <c r="G39" s="181"/>
      <c r="H39" s="182">
        <f t="shared" si="4"/>
        <v>7065</v>
      </c>
      <c r="I39" s="181">
        <v>7065</v>
      </c>
      <c r="J39" s="181"/>
      <c r="K39" s="182">
        <f t="shared" si="5"/>
        <v>1407</v>
      </c>
      <c r="L39" s="181"/>
      <c r="M39" s="181">
        <v>1407</v>
      </c>
      <c r="N39" s="182">
        <f t="shared" si="6"/>
        <v>8472</v>
      </c>
      <c r="O39" s="182">
        <f t="shared" si="7"/>
        <v>7065</v>
      </c>
      <c r="P39" s="181">
        <v>7065</v>
      </c>
      <c r="Q39" s="181"/>
      <c r="R39" s="181"/>
      <c r="S39" s="181"/>
      <c r="T39" s="181"/>
      <c r="U39" s="181"/>
      <c r="V39" s="181"/>
      <c r="W39" s="182">
        <f t="shared" si="8"/>
        <v>1407</v>
      </c>
      <c r="X39" s="181">
        <v>1407</v>
      </c>
      <c r="Y39" s="181"/>
      <c r="Z39" s="181"/>
      <c r="AA39" s="181"/>
      <c r="AB39" s="181"/>
      <c r="AC39" s="181"/>
      <c r="AD39" s="181"/>
      <c r="AE39" s="182">
        <f t="shared" si="9"/>
        <v>0</v>
      </c>
      <c r="AF39" s="181"/>
      <c r="AG39" s="181"/>
      <c r="AH39" s="182">
        <f t="shared" si="10"/>
        <v>683</v>
      </c>
      <c r="AI39" s="181">
        <v>683</v>
      </c>
      <c r="AJ39" s="181"/>
      <c r="AK39" s="181"/>
      <c r="AL39" s="182">
        <f t="shared" si="11"/>
        <v>683</v>
      </c>
      <c r="AM39" s="181"/>
      <c r="AN39" s="181"/>
      <c r="AO39" s="181">
        <v>16</v>
      </c>
      <c r="AP39" s="181">
        <v>667</v>
      </c>
      <c r="AQ39" s="181"/>
      <c r="AR39" s="181"/>
      <c r="AS39" s="181"/>
      <c r="AT39" s="181"/>
      <c r="AU39" s="181"/>
      <c r="AV39" s="181"/>
      <c r="AW39" s="182">
        <f t="shared" si="12"/>
        <v>0</v>
      </c>
      <c r="AX39" s="181"/>
      <c r="AY39" s="181"/>
      <c r="AZ39" s="181"/>
      <c r="BA39" s="181"/>
      <c r="BB39" s="181"/>
      <c r="BC39" s="182">
        <f t="shared" si="13"/>
        <v>0</v>
      </c>
      <c r="BD39" s="181"/>
      <c r="BE39" s="181"/>
      <c r="BF39" s="181"/>
    </row>
    <row r="40" spans="1:58" s="20" customFormat="1" ht="13.5">
      <c r="A40" s="174" t="s">
        <v>221</v>
      </c>
      <c r="B40" s="174">
        <v>1234</v>
      </c>
      <c r="C40" s="174" t="s">
        <v>255</v>
      </c>
      <c r="D40" s="182">
        <f t="shared" si="2"/>
        <v>7365</v>
      </c>
      <c r="E40" s="182">
        <f t="shared" si="3"/>
        <v>0</v>
      </c>
      <c r="F40" s="181"/>
      <c r="G40" s="181"/>
      <c r="H40" s="182">
        <f t="shared" si="4"/>
        <v>0</v>
      </c>
      <c r="I40" s="181"/>
      <c r="J40" s="181"/>
      <c r="K40" s="182">
        <f t="shared" si="5"/>
        <v>7365</v>
      </c>
      <c r="L40" s="181">
        <v>5266</v>
      </c>
      <c r="M40" s="181">
        <v>2099</v>
      </c>
      <c r="N40" s="182">
        <f t="shared" si="6"/>
        <v>7365</v>
      </c>
      <c r="O40" s="182">
        <f t="shared" si="7"/>
        <v>5266</v>
      </c>
      <c r="P40" s="181">
        <v>5266</v>
      </c>
      <c r="Q40" s="181"/>
      <c r="R40" s="181"/>
      <c r="S40" s="181"/>
      <c r="T40" s="181"/>
      <c r="U40" s="181"/>
      <c r="V40" s="181"/>
      <c r="W40" s="182">
        <f t="shared" si="8"/>
        <v>2099</v>
      </c>
      <c r="X40" s="181">
        <v>2099</v>
      </c>
      <c r="Y40" s="181"/>
      <c r="Z40" s="181"/>
      <c r="AA40" s="181"/>
      <c r="AB40" s="181"/>
      <c r="AC40" s="181"/>
      <c r="AD40" s="181"/>
      <c r="AE40" s="182">
        <f t="shared" si="9"/>
        <v>0</v>
      </c>
      <c r="AF40" s="181"/>
      <c r="AG40" s="181"/>
      <c r="AH40" s="182">
        <f t="shared" si="10"/>
        <v>12</v>
      </c>
      <c r="AI40" s="181">
        <v>12</v>
      </c>
      <c r="AJ40" s="181"/>
      <c r="AK40" s="181"/>
      <c r="AL40" s="182">
        <f t="shared" si="11"/>
        <v>0</v>
      </c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2">
        <f t="shared" si="12"/>
        <v>12</v>
      </c>
      <c r="AX40" s="181">
        <v>12</v>
      </c>
      <c r="AY40" s="181"/>
      <c r="AZ40" s="181"/>
      <c r="BA40" s="181"/>
      <c r="BB40" s="181"/>
      <c r="BC40" s="182">
        <f t="shared" si="13"/>
        <v>0</v>
      </c>
      <c r="BD40" s="181"/>
      <c r="BE40" s="181"/>
      <c r="BF40" s="181"/>
    </row>
    <row r="41" spans="1:58" s="20" customFormat="1" ht="13.5">
      <c r="A41" s="174" t="s">
        <v>221</v>
      </c>
      <c r="B41" s="174">
        <v>1235</v>
      </c>
      <c r="C41" s="174" t="s">
        <v>256</v>
      </c>
      <c r="D41" s="182">
        <f t="shared" si="2"/>
        <v>9780</v>
      </c>
      <c r="E41" s="182">
        <f t="shared" si="3"/>
        <v>0</v>
      </c>
      <c r="F41" s="181"/>
      <c r="G41" s="181"/>
      <c r="H41" s="182">
        <f t="shared" si="4"/>
        <v>9780</v>
      </c>
      <c r="I41" s="181">
        <v>8357</v>
      </c>
      <c r="J41" s="181">
        <v>1423</v>
      </c>
      <c r="K41" s="182">
        <f t="shared" si="5"/>
        <v>0</v>
      </c>
      <c r="L41" s="181"/>
      <c r="M41" s="181"/>
      <c r="N41" s="182">
        <f t="shared" si="6"/>
        <v>9780</v>
      </c>
      <c r="O41" s="182">
        <f t="shared" si="7"/>
        <v>8357</v>
      </c>
      <c r="P41" s="181">
        <v>8357</v>
      </c>
      <c r="Q41" s="181"/>
      <c r="R41" s="181"/>
      <c r="S41" s="181"/>
      <c r="T41" s="181"/>
      <c r="U41" s="181"/>
      <c r="V41" s="181"/>
      <c r="W41" s="182">
        <f t="shared" si="8"/>
        <v>1423</v>
      </c>
      <c r="X41" s="181">
        <v>1423</v>
      </c>
      <c r="Y41" s="181"/>
      <c r="Z41" s="181"/>
      <c r="AA41" s="181"/>
      <c r="AB41" s="181"/>
      <c r="AC41" s="181"/>
      <c r="AD41" s="181"/>
      <c r="AE41" s="182">
        <f t="shared" si="9"/>
        <v>0</v>
      </c>
      <c r="AF41" s="181"/>
      <c r="AG41" s="181"/>
      <c r="AH41" s="182">
        <f t="shared" si="10"/>
        <v>149</v>
      </c>
      <c r="AI41" s="181">
        <v>149</v>
      </c>
      <c r="AJ41" s="181"/>
      <c r="AK41" s="181"/>
      <c r="AL41" s="182">
        <f t="shared" si="11"/>
        <v>149</v>
      </c>
      <c r="AM41" s="181"/>
      <c r="AN41" s="181"/>
      <c r="AO41" s="181">
        <v>98</v>
      </c>
      <c r="AP41" s="181"/>
      <c r="AQ41" s="181"/>
      <c r="AR41" s="181"/>
      <c r="AS41" s="181"/>
      <c r="AT41" s="181">
        <v>51</v>
      </c>
      <c r="AU41" s="181"/>
      <c r="AV41" s="181"/>
      <c r="AW41" s="182">
        <f t="shared" si="12"/>
        <v>10</v>
      </c>
      <c r="AX41" s="181"/>
      <c r="AY41" s="181"/>
      <c r="AZ41" s="181">
        <v>10</v>
      </c>
      <c r="BA41" s="181"/>
      <c r="BB41" s="181"/>
      <c r="BC41" s="182">
        <f t="shared" si="13"/>
        <v>0</v>
      </c>
      <c r="BD41" s="181"/>
      <c r="BE41" s="181"/>
      <c r="BF41" s="181"/>
    </row>
    <row r="42" spans="1:58" s="20" customFormat="1" ht="13.5">
      <c r="A42" s="174" t="s">
        <v>221</v>
      </c>
      <c r="B42" s="174">
        <v>1236</v>
      </c>
      <c r="C42" s="174" t="s">
        <v>257</v>
      </c>
      <c r="D42" s="182">
        <f t="shared" si="2"/>
        <v>18736</v>
      </c>
      <c r="E42" s="182">
        <f t="shared" si="3"/>
        <v>0</v>
      </c>
      <c r="F42" s="181"/>
      <c r="G42" s="181"/>
      <c r="H42" s="182">
        <f t="shared" si="4"/>
        <v>0</v>
      </c>
      <c r="I42" s="181"/>
      <c r="J42" s="181"/>
      <c r="K42" s="182">
        <f t="shared" si="5"/>
        <v>18736</v>
      </c>
      <c r="L42" s="181">
        <v>17928</v>
      </c>
      <c r="M42" s="181">
        <v>808</v>
      </c>
      <c r="N42" s="182">
        <f t="shared" si="6"/>
        <v>18736</v>
      </c>
      <c r="O42" s="182">
        <f t="shared" si="7"/>
        <v>17928</v>
      </c>
      <c r="P42" s="181">
        <v>17928</v>
      </c>
      <c r="Q42" s="181"/>
      <c r="R42" s="181"/>
      <c r="S42" s="181"/>
      <c r="T42" s="181"/>
      <c r="U42" s="181"/>
      <c r="V42" s="181"/>
      <c r="W42" s="182">
        <f t="shared" si="8"/>
        <v>808</v>
      </c>
      <c r="X42" s="181">
        <v>808</v>
      </c>
      <c r="Y42" s="181"/>
      <c r="Z42" s="181"/>
      <c r="AA42" s="181"/>
      <c r="AB42" s="181"/>
      <c r="AC42" s="181"/>
      <c r="AD42" s="181"/>
      <c r="AE42" s="182">
        <f t="shared" si="9"/>
        <v>0</v>
      </c>
      <c r="AF42" s="181"/>
      <c r="AG42" s="181"/>
      <c r="AH42" s="182">
        <f t="shared" si="10"/>
        <v>0</v>
      </c>
      <c r="AI42" s="181"/>
      <c r="AJ42" s="181"/>
      <c r="AK42" s="181"/>
      <c r="AL42" s="182">
        <f t="shared" si="11"/>
        <v>0</v>
      </c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2">
        <f t="shared" si="12"/>
        <v>0</v>
      </c>
      <c r="AX42" s="181"/>
      <c r="AY42" s="181"/>
      <c r="AZ42" s="181"/>
      <c r="BA42" s="181"/>
      <c r="BB42" s="181"/>
      <c r="BC42" s="182">
        <f t="shared" si="13"/>
        <v>0</v>
      </c>
      <c r="BD42" s="181"/>
      <c r="BE42" s="181"/>
      <c r="BF42" s="181"/>
    </row>
    <row r="43" spans="1:58" s="20" customFormat="1" ht="13.5">
      <c r="A43" s="174" t="s">
        <v>221</v>
      </c>
      <c r="B43" s="174">
        <v>1303</v>
      </c>
      <c r="C43" s="174" t="s">
        <v>258</v>
      </c>
      <c r="D43" s="182">
        <f t="shared" si="2"/>
        <v>3911</v>
      </c>
      <c r="E43" s="182">
        <f t="shared" si="3"/>
        <v>0</v>
      </c>
      <c r="F43" s="181"/>
      <c r="G43" s="181"/>
      <c r="H43" s="182">
        <f t="shared" si="4"/>
        <v>0</v>
      </c>
      <c r="I43" s="181"/>
      <c r="J43" s="181"/>
      <c r="K43" s="182">
        <f t="shared" si="5"/>
        <v>3911</v>
      </c>
      <c r="L43" s="181">
        <v>3098</v>
      </c>
      <c r="M43" s="181">
        <v>813</v>
      </c>
      <c r="N43" s="182">
        <f t="shared" si="6"/>
        <v>3911</v>
      </c>
      <c r="O43" s="182">
        <f t="shared" si="7"/>
        <v>3098</v>
      </c>
      <c r="P43" s="181">
        <v>3098</v>
      </c>
      <c r="Q43" s="181"/>
      <c r="R43" s="181"/>
      <c r="S43" s="181"/>
      <c r="T43" s="181"/>
      <c r="U43" s="181"/>
      <c r="V43" s="181"/>
      <c r="W43" s="182">
        <f t="shared" si="8"/>
        <v>813</v>
      </c>
      <c r="X43" s="181">
        <v>813</v>
      </c>
      <c r="Y43" s="181"/>
      <c r="Z43" s="181"/>
      <c r="AA43" s="181"/>
      <c r="AB43" s="181"/>
      <c r="AC43" s="181"/>
      <c r="AD43" s="181"/>
      <c r="AE43" s="182">
        <f t="shared" si="9"/>
        <v>0</v>
      </c>
      <c r="AF43" s="181"/>
      <c r="AG43" s="181"/>
      <c r="AH43" s="182">
        <f t="shared" si="10"/>
        <v>60</v>
      </c>
      <c r="AI43" s="181">
        <v>60</v>
      </c>
      <c r="AJ43" s="181"/>
      <c r="AK43" s="181"/>
      <c r="AL43" s="182">
        <f t="shared" si="11"/>
        <v>60</v>
      </c>
      <c r="AM43" s="181"/>
      <c r="AN43" s="181"/>
      <c r="AO43" s="181">
        <v>39</v>
      </c>
      <c r="AP43" s="181"/>
      <c r="AQ43" s="181"/>
      <c r="AR43" s="181"/>
      <c r="AS43" s="181"/>
      <c r="AT43" s="181">
        <v>21</v>
      </c>
      <c r="AU43" s="181"/>
      <c r="AV43" s="181"/>
      <c r="AW43" s="182">
        <f t="shared" si="12"/>
        <v>6</v>
      </c>
      <c r="AX43" s="181"/>
      <c r="AY43" s="181"/>
      <c r="AZ43" s="181">
        <v>6</v>
      </c>
      <c r="BA43" s="181"/>
      <c r="BB43" s="181"/>
      <c r="BC43" s="182">
        <f t="shared" si="13"/>
        <v>20</v>
      </c>
      <c r="BD43" s="181">
        <v>20</v>
      </c>
      <c r="BE43" s="181"/>
      <c r="BF43" s="181"/>
    </row>
    <row r="44" spans="1:58" s="20" customFormat="1" ht="13.5">
      <c r="A44" s="174" t="s">
        <v>221</v>
      </c>
      <c r="B44" s="174">
        <v>1304</v>
      </c>
      <c r="C44" s="174" t="s">
        <v>259</v>
      </c>
      <c r="D44" s="182">
        <f t="shared" si="2"/>
        <v>855</v>
      </c>
      <c r="E44" s="182">
        <f t="shared" si="3"/>
        <v>0</v>
      </c>
      <c r="F44" s="181"/>
      <c r="G44" s="181"/>
      <c r="H44" s="182">
        <f t="shared" si="4"/>
        <v>0</v>
      </c>
      <c r="I44" s="181"/>
      <c r="J44" s="181"/>
      <c r="K44" s="182">
        <f t="shared" si="5"/>
        <v>855</v>
      </c>
      <c r="L44" s="181">
        <v>344</v>
      </c>
      <c r="M44" s="181">
        <v>511</v>
      </c>
      <c r="N44" s="182">
        <f t="shared" si="6"/>
        <v>855</v>
      </c>
      <c r="O44" s="182">
        <f t="shared" si="7"/>
        <v>344</v>
      </c>
      <c r="P44" s="181">
        <v>344</v>
      </c>
      <c r="Q44" s="181"/>
      <c r="R44" s="181"/>
      <c r="S44" s="181"/>
      <c r="T44" s="181"/>
      <c r="U44" s="181"/>
      <c r="V44" s="181"/>
      <c r="W44" s="182">
        <f t="shared" si="8"/>
        <v>511</v>
      </c>
      <c r="X44" s="181">
        <v>511</v>
      </c>
      <c r="Y44" s="181"/>
      <c r="Z44" s="181"/>
      <c r="AA44" s="181"/>
      <c r="AB44" s="181"/>
      <c r="AC44" s="181"/>
      <c r="AD44" s="181"/>
      <c r="AE44" s="182">
        <f t="shared" si="9"/>
        <v>0</v>
      </c>
      <c r="AF44" s="181"/>
      <c r="AG44" s="181"/>
      <c r="AH44" s="182">
        <f t="shared" si="10"/>
        <v>0</v>
      </c>
      <c r="AI44" s="181"/>
      <c r="AJ44" s="181"/>
      <c r="AK44" s="181"/>
      <c r="AL44" s="182">
        <f t="shared" si="11"/>
        <v>0</v>
      </c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2">
        <f t="shared" si="12"/>
        <v>0</v>
      </c>
      <c r="AX44" s="181"/>
      <c r="AY44" s="181"/>
      <c r="AZ44" s="181"/>
      <c r="BA44" s="181"/>
      <c r="BB44" s="181"/>
      <c r="BC44" s="182">
        <f t="shared" si="13"/>
        <v>0</v>
      </c>
      <c r="BD44" s="181"/>
      <c r="BE44" s="181"/>
      <c r="BF44" s="181"/>
    </row>
    <row r="45" spans="1:58" s="20" customFormat="1" ht="13.5">
      <c r="A45" s="174" t="s">
        <v>221</v>
      </c>
      <c r="B45" s="174">
        <v>1331</v>
      </c>
      <c r="C45" s="174" t="s">
        <v>260</v>
      </c>
      <c r="D45" s="182">
        <f t="shared" si="2"/>
        <v>9505</v>
      </c>
      <c r="E45" s="182">
        <f t="shared" si="3"/>
        <v>0</v>
      </c>
      <c r="F45" s="181"/>
      <c r="G45" s="181"/>
      <c r="H45" s="182">
        <f t="shared" si="4"/>
        <v>9505</v>
      </c>
      <c r="I45" s="181">
        <v>8987</v>
      </c>
      <c r="J45" s="181">
        <v>518</v>
      </c>
      <c r="K45" s="182">
        <f t="shared" si="5"/>
        <v>0</v>
      </c>
      <c r="L45" s="181"/>
      <c r="M45" s="181"/>
      <c r="N45" s="182">
        <f t="shared" si="6"/>
        <v>9505</v>
      </c>
      <c r="O45" s="182">
        <f t="shared" si="7"/>
        <v>8987</v>
      </c>
      <c r="P45" s="181">
        <v>8987</v>
      </c>
      <c r="Q45" s="181"/>
      <c r="R45" s="181"/>
      <c r="S45" s="181"/>
      <c r="T45" s="181"/>
      <c r="U45" s="181"/>
      <c r="V45" s="181"/>
      <c r="W45" s="182">
        <f t="shared" si="8"/>
        <v>518</v>
      </c>
      <c r="X45" s="181">
        <v>518</v>
      </c>
      <c r="Y45" s="181"/>
      <c r="Z45" s="181"/>
      <c r="AA45" s="181"/>
      <c r="AB45" s="181"/>
      <c r="AC45" s="181"/>
      <c r="AD45" s="181"/>
      <c r="AE45" s="182">
        <f t="shared" si="9"/>
        <v>0</v>
      </c>
      <c r="AF45" s="181"/>
      <c r="AG45" s="181"/>
      <c r="AH45" s="182">
        <f t="shared" si="10"/>
        <v>314</v>
      </c>
      <c r="AI45" s="181">
        <v>314</v>
      </c>
      <c r="AJ45" s="181"/>
      <c r="AK45" s="181"/>
      <c r="AL45" s="182">
        <f t="shared" si="11"/>
        <v>314</v>
      </c>
      <c r="AM45" s="181"/>
      <c r="AN45" s="181"/>
      <c r="AO45" s="181"/>
      <c r="AP45" s="181"/>
      <c r="AQ45" s="181"/>
      <c r="AR45" s="181"/>
      <c r="AS45" s="181"/>
      <c r="AT45" s="181">
        <v>6</v>
      </c>
      <c r="AU45" s="181"/>
      <c r="AV45" s="181">
        <v>308</v>
      </c>
      <c r="AW45" s="182">
        <f t="shared" si="12"/>
        <v>0</v>
      </c>
      <c r="AX45" s="181"/>
      <c r="AY45" s="181"/>
      <c r="AZ45" s="181"/>
      <c r="BA45" s="181"/>
      <c r="BB45" s="181"/>
      <c r="BC45" s="182">
        <f t="shared" si="13"/>
        <v>0</v>
      </c>
      <c r="BD45" s="181"/>
      <c r="BE45" s="181"/>
      <c r="BF45" s="181"/>
    </row>
    <row r="46" spans="1:58" s="20" customFormat="1" ht="13.5">
      <c r="A46" s="174" t="s">
        <v>221</v>
      </c>
      <c r="B46" s="174">
        <v>1332</v>
      </c>
      <c r="C46" s="174" t="s">
        <v>261</v>
      </c>
      <c r="D46" s="182">
        <f t="shared" si="2"/>
        <v>5355</v>
      </c>
      <c r="E46" s="182">
        <f t="shared" si="3"/>
        <v>0</v>
      </c>
      <c r="F46" s="181"/>
      <c r="G46" s="181"/>
      <c r="H46" s="182">
        <f t="shared" si="4"/>
        <v>4712</v>
      </c>
      <c r="I46" s="181">
        <v>4712</v>
      </c>
      <c r="J46" s="181"/>
      <c r="K46" s="182">
        <f t="shared" si="5"/>
        <v>643</v>
      </c>
      <c r="L46" s="181"/>
      <c r="M46" s="181">
        <v>643</v>
      </c>
      <c r="N46" s="182">
        <f t="shared" si="6"/>
        <v>5355</v>
      </c>
      <c r="O46" s="182">
        <f t="shared" si="7"/>
        <v>4712</v>
      </c>
      <c r="P46" s="181">
        <v>4712</v>
      </c>
      <c r="Q46" s="181"/>
      <c r="R46" s="181"/>
      <c r="S46" s="181"/>
      <c r="T46" s="181"/>
      <c r="U46" s="181"/>
      <c r="V46" s="181"/>
      <c r="W46" s="182">
        <f t="shared" si="8"/>
        <v>643</v>
      </c>
      <c r="X46" s="181">
        <v>643</v>
      </c>
      <c r="Y46" s="181"/>
      <c r="Z46" s="181"/>
      <c r="AA46" s="181"/>
      <c r="AB46" s="181"/>
      <c r="AC46" s="181"/>
      <c r="AD46" s="181"/>
      <c r="AE46" s="182">
        <f t="shared" si="9"/>
        <v>0</v>
      </c>
      <c r="AF46" s="181"/>
      <c r="AG46" s="181"/>
      <c r="AH46" s="182">
        <f t="shared" si="10"/>
        <v>190</v>
      </c>
      <c r="AI46" s="181">
        <v>190</v>
      </c>
      <c r="AJ46" s="181"/>
      <c r="AK46" s="181"/>
      <c r="AL46" s="182">
        <f t="shared" si="11"/>
        <v>190</v>
      </c>
      <c r="AM46" s="181"/>
      <c r="AN46" s="181"/>
      <c r="AO46" s="181"/>
      <c r="AP46" s="181"/>
      <c r="AQ46" s="181"/>
      <c r="AR46" s="181"/>
      <c r="AS46" s="181"/>
      <c r="AT46" s="181">
        <v>8</v>
      </c>
      <c r="AU46" s="181"/>
      <c r="AV46" s="181">
        <v>182</v>
      </c>
      <c r="AW46" s="182">
        <f t="shared" si="12"/>
        <v>0</v>
      </c>
      <c r="AX46" s="181"/>
      <c r="AY46" s="181"/>
      <c r="AZ46" s="181"/>
      <c r="BA46" s="181"/>
      <c r="BB46" s="181"/>
      <c r="BC46" s="182">
        <f t="shared" si="13"/>
        <v>0</v>
      </c>
      <c r="BD46" s="181"/>
      <c r="BE46" s="181"/>
      <c r="BF46" s="181"/>
    </row>
    <row r="47" spans="1:58" s="20" customFormat="1" ht="13.5">
      <c r="A47" s="174" t="s">
        <v>221</v>
      </c>
      <c r="B47" s="174">
        <v>1333</v>
      </c>
      <c r="C47" s="174" t="s">
        <v>262</v>
      </c>
      <c r="D47" s="182">
        <f t="shared" si="2"/>
        <v>2820</v>
      </c>
      <c r="E47" s="182">
        <f t="shared" si="3"/>
        <v>0</v>
      </c>
      <c r="F47" s="181"/>
      <c r="G47" s="181"/>
      <c r="H47" s="182">
        <f t="shared" si="4"/>
        <v>2635</v>
      </c>
      <c r="I47" s="181">
        <v>2635</v>
      </c>
      <c r="J47" s="181"/>
      <c r="K47" s="182">
        <f t="shared" si="5"/>
        <v>185</v>
      </c>
      <c r="L47" s="181"/>
      <c r="M47" s="181">
        <v>185</v>
      </c>
      <c r="N47" s="182">
        <f t="shared" si="6"/>
        <v>2820</v>
      </c>
      <c r="O47" s="182">
        <f t="shared" si="7"/>
        <v>2635</v>
      </c>
      <c r="P47" s="181">
        <v>2635</v>
      </c>
      <c r="Q47" s="181"/>
      <c r="R47" s="181"/>
      <c r="S47" s="181"/>
      <c r="T47" s="181"/>
      <c r="U47" s="181"/>
      <c r="V47" s="181"/>
      <c r="W47" s="182">
        <f t="shared" si="8"/>
        <v>185</v>
      </c>
      <c r="X47" s="181">
        <v>185</v>
      </c>
      <c r="Y47" s="181"/>
      <c r="Z47" s="181"/>
      <c r="AA47" s="181"/>
      <c r="AB47" s="181"/>
      <c r="AC47" s="181"/>
      <c r="AD47" s="181"/>
      <c r="AE47" s="182">
        <f t="shared" si="9"/>
        <v>0</v>
      </c>
      <c r="AF47" s="181"/>
      <c r="AG47" s="181"/>
      <c r="AH47" s="182">
        <f t="shared" si="10"/>
        <v>93</v>
      </c>
      <c r="AI47" s="181">
        <v>93</v>
      </c>
      <c r="AJ47" s="181"/>
      <c r="AK47" s="181"/>
      <c r="AL47" s="182">
        <f t="shared" si="11"/>
        <v>93</v>
      </c>
      <c r="AM47" s="181"/>
      <c r="AN47" s="181"/>
      <c r="AO47" s="181"/>
      <c r="AP47" s="181"/>
      <c r="AQ47" s="181"/>
      <c r="AR47" s="181"/>
      <c r="AS47" s="181"/>
      <c r="AT47" s="181">
        <v>8</v>
      </c>
      <c r="AU47" s="181"/>
      <c r="AV47" s="181">
        <v>85</v>
      </c>
      <c r="AW47" s="182">
        <f t="shared" si="12"/>
        <v>0</v>
      </c>
      <c r="AX47" s="181"/>
      <c r="AY47" s="181"/>
      <c r="AZ47" s="181"/>
      <c r="BA47" s="181"/>
      <c r="BB47" s="181"/>
      <c r="BC47" s="182">
        <f t="shared" si="13"/>
        <v>0</v>
      </c>
      <c r="BD47" s="181"/>
      <c r="BE47" s="181"/>
      <c r="BF47" s="181"/>
    </row>
    <row r="48" spans="1:58" s="20" customFormat="1" ht="13.5">
      <c r="A48" s="174" t="s">
        <v>221</v>
      </c>
      <c r="B48" s="174">
        <v>1334</v>
      </c>
      <c r="C48" s="174" t="s">
        <v>263</v>
      </c>
      <c r="D48" s="182">
        <f t="shared" si="2"/>
        <v>5916</v>
      </c>
      <c r="E48" s="182">
        <f t="shared" si="3"/>
        <v>0</v>
      </c>
      <c r="F48" s="181"/>
      <c r="G48" s="181"/>
      <c r="H48" s="182">
        <f t="shared" si="4"/>
        <v>5692</v>
      </c>
      <c r="I48" s="181">
        <v>5692</v>
      </c>
      <c r="J48" s="181"/>
      <c r="K48" s="182">
        <f t="shared" si="5"/>
        <v>224</v>
      </c>
      <c r="L48" s="181"/>
      <c r="M48" s="181">
        <v>224</v>
      </c>
      <c r="N48" s="182">
        <f t="shared" si="6"/>
        <v>5916</v>
      </c>
      <c r="O48" s="182">
        <f t="shared" si="7"/>
        <v>5692</v>
      </c>
      <c r="P48" s="181">
        <v>5692</v>
      </c>
      <c r="Q48" s="181"/>
      <c r="R48" s="181"/>
      <c r="S48" s="181"/>
      <c r="T48" s="181"/>
      <c r="U48" s="181"/>
      <c r="V48" s="181"/>
      <c r="W48" s="182">
        <f t="shared" si="8"/>
        <v>224</v>
      </c>
      <c r="X48" s="181">
        <v>224</v>
      </c>
      <c r="Y48" s="181"/>
      <c r="Z48" s="181"/>
      <c r="AA48" s="181"/>
      <c r="AB48" s="181"/>
      <c r="AC48" s="181"/>
      <c r="AD48" s="181"/>
      <c r="AE48" s="182">
        <f t="shared" si="9"/>
        <v>0</v>
      </c>
      <c r="AF48" s="181"/>
      <c r="AG48" s="181"/>
      <c r="AH48" s="182">
        <f t="shared" si="10"/>
        <v>193</v>
      </c>
      <c r="AI48" s="181">
        <v>193</v>
      </c>
      <c r="AJ48" s="181"/>
      <c r="AK48" s="181"/>
      <c r="AL48" s="182">
        <f t="shared" si="11"/>
        <v>193</v>
      </c>
      <c r="AM48" s="181"/>
      <c r="AN48" s="181"/>
      <c r="AO48" s="181"/>
      <c r="AP48" s="181"/>
      <c r="AQ48" s="181"/>
      <c r="AR48" s="181"/>
      <c r="AS48" s="181"/>
      <c r="AT48" s="181">
        <v>6</v>
      </c>
      <c r="AU48" s="181"/>
      <c r="AV48" s="181">
        <v>187</v>
      </c>
      <c r="AW48" s="182">
        <f t="shared" si="12"/>
        <v>0</v>
      </c>
      <c r="AX48" s="181"/>
      <c r="AY48" s="181"/>
      <c r="AZ48" s="181"/>
      <c r="BA48" s="181"/>
      <c r="BB48" s="181"/>
      <c r="BC48" s="182">
        <f t="shared" si="13"/>
        <v>0</v>
      </c>
      <c r="BD48" s="181"/>
      <c r="BE48" s="181"/>
      <c r="BF48" s="181"/>
    </row>
    <row r="49" spans="1:58" s="20" customFormat="1" ht="13.5">
      <c r="A49" s="174" t="s">
        <v>221</v>
      </c>
      <c r="B49" s="174">
        <v>1337</v>
      </c>
      <c r="C49" s="174" t="s">
        <v>264</v>
      </c>
      <c r="D49" s="182">
        <f t="shared" si="2"/>
        <v>15344</v>
      </c>
      <c r="E49" s="182">
        <f t="shared" si="3"/>
        <v>0</v>
      </c>
      <c r="F49" s="181"/>
      <c r="G49" s="181"/>
      <c r="H49" s="182">
        <f t="shared" si="4"/>
        <v>0</v>
      </c>
      <c r="I49" s="181"/>
      <c r="J49" s="181"/>
      <c r="K49" s="182">
        <f t="shared" si="5"/>
        <v>15344</v>
      </c>
      <c r="L49" s="181">
        <v>14607</v>
      </c>
      <c r="M49" s="181">
        <v>737</v>
      </c>
      <c r="N49" s="182">
        <f t="shared" si="6"/>
        <v>15344</v>
      </c>
      <c r="O49" s="182">
        <f t="shared" si="7"/>
        <v>14607</v>
      </c>
      <c r="P49" s="181"/>
      <c r="Q49" s="181"/>
      <c r="R49" s="181"/>
      <c r="S49" s="181">
        <v>14607</v>
      </c>
      <c r="T49" s="181"/>
      <c r="U49" s="181"/>
      <c r="V49" s="181"/>
      <c r="W49" s="182">
        <f t="shared" si="8"/>
        <v>737</v>
      </c>
      <c r="X49" s="181"/>
      <c r="Y49" s="181"/>
      <c r="Z49" s="181"/>
      <c r="AA49" s="181">
        <v>737</v>
      </c>
      <c r="AB49" s="181"/>
      <c r="AC49" s="181"/>
      <c r="AD49" s="181"/>
      <c r="AE49" s="182">
        <f t="shared" si="9"/>
        <v>0</v>
      </c>
      <c r="AF49" s="181"/>
      <c r="AG49" s="181"/>
      <c r="AH49" s="182">
        <f t="shared" si="10"/>
        <v>0</v>
      </c>
      <c r="AI49" s="181"/>
      <c r="AJ49" s="181"/>
      <c r="AK49" s="181"/>
      <c r="AL49" s="182">
        <f t="shared" si="11"/>
        <v>0</v>
      </c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2">
        <f t="shared" si="12"/>
        <v>0</v>
      </c>
      <c r="AX49" s="181"/>
      <c r="AY49" s="181"/>
      <c r="AZ49" s="181"/>
      <c r="BA49" s="181"/>
      <c r="BB49" s="181"/>
      <c r="BC49" s="182">
        <f t="shared" si="13"/>
        <v>0</v>
      </c>
      <c r="BD49" s="181"/>
      <c r="BE49" s="181"/>
      <c r="BF49" s="181"/>
    </row>
    <row r="50" spans="1:58" s="20" customFormat="1" ht="13.5">
      <c r="A50" s="174" t="s">
        <v>221</v>
      </c>
      <c r="B50" s="174">
        <v>1343</v>
      </c>
      <c r="C50" s="174" t="s">
        <v>265</v>
      </c>
      <c r="D50" s="182">
        <f t="shared" si="2"/>
        <v>5440</v>
      </c>
      <c r="E50" s="182">
        <f t="shared" si="3"/>
        <v>0</v>
      </c>
      <c r="F50" s="181"/>
      <c r="G50" s="181"/>
      <c r="H50" s="182">
        <f t="shared" si="4"/>
        <v>0</v>
      </c>
      <c r="I50" s="181"/>
      <c r="J50" s="181"/>
      <c r="K50" s="182">
        <f t="shared" si="5"/>
        <v>5440</v>
      </c>
      <c r="L50" s="181">
        <v>4816</v>
      </c>
      <c r="M50" s="181">
        <v>624</v>
      </c>
      <c r="N50" s="182">
        <f t="shared" si="6"/>
        <v>5442</v>
      </c>
      <c r="O50" s="182">
        <f t="shared" si="7"/>
        <v>4816</v>
      </c>
      <c r="P50" s="181">
        <v>4816</v>
      </c>
      <c r="Q50" s="181"/>
      <c r="R50" s="181"/>
      <c r="S50" s="181"/>
      <c r="T50" s="181"/>
      <c r="U50" s="181"/>
      <c r="V50" s="181"/>
      <c r="W50" s="182">
        <f t="shared" si="8"/>
        <v>624</v>
      </c>
      <c r="X50" s="181">
        <v>624</v>
      </c>
      <c r="Y50" s="181"/>
      <c r="Z50" s="181"/>
      <c r="AA50" s="181"/>
      <c r="AB50" s="181"/>
      <c r="AC50" s="181"/>
      <c r="AD50" s="181"/>
      <c r="AE50" s="182">
        <f t="shared" si="9"/>
        <v>2</v>
      </c>
      <c r="AF50" s="181">
        <v>2</v>
      </c>
      <c r="AG50" s="181"/>
      <c r="AH50" s="182">
        <f t="shared" si="10"/>
        <v>100</v>
      </c>
      <c r="AI50" s="181">
        <v>100</v>
      </c>
      <c r="AJ50" s="181"/>
      <c r="AK50" s="181"/>
      <c r="AL50" s="182">
        <f t="shared" si="11"/>
        <v>89</v>
      </c>
      <c r="AM50" s="181"/>
      <c r="AN50" s="181"/>
      <c r="AO50" s="181"/>
      <c r="AP50" s="181"/>
      <c r="AQ50" s="181"/>
      <c r="AR50" s="181"/>
      <c r="AS50" s="181"/>
      <c r="AT50" s="181">
        <v>89</v>
      </c>
      <c r="AU50" s="181"/>
      <c r="AV50" s="181"/>
      <c r="AW50" s="182">
        <f t="shared" si="12"/>
        <v>11</v>
      </c>
      <c r="AX50" s="181">
        <v>11</v>
      </c>
      <c r="AY50" s="181"/>
      <c r="AZ50" s="181"/>
      <c r="BA50" s="181"/>
      <c r="BB50" s="181"/>
      <c r="BC50" s="182">
        <f t="shared" si="13"/>
        <v>0</v>
      </c>
      <c r="BD50" s="181"/>
      <c r="BE50" s="181"/>
      <c r="BF50" s="181"/>
    </row>
    <row r="51" spans="1:58" s="20" customFormat="1" ht="13.5">
      <c r="A51" s="174" t="s">
        <v>221</v>
      </c>
      <c r="B51" s="174">
        <v>1345</v>
      </c>
      <c r="C51" s="174" t="s">
        <v>266</v>
      </c>
      <c r="D51" s="182">
        <f t="shared" si="2"/>
        <v>21130</v>
      </c>
      <c r="E51" s="182">
        <f t="shared" si="3"/>
        <v>0</v>
      </c>
      <c r="F51" s="181"/>
      <c r="G51" s="181"/>
      <c r="H51" s="182">
        <f t="shared" si="4"/>
        <v>0</v>
      </c>
      <c r="I51" s="181"/>
      <c r="J51" s="181"/>
      <c r="K51" s="182">
        <f t="shared" si="5"/>
        <v>21130</v>
      </c>
      <c r="L51" s="181">
        <v>20275</v>
      </c>
      <c r="M51" s="181">
        <v>855</v>
      </c>
      <c r="N51" s="182">
        <f t="shared" si="6"/>
        <v>21041</v>
      </c>
      <c r="O51" s="182">
        <f t="shared" si="7"/>
        <v>20181</v>
      </c>
      <c r="P51" s="181">
        <v>20181</v>
      </c>
      <c r="Q51" s="181"/>
      <c r="R51" s="181"/>
      <c r="S51" s="181"/>
      <c r="T51" s="181"/>
      <c r="U51" s="181"/>
      <c r="V51" s="181"/>
      <c r="W51" s="182">
        <f t="shared" si="8"/>
        <v>855</v>
      </c>
      <c r="X51" s="181">
        <v>855</v>
      </c>
      <c r="Y51" s="181"/>
      <c r="Z51" s="181"/>
      <c r="AA51" s="181"/>
      <c r="AB51" s="181"/>
      <c r="AC51" s="181"/>
      <c r="AD51" s="181"/>
      <c r="AE51" s="182">
        <f t="shared" si="9"/>
        <v>5</v>
      </c>
      <c r="AF51" s="181">
        <v>5</v>
      </c>
      <c r="AG51" s="181"/>
      <c r="AH51" s="182">
        <f t="shared" si="10"/>
        <v>387</v>
      </c>
      <c r="AI51" s="181">
        <v>387</v>
      </c>
      <c r="AJ51" s="181"/>
      <c r="AK51" s="181"/>
      <c r="AL51" s="182">
        <f t="shared" si="11"/>
        <v>346</v>
      </c>
      <c r="AM51" s="181"/>
      <c r="AN51" s="181"/>
      <c r="AO51" s="181"/>
      <c r="AP51" s="181"/>
      <c r="AQ51" s="181"/>
      <c r="AR51" s="181"/>
      <c r="AS51" s="181"/>
      <c r="AT51" s="181">
        <v>346</v>
      </c>
      <c r="AU51" s="181"/>
      <c r="AV51" s="181"/>
      <c r="AW51" s="182">
        <f t="shared" si="12"/>
        <v>41</v>
      </c>
      <c r="AX51" s="181">
        <v>41</v>
      </c>
      <c r="AY51" s="181"/>
      <c r="AZ51" s="181"/>
      <c r="BA51" s="181"/>
      <c r="BB51" s="181"/>
      <c r="BC51" s="182">
        <f t="shared" si="13"/>
        <v>0</v>
      </c>
      <c r="BD51" s="181"/>
      <c r="BE51" s="181"/>
      <c r="BF51" s="181"/>
    </row>
    <row r="52" spans="1:58" s="20" customFormat="1" ht="13.5">
      <c r="A52" s="174" t="s">
        <v>221</v>
      </c>
      <c r="B52" s="174">
        <v>1346</v>
      </c>
      <c r="C52" s="174" t="s">
        <v>267</v>
      </c>
      <c r="D52" s="182">
        <f t="shared" si="2"/>
        <v>11419</v>
      </c>
      <c r="E52" s="182">
        <f t="shared" si="3"/>
        <v>0</v>
      </c>
      <c r="F52" s="181"/>
      <c r="G52" s="181"/>
      <c r="H52" s="182">
        <f t="shared" si="4"/>
        <v>11419</v>
      </c>
      <c r="I52" s="181">
        <v>10280</v>
      </c>
      <c r="J52" s="181">
        <v>1139</v>
      </c>
      <c r="K52" s="182">
        <f t="shared" si="5"/>
        <v>0</v>
      </c>
      <c r="L52" s="181"/>
      <c r="M52" s="181"/>
      <c r="N52" s="182">
        <f t="shared" si="6"/>
        <v>11579</v>
      </c>
      <c r="O52" s="182">
        <f t="shared" si="7"/>
        <v>10280</v>
      </c>
      <c r="P52" s="181">
        <v>10280</v>
      </c>
      <c r="Q52" s="181"/>
      <c r="R52" s="181"/>
      <c r="S52" s="181"/>
      <c r="T52" s="181"/>
      <c r="U52" s="181"/>
      <c r="V52" s="181"/>
      <c r="W52" s="182">
        <f t="shared" si="8"/>
        <v>1139</v>
      </c>
      <c r="X52" s="181">
        <v>1139</v>
      </c>
      <c r="Y52" s="181"/>
      <c r="Z52" s="181"/>
      <c r="AA52" s="181"/>
      <c r="AB52" s="181"/>
      <c r="AC52" s="181"/>
      <c r="AD52" s="181"/>
      <c r="AE52" s="182">
        <f t="shared" si="9"/>
        <v>160</v>
      </c>
      <c r="AF52" s="181">
        <v>160</v>
      </c>
      <c r="AG52" s="181"/>
      <c r="AH52" s="182">
        <f t="shared" si="10"/>
        <v>55</v>
      </c>
      <c r="AI52" s="181">
        <v>55</v>
      </c>
      <c r="AJ52" s="181"/>
      <c r="AK52" s="181"/>
      <c r="AL52" s="182">
        <f t="shared" si="11"/>
        <v>55</v>
      </c>
      <c r="AM52" s="181">
        <v>24</v>
      </c>
      <c r="AN52" s="181"/>
      <c r="AO52" s="181">
        <v>31</v>
      </c>
      <c r="AP52" s="181"/>
      <c r="AQ52" s="181"/>
      <c r="AR52" s="181"/>
      <c r="AS52" s="181"/>
      <c r="AT52" s="181"/>
      <c r="AU52" s="181"/>
      <c r="AV52" s="181"/>
      <c r="AW52" s="182">
        <f t="shared" si="12"/>
        <v>24</v>
      </c>
      <c r="AX52" s="181">
        <v>24</v>
      </c>
      <c r="AY52" s="181"/>
      <c r="AZ52" s="181"/>
      <c r="BA52" s="181"/>
      <c r="BB52" s="181"/>
      <c r="BC52" s="182">
        <f t="shared" si="13"/>
        <v>0</v>
      </c>
      <c r="BD52" s="181"/>
      <c r="BE52" s="181"/>
      <c r="BF52" s="181"/>
    </row>
    <row r="53" spans="1:58" s="20" customFormat="1" ht="13.5">
      <c r="A53" s="174" t="s">
        <v>221</v>
      </c>
      <c r="B53" s="174">
        <v>1347</v>
      </c>
      <c r="C53" s="174" t="s">
        <v>268</v>
      </c>
      <c r="D53" s="182">
        <f t="shared" si="2"/>
        <v>3150</v>
      </c>
      <c r="E53" s="182">
        <f t="shared" si="3"/>
        <v>0</v>
      </c>
      <c r="F53" s="181"/>
      <c r="G53" s="181"/>
      <c r="H53" s="182">
        <f t="shared" si="4"/>
        <v>3150</v>
      </c>
      <c r="I53" s="181">
        <v>2800</v>
      </c>
      <c r="J53" s="181">
        <v>350</v>
      </c>
      <c r="K53" s="182">
        <f t="shared" si="5"/>
        <v>0</v>
      </c>
      <c r="L53" s="181"/>
      <c r="M53" s="181"/>
      <c r="N53" s="182">
        <f t="shared" si="6"/>
        <v>3210</v>
      </c>
      <c r="O53" s="182">
        <f t="shared" si="7"/>
        <v>2800</v>
      </c>
      <c r="P53" s="181">
        <v>2800</v>
      </c>
      <c r="Q53" s="181"/>
      <c r="R53" s="181"/>
      <c r="S53" s="181"/>
      <c r="T53" s="181"/>
      <c r="U53" s="181"/>
      <c r="V53" s="181"/>
      <c r="W53" s="182">
        <f t="shared" si="8"/>
        <v>350</v>
      </c>
      <c r="X53" s="181">
        <v>350</v>
      </c>
      <c r="Y53" s="181"/>
      <c r="Z53" s="181"/>
      <c r="AA53" s="181"/>
      <c r="AB53" s="181"/>
      <c r="AC53" s="181"/>
      <c r="AD53" s="181"/>
      <c r="AE53" s="182">
        <f t="shared" si="9"/>
        <v>60</v>
      </c>
      <c r="AF53" s="181">
        <v>60</v>
      </c>
      <c r="AG53" s="181"/>
      <c r="AH53" s="182">
        <f t="shared" si="10"/>
        <v>8</v>
      </c>
      <c r="AI53" s="181">
        <v>8</v>
      </c>
      <c r="AJ53" s="181"/>
      <c r="AK53" s="181"/>
      <c r="AL53" s="182">
        <f t="shared" si="11"/>
        <v>8</v>
      </c>
      <c r="AM53" s="181">
        <v>8</v>
      </c>
      <c r="AN53" s="181"/>
      <c r="AO53" s="181"/>
      <c r="AP53" s="181"/>
      <c r="AQ53" s="181"/>
      <c r="AR53" s="181"/>
      <c r="AS53" s="181"/>
      <c r="AT53" s="181"/>
      <c r="AU53" s="181"/>
      <c r="AV53" s="181"/>
      <c r="AW53" s="182">
        <f t="shared" si="12"/>
        <v>8</v>
      </c>
      <c r="AX53" s="181">
        <v>8</v>
      </c>
      <c r="AY53" s="181"/>
      <c r="AZ53" s="181"/>
      <c r="BA53" s="181"/>
      <c r="BB53" s="181"/>
      <c r="BC53" s="182">
        <f t="shared" si="13"/>
        <v>0</v>
      </c>
      <c r="BD53" s="181"/>
      <c r="BE53" s="181"/>
      <c r="BF53" s="181"/>
    </row>
    <row r="54" spans="1:58" s="20" customFormat="1" ht="13.5">
      <c r="A54" s="174" t="s">
        <v>221</v>
      </c>
      <c r="B54" s="174">
        <v>1361</v>
      </c>
      <c r="C54" s="174" t="s">
        <v>269</v>
      </c>
      <c r="D54" s="182">
        <f t="shared" si="2"/>
        <v>9391</v>
      </c>
      <c r="E54" s="182">
        <f t="shared" si="3"/>
        <v>0</v>
      </c>
      <c r="F54" s="181"/>
      <c r="G54" s="181"/>
      <c r="H54" s="182">
        <f t="shared" si="4"/>
        <v>9391</v>
      </c>
      <c r="I54" s="181">
        <v>7528</v>
      </c>
      <c r="J54" s="181">
        <v>1863</v>
      </c>
      <c r="K54" s="182">
        <f t="shared" si="5"/>
        <v>0</v>
      </c>
      <c r="L54" s="181"/>
      <c r="M54" s="181"/>
      <c r="N54" s="182">
        <f t="shared" si="6"/>
        <v>9391</v>
      </c>
      <c r="O54" s="182">
        <f t="shared" si="7"/>
        <v>7528</v>
      </c>
      <c r="P54" s="181">
        <v>7528</v>
      </c>
      <c r="Q54" s="181"/>
      <c r="R54" s="181"/>
      <c r="S54" s="181"/>
      <c r="T54" s="181"/>
      <c r="U54" s="181"/>
      <c r="V54" s="181"/>
      <c r="W54" s="182">
        <f t="shared" si="8"/>
        <v>1863</v>
      </c>
      <c r="X54" s="181">
        <v>1863</v>
      </c>
      <c r="Y54" s="181"/>
      <c r="Z54" s="181"/>
      <c r="AA54" s="181"/>
      <c r="AB54" s="181"/>
      <c r="AC54" s="181"/>
      <c r="AD54" s="181"/>
      <c r="AE54" s="182">
        <f t="shared" si="9"/>
        <v>0</v>
      </c>
      <c r="AF54" s="181"/>
      <c r="AG54" s="181"/>
      <c r="AH54" s="182">
        <f t="shared" si="10"/>
        <v>195</v>
      </c>
      <c r="AI54" s="181">
        <v>195</v>
      </c>
      <c r="AJ54" s="181"/>
      <c r="AK54" s="181"/>
      <c r="AL54" s="182">
        <f t="shared" si="11"/>
        <v>195</v>
      </c>
      <c r="AM54" s="181"/>
      <c r="AN54" s="181"/>
      <c r="AO54" s="181">
        <v>195</v>
      </c>
      <c r="AP54" s="181"/>
      <c r="AQ54" s="181"/>
      <c r="AR54" s="181"/>
      <c r="AS54" s="181"/>
      <c r="AT54" s="181"/>
      <c r="AU54" s="181"/>
      <c r="AV54" s="181"/>
      <c r="AW54" s="182">
        <f t="shared" si="12"/>
        <v>0</v>
      </c>
      <c r="AX54" s="181"/>
      <c r="AY54" s="181"/>
      <c r="AZ54" s="181"/>
      <c r="BA54" s="181"/>
      <c r="BB54" s="181"/>
      <c r="BC54" s="182">
        <f t="shared" si="13"/>
        <v>0</v>
      </c>
      <c r="BD54" s="181"/>
      <c r="BE54" s="181"/>
      <c r="BF54" s="181"/>
    </row>
    <row r="55" spans="1:58" s="20" customFormat="1" ht="13.5">
      <c r="A55" s="174" t="s">
        <v>221</v>
      </c>
      <c r="B55" s="174">
        <v>1362</v>
      </c>
      <c r="C55" s="174" t="s">
        <v>270</v>
      </c>
      <c r="D55" s="182">
        <f t="shared" si="2"/>
        <v>4640</v>
      </c>
      <c r="E55" s="182">
        <f t="shared" si="3"/>
        <v>0</v>
      </c>
      <c r="F55" s="181"/>
      <c r="G55" s="181"/>
      <c r="H55" s="182">
        <f t="shared" si="4"/>
        <v>4640</v>
      </c>
      <c r="I55" s="181">
        <v>4206</v>
      </c>
      <c r="J55" s="181">
        <v>434</v>
      </c>
      <c r="K55" s="182">
        <f t="shared" si="5"/>
        <v>0</v>
      </c>
      <c r="L55" s="181"/>
      <c r="M55" s="181"/>
      <c r="N55" s="182">
        <f t="shared" si="6"/>
        <v>4640</v>
      </c>
      <c r="O55" s="182">
        <f t="shared" si="7"/>
        <v>4206</v>
      </c>
      <c r="P55" s="181">
        <v>4206</v>
      </c>
      <c r="Q55" s="181"/>
      <c r="R55" s="181"/>
      <c r="S55" s="181"/>
      <c r="T55" s="181"/>
      <c r="U55" s="181"/>
      <c r="V55" s="181"/>
      <c r="W55" s="182">
        <f t="shared" si="8"/>
        <v>434</v>
      </c>
      <c r="X55" s="181">
        <v>434</v>
      </c>
      <c r="Y55" s="181"/>
      <c r="Z55" s="181"/>
      <c r="AA55" s="181"/>
      <c r="AB55" s="181"/>
      <c r="AC55" s="181"/>
      <c r="AD55" s="181"/>
      <c r="AE55" s="182">
        <f t="shared" si="9"/>
        <v>0</v>
      </c>
      <c r="AF55" s="181"/>
      <c r="AG55" s="181"/>
      <c r="AH55" s="182">
        <f t="shared" si="10"/>
        <v>97</v>
      </c>
      <c r="AI55" s="181">
        <v>97</v>
      </c>
      <c r="AJ55" s="181"/>
      <c r="AK55" s="181"/>
      <c r="AL55" s="182">
        <f t="shared" si="11"/>
        <v>97</v>
      </c>
      <c r="AM55" s="181"/>
      <c r="AN55" s="181"/>
      <c r="AO55" s="181">
        <v>97</v>
      </c>
      <c r="AP55" s="181"/>
      <c r="AQ55" s="181"/>
      <c r="AR55" s="181"/>
      <c r="AS55" s="181"/>
      <c r="AT55" s="181"/>
      <c r="AU55" s="181"/>
      <c r="AV55" s="181"/>
      <c r="AW55" s="182">
        <f t="shared" si="12"/>
        <v>0</v>
      </c>
      <c r="AX55" s="181"/>
      <c r="AY55" s="181"/>
      <c r="AZ55" s="181"/>
      <c r="BA55" s="181"/>
      <c r="BB55" s="181"/>
      <c r="BC55" s="182">
        <f t="shared" si="13"/>
        <v>0</v>
      </c>
      <c r="BD55" s="181"/>
      <c r="BE55" s="181"/>
      <c r="BF55" s="181"/>
    </row>
    <row r="56" spans="1:58" s="20" customFormat="1" ht="13.5">
      <c r="A56" s="174" t="s">
        <v>221</v>
      </c>
      <c r="B56" s="174">
        <v>1363</v>
      </c>
      <c r="C56" s="174" t="s">
        <v>271</v>
      </c>
      <c r="D56" s="182">
        <f t="shared" si="2"/>
        <v>3021</v>
      </c>
      <c r="E56" s="182">
        <f t="shared" si="3"/>
        <v>0</v>
      </c>
      <c r="F56" s="181"/>
      <c r="G56" s="181"/>
      <c r="H56" s="182">
        <f t="shared" si="4"/>
        <v>3021</v>
      </c>
      <c r="I56" s="181">
        <v>2578</v>
      </c>
      <c r="J56" s="181">
        <v>443</v>
      </c>
      <c r="K56" s="182">
        <f t="shared" si="5"/>
        <v>0</v>
      </c>
      <c r="L56" s="181"/>
      <c r="M56" s="181"/>
      <c r="N56" s="182">
        <f t="shared" si="6"/>
        <v>3021</v>
      </c>
      <c r="O56" s="182">
        <f t="shared" si="7"/>
        <v>2578</v>
      </c>
      <c r="P56" s="181">
        <v>2578</v>
      </c>
      <c r="Q56" s="181"/>
      <c r="R56" s="181"/>
      <c r="S56" s="181"/>
      <c r="T56" s="181"/>
      <c r="U56" s="181"/>
      <c r="V56" s="181"/>
      <c r="W56" s="182">
        <f t="shared" si="8"/>
        <v>443</v>
      </c>
      <c r="X56" s="181">
        <v>443</v>
      </c>
      <c r="Y56" s="181"/>
      <c r="Z56" s="181"/>
      <c r="AA56" s="181"/>
      <c r="AB56" s="181"/>
      <c r="AC56" s="181"/>
      <c r="AD56" s="181"/>
      <c r="AE56" s="182">
        <f t="shared" si="9"/>
        <v>0</v>
      </c>
      <c r="AF56" s="181"/>
      <c r="AG56" s="181"/>
      <c r="AH56" s="182">
        <f t="shared" si="10"/>
        <v>62</v>
      </c>
      <c r="AI56" s="181">
        <v>62</v>
      </c>
      <c r="AJ56" s="181"/>
      <c r="AK56" s="181"/>
      <c r="AL56" s="182">
        <f t="shared" si="11"/>
        <v>62</v>
      </c>
      <c r="AM56" s="181"/>
      <c r="AN56" s="181"/>
      <c r="AO56" s="181">
        <v>62</v>
      </c>
      <c r="AP56" s="181"/>
      <c r="AQ56" s="181"/>
      <c r="AR56" s="181"/>
      <c r="AS56" s="181"/>
      <c r="AT56" s="181"/>
      <c r="AU56" s="181"/>
      <c r="AV56" s="181"/>
      <c r="AW56" s="182">
        <f t="shared" si="12"/>
        <v>0</v>
      </c>
      <c r="AX56" s="181"/>
      <c r="AY56" s="181"/>
      <c r="AZ56" s="181"/>
      <c r="BA56" s="181"/>
      <c r="BB56" s="181"/>
      <c r="BC56" s="182">
        <f t="shared" si="13"/>
        <v>0</v>
      </c>
      <c r="BD56" s="181"/>
      <c r="BE56" s="181"/>
      <c r="BF56" s="181"/>
    </row>
    <row r="57" spans="1:58" s="20" customFormat="1" ht="13.5">
      <c r="A57" s="174" t="s">
        <v>221</v>
      </c>
      <c r="B57" s="174">
        <v>1364</v>
      </c>
      <c r="C57" s="174" t="s">
        <v>272</v>
      </c>
      <c r="D57" s="182">
        <f t="shared" si="2"/>
        <v>2858</v>
      </c>
      <c r="E57" s="182">
        <f t="shared" si="3"/>
        <v>0</v>
      </c>
      <c r="F57" s="181"/>
      <c r="G57" s="181"/>
      <c r="H57" s="182">
        <f t="shared" si="4"/>
        <v>2858</v>
      </c>
      <c r="I57" s="181">
        <v>2334</v>
      </c>
      <c r="J57" s="181">
        <v>524</v>
      </c>
      <c r="K57" s="182">
        <f t="shared" si="5"/>
        <v>0</v>
      </c>
      <c r="L57" s="181"/>
      <c r="M57" s="181"/>
      <c r="N57" s="182">
        <f t="shared" si="6"/>
        <v>2858</v>
      </c>
      <c r="O57" s="182">
        <f t="shared" si="7"/>
        <v>2334</v>
      </c>
      <c r="P57" s="181">
        <v>2334</v>
      </c>
      <c r="Q57" s="181"/>
      <c r="R57" s="181"/>
      <c r="S57" s="181"/>
      <c r="T57" s="181"/>
      <c r="U57" s="181"/>
      <c r="V57" s="181"/>
      <c r="W57" s="182">
        <f t="shared" si="8"/>
        <v>524</v>
      </c>
      <c r="X57" s="181">
        <v>524</v>
      </c>
      <c r="Y57" s="181"/>
      <c r="Z57" s="181"/>
      <c r="AA57" s="181"/>
      <c r="AB57" s="181"/>
      <c r="AC57" s="181"/>
      <c r="AD57" s="181"/>
      <c r="AE57" s="182">
        <f t="shared" si="9"/>
        <v>0</v>
      </c>
      <c r="AF57" s="181"/>
      <c r="AG57" s="181"/>
      <c r="AH57" s="182">
        <f t="shared" si="10"/>
        <v>58</v>
      </c>
      <c r="AI57" s="181">
        <v>58</v>
      </c>
      <c r="AJ57" s="181"/>
      <c r="AK57" s="181"/>
      <c r="AL57" s="182">
        <f t="shared" si="11"/>
        <v>58</v>
      </c>
      <c r="AM57" s="181"/>
      <c r="AN57" s="181"/>
      <c r="AO57" s="181">
        <v>58</v>
      </c>
      <c r="AP57" s="181"/>
      <c r="AQ57" s="181"/>
      <c r="AR57" s="181"/>
      <c r="AS57" s="181"/>
      <c r="AT57" s="181"/>
      <c r="AU57" s="181"/>
      <c r="AV57" s="181"/>
      <c r="AW57" s="182">
        <f t="shared" si="12"/>
        <v>0</v>
      </c>
      <c r="AX57" s="181"/>
      <c r="AY57" s="181"/>
      <c r="AZ57" s="181"/>
      <c r="BA57" s="181"/>
      <c r="BB57" s="181"/>
      <c r="BC57" s="182">
        <f t="shared" si="13"/>
        <v>0</v>
      </c>
      <c r="BD57" s="181"/>
      <c r="BE57" s="181"/>
      <c r="BF57" s="181"/>
    </row>
    <row r="58" spans="1:58" s="20" customFormat="1" ht="13.5">
      <c r="A58" s="174" t="s">
        <v>221</v>
      </c>
      <c r="B58" s="174">
        <v>1367</v>
      </c>
      <c r="C58" s="174" t="s">
        <v>273</v>
      </c>
      <c r="D58" s="182">
        <f t="shared" si="2"/>
        <v>1496</v>
      </c>
      <c r="E58" s="182">
        <f t="shared" si="3"/>
        <v>1496</v>
      </c>
      <c r="F58" s="181">
        <v>1135</v>
      </c>
      <c r="G58" s="181">
        <v>361</v>
      </c>
      <c r="H58" s="182">
        <f t="shared" si="4"/>
        <v>0</v>
      </c>
      <c r="I58" s="181"/>
      <c r="J58" s="181"/>
      <c r="K58" s="182">
        <f t="shared" si="5"/>
        <v>0</v>
      </c>
      <c r="L58" s="181"/>
      <c r="M58" s="181"/>
      <c r="N58" s="182">
        <f t="shared" si="6"/>
        <v>1500</v>
      </c>
      <c r="O58" s="182">
        <f t="shared" si="7"/>
        <v>1000</v>
      </c>
      <c r="P58" s="181">
        <v>1000</v>
      </c>
      <c r="Q58" s="181"/>
      <c r="R58" s="181"/>
      <c r="S58" s="181"/>
      <c r="T58" s="181"/>
      <c r="U58" s="181"/>
      <c r="V58" s="181"/>
      <c r="W58" s="182">
        <f t="shared" si="8"/>
        <v>500</v>
      </c>
      <c r="X58" s="181">
        <v>500</v>
      </c>
      <c r="Y58" s="181"/>
      <c r="Z58" s="181"/>
      <c r="AA58" s="181"/>
      <c r="AB58" s="181"/>
      <c r="AC58" s="181"/>
      <c r="AD58" s="181"/>
      <c r="AE58" s="182">
        <f t="shared" si="9"/>
        <v>0</v>
      </c>
      <c r="AF58" s="181"/>
      <c r="AG58" s="181"/>
      <c r="AH58" s="182">
        <f t="shared" si="10"/>
        <v>0</v>
      </c>
      <c r="AI58" s="181"/>
      <c r="AJ58" s="181"/>
      <c r="AK58" s="181"/>
      <c r="AL58" s="182">
        <f t="shared" si="11"/>
        <v>0</v>
      </c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2">
        <f t="shared" si="12"/>
        <v>0</v>
      </c>
      <c r="AX58" s="181"/>
      <c r="AY58" s="181"/>
      <c r="AZ58" s="181"/>
      <c r="BA58" s="181"/>
      <c r="BB58" s="181"/>
      <c r="BC58" s="182">
        <f t="shared" si="13"/>
        <v>0</v>
      </c>
      <c r="BD58" s="181"/>
      <c r="BE58" s="181"/>
      <c r="BF58" s="181"/>
    </row>
    <row r="59" spans="1:58" s="20" customFormat="1" ht="13.5">
      <c r="A59" s="174" t="s">
        <v>221</v>
      </c>
      <c r="B59" s="174">
        <v>1370</v>
      </c>
      <c r="C59" s="174" t="s">
        <v>274</v>
      </c>
      <c r="D59" s="182">
        <f t="shared" si="2"/>
        <v>3150</v>
      </c>
      <c r="E59" s="182">
        <f t="shared" si="3"/>
        <v>0</v>
      </c>
      <c r="F59" s="181"/>
      <c r="G59" s="181"/>
      <c r="H59" s="182">
        <f t="shared" si="4"/>
        <v>3150</v>
      </c>
      <c r="I59" s="181">
        <v>2385</v>
      </c>
      <c r="J59" s="181">
        <v>765</v>
      </c>
      <c r="K59" s="182">
        <f t="shared" si="5"/>
        <v>0</v>
      </c>
      <c r="L59" s="181"/>
      <c r="M59" s="181"/>
      <c r="N59" s="182">
        <f t="shared" si="6"/>
        <v>3152</v>
      </c>
      <c r="O59" s="182">
        <f t="shared" si="7"/>
        <v>2385</v>
      </c>
      <c r="P59" s="181">
        <v>2385</v>
      </c>
      <c r="Q59" s="181"/>
      <c r="R59" s="181"/>
      <c r="S59" s="181"/>
      <c r="T59" s="181"/>
      <c r="U59" s="181"/>
      <c r="V59" s="181"/>
      <c r="W59" s="182">
        <f t="shared" si="8"/>
        <v>765</v>
      </c>
      <c r="X59" s="181">
        <v>765</v>
      </c>
      <c r="Y59" s="181"/>
      <c r="Z59" s="181"/>
      <c r="AA59" s="181"/>
      <c r="AB59" s="181"/>
      <c r="AC59" s="181"/>
      <c r="AD59" s="181"/>
      <c r="AE59" s="182">
        <f t="shared" si="9"/>
        <v>2</v>
      </c>
      <c r="AF59" s="181">
        <v>2</v>
      </c>
      <c r="AG59" s="181"/>
      <c r="AH59" s="182">
        <f t="shared" si="10"/>
        <v>9</v>
      </c>
      <c r="AI59" s="181">
        <v>9</v>
      </c>
      <c r="AJ59" s="181"/>
      <c r="AK59" s="181"/>
      <c r="AL59" s="182">
        <f t="shared" si="11"/>
        <v>189</v>
      </c>
      <c r="AM59" s="181">
        <v>189</v>
      </c>
      <c r="AN59" s="181"/>
      <c r="AO59" s="181"/>
      <c r="AP59" s="181"/>
      <c r="AQ59" s="181"/>
      <c r="AR59" s="181"/>
      <c r="AS59" s="181"/>
      <c r="AT59" s="181"/>
      <c r="AU59" s="181"/>
      <c r="AV59" s="181"/>
      <c r="AW59" s="182">
        <f t="shared" si="12"/>
        <v>9</v>
      </c>
      <c r="AX59" s="181">
        <v>9</v>
      </c>
      <c r="AY59" s="181"/>
      <c r="AZ59" s="181"/>
      <c r="BA59" s="181"/>
      <c r="BB59" s="181"/>
      <c r="BC59" s="182">
        <f t="shared" si="13"/>
        <v>0</v>
      </c>
      <c r="BD59" s="181"/>
      <c r="BE59" s="181"/>
      <c r="BF59" s="181"/>
    </row>
    <row r="60" spans="1:58" s="20" customFormat="1" ht="13.5">
      <c r="A60" s="174" t="s">
        <v>221</v>
      </c>
      <c r="B60" s="174">
        <v>1371</v>
      </c>
      <c r="C60" s="174" t="s">
        <v>275</v>
      </c>
      <c r="D60" s="182">
        <f t="shared" si="2"/>
        <v>5922</v>
      </c>
      <c r="E60" s="182">
        <f t="shared" si="3"/>
        <v>0</v>
      </c>
      <c r="F60" s="181"/>
      <c r="G60" s="181"/>
      <c r="H60" s="182">
        <f t="shared" si="4"/>
        <v>5922</v>
      </c>
      <c r="I60" s="181">
        <v>5081</v>
      </c>
      <c r="J60" s="181">
        <v>841</v>
      </c>
      <c r="K60" s="182">
        <f t="shared" si="5"/>
        <v>0</v>
      </c>
      <c r="L60" s="181"/>
      <c r="M60" s="181"/>
      <c r="N60" s="182">
        <f t="shared" si="6"/>
        <v>5927</v>
      </c>
      <c r="O60" s="182">
        <f t="shared" si="7"/>
        <v>5081</v>
      </c>
      <c r="P60" s="181">
        <v>5081</v>
      </c>
      <c r="Q60" s="181"/>
      <c r="R60" s="181"/>
      <c r="S60" s="181"/>
      <c r="T60" s="181"/>
      <c r="U60" s="181"/>
      <c r="V60" s="181"/>
      <c r="W60" s="182">
        <f t="shared" si="8"/>
        <v>841</v>
      </c>
      <c r="X60" s="181">
        <v>841</v>
      </c>
      <c r="Y60" s="181"/>
      <c r="Z60" s="181"/>
      <c r="AA60" s="181"/>
      <c r="AB60" s="181"/>
      <c r="AC60" s="181"/>
      <c r="AD60" s="181"/>
      <c r="AE60" s="182">
        <f t="shared" si="9"/>
        <v>5</v>
      </c>
      <c r="AF60" s="181">
        <v>5</v>
      </c>
      <c r="AG60" s="181"/>
      <c r="AH60" s="182">
        <f t="shared" si="10"/>
        <v>18</v>
      </c>
      <c r="AI60" s="181">
        <v>18</v>
      </c>
      <c r="AJ60" s="181"/>
      <c r="AK60" s="181"/>
      <c r="AL60" s="182">
        <f t="shared" si="11"/>
        <v>355</v>
      </c>
      <c r="AM60" s="181">
        <v>355</v>
      </c>
      <c r="AN60" s="181"/>
      <c r="AO60" s="181"/>
      <c r="AP60" s="181"/>
      <c r="AQ60" s="181"/>
      <c r="AR60" s="181"/>
      <c r="AS60" s="181"/>
      <c r="AT60" s="181"/>
      <c r="AU60" s="181"/>
      <c r="AV60" s="181"/>
      <c r="AW60" s="182">
        <f t="shared" si="12"/>
        <v>18</v>
      </c>
      <c r="AX60" s="181">
        <v>18</v>
      </c>
      <c r="AY60" s="181"/>
      <c r="AZ60" s="181"/>
      <c r="BA60" s="181"/>
      <c r="BB60" s="181"/>
      <c r="BC60" s="182">
        <f t="shared" si="13"/>
        <v>0</v>
      </c>
      <c r="BD60" s="181"/>
      <c r="BE60" s="181"/>
      <c r="BF60" s="181"/>
    </row>
    <row r="61" spans="1:58" s="20" customFormat="1" ht="13.5">
      <c r="A61" s="174" t="s">
        <v>221</v>
      </c>
      <c r="B61" s="174">
        <v>1391</v>
      </c>
      <c r="C61" s="174" t="s">
        <v>276</v>
      </c>
      <c r="D61" s="182">
        <f t="shared" si="2"/>
        <v>1581</v>
      </c>
      <c r="E61" s="182">
        <f t="shared" si="3"/>
        <v>0</v>
      </c>
      <c r="F61" s="181"/>
      <c r="G61" s="181"/>
      <c r="H61" s="182">
        <f t="shared" si="4"/>
        <v>1523</v>
      </c>
      <c r="I61" s="181">
        <v>1523</v>
      </c>
      <c r="J61" s="181"/>
      <c r="K61" s="182">
        <f t="shared" si="5"/>
        <v>58</v>
      </c>
      <c r="L61" s="181"/>
      <c r="M61" s="181">
        <v>58</v>
      </c>
      <c r="N61" s="182">
        <f t="shared" si="6"/>
        <v>1581</v>
      </c>
      <c r="O61" s="182">
        <f t="shared" si="7"/>
        <v>1523</v>
      </c>
      <c r="P61" s="181">
        <v>1523</v>
      </c>
      <c r="Q61" s="181"/>
      <c r="R61" s="181"/>
      <c r="S61" s="181"/>
      <c r="T61" s="181"/>
      <c r="U61" s="181"/>
      <c r="V61" s="181"/>
      <c r="W61" s="182">
        <f t="shared" si="8"/>
        <v>58</v>
      </c>
      <c r="X61" s="181">
        <v>58</v>
      </c>
      <c r="Y61" s="181"/>
      <c r="Z61" s="181"/>
      <c r="AA61" s="181"/>
      <c r="AB61" s="181"/>
      <c r="AC61" s="181"/>
      <c r="AD61" s="181"/>
      <c r="AE61" s="182">
        <f t="shared" si="9"/>
        <v>0</v>
      </c>
      <c r="AF61" s="181"/>
      <c r="AG61" s="181"/>
      <c r="AH61" s="182">
        <f t="shared" si="10"/>
        <v>18</v>
      </c>
      <c r="AI61" s="181">
        <v>18</v>
      </c>
      <c r="AJ61" s="181"/>
      <c r="AK61" s="181"/>
      <c r="AL61" s="182">
        <f t="shared" si="11"/>
        <v>0</v>
      </c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2">
        <f t="shared" si="12"/>
        <v>18</v>
      </c>
      <c r="AX61" s="181">
        <v>18</v>
      </c>
      <c r="AY61" s="181"/>
      <c r="AZ61" s="181"/>
      <c r="BA61" s="181"/>
      <c r="BB61" s="181"/>
      <c r="BC61" s="182">
        <f t="shared" si="13"/>
        <v>0</v>
      </c>
      <c r="BD61" s="181"/>
      <c r="BE61" s="181"/>
      <c r="BF61" s="181"/>
    </row>
    <row r="62" spans="1:58" s="20" customFormat="1" ht="13.5">
      <c r="A62" s="174" t="s">
        <v>221</v>
      </c>
      <c r="B62" s="174">
        <v>1392</v>
      </c>
      <c r="C62" s="174" t="s">
        <v>277</v>
      </c>
      <c r="D62" s="182">
        <f t="shared" si="2"/>
        <v>1558</v>
      </c>
      <c r="E62" s="182">
        <f t="shared" si="3"/>
        <v>0</v>
      </c>
      <c r="F62" s="181"/>
      <c r="G62" s="181"/>
      <c r="H62" s="182">
        <f t="shared" si="4"/>
        <v>1397</v>
      </c>
      <c r="I62" s="181">
        <v>1397</v>
      </c>
      <c r="J62" s="181"/>
      <c r="K62" s="182">
        <f t="shared" si="5"/>
        <v>161</v>
      </c>
      <c r="L62" s="181"/>
      <c r="M62" s="181">
        <v>161</v>
      </c>
      <c r="N62" s="182">
        <f t="shared" si="6"/>
        <v>1558</v>
      </c>
      <c r="O62" s="182">
        <f t="shared" si="7"/>
        <v>1397</v>
      </c>
      <c r="P62" s="181">
        <v>1397</v>
      </c>
      <c r="Q62" s="181"/>
      <c r="R62" s="181"/>
      <c r="S62" s="181"/>
      <c r="T62" s="181"/>
      <c r="U62" s="181"/>
      <c r="V62" s="181"/>
      <c r="W62" s="182">
        <f t="shared" si="8"/>
        <v>161</v>
      </c>
      <c r="X62" s="181">
        <v>161</v>
      </c>
      <c r="Y62" s="181"/>
      <c r="Z62" s="181"/>
      <c r="AA62" s="181"/>
      <c r="AB62" s="181"/>
      <c r="AC62" s="181"/>
      <c r="AD62" s="181"/>
      <c r="AE62" s="182">
        <f t="shared" si="9"/>
        <v>0</v>
      </c>
      <c r="AF62" s="181"/>
      <c r="AG62" s="181"/>
      <c r="AH62" s="182">
        <f t="shared" si="10"/>
        <v>16</v>
      </c>
      <c r="AI62" s="181">
        <v>16</v>
      </c>
      <c r="AJ62" s="181"/>
      <c r="AK62" s="181"/>
      <c r="AL62" s="182">
        <f t="shared" si="11"/>
        <v>0</v>
      </c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2">
        <f t="shared" si="12"/>
        <v>16</v>
      </c>
      <c r="AX62" s="181">
        <v>16</v>
      </c>
      <c r="AY62" s="181"/>
      <c r="AZ62" s="181"/>
      <c r="BA62" s="181"/>
      <c r="BB62" s="181"/>
      <c r="BC62" s="182">
        <f t="shared" si="13"/>
        <v>0</v>
      </c>
      <c r="BD62" s="181"/>
      <c r="BE62" s="181"/>
      <c r="BF62" s="181"/>
    </row>
    <row r="63" spans="1:58" s="20" customFormat="1" ht="13.5">
      <c r="A63" s="174" t="s">
        <v>221</v>
      </c>
      <c r="B63" s="174">
        <v>1393</v>
      </c>
      <c r="C63" s="174" t="s">
        <v>278</v>
      </c>
      <c r="D63" s="182">
        <f t="shared" si="2"/>
        <v>695</v>
      </c>
      <c r="E63" s="182">
        <f t="shared" si="3"/>
        <v>0</v>
      </c>
      <c r="F63" s="181"/>
      <c r="G63" s="181"/>
      <c r="H63" s="182">
        <f t="shared" si="4"/>
        <v>583</v>
      </c>
      <c r="I63" s="181">
        <v>583</v>
      </c>
      <c r="J63" s="181"/>
      <c r="K63" s="182">
        <f t="shared" si="5"/>
        <v>112</v>
      </c>
      <c r="L63" s="181"/>
      <c r="M63" s="181">
        <v>112</v>
      </c>
      <c r="N63" s="182">
        <f t="shared" si="6"/>
        <v>695</v>
      </c>
      <c r="O63" s="182">
        <f t="shared" si="7"/>
        <v>583</v>
      </c>
      <c r="P63" s="181">
        <v>583</v>
      </c>
      <c r="Q63" s="181"/>
      <c r="R63" s="181"/>
      <c r="S63" s="181"/>
      <c r="T63" s="181"/>
      <c r="U63" s="181"/>
      <c r="V63" s="181"/>
      <c r="W63" s="182">
        <f t="shared" si="8"/>
        <v>112</v>
      </c>
      <c r="X63" s="181">
        <v>112</v>
      </c>
      <c r="Y63" s="181"/>
      <c r="Z63" s="181"/>
      <c r="AA63" s="181"/>
      <c r="AB63" s="181"/>
      <c r="AC63" s="181"/>
      <c r="AD63" s="181"/>
      <c r="AE63" s="182">
        <f t="shared" si="9"/>
        <v>0</v>
      </c>
      <c r="AF63" s="181"/>
      <c r="AG63" s="181"/>
      <c r="AH63" s="182">
        <f t="shared" si="10"/>
        <v>7</v>
      </c>
      <c r="AI63" s="181">
        <v>7</v>
      </c>
      <c r="AJ63" s="181"/>
      <c r="AK63" s="181"/>
      <c r="AL63" s="182">
        <f t="shared" si="11"/>
        <v>0</v>
      </c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2">
        <f t="shared" si="12"/>
        <v>7</v>
      </c>
      <c r="AX63" s="181">
        <v>7</v>
      </c>
      <c r="AY63" s="181"/>
      <c r="AZ63" s="181"/>
      <c r="BA63" s="181"/>
      <c r="BB63" s="181"/>
      <c r="BC63" s="182">
        <f t="shared" si="13"/>
        <v>0</v>
      </c>
      <c r="BD63" s="181"/>
      <c r="BE63" s="181"/>
      <c r="BF63" s="181"/>
    </row>
    <row r="64" spans="1:58" s="20" customFormat="1" ht="13.5">
      <c r="A64" s="174" t="s">
        <v>221</v>
      </c>
      <c r="B64" s="174">
        <v>1394</v>
      </c>
      <c r="C64" s="174" t="s">
        <v>279</v>
      </c>
      <c r="D64" s="182">
        <f t="shared" si="2"/>
        <v>2555</v>
      </c>
      <c r="E64" s="182">
        <f t="shared" si="3"/>
        <v>0</v>
      </c>
      <c r="F64" s="181"/>
      <c r="G64" s="181"/>
      <c r="H64" s="182">
        <f t="shared" si="4"/>
        <v>0</v>
      </c>
      <c r="I64" s="181"/>
      <c r="J64" s="181"/>
      <c r="K64" s="182">
        <f t="shared" si="5"/>
        <v>2555</v>
      </c>
      <c r="L64" s="181">
        <v>1574</v>
      </c>
      <c r="M64" s="181">
        <v>981</v>
      </c>
      <c r="N64" s="182">
        <f t="shared" si="6"/>
        <v>2555</v>
      </c>
      <c r="O64" s="182">
        <f t="shared" si="7"/>
        <v>1574</v>
      </c>
      <c r="P64" s="181">
        <v>1574</v>
      </c>
      <c r="Q64" s="181"/>
      <c r="R64" s="181"/>
      <c r="S64" s="181"/>
      <c r="T64" s="181"/>
      <c r="U64" s="181"/>
      <c r="V64" s="181"/>
      <c r="W64" s="182">
        <f t="shared" si="8"/>
        <v>981</v>
      </c>
      <c r="X64" s="181">
        <v>981</v>
      </c>
      <c r="Y64" s="181"/>
      <c r="Z64" s="181"/>
      <c r="AA64" s="181"/>
      <c r="AB64" s="181"/>
      <c r="AC64" s="181"/>
      <c r="AD64" s="181"/>
      <c r="AE64" s="182">
        <f t="shared" si="9"/>
        <v>0</v>
      </c>
      <c r="AF64" s="181"/>
      <c r="AG64" s="181"/>
      <c r="AH64" s="182">
        <f t="shared" si="10"/>
        <v>22</v>
      </c>
      <c r="AI64" s="181">
        <v>22</v>
      </c>
      <c r="AJ64" s="181"/>
      <c r="AK64" s="181"/>
      <c r="AL64" s="182">
        <f t="shared" si="11"/>
        <v>0</v>
      </c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2">
        <f t="shared" si="12"/>
        <v>22</v>
      </c>
      <c r="AX64" s="181">
        <v>22</v>
      </c>
      <c r="AY64" s="181"/>
      <c r="AZ64" s="181"/>
      <c r="BA64" s="181"/>
      <c r="BB64" s="181"/>
      <c r="BC64" s="182">
        <f t="shared" si="13"/>
        <v>0</v>
      </c>
      <c r="BD64" s="181"/>
      <c r="BE64" s="181"/>
      <c r="BF64" s="181"/>
    </row>
    <row r="65" spans="1:58" s="20" customFormat="1" ht="13.5">
      <c r="A65" s="174" t="s">
        <v>221</v>
      </c>
      <c r="B65" s="174">
        <v>1395</v>
      </c>
      <c r="C65" s="174" t="s">
        <v>280</v>
      </c>
      <c r="D65" s="182">
        <f t="shared" si="2"/>
        <v>3123</v>
      </c>
      <c r="E65" s="182">
        <f t="shared" si="3"/>
        <v>0</v>
      </c>
      <c r="F65" s="181"/>
      <c r="G65" s="181"/>
      <c r="H65" s="182">
        <f t="shared" si="4"/>
        <v>0</v>
      </c>
      <c r="I65" s="181"/>
      <c r="J65" s="181"/>
      <c r="K65" s="182">
        <f t="shared" si="5"/>
        <v>3123</v>
      </c>
      <c r="L65" s="181">
        <v>1220</v>
      </c>
      <c r="M65" s="181">
        <v>1903</v>
      </c>
      <c r="N65" s="182">
        <f t="shared" si="6"/>
        <v>3123</v>
      </c>
      <c r="O65" s="182">
        <f t="shared" si="7"/>
        <v>1220</v>
      </c>
      <c r="P65" s="181">
        <v>1220</v>
      </c>
      <c r="Q65" s="181"/>
      <c r="R65" s="181"/>
      <c r="S65" s="181"/>
      <c r="T65" s="181"/>
      <c r="U65" s="181"/>
      <c r="V65" s="181"/>
      <c r="W65" s="182">
        <f t="shared" si="8"/>
        <v>1903</v>
      </c>
      <c r="X65" s="181">
        <v>1903</v>
      </c>
      <c r="Y65" s="181"/>
      <c r="Z65" s="181"/>
      <c r="AA65" s="181"/>
      <c r="AB65" s="181"/>
      <c r="AC65" s="181"/>
      <c r="AD65" s="181"/>
      <c r="AE65" s="182">
        <f t="shared" si="9"/>
        <v>0</v>
      </c>
      <c r="AF65" s="181"/>
      <c r="AG65" s="181"/>
      <c r="AH65" s="182">
        <f t="shared" si="10"/>
        <v>90</v>
      </c>
      <c r="AI65" s="181">
        <v>90</v>
      </c>
      <c r="AJ65" s="181"/>
      <c r="AK65" s="181"/>
      <c r="AL65" s="182">
        <f t="shared" si="11"/>
        <v>90</v>
      </c>
      <c r="AM65" s="181"/>
      <c r="AN65" s="181"/>
      <c r="AO65" s="181"/>
      <c r="AP65" s="181"/>
      <c r="AQ65" s="181"/>
      <c r="AR65" s="181"/>
      <c r="AS65" s="181"/>
      <c r="AT65" s="181">
        <v>90</v>
      </c>
      <c r="AU65" s="181"/>
      <c r="AV65" s="181"/>
      <c r="AW65" s="182">
        <f t="shared" si="12"/>
        <v>0</v>
      </c>
      <c r="AX65" s="181"/>
      <c r="AY65" s="181"/>
      <c r="AZ65" s="181"/>
      <c r="BA65" s="181"/>
      <c r="BB65" s="181"/>
      <c r="BC65" s="182">
        <f t="shared" si="13"/>
        <v>90</v>
      </c>
      <c r="BD65" s="181">
        <v>90</v>
      </c>
      <c r="BE65" s="181"/>
      <c r="BF65" s="181"/>
    </row>
    <row r="66" spans="1:58" s="20" customFormat="1" ht="13.5">
      <c r="A66" s="174" t="s">
        <v>221</v>
      </c>
      <c r="B66" s="174">
        <v>1396</v>
      </c>
      <c r="C66" s="174" t="s">
        <v>281</v>
      </c>
      <c r="D66" s="182">
        <f t="shared" si="2"/>
        <v>938</v>
      </c>
      <c r="E66" s="182">
        <f t="shared" si="3"/>
        <v>0</v>
      </c>
      <c r="F66" s="181"/>
      <c r="G66" s="181"/>
      <c r="H66" s="182">
        <f t="shared" si="4"/>
        <v>0</v>
      </c>
      <c r="I66" s="181"/>
      <c r="J66" s="181"/>
      <c r="K66" s="182">
        <f t="shared" si="5"/>
        <v>938</v>
      </c>
      <c r="L66" s="181">
        <v>442</v>
      </c>
      <c r="M66" s="181">
        <v>496</v>
      </c>
      <c r="N66" s="182">
        <f t="shared" si="6"/>
        <v>938</v>
      </c>
      <c r="O66" s="182">
        <f t="shared" si="7"/>
        <v>442</v>
      </c>
      <c r="P66" s="181">
        <v>442</v>
      </c>
      <c r="Q66" s="181"/>
      <c r="R66" s="181"/>
      <c r="S66" s="181"/>
      <c r="T66" s="181"/>
      <c r="U66" s="181"/>
      <c r="V66" s="181"/>
      <c r="W66" s="182">
        <f t="shared" si="8"/>
        <v>496</v>
      </c>
      <c r="X66" s="181">
        <v>496</v>
      </c>
      <c r="Y66" s="181"/>
      <c r="Z66" s="181"/>
      <c r="AA66" s="181"/>
      <c r="AB66" s="181"/>
      <c r="AC66" s="181"/>
      <c r="AD66" s="181"/>
      <c r="AE66" s="182">
        <f t="shared" si="9"/>
        <v>0</v>
      </c>
      <c r="AF66" s="181"/>
      <c r="AG66" s="181"/>
      <c r="AH66" s="182">
        <f t="shared" si="10"/>
        <v>27</v>
      </c>
      <c r="AI66" s="181">
        <v>27</v>
      </c>
      <c r="AJ66" s="181"/>
      <c r="AK66" s="181"/>
      <c r="AL66" s="182">
        <f t="shared" si="11"/>
        <v>27</v>
      </c>
      <c r="AM66" s="181"/>
      <c r="AN66" s="181"/>
      <c r="AO66" s="181"/>
      <c r="AP66" s="181"/>
      <c r="AQ66" s="181"/>
      <c r="AR66" s="181"/>
      <c r="AS66" s="181"/>
      <c r="AT66" s="181">
        <v>27</v>
      </c>
      <c r="AU66" s="181"/>
      <c r="AV66" s="181"/>
      <c r="AW66" s="182">
        <f t="shared" si="12"/>
        <v>0</v>
      </c>
      <c r="AX66" s="181"/>
      <c r="AY66" s="181"/>
      <c r="AZ66" s="181"/>
      <c r="BA66" s="181"/>
      <c r="BB66" s="181"/>
      <c r="BC66" s="182">
        <f t="shared" si="13"/>
        <v>0</v>
      </c>
      <c r="BD66" s="181"/>
      <c r="BE66" s="181"/>
      <c r="BF66" s="181"/>
    </row>
    <row r="67" spans="1:58" s="20" customFormat="1" ht="13.5">
      <c r="A67" s="174" t="s">
        <v>221</v>
      </c>
      <c r="B67" s="174">
        <v>1397</v>
      </c>
      <c r="C67" s="174" t="s">
        <v>282</v>
      </c>
      <c r="D67" s="182">
        <f t="shared" si="2"/>
        <v>809</v>
      </c>
      <c r="E67" s="182">
        <f t="shared" si="3"/>
        <v>809</v>
      </c>
      <c r="F67" s="181">
        <v>319</v>
      </c>
      <c r="G67" s="181">
        <v>490</v>
      </c>
      <c r="H67" s="182">
        <f t="shared" si="4"/>
        <v>0</v>
      </c>
      <c r="I67" s="181"/>
      <c r="J67" s="181"/>
      <c r="K67" s="182">
        <f t="shared" si="5"/>
        <v>0</v>
      </c>
      <c r="L67" s="181"/>
      <c r="M67" s="181"/>
      <c r="N67" s="182">
        <f t="shared" si="6"/>
        <v>809</v>
      </c>
      <c r="O67" s="182">
        <f t="shared" si="7"/>
        <v>319</v>
      </c>
      <c r="P67" s="181">
        <v>319</v>
      </c>
      <c r="Q67" s="181"/>
      <c r="R67" s="181"/>
      <c r="S67" s="181"/>
      <c r="T67" s="181"/>
      <c r="U67" s="181"/>
      <c r="V67" s="181"/>
      <c r="W67" s="182">
        <f t="shared" si="8"/>
        <v>490</v>
      </c>
      <c r="X67" s="181">
        <v>490</v>
      </c>
      <c r="Y67" s="181"/>
      <c r="Z67" s="181"/>
      <c r="AA67" s="181"/>
      <c r="AB67" s="181"/>
      <c r="AC67" s="181"/>
      <c r="AD67" s="181"/>
      <c r="AE67" s="182">
        <f t="shared" si="9"/>
        <v>0</v>
      </c>
      <c r="AF67" s="181"/>
      <c r="AG67" s="181"/>
      <c r="AH67" s="182">
        <f t="shared" si="10"/>
        <v>23</v>
      </c>
      <c r="AI67" s="181">
        <v>23</v>
      </c>
      <c r="AJ67" s="181"/>
      <c r="AK67" s="181"/>
      <c r="AL67" s="182">
        <f t="shared" si="11"/>
        <v>23</v>
      </c>
      <c r="AM67" s="181"/>
      <c r="AN67" s="181"/>
      <c r="AO67" s="181"/>
      <c r="AP67" s="181"/>
      <c r="AQ67" s="181"/>
      <c r="AR67" s="181"/>
      <c r="AS67" s="181"/>
      <c r="AT67" s="181">
        <v>23</v>
      </c>
      <c r="AU67" s="181"/>
      <c r="AV67" s="181"/>
      <c r="AW67" s="182">
        <f t="shared" si="12"/>
        <v>0</v>
      </c>
      <c r="AX67" s="181"/>
      <c r="AY67" s="181"/>
      <c r="AZ67" s="181"/>
      <c r="BA67" s="181"/>
      <c r="BB67" s="181"/>
      <c r="BC67" s="182">
        <f t="shared" si="13"/>
        <v>0</v>
      </c>
      <c r="BD67" s="181"/>
      <c r="BE67" s="181"/>
      <c r="BF67" s="181"/>
    </row>
    <row r="68" spans="1:58" s="20" customFormat="1" ht="13.5">
      <c r="A68" s="174" t="s">
        <v>221</v>
      </c>
      <c r="B68" s="174">
        <v>1398</v>
      </c>
      <c r="C68" s="174" t="s">
        <v>283</v>
      </c>
      <c r="D68" s="182">
        <f t="shared" si="2"/>
        <v>1075</v>
      </c>
      <c r="E68" s="182">
        <f t="shared" si="3"/>
        <v>0</v>
      </c>
      <c r="F68" s="181"/>
      <c r="G68" s="181"/>
      <c r="H68" s="182">
        <f t="shared" si="4"/>
        <v>1075</v>
      </c>
      <c r="I68" s="181">
        <v>831</v>
      </c>
      <c r="J68" s="181">
        <v>244</v>
      </c>
      <c r="K68" s="182">
        <f t="shared" si="5"/>
        <v>0</v>
      </c>
      <c r="L68" s="181"/>
      <c r="M68" s="181"/>
      <c r="N68" s="182">
        <f t="shared" si="6"/>
        <v>1075</v>
      </c>
      <c r="O68" s="182">
        <f t="shared" si="7"/>
        <v>831</v>
      </c>
      <c r="P68" s="181">
        <v>831</v>
      </c>
      <c r="Q68" s="181"/>
      <c r="R68" s="181"/>
      <c r="S68" s="181"/>
      <c r="T68" s="181"/>
      <c r="U68" s="181"/>
      <c r="V68" s="181"/>
      <c r="W68" s="182">
        <f t="shared" si="8"/>
        <v>244</v>
      </c>
      <c r="X68" s="181">
        <v>244</v>
      </c>
      <c r="Y68" s="181"/>
      <c r="Z68" s="181"/>
      <c r="AA68" s="181"/>
      <c r="AB68" s="181"/>
      <c r="AC68" s="181"/>
      <c r="AD68" s="181"/>
      <c r="AE68" s="182">
        <f t="shared" si="9"/>
        <v>0</v>
      </c>
      <c r="AF68" s="181"/>
      <c r="AG68" s="181"/>
      <c r="AH68" s="182">
        <f t="shared" si="10"/>
        <v>0</v>
      </c>
      <c r="AI68" s="181"/>
      <c r="AJ68" s="181"/>
      <c r="AK68" s="181"/>
      <c r="AL68" s="182">
        <f t="shared" si="11"/>
        <v>31</v>
      </c>
      <c r="AM68" s="181"/>
      <c r="AN68" s="181">
        <v>31</v>
      </c>
      <c r="AO68" s="181"/>
      <c r="AP68" s="181"/>
      <c r="AQ68" s="181"/>
      <c r="AR68" s="181"/>
      <c r="AS68" s="181"/>
      <c r="AT68" s="181"/>
      <c r="AU68" s="181"/>
      <c r="AV68" s="181"/>
      <c r="AW68" s="182">
        <f t="shared" si="12"/>
        <v>0</v>
      </c>
      <c r="AX68" s="181"/>
      <c r="AY68" s="181"/>
      <c r="AZ68" s="181"/>
      <c r="BA68" s="181"/>
      <c r="BB68" s="181"/>
      <c r="BC68" s="182">
        <f t="shared" si="13"/>
        <v>31</v>
      </c>
      <c r="BD68" s="181">
        <v>31</v>
      </c>
      <c r="BE68" s="181"/>
      <c r="BF68" s="181"/>
    </row>
    <row r="69" spans="1:58" s="20" customFormat="1" ht="13.5">
      <c r="A69" s="174" t="s">
        <v>221</v>
      </c>
      <c r="B69" s="174">
        <v>1399</v>
      </c>
      <c r="C69" s="174" t="s">
        <v>284</v>
      </c>
      <c r="D69" s="182">
        <f t="shared" si="2"/>
        <v>729</v>
      </c>
      <c r="E69" s="182">
        <f t="shared" si="3"/>
        <v>0</v>
      </c>
      <c r="F69" s="181"/>
      <c r="G69" s="181"/>
      <c r="H69" s="182">
        <f t="shared" si="4"/>
        <v>0</v>
      </c>
      <c r="I69" s="181"/>
      <c r="J69" s="181"/>
      <c r="K69" s="182">
        <f t="shared" si="5"/>
        <v>729</v>
      </c>
      <c r="L69" s="181">
        <v>359</v>
      </c>
      <c r="M69" s="181">
        <v>370</v>
      </c>
      <c r="N69" s="182">
        <f t="shared" si="6"/>
        <v>729</v>
      </c>
      <c r="O69" s="182">
        <f t="shared" si="7"/>
        <v>359</v>
      </c>
      <c r="P69" s="181">
        <v>359</v>
      </c>
      <c r="Q69" s="181"/>
      <c r="R69" s="181"/>
      <c r="S69" s="181"/>
      <c r="T69" s="181"/>
      <c r="U69" s="181"/>
      <c r="V69" s="181"/>
      <c r="W69" s="182">
        <f t="shared" si="8"/>
        <v>370</v>
      </c>
      <c r="X69" s="181">
        <v>370</v>
      </c>
      <c r="Y69" s="181"/>
      <c r="Z69" s="181"/>
      <c r="AA69" s="181"/>
      <c r="AB69" s="181"/>
      <c r="AC69" s="181"/>
      <c r="AD69" s="181"/>
      <c r="AE69" s="182">
        <f t="shared" si="9"/>
        <v>0</v>
      </c>
      <c r="AF69" s="181"/>
      <c r="AG69" s="181"/>
      <c r="AH69" s="182">
        <f t="shared" si="10"/>
        <v>0</v>
      </c>
      <c r="AI69" s="181"/>
      <c r="AJ69" s="181"/>
      <c r="AK69" s="181"/>
      <c r="AL69" s="182">
        <f t="shared" si="11"/>
        <v>0</v>
      </c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2">
        <f t="shared" si="12"/>
        <v>0</v>
      </c>
      <c r="AX69" s="181"/>
      <c r="AY69" s="181"/>
      <c r="AZ69" s="181"/>
      <c r="BA69" s="181"/>
      <c r="BB69" s="181"/>
      <c r="BC69" s="182">
        <f t="shared" si="13"/>
        <v>21</v>
      </c>
      <c r="BD69" s="181">
        <v>21</v>
      </c>
      <c r="BE69" s="181"/>
      <c r="BF69" s="181"/>
    </row>
    <row r="70" spans="1:58" s="20" customFormat="1" ht="13.5">
      <c r="A70" s="174" t="s">
        <v>221</v>
      </c>
      <c r="B70" s="174">
        <v>1400</v>
      </c>
      <c r="C70" s="174" t="s">
        <v>285</v>
      </c>
      <c r="D70" s="182">
        <f t="shared" si="2"/>
        <v>5730</v>
      </c>
      <c r="E70" s="182">
        <f t="shared" si="3"/>
        <v>0</v>
      </c>
      <c r="F70" s="181"/>
      <c r="G70" s="181"/>
      <c r="H70" s="182">
        <f t="shared" si="4"/>
        <v>0</v>
      </c>
      <c r="I70" s="181"/>
      <c r="J70" s="181"/>
      <c r="K70" s="182">
        <f t="shared" si="5"/>
        <v>5730</v>
      </c>
      <c r="L70" s="181">
        <v>3330</v>
      </c>
      <c r="M70" s="181">
        <v>2400</v>
      </c>
      <c r="N70" s="182">
        <f t="shared" si="6"/>
        <v>5730</v>
      </c>
      <c r="O70" s="182">
        <f t="shared" si="7"/>
        <v>3330</v>
      </c>
      <c r="P70" s="181">
        <v>3330</v>
      </c>
      <c r="Q70" s="181"/>
      <c r="R70" s="181"/>
      <c r="S70" s="181"/>
      <c r="T70" s="181"/>
      <c r="U70" s="181"/>
      <c r="V70" s="181"/>
      <c r="W70" s="182">
        <f t="shared" si="8"/>
        <v>2400</v>
      </c>
      <c r="X70" s="181">
        <v>2400</v>
      </c>
      <c r="Y70" s="181"/>
      <c r="Z70" s="181"/>
      <c r="AA70" s="181"/>
      <c r="AB70" s="181"/>
      <c r="AC70" s="181"/>
      <c r="AD70" s="181"/>
      <c r="AE70" s="182">
        <f t="shared" si="9"/>
        <v>0</v>
      </c>
      <c r="AF70" s="181"/>
      <c r="AG70" s="181"/>
      <c r="AH70" s="182">
        <f t="shared" si="10"/>
        <v>0</v>
      </c>
      <c r="AI70" s="181"/>
      <c r="AJ70" s="181"/>
      <c r="AK70" s="181"/>
      <c r="AL70" s="182">
        <f t="shared" si="11"/>
        <v>0</v>
      </c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2">
        <f t="shared" si="12"/>
        <v>0</v>
      </c>
      <c r="AX70" s="181"/>
      <c r="AY70" s="181"/>
      <c r="AZ70" s="181"/>
      <c r="BA70" s="181"/>
      <c r="BB70" s="181"/>
      <c r="BC70" s="182">
        <f t="shared" si="13"/>
        <v>0</v>
      </c>
      <c r="BD70" s="181"/>
      <c r="BE70" s="181"/>
      <c r="BF70" s="181"/>
    </row>
    <row r="71" spans="1:58" s="20" customFormat="1" ht="13.5">
      <c r="A71" s="174" t="s">
        <v>221</v>
      </c>
      <c r="B71" s="174">
        <v>1401</v>
      </c>
      <c r="C71" s="174" t="s">
        <v>286</v>
      </c>
      <c r="D71" s="182">
        <f t="shared" si="2"/>
        <v>6702</v>
      </c>
      <c r="E71" s="182">
        <f t="shared" si="3"/>
        <v>0</v>
      </c>
      <c r="F71" s="181"/>
      <c r="G71" s="181"/>
      <c r="H71" s="182">
        <f t="shared" si="4"/>
        <v>0</v>
      </c>
      <c r="I71" s="181"/>
      <c r="J71" s="181"/>
      <c r="K71" s="182">
        <f t="shared" si="5"/>
        <v>6702</v>
      </c>
      <c r="L71" s="181">
        <v>5416</v>
      </c>
      <c r="M71" s="181">
        <v>1286</v>
      </c>
      <c r="N71" s="182">
        <f t="shared" si="6"/>
        <v>6702</v>
      </c>
      <c r="O71" s="182">
        <f t="shared" si="7"/>
        <v>5416</v>
      </c>
      <c r="P71" s="181">
        <v>5416</v>
      </c>
      <c r="Q71" s="181"/>
      <c r="R71" s="181"/>
      <c r="S71" s="181"/>
      <c r="T71" s="181"/>
      <c r="U71" s="181"/>
      <c r="V71" s="181"/>
      <c r="W71" s="182">
        <f t="shared" si="8"/>
        <v>1286</v>
      </c>
      <c r="X71" s="181">
        <v>1286</v>
      </c>
      <c r="Y71" s="181"/>
      <c r="Z71" s="181"/>
      <c r="AA71" s="181"/>
      <c r="AB71" s="181"/>
      <c r="AC71" s="181"/>
      <c r="AD71" s="181"/>
      <c r="AE71" s="182">
        <f t="shared" si="9"/>
        <v>0</v>
      </c>
      <c r="AF71" s="181"/>
      <c r="AG71" s="181"/>
      <c r="AH71" s="182">
        <f t="shared" si="10"/>
        <v>96</v>
      </c>
      <c r="AI71" s="181">
        <v>96</v>
      </c>
      <c r="AJ71" s="181"/>
      <c r="AK71" s="181"/>
      <c r="AL71" s="182">
        <f t="shared" si="11"/>
        <v>96</v>
      </c>
      <c r="AM71" s="181"/>
      <c r="AN71" s="181"/>
      <c r="AO71" s="181">
        <v>14</v>
      </c>
      <c r="AP71" s="181"/>
      <c r="AQ71" s="181"/>
      <c r="AR71" s="181"/>
      <c r="AS71" s="181"/>
      <c r="AT71" s="181">
        <v>82</v>
      </c>
      <c r="AU71" s="181"/>
      <c r="AV71" s="181"/>
      <c r="AW71" s="182">
        <f t="shared" si="12"/>
        <v>0</v>
      </c>
      <c r="AX71" s="181"/>
      <c r="AY71" s="181"/>
      <c r="AZ71" s="181"/>
      <c r="BA71" s="181"/>
      <c r="BB71" s="181"/>
      <c r="BC71" s="182">
        <f t="shared" si="13"/>
        <v>0</v>
      </c>
      <c r="BD71" s="181"/>
      <c r="BE71" s="181"/>
      <c r="BF71" s="181"/>
    </row>
    <row r="72" spans="1:58" s="20" customFormat="1" ht="13.5">
      <c r="A72" s="174" t="s">
        <v>221</v>
      </c>
      <c r="B72" s="174">
        <v>1402</v>
      </c>
      <c r="C72" s="174" t="s">
        <v>287</v>
      </c>
      <c r="D72" s="182">
        <f t="shared" si="2"/>
        <v>18603</v>
      </c>
      <c r="E72" s="182">
        <f t="shared" si="3"/>
        <v>0</v>
      </c>
      <c r="F72" s="181"/>
      <c r="G72" s="181"/>
      <c r="H72" s="182">
        <f t="shared" si="4"/>
        <v>0</v>
      </c>
      <c r="I72" s="181"/>
      <c r="J72" s="181"/>
      <c r="K72" s="182">
        <f t="shared" si="5"/>
        <v>18603</v>
      </c>
      <c r="L72" s="181">
        <v>16090</v>
      </c>
      <c r="M72" s="181">
        <v>2513</v>
      </c>
      <c r="N72" s="182">
        <f t="shared" si="6"/>
        <v>18603</v>
      </c>
      <c r="O72" s="182">
        <f t="shared" si="7"/>
        <v>16090</v>
      </c>
      <c r="P72" s="181">
        <v>16090</v>
      </c>
      <c r="Q72" s="181"/>
      <c r="R72" s="181"/>
      <c r="S72" s="181"/>
      <c r="T72" s="181"/>
      <c r="U72" s="181"/>
      <c r="V72" s="181"/>
      <c r="W72" s="182">
        <f t="shared" si="8"/>
        <v>2513</v>
      </c>
      <c r="X72" s="181">
        <v>2513</v>
      </c>
      <c r="Y72" s="181"/>
      <c r="Z72" s="181"/>
      <c r="AA72" s="181"/>
      <c r="AB72" s="181"/>
      <c r="AC72" s="181"/>
      <c r="AD72" s="181"/>
      <c r="AE72" s="182">
        <f t="shared" si="9"/>
        <v>0</v>
      </c>
      <c r="AF72" s="181"/>
      <c r="AG72" s="181"/>
      <c r="AH72" s="182">
        <f t="shared" si="10"/>
        <v>263</v>
      </c>
      <c r="AI72" s="181">
        <v>263</v>
      </c>
      <c r="AJ72" s="181"/>
      <c r="AK72" s="181"/>
      <c r="AL72" s="182">
        <f t="shared" si="11"/>
        <v>263</v>
      </c>
      <c r="AM72" s="181"/>
      <c r="AN72" s="181"/>
      <c r="AO72" s="181">
        <v>37</v>
      </c>
      <c r="AP72" s="181"/>
      <c r="AQ72" s="181"/>
      <c r="AR72" s="181"/>
      <c r="AS72" s="181"/>
      <c r="AT72" s="181">
        <v>226</v>
      </c>
      <c r="AU72" s="181"/>
      <c r="AV72" s="181"/>
      <c r="AW72" s="182">
        <f t="shared" si="12"/>
        <v>0</v>
      </c>
      <c r="AX72" s="181"/>
      <c r="AY72" s="181"/>
      <c r="AZ72" s="181"/>
      <c r="BA72" s="181"/>
      <c r="BB72" s="181"/>
      <c r="BC72" s="182">
        <f t="shared" si="13"/>
        <v>0</v>
      </c>
      <c r="BD72" s="181"/>
      <c r="BE72" s="181"/>
      <c r="BF72" s="181"/>
    </row>
    <row r="73" spans="1:58" s="20" customFormat="1" ht="13.5">
      <c r="A73" s="174" t="s">
        <v>221</v>
      </c>
      <c r="B73" s="174">
        <v>1403</v>
      </c>
      <c r="C73" s="174" t="s">
        <v>288</v>
      </c>
      <c r="D73" s="182">
        <f aca="true" t="shared" si="14" ref="D73:D136">SUM(E73,H73,K73)</f>
        <v>2681</v>
      </c>
      <c r="E73" s="182">
        <f aca="true" t="shared" si="15" ref="E73:E136">SUM(F73:G73)</f>
        <v>0</v>
      </c>
      <c r="F73" s="181"/>
      <c r="G73" s="181"/>
      <c r="H73" s="182">
        <f aca="true" t="shared" si="16" ref="H73:H136">SUM(I73:J73)</f>
        <v>0</v>
      </c>
      <c r="I73" s="181"/>
      <c r="J73" s="181"/>
      <c r="K73" s="182">
        <f aca="true" t="shared" si="17" ref="K73:K136">SUM(L73:M73)</f>
        <v>2681</v>
      </c>
      <c r="L73" s="181">
        <v>1762</v>
      </c>
      <c r="M73" s="181">
        <v>919</v>
      </c>
      <c r="N73" s="182">
        <f aca="true" t="shared" si="18" ref="N73:N136">SUM(O73,W73,AE73)</f>
        <v>2687</v>
      </c>
      <c r="O73" s="182">
        <f aca="true" t="shared" si="19" ref="O73:O136">SUM(P73:V73)</f>
        <v>1762</v>
      </c>
      <c r="P73" s="181">
        <v>1762</v>
      </c>
      <c r="Q73" s="181"/>
      <c r="R73" s="181"/>
      <c r="S73" s="181"/>
      <c r="T73" s="181"/>
      <c r="U73" s="181"/>
      <c r="V73" s="181"/>
      <c r="W73" s="182">
        <f aca="true" t="shared" si="20" ref="W73:W136">SUM(X73:AD73)</f>
        <v>919</v>
      </c>
      <c r="X73" s="181">
        <v>919</v>
      </c>
      <c r="Y73" s="181"/>
      <c r="Z73" s="181"/>
      <c r="AA73" s="181"/>
      <c r="AB73" s="181"/>
      <c r="AC73" s="181"/>
      <c r="AD73" s="181"/>
      <c r="AE73" s="182">
        <f aca="true" t="shared" si="21" ref="AE73:AE136">SUM(AF73:AG73)</f>
        <v>6</v>
      </c>
      <c r="AF73" s="181">
        <v>6</v>
      </c>
      <c r="AG73" s="181"/>
      <c r="AH73" s="182">
        <f aca="true" t="shared" si="22" ref="AH73:AH136">SUM(AI73:AK73)</f>
        <v>38</v>
      </c>
      <c r="AI73" s="181">
        <v>38</v>
      </c>
      <c r="AJ73" s="181"/>
      <c r="AK73" s="181"/>
      <c r="AL73" s="182">
        <f aca="true" t="shared" si="23" ref="AL73:AL136">SUM(AM73:AV73)</f>
        <v>38</v>
      </c>
      <c r="AM73" s="181"/>
      <c r="AN73" s="181"/>
      <c r="AO73" s="181">
        <v>5</v>
      </c>
      <c r="AP73" s="181"/>
      <c r="AQ73" s="181"/>
      <c r="AR73" s="181"/>
      <c r="AS73" s="181"/>
      <c r="AT73" s="181">
        <v>33</v>
      </c>
      <c r="AU73" s="181"/>
      <c r="AV73" s="181"/>
      <c r="AW73" s="182">
        <f aca="true" t="shared" si="24" ref="AW73:AW136">SUM(AX73:BB73)</f>
        <v>0</v>
      </c>
      <c r="AX73" s="181"/>
      <c r="AY73" s="181"/>
      <c r="AZ73" s="181"/>
      <c r="BA73" s="181"/>
      <c r="BB73" s="181"/>
      <c r="BC73" s="182">
        <f aca="true" t="shared" si="25" ref="BC73:BC136">SUM(BD73:BF73)</f>
        <v>0</v>
      </c>
      <c r="BD73" s="181"/>
      <c r="BE73" s="181"/>
      <c r="BF73" s="181"/>
    </row>
    <row r="74" spans="1:58" s="20" customFormat="1" ht="13.5">
      <c r="A74" s="174" t="s">
        <v>221</v>
      </c>
      <c r="B74" s="174">
        <v>1404</v>
      </c>
      <c r="C74" s="174" t="s">
        <v>289</v>
      </c>
      <c r="D74" s="182">
        <f t="shared" si="14"/>
        <v>1900</v>
      </c>
      <c r="E74" s="182">
        <f t="shared" si="15"/>
        <v>0</v>
      </c>
      <c r="F74" s="181"/>
      <c r="G74" s="181"/>
      <c r="H74" s="182">
        <f t="shared" si="16"/>
        <v>0</v>
      </c>
      <c r="I74" s="181"/>
      <c r="J74" s="181"/>
      <c r="K74" s="182">
        <f t="shared" si="17"/>
        <v>1900</v>
      </c>
      <c r="L74" s="181">
        <v>1497</v>
      </c>
      <c r="M74" s="181">
        <v>403</v>
      </c>
      <c r="N74" s="182">
        <f t="shared" si="18"/>
        <v>1900</v>
      </c>
      <c r="O74" s="182">
        <f t="shared" si="19"/>
        <v>1497</v>
      </c>
      <c r="P74" s="181">
        <v>1497</v>
      </c>
      <c r="Q74" s="181"/>
      <c r="R74" s="181"/>
      <c r="S74" s="181"/>
      <c r="T74" s="181"/>
      <c r="U74" s="181"/>
      <c r="V74" s="181"/>
      <c r="W74" s="182">
        <f t="shared" si="20"/>
        <v>403</v>
      </c>
      <c r="X74" s="181">
        <v>403</v>
      </c>
      <c r="Y74" s="181"/>
      <c r="Z74" s="181"/>
      <c r="AA74" s="181"/>
      <c r="AB74" s="181"/>
      <c r="AC74" s="181"/>
      <c r="AD74" s="181"/>
      <c r="AE74" s="182">
        <f t="shared" si="21"/>
        <v>0</v>
      </c>
      <c r="AF74" s="181"/>
      <c r="AG74" s="181"/>
      <c r="AH74" s="182">
        <f t="shared" si="22"/>
        <v>27</v>
      </c>
      <c r="AI74" s="181">
        <v>27</v>
      </c>
      <c r="AJ74" s="181"/>
      <c r="AK74" s="181"/>
      <c r="AL74" s="182">
        <f t="shared" si="23"/>
        <v>27</v>
      </c>
      <c r="AM74" s="181"/>
      <c r="AN74" s="181"/>
      <c r="AO74" s="181">
        <v>4</v>
      </c>
      <c r="AP74" s="181"/>
      <c r="AQ74" s="181"/>
      <c r="AR74" s="181"/>
      <c r="AS74" s="181"/>
      <c r="AT74" s="181">
        <v>23</v>
      </c>
      <c r="AU74" s="181"/>
      <c r="AV74" s="181"/>
      <c r="AW74" s="182">
        <f t="shared" si="24"/>
        <v>0</v>
      </c>
      <c r="AX74" s="181"/>
      <c r="AY74" s="181"/>
      <c r="AZ74" s="181"/>
      <c r="BA74" s="181"/>
      <c r="BB74" s="181"/>
      <c r="BC74" s="182">
        <f t="shared" si="25"/>
        <v>0</v>
      </c>
      <c r="BD74" s="181"/>
      <c r="BE74" s="181"/>
      <c r="BF74" s="181"/>
    </row>
    <row r="75" spans="1:58" s="20" customFormat="1" ht="13.5">
      <c r="A75" s="174" t="s">
        <v>221</v>
      </c>
      <c r="B75" s="174">
        <v>1405</v>
      </c>
      <c r="C75" s="174" t="s">
        <v>290</v>
      </c>
      <c r="D75" s="182">
        <f t="shared" si="14"/>
        <v>2519</v>
      </c>
      <c r="E75" s="182">
        <f t="shared" si="15"/>
        <v>0</v>
      </c>
      <c r="F75" s="181"/>
      <c r="G75" s="181"/>
      <c r="H75" s="182">
        <f t="shared" si="16"/>
        <v>0</v>
      </c>
      <c r="I75" s="181"/>
      <c r="J75" s="181"/>
      <c r="K75" s="182">
        <f t="shared" si="17"/>
        <v>2519</v>
      </c>
      <c r="L75" s="181">
        <v>1887</v>
      </c>
      <c r="M75" s="181">
        <v>632</v>
      </c>
      <c r="N75" s="182">
        <f t="shared" si="18"/>
        <v>2519</v>
      </c>
      <c r="O75" s="182">
        <f t="shared" si="19"/>
        <v>1887</v>
      </c>
      <c r="P75" s="181">
        <v>1887</v>
      </c>
      <c r="Q75" s="181"/>
      <c r="R75" s="181"/>
      <c r="S75" s="181"/>
      <c r="T75" s="181"/>
      <c r="U75" s="181"/>
      <c r="V75" s="181"/>
      <c r="W75" s="182">
        <f t="shared" si="20"/>
        <v>632</v>
      </c>
      <c r="X75" s="181">
        <v>632</v>
      </c>
      <c r="Y75" s="181"/>
      <c r="Z75" s="181"/>
      <c r="AA75" s="181"/>
      <c r="AB75" s="181"/>
      <c r="AC75" s="181"/>
      <c r="AD75" s="181"/>
      <c r="AE75" s="182">
        <f t="shared" si="21"/>
        <v>0</v>
      </c>
      <c r="AF75" s="181"/>
      <c r="AG75" s="181"/>
      <c r="AH75" s="182">
        <f t="shared" si="22"/>
        <v>86</v>
      </c>
      <c r="AI75" s="181">
        <v>86</v>
      </c>
      <c r="AJ75" s="181"/>
      <c r="AK75" s="181"/>
      <c r="AL75" s="182">
        <f t="shared" si="23"/>
        <v>86</v>
      </c>
      <c r="AM75" s="181"/>
      <c r="AN75" s="181"/>
      <c r="AO75" s="181"/>
      <c r="AP75" s="181"/>
      <c r="AQ75" s="181"/>
      <c r="AR75" s="181"/>
      <c r="AS75" s="181"/>
      <c r="AT75" s="181">
        <v>86</v>
      </c>
      <c r="AU75" s="181"/>
      <c r="AV75" s="181"/>
      <c r="AW75" s="182">
        <f t="shared" si="24"/>
        <v>0</v>
      </c>
      <c r="AX75" s="181"/>
      <c r="AY75" s="181"/>
      <c r="AZ75" s="181"/>
      <c r="BA75" s="181"/>
      <c r="BB75" s="181"/>
      <c r="BC75" s="182">
        <f t="shared" si="25"/>
        <v>0</v>
      </c>
      <c r="BD75" s="181"/>
      <c r="BE75" s="181"/>
      <c r="BF75" s="181"/>
    </row>
    <row r="76" spans="1:58" s="20" customFormat="1" ht="13.5">
      <c r="A76" s="174" t="s">
        <v>221</v>
      </c>
      <c r="B76" s="174">
        <v>1406</v>
      </c>
      <c r="C76" s="174" t="s">
        <v>291</v>
      </c>
      <c r="D76" s="182">
        <f t="shared" si="14"/>
        <v>2913</v>
      </c>
      <c r="E76" s="182">
        <f t="shared" si="15"/>
        <v>0</v>
      </c>
      <c r="F76" s="181"/>
      <c r="G76" s="181"/>
      <c r="H76" s="182">
        <f t="shared" si="16"/>
        <v>0</v>
      </c>
      <c r="I76" s="181"/>
      <c r="J76" s="181"/>
      <c r="K76" s="182">
        <f t="shared" si="17"/>
        <v>2913</v>
      </c>
      <c r="L76" s="181">
        <v>2555</v>
      </c>
      <c r="M76" s="181">
        <v>358</v>
      </c>
      <c r="N76" s="182">
        <f t="shared" si="18"/>
        <v>2913</v>
      </c>
      <c r="O76" s="182">
        <f t="shared" si="19"/>
        <v>2555</v>
      </c>
      <c r="P76" s="181">
        <v>2555</v>
      </c>
      <c r="Q76" s="181"/>
      <c r="R76" s="181"/>
      <c r="S76" s="181"/>
      <c r="T76" s="181"/>
      <c r="U76" s="181"/>
      <c r="V76" s="181"/>
      <c r="W76" s="182">
        <f t="shared" si="20"/>
        <v>358</v>
      </c>
      <c r="X76" s="181">
        <v>358</v>
      </c>
      <c r="Y76" s="181"/>
      <c r="Z76" s="181"/>
      <c r="AA76" s="181"/>
      <c r="AB76" s="181"/>
      <c r="AC76" s="181"/>
      <c r="AD76" s="181"/>
      <c r="AE76" s="182">
        <f t="shared" si="21"/>
        <v>0</v>
      </c>
      <c r="AF76" s="181"/>
      <c r="AG76" s="181"/>
      <c r="AH76" s="182">
        <f t="shared" si="22"/>
        <v>99</v>
      </c>
      <c r="AI76" s="181">
        <v>99</v>
      </c>
      <c r="AJ76" s="181"/>
      <c r="AK76" s="181"/>
      <c r="AL76" s="182">
        <f t="shared" si="23"/>
        <v>99</v>
      </c>
      <c r="AM76" s="181"/>
      <c r="AN76" s="181"/>
      <c r="AO76" s="181"/>
      <c r="AP76" s="181"/>
      <c r="AQ76" s="181"/>
      <c r="AR76" s="181"/>
      <c r="AS76" s="181"/>
      <c r="AT76" s="181">
        <v>99</v>
      </c>
      <c r="AU76" s="181"/>
      <c r="AV76" s="181"/>
      <c r="AW76" s="182">
        <f t="shared" si="24"/>
        <v>0</v>
      </c>
      <c r="AX76" s="181"/>
      <c r="AY76" s="181"/>
      <c r="AZ76" s="181"/>
      <c r="BA76" s="181"/>
      <c r="BB76" s="181"/>
      <c r="BC76" s="182">
        <f t="shared" si="25"/>
        <v>0</v>
      </c>
      <c r="BD76" s="181"/>
      <c r="BE76" s="181"/>
      <c r="BF76" s="181"/>
    </row>
    <row r="77" spans="1:58" s="20" customFormat="1" ht="13.5">
      <c r="A77" s="174" t="s">
        <v>221</v>
      </c>
      <c r="B77" s="174">
        <v>1407</v>
      </c>
      <c r="C77" s="174" t="s">
        <v>292</v>
      </c>
      <c r="D77" s="182">
        <f t="shared" si="14"/>
        <v>4086</v>
      </c>
      <c r="E77" s="182">
        <f t="shared" si="15"/>
        <v>0</v>
      </c>
      <c r="F77" s="181"/>
      <c r="G77" s="181"/>
      <c r="H77" s="182">
        <f t="shared" si="16"/>
        <v>0</v>
      </c>
      <c r="I77" s="181"/>
      <c r="J77" s="181"/>
      <c r="K77" s="182">
        <f t="shared" si="17"/>
        <v>4086</v>
      </c>
      <c r="L77" s="181">
        <v>3234</v>
      </c>
      <c r="M77" s="181">
        <v>852</v>
      </c>
      <c r="N77" s="182">
        <f t="shared" si="18"/>
        <v>4086</v>
      </c>
      <c r="O77" s="182">
        <f t="shared" si="19"/>
        <v>3234</v>
      </c>
      <c r="P77" s="181">
        <v>3234</v>
      </c>
      <c r="Q77" s="181"/>
      <c r="R77" s="181"/>
      <c r="S77" s="181"/>
      <c r="T77" s="181"/>
      <c r="U77" s="181"/>
      <c r="V77" s="181"/>
      <c r="W77" s="182">
        <f t="shared" si="20"/>
        <v>852</v>
      </c>
      <c r="X77" s="181">
        <v>852</v>
      </c>
      <c r="Y77" s="181"/>
      <c r="Z77" s="181"/>
      <c r="AA77" s="181"/>
      <c r="AB77" s="181"/>
      <c r="AC77" s="181"/>
      <c r="AD77" s="181"/>
      <c r="AE77" s="182">
        <f t="shared" si="21"/>
        <v>0</v>
      </c>
      <c r="AF77" s="181"/>
      <c r="AG77" s="181"/>
      <c r="AH77" s="182">
        <f t="shared" si="22"/>
        <v>140</v>
      </c>
      <c r="AI77" s="181">
        <v>140</v>
      </c>
      <c r="AJ77" s="181"/>
      <c r="AK77" s="181"/>
      <c r="AL77" s="182">
        <f t="shared" si="23"/>
        <v>140</v>
      </c>
      <c r="AM77" s="181"/>
      <c r="AN77" s="181"/>
      <c r="AO77" s="181"/>
      <c r="AP77" s="181"/>
      <c r="AQ77" s="181"/>
      <c r="AR77" s="181"/>
      <c r="AS77" s="181"/>
      <c r="AT77" s="181">
        <v>140</v>
      </c>
      <c r="AU77" s="181"/>
      <c r="AV77" s="181"/>
      <c r="AW77" s="182">
        <f t="shared" si="24"/>
        <v>0</v>
      </c>
      <c r="AX77" s="181"/>
      <c r="AY77" s="181"/>
      <c r="AZ77" s="181"/>
      <c r="BA77" s="181"/>
      <c r="BB77" s="181"/>
      <c r="BC77" s="182">
        <f t="shared" si="25"/>
        <v>0</v>
      </c>
      <c r="BD77" s="181"/>
      <c r="BE77" s="181"/>
      <c r="BF77" s="181"/>
    </row>
    <row r="78" spans="1:58" s="20" customFormat="1" ht="13.5">
      <c r="A78" s="174" t="s">
        <v>221</v>
      </c>
      <c r="B78" s="174">
        <v>1408</v>
      </c>
      <c r="C78" s="174" t="s">
        <v>293</v>
      </c>
      <c r="D78" s="182">
        <f t="shared" si="14"/>
        <v>9960</v>
      </c>
      <c r="E78" s="182">
        <f t="shared" si="15"/>
        <v>0</v>
      </c>
      <c r="F78" s="181"/>
      <c r="G78" s="181"/>
      <c r="H78" s="182">
        <f t="shared" si="16"/>
        <v>0</v>
      </c>
      <c r="I78" s="181"/>
      <c r="J78" s="181"/>
      <c r="K78" s="182">
        <f t="shared" si="17"/>
        <v>9960</v>
      </c>
      <c r="L78" s="181">
        <v>8866</v>
      </c>
      <c r="M78" s="181">
        <v>1094</v>
      </c>
      <c r="N78" s="182">
        <f t="shared" si="18"/>
        <v>9960</v>
      </c>
      <c r="O78" s="182">
        <f t="shared" si="19"/>
        <v>8866</v>
      </c>
      <c r="P78" s="181">
        <v>8866</v>
      </c>
      <c r="Q78" s="181"/>
      <c r="R78" s="181"/>
      <c r="S78" s="181"/>
      <c r="T78" s="181"/>
      <c r="U78" s="181"/>
      <c r="V78" s="181"/>
      <c r="W78" s="182">
        <f t="shared" si="20"/>
        <v>1094</v>
      </c>
      <c r="X78" s="181">
        <v>1094</v>
      </c>
      <c r="Y78" s="181"/>
      <c r="Z78" s="181"/>
      <c r="AA78" s="181"/>
      <c r="AB78" s="181"/>
      <c r="AC78" s="181"/>
      <c r="AD78" s="181"/>
      <c r="AE78" s="182">
        <f t="shared" si="21"/>
        <v>0</v>
      </c>
      <c r="AF78" s="181"/>
      <c r="AG78" s="181"/>
      <c r="AH78" s="182">
        <f t="shared" si="22"/>
        <v>340</v>
      </c>
      <c r="AI78" s="181">
        <v>340</v>
      </c>
      <c r="AJ78" s="181"/>
      <c r="AK78" s="181"/>
      <c r="AL78" s="182">
        <f t="shared" si="23"/>
        <v>340</v>
      </c>
      <c r="AM78" s="181"/>
      <c r="AN78" s="181"/>
      <c r="AO78" s="181"/>
      <c r="AP78" s="181"/>
      <c r="AQ78" s="181"/>
      <c r="AR78" s="181"/>
      <c r="AS78" s="181"/>
      <c r="AT78" s="181">
        <v>340</v>
      </c>
      <c r="AU78" s="181"/>
      <c r="AV78" s="181"/>
      <c r="AW78" s="182">
        <f t="shared" si="24"/>
        <v>0</v>
      </c>
      <c r="AX78" s="181"/>
      <c r="AY78" s="181"/>
      <c r="AZ78" s="181"/>
      <c r="BA78" s="181"/>
      <c r="BB78" s="181"/>
      <c r="BC78" s="182">
        <f t="shared" si="25"/>
        <v>0</v>
      </c>
      <c r="BD78" s="181"/>
      <c r="BE78" s="181"/>
      <c r="BF78" s="181"/>
    </row>
    <row r="79" spans="1:58" s="20" customFormat="1" ht="13.5">
      <c r="A79" s="174" t="s">
        <v>221</v>
      </c>
      <c r="B79" s="174">
        <v>1409</v>
      </c>
      <c r="C79" s="174" t="s">
        <v>294</v>
      </c>
      <c r="D79" s="182">
        <f t="shared" si="14"/>
        <v>1500</v>
      </c>
      <c r="E79" s="182">
        <f t="shared" si="15"/>
        <v>0</v>
      </c>
      <c r="F79" s="181"/>
      <c r="G79" s="181"/>
      <c r="H79" s="182">
        <f t="shared" si="16"/>
        <v>0</v>
      </c>
      <c r="I79" s="181"/>
      <c r="J79" s="181"/>
      <c r="K79" s="182">
        <f t="shared" si="17"/>
        <v>1500</v>
      </c>
      <c r="L79" s="181">
        <v>326</v>
      </c>
      <c r="M79" s="181">
        <v>1174</v>
      </c>
      <c r="N79" s="182">
        <f t="shared" si="18"/>
        <v>1500</v>
      </c>
      <c r="O79" s="182">
        <f t="shared" si="19"/>
        <v>326</v>
      </c>
      <c r="P79" s="181">
        <v>326</v>
      </c>
      <c r="Q79" s="181"/>
      <c r="R79" s="181"/>
      <c r="S79" s="181"/>
      <c r="T79" s="181"/>
      <c r="U79" s="181"/>
      <c r="V79" s="181"/>
      <c r="W79" s="182">
        <f t="shared" si="20"/>
        <v>1174</v>
      </c>
      <c r="X79" s="181">
        <v>1174</v>
      </c>
      <c r="Y79" s="181"/>
      <c r="Z79" s="181"/>
      <c r="AA79" s="181"/>
      <c r="AB79" s="181"/>
      <c r="AC79" s="181"/>
      <c r="AD79" s="181"/>
      <c r="AE79" s="182">
        <f t="shared" si="21"/>
        <v>0</v>
      </c>
      <c r="AF79" s="181"/>
      <c r="AG79" s="181"/>
      <c r="AH79" s="182">
        <f t="shared" si="22"/>
        <v>51</v>
      </c>
      <c r="AI79" s="181">
        <v>51</v>
      </c>
      <c r="AJ79" s="181"/>
      <c r="AK79" s="181"/>
      <c r="AL79" s="182">
        <f t="shared" si="23"/>
        <v>51</v>
      </c>
      <c r="AM79" s="181"/>
      <c r="AN79" s="181"/>
      <c r="AO79" s="181"/>
      <c r="AP79" s="181"/>
      <c r="AQ79" s="181"/>
      <c r="AR79" s="181"/>
      <c r="AS79" s="181"/>
      <c r="AT79" s="181">
        <v>51</v>
      </c>
      <c r="AU79" s="181"/>
      <c r="AV79" s="181"/>
      <c r="AW79" s="182">
        <f t="shared" si="24"/>
        <v>0</v>
      </c>
      <c r="AX79" s="181"/>
      <c r="AY79" s="181"/>
      <c r="AZ79" s="181"/>
      <c r="BA79" s="181"/>
      <c r="BB79" s="181"/>
      <c r="BC79" s="182">
        <f t="shared" si="25"/>
        <v>0</v>
      </c>
      <c r="BD79" s="181"/>
      <c r="BE79" s="181"/>
      <c r="BF79" s="181"/>
    </row>
    <row r="80" spans="1:58" s="20" customFormat="1" ht="13.5">
      <c r="A80" s="174" t="s">
        <v>221</v>
      </c>
      <c r="B80" s="174">
        <v>1423</v>
      </c>
      <c r="C80" s="174" t="s">
        <v>295</v>
      </c>
      <c r="D80" s="182">
        <f t="shared" si="14"/>
        <v>1904</v>
      </c>
      <c r="E80" s="182">
        <f t="shared" si="15"/>
        <v>0</v>
      </c>
      <c r="F80" s="181"/>
      <c r="G80" s="181"/>
      <c r="H80" s="182">
        <f t="shared" si="16"/>
        <v>0</v>
      </c>
      <c r="I80" s="181"/>
      <c r="J80" s="181"/>
      <c r="K80" s="182">
        <f t="shared" si="17"/>
        <v>1904</v>
      </c>
      <c r="L80" s="181">
        <v>1190</v>
      </c>
      <c r="M80" s="181">
        <v>714</v>
      </c>
      <c r="N80" s="182">
        <f t="shared" si="18"/>
        <v>1904</v>
      </c>
      <c r="O80" s="182">
        <f t="shared" si="19"/>
        <v>1190</v>
      </c>
      <c r="P80" s="181">
        <v>1190</v>
      </c>
      <c r="Q80" s="181"/>
      <c r="R80" s="181"/>
      <c r="S80" s="181"/>
      <c r="T80" s="181"/>
      <c r="U80" s="181"/>
      <c r="V80" s="181"/>
      <c r="W80" s="182">
        <f t="shared" si="20"/>
        <v>714</v>
      </c>
      <c r="X80" s="181">
        <v>714</v>
      </c>
      <c r="Y80" s="181"/>
      <c r="Z80" s="181"/>
      <c r="AA80" s="181"/>
      <c r="AB80" s="181"/>
      <c r="AC80" s="181"/>
      <c r="AD80" s="181"/>
      <c r="AE80" s="182">
        <f t="shared" si="21"/>
        <v>0</v>
      </c>
      <c r="AF80" s="181"/>
      <c r="AG80" s="181"/>
      <c r="AH80" s="182">
        <f t="shared" si="22"/>
        <v>39</v>
      </c>
      <c r="AI80" s="181">
        <v>39</v>
      </c>
      <c r="AJ80" s="181"/>
      <c r="AK80" s="181"/>
      <c r="AL80" s="182">
        <f t="shared" si="23"/>
        <v>0</v>
      </c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2">
        <f t="shared" si="24"/>
        <v>39</v>
      </c>
      <c r="AX80" s="181">
        <v>39</v>
      </c>
      <c r="AY80" s="181"/>
      <c r="AZ80" s="181"/>
      <c r="BA80" s="181"/>
      <c r="BB80" s="181"/>
      <c r="BC80" s="182">
        <f t="shared" si="25"/>
        <v>0</v>
      </c>
      <c r="BD80" s="181"/>
      <c r="BE80" s="181"/>
      <c r="BF80" s="181"/>
    </row>
    <row r="81" spans="1:58" s="20" customFormat="1" ht="13.5">
      <c r="A81" s="174" t="s">
        <v>221</v>
      </c>
      <c r="B81" s="174">
        <v>1424</v>
      </c>
      <c r="C81" s="174" t="s">
        <v>296</v>
      </c>
      <c r="D81" s="182">
        <f t="shared" si="14"/>
        <v>808</v>
      </c>
      <c r="E81" s="182">
        <f t="shared" si="15"/>
        <v>0</v>
      </c>
      <c r="F81" s="181"/>
      <c r="G81" s="181"/>
      <c r="H81" s="182">
        <f t="shared" si="16"/>
        <v>603</v>
      </c>
      <c r="I81" s="181">
        <v>603</v>
      </c>
      <c r="J81" s="181"/>
      <c r="K81" s="182">
        <f t="shared" si="17"/>
        <v>205</v>
      </c>
      <c r="L81" s="181"/>
      <c r="M81" s="181">
        <v>205</v>
      </c>
      <c r="N81" s="182">
        <f t="shared" si="18"/>
        <v>808</v>
      </c>
      <c r="O81" s="182">
        <f t="shared" si="19"/>
        <v>603</v>
      </c>
      <c r="P81" s="181">
        <v>603</v>
      </c>
      <c r="Q81" s="181"/>
      <c r="R81" s="181"/>
      <c r="S81" s="181"/>
      <c r="T81" s="181"/>
      <c r="U81" s="181"/>
      <c r="V81" s="181"/>
      <c r="W81" s="182">
        <f t="shared" si="20"/>
        <v>205</v>
      </c>
      <c r="X81" s="181">
        <v>205</v>
      </c>
      <c r="Y81" s="181"/>
      <c r="Z81" s="181"/>
      <c r="AA81" s="181"/>
      <c r="AB81" s="181"/>
      <c r="AC81" s="181"/>
      <c r="AD81" s="181"/>
      <c r="AE81" s="182">
        <f t="shared" si="21"/>
        <v>0</v>
      </c>
      <c r="AF81" s="181"/>
      <c r="AG81" s="181"/>
      <c r="AH81" s="182">
        <f t="shared" si="22"/>
        <v>7</v>
      </c>
      <c r="AI81" s="181">
        <v>7</v>
      </c>
      <c r="AJ81" s="181"/>
      <c r="AK81" s="181"/>
      <c r="AL81" s="182">
        <f t="shared" si="23"/>
        <v>7</v>
      </c>
      <c r="AM81" s="181"/>
      <c r="AN81" s="181"/>
      <c r="AO81" s="181"/>
      <c r="AP81" s="181"/>
      <c r="AQ81" s="181"/>
      <c r="AR81" s="181"/>
      <c r="AS81" s="181"/>
      <c r="AT81" s="181"/>
      <c r="AU81" s="181">
        <v>7</v>
      </c>
      <c r="AV81" s="181"/>
      <c r="AW81" s="182">
        <f t="shared" si="24"/>
        <v>0</v>
      </c>
      <c r="AX81" s="181"/>
      <c r="AY81" s="181"/>
      <c r="AZ81" s="181"/>
      <c r="BA81" s="181"/>
      <c r="BB81" s="181"/>
      <c r="BC81" s="182">
        <f t="shared" si="25"/>
        <v>0</v>
      </c>
      <c r="BD81" s="181"/>
      <c r="BE81" s="181"/>
      <c r="BF81" s="181"/>
    </row>
    <row r="82" spans="1:58" s="20" customFormat="1" ht="13.5">
      <c r="A82" s="174" t="s">
        <v>221</v>
      </c>
      <c r="B82" s="174">
        <v>1425</v>
      </c>
      <c r="C82" s="174" t="s">
        <v>297</v>
      </c>
      <c r="D82" s="182">
        <f t="shared" si="14"/>
        <v>2207</v>
      </c>
      <c r="E82" s="182">
        <f t="shared" si="15"/>
        <v>0</v>
      </c>
      <c r="F82" s="181"/>
      <c r="G82" s="181"/>
      <c r="H82" s="182">
        <f t="shared" si="16"/>
        <v>1961</v>
      </c>
      <c r="I82" s="181">
        <v>1961</v>
      </c>
      <c r="J82" s="181"/>
      <c r="K82" s="182">
        <f t="shared" si="17"/>
        <v>246</v>
      </c>
      <c r="L82" s="181"/>
      <c r="M82" s="181">
        <v>246</v>
      </c>
      <c r="N82" s="182">
        <f t="shared" si="18"/>
        <v>2207</v>
      </c>
      <c r="O82" s="182">
        <f t="shared" si="19"/>
        <v>1961</v>
      </c>
      <c r="P82" s="181">
        <v>1961</v>
      </c>
      <c r="Q82" s="181"/>
      <c r="R82" s="181"/>
      <c r="S82" s="181"/>
      <c r="T82" s="181"/>
      <c r="U82" s="181"/>
      <c r="V82" s="181"/>
      <c r="W82" s="182">
        <f t="shared" si="20"/>
        <v>246</v>
      </c>
      <c r="X82" s="181">
        <v>246</v>
      </c>
      <c r="Y82" s="181"/>
      <c r="Z82" s="181"/>
      <c r="AA82" s="181"/>
      <c r="AB82" s="181"/>
      <c r="AC82" s="181"/>
      <c r="AD82" s="181"/>
      <c r="AE82" s="182">
        <f t="shared" si="21"/>
        <v>0</v>
      </c>
      <c r="AF82" s="181"/>
      <c r="AG82" s="181"/>
      <c r="AH82" s="182">
        <f t="shared" si="22"/>
        <v>114</v>
      </c>
      <c r="AI82" s="181">
        <v>114</v>
      </c>
      <c r="AJ82" s="181"/>
      <c r="AK82" s="181"/>
      <c r="AL82" s="182">
        <f t="shared" si="23"/>
        <v>114</v>
      </c>
      <c r="AM82" s="181"/>
      <c r="AN82" s="181"/>
      <c r="AO82" s="181"/>
      <c r="AP82" s="181"/>
      <c r="AQ82" s="181"/>
      <c r="AR82" s="181"/>
      <c r="AS82" s="181"/>
      <c r="AT82" s="181"/>
      <c r="AU82" s="181">
        <v>114</v>
      </c>
      <c r="AV82" s="181"/>
      <c r="AW82" s="182">
        <f t="shared" si="24"/>
        <v>0</v>
      </c>
      <c r="AX82" s="181"/>
      <c r="AY82" s="181"/>
      <c r="AZ82" s="181"/>
      <c r="BA82" s="181"/>
      <c r="BB82" s="181"/>
      <c r="BC82" s="182">
        <f t="shared" si="25"/>
        <v>0</v>
      </c>
      <c r="BD82" s="181"/>
      <c r="BE82" s="181"/>
      <c r="BF82" s="181"/>
    </row>
    <row r="83" spans="1:58" s="20" customFormat="1" ht="13.5">
      <c r="A83" s="174" t="s">
        <v>221</v>
      </c>
      <c r="B83" s="174">
        <v>1427</v>
      </c>
      <c r="C83" s="174" t="s">
        <v>298</v>
      </c>
      <c r="D83" s="182">
        <f t="shared" si="14"/>
        <v>2988</v>
      </c>
      <c r="E83" s="182">
        <f t="shared" si="15"/>
        <v>0</v>
      </c>
      <c r="F83" s="181"/>
      <c r="G83" s="181"/>
      <c r="H83" s="182">
        <f t="shared" si="16"/>
        <v>0</v>
      </c>
      <c r="I83" s="181"/>
      <c r="J83" s="181"/>
      <c r="K83" s="182">
        <f t="shared" si="17"/>
        <v>2988</v>
      </c>
      <c r="L83" s="181">
        <v>2089</v>
      </c>
      <c r="M83" s="181">
        <v>899</v>
      </c>
      <c r="N83" s="182">
        <f t="shared" si="18"/>
        <v>2988</v>
      </c>
      <c r="O83" s="182">
        <f t="shared" si="19"/>
        <v>2089</v>
      </c>
      <c r="P83" s="181">
        <v>2089</v>
      </c>
      <c r="Q83" s="181"/>
      <c r="R83" s="181"/>
      <c r="S83" s="181"/>
      <c r="T83" s="181"/>
      <c r="U83" s="181"/>
      <c r="V83" s="181"/>
      <c r="W83" s="182">
        <f t="shared" si="20"/>
        <v>899</v>
      </c>
      <c r="X83" s="181">
        <v>899</v>
      </c>
      <c r="Y83" s="181"/>
      <c r="Z83" s="181"/>
      <c r="AA83" s="181"/>
      <c r="AB83" s="181"/>
      <c r="AC83" s="181"/>
      <c r="AD83" s="181"/>
      <c r="AE83" s="182">
        <f t="shared" si="21"/>
        <v>0</v>
      </c>
      <c r="AF83" s="181"/>
      <c r="AG83" s="181"/>
      <c r="AH83" s="182">
        <f t="shared" si="22"/>
        <v>60</v>
      </c>
      <c r="AI83" s="181">
        <v>60</v>
      </c>
      <c r="AJ83" s="181"/>
      <c r="AK83" s="181"/>
      <c r="AL83" s="182">
        <f t="shared" si="23"/>
        <v>0</v>
      </c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2">
        <f t="shared" si="24"/>
        <v>60</v>
      </c>
      <c r="AX83" s="181">
        <v>60</v>
      </c>
      <c r="AY83" s="181"/>
      <c r="AZ83" s="181"/>
      <c r="BA83" s="181"/>
      <c r="BB83" s="181"/>
      <c r="BC83" s="182">
        <f t="shared" si="25"/>
        <v>0</v>
      </c>
      <c r="BD83" s="181"/>
      <c r="BE83" s="181"/>
      <c r="BF83" s="181"/>
    </row>
    <row r="84" spans="1:58" s="20" customFormat="1" ht="13.5">
      <c r="A84" s="174" t="s">
        <v>221</v>
      </c>
      <c r="B84" s="174">
        <v>1428</v>
      </c>
      <c r="C84" s="174" t="s">
        <v>299</v>
      </c>
      <c r="D84" s="182">
        <f t="shared" si="14"/>
        <v>4327</v>
      </c>
      <c r="E84" s="182">
        <f t="shared" si="15"/>
        <v>0</v>
      </c>
      <c r="F84" s="181"/>
      <c r="G84" s="181"/>
      <c r="H84" s="182">
        <f t="shared" si="16"/>
        <v>0</v>
      </c>
      <c r="I84" s="181"/>
      <c r="J84" s="181"/>
      <c r="K84" s="182">
        <f t="shared" si="17"/>
        <v>4327</v>
      </c>
      <c r="L84" s="181">
        <v>2100</v>
      </c>
      <c r="M84" s="181">
        <v>2227</v>
      </c>
      <c r="N84" s="182">
        <f t="shared" si="18"/>
        <v>4327</v>
      </c>
      <c r="O84" s="182">
        <f t="shared" si="19"/>
        <v>2100</v>
      </c>
      <c r="P84" s="181">
        <v>2100</v>
      </c>
      <c r="Q84" s="181"/>
      <c r="R84" s="181"/>
      <c r="S84" s="181"/>
      <c r="T84" s="181"/>
      <c r="U84" s="181"/>
      <c r="V84" s="181"/>
      <c r="W84" s="182">
        <f t="shared" si="20"/>
        <v>2227</v>
      </c>
      <c r="X84" s="181">
        <v>2227</v>
      </c>
      <c r="Y84" s="181"/>
      <c r="Z84" s="181"/>
      <c r="AA84" s="181"/>
      <c r="AB84" s="181"/>
      <c r="AC84" s="181"/>
      <c r="AD84" s="181"/>
      <c r="AE84" s="182">
        <f t="shared" si="21"/>
        <v>0</v>
      </c>
      <c r="AF84" s="181"/>
      <c r="AG84" s="181"/>
      <c r="AH84" s="182">
        <f t="shared" si="22"/>
        <v>0</v>
      </c>
      <c r="AI84" s="181"/>
      <c r="AJ84" s="181"/>
      <c r="AK84" s="181"/>
      <c r="AL84" s="182">
        <f t="shared" si="23"/>
        <v>0</v>
      </c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2">
        <f t="shared" si="24"/>
        <v>0</v>
      </c>
      <c r="AX84" s="181"/>
      <c r="AY84" s="181"/>
      <c r="AZ84" s="181"/>
      <c r="BA84" s="181"/>
      <c r="BB84" s="181"/>
      <c r="BC84" s="182">
        <f t="shared" si="25"/>
        <v>0</v>
      </c>
      <c r="BD84" s="181"/>
      <c r="BE84" s="181"/>
      <c r="BF84" s="181"/>
    </row>
    <row r="85" spans="1:58" s="20" customFormat="1" ht="13.5">
      <c r="A85" s="174" t="s">
        <v>221</v>
      </c>
      <c r="B85" s="174">
        <v>1429</v>
      </c>
      <c r="C85" s="174" t="s">
        <v>300</v>
      </c>
      <c r="D85" s="182">
        <f t="shared" si="14"/>
        <v>3479</v>
      </c>
      <c r="E85" s="182">
        <f t="shared" si="15"/>
        <v>0</v>
      </c>
      <c r="F85" s="181"/>
      <c r="G85" s="181"/>
      <c r="H85" s="182">
        <f t="shared" si="16"/>
        <v>0</v>
      </c>
      <c r="I85" s="181"/>
      <c r="J85" s="181"/>
      <c r="K85" s="182">
        <f t="shared" si="17"/>
        <v>3479</v>
      </c>
      <c r="L85" s="181">
        <v>1706</v>
      </c>
      <c r="M85" s="181">
        <v>1773</v>
      </c>
      <c r="N85" s="182">
        <f t="shared" si="18"/>
        <v>3547</v>
      </c>
      <c r="O85" s="182">
        <f t="shared" si="19"/>
        <v>1706</v>
      </c>
      <c r="P85" s="181"/>
      <c r="Q85" s="181"/>
      <c r="R85" s="181"/>
      <c r="S85" s="181">
        <v>1692</v>
      </c>
      <c r="T85" s="181"/>
      <c r="U85" s="181">
        <v>14</v>
      </c>
      <c r="V85" s="181"/>
      <c r="W85" s="182">
        <f t="shared" si="20"/>
        <v>1773</v>
      </c>
      <c r="X85" s="181"/>
      <c r="Y85" s="181"/>
      <c r="Z85" s="181"/>
      <c r="AA85" s="181">
        <v>1773</v>
      </c>
      <c r="AB85" s="181"/>
      <c r="AC85" s="181"/>
      <c r="AD85" s="181"/>
      <c r="AE85" s="182">
        <f t="shared" si="21"/>
        <v>68</v>
      </c>
      <c r="AF85" s="181">
        <v>68</v>
      </c>
      <c r="AG85" s="181"/>
      <c r="AH85" s="182">
        <f t="shared" si="22"/>
        <v>0</v>
      </c>
      <c r="AI85" s="181"/>
      <c r="AJ85" s="181"/>
      <c r="AK85" s="181"/>
      <c r="AL85" s="182">
        <f t="shared" si="23"/>
        <v>0</v>
      </c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2">
        <f t="shared" si="24"/>
        <v>0</v>
      </c>
      <c r="AX85" s="181"/>
      <c r="AY85" s="181"/>
      <c r="AZ85" s="181"/>
      <c r="BA85" s="181"/>
      <c r="BB85" s="181"/>
      <c r="BC85" s="182">
        <f t="shared" si="25"/>
        <v>0</v>
      </c>
      <c r="BD85" s="181"/>
      <c r="BE85" s="181"/>
      <c r="BF85" s="181"/>
    </row>
    <row r="86" spans="1:58" s="20" customFormat="1" ht="13.5">
      <c r="A86" s="174" t="s">
        <v>221</v>
      </c>
      <c r="B86" s="174">
        <v>1430</v>
      </c>
      <c r="C86" s="174" t="s">
        <v>301</v>
      </c>
      <c r="D86" s="182">
        <f t="shared" si="14"/>
        <v>1220</v>
      </c>
      <c r="E86" s="182">
        <f t="shared" si="15"/>
        <v>0</v>
      </c>
      <c r="F86" s="181"/>
      <c r="G86" s="181"/>
      <c r="H86" s="182">
        <f t="shared" si="16"/>
        <v>0</v>
      </c>
      <c r="I86" s="181"/>
      <c r="J86" s="181"/>
      <c r="K86" s="182">
        <f t="shared" si="17"/>
        <v>1220</v>
      </c>
      <c r="L86" s="181">
        <v>682</v>
      </c>
      <c r="M86" s="181">
        <v>538</v>
      </c>
      <c r="N86" s="182">
        <f t="shared" si="18"/>
        <v>1220</v>
      </c>
      <c r="O86" s="182">
        <f t="shared" si="19"/>
        <v>682</v>
      </c>
      <c r="P86" s="181">
        <v>682</v>
      </c>
      <c r="Q86" s="181"/>
      <c r="R86" s="181"/>
      <c r="S86" s="181"/>
      <c r="T86" s="181"/>
      <c r="U86" s="181"/>
      <c r="V86" s="181"/>
      <c r="W86" s="182">
        <f t="shared" si="20"/>
        <v>538</v>
      </c>
      <c r="X86" s="181">
        <v>538</v>
      </c>
      <c r="Y86" s="181"/>
      <c r="Z86" s="181"/>
      <c r="AA86" s="181"/>
      <c r="AB86" s="181"/>
      <c r="AC86" s="181"/>
      <c r="AD86" s="181"/>
      <c r="AE86" s="182">
        <f t="shared" si="21"/>
        <v>0</v>
      </c>
      <c r="AF86" s="181"/>
      <c r="AG86" s="181"/>
      <c r="AH86" s="182">
        <f t="shared" si="22"/>
        <v>62</v>
      </c>
      <c r="AI86" s="181">
        <v>62</v>
      </c>
      <c r="AJ86" s="181"/>
      <c r="AK86" s="181"/>
      <c r="AL86" s="182">
        <f t="shared" si="23"/>
        <v>62</v>
      </c>
      <c r="AM86" s="181"/>
      <c r="AN86" s="181"/>
      <c r="AO86" s="181"/>
      <c r="AP86" s="181"/>
      <c r="AQ86" s="181"/>
      <c r="AR86" s="181"/>
      <c r="AS86" s="181"/>
      <c r="AT86" s="181"/>
      <c r="AU86" s="181"/>
      <c r="AV86" s="181">
        <v>62</v>
      </c>
      <c r="AW86" s="182">
        <f t="shared" si="24"/>
        <v>0</v>
      </c>
      <c r="AX86" s="181"/>
      <c r="AY86" s="181"/>
      <c r="AZ86" s="181"/>
      <c r="BA86" s="181"/>
      <c r="BB86" s="181"/>
      <c r="BC86" s="182">
        <f t="shared" si="25"/>
        <v>0</v>
      </c>
      <c r="BD86" s="181"/>
      <c r="BE86" s="181"/>
      <c r="BF86" s="181"/>
    </row>
    <row r="87" spans="1:58" s="20" customFormat="1" ht="13.5">
      <c r="A87" s="174" t="s">
        <v>221</v>
      </c>
      <c r="B87" s="174">
        <v>1431</v>
      </c>
      <c r="C87" s="174" t="s">
        <v>302</v>
      </c>
      <c r="D87" s="182">
        <f t="shared" si="14"/>
        <v>924</v>
      </c>
      <c r="E87" s="182">
        <f t="shared" si="15"/>
        <v>0</v>
      </c>
      <c r="F87" s="181"/>
      <c r="G87" s="181"/>
      <c r="H87" s="182">
        <f t="shared" si="16"/>
        <v>0</v>
      </c>
      <c r="I87" s="181"/>
      <c r="J87" s="181"/>
      <c r="K87" s="182">
        <f t="shared" si="17"/>
        <v>924</v>
      </c>
      <c r="L87" s="181">
        <v>699</v>
      </c>
      <c r="M87" s="181">
        <v>225</v>
      </c>
      <c r="N87" s="182">
        <f t="shared" si="18"/>
        <v>924</v>
      </c>
      <c r="O87" s="182">
        <f t="shared" si="19"/>
        <v>699</v>
      </c>
      <c r="P87" s="181">
        <v>699</v>
      </c>
      <c r="Q87" s="181"/>
      <c r="R87" s="181"/>
      <c r="S87" s="181"/>
      <c r="T87" s="181"/>
      <c r="U87" s="181"/>
      <c r="V87" s="181"/>
      <c r="W87" s="182">
        <f t="shared" si="20"/>
        <v>225</v>
      </c>
      <c r="X87" s="181">
        <v>225</v>
      </c>
      <c r="Y87" s="181"/>
      <c r="Z87" s="181"/>
      <c r="AA87" s="181"/>
      <c r="AB87" s="181"/>
      <c r="AC87" s="181"/>
      <c r="AD87" s="181"/>
      <c r="AE87" s="182">
        <f t="shared" si="21"/>
        <v>0</v>
      </c>
      <c r="AF87" s="181"/>
      <c r="AG87" s="181"/>
      <c r="AH87" s="182">
        <f t="shared" si="22"/>
        <v>6</v>
      </c>
      <c r="AI87" s="181">
        <v>6</v>
      </c>
      <c r="AJ87" s="181"/>
      <c r="AK87" s="181"/>
      <c r="AL87" s="182">
        <f t="shared" si="23"/>
        <v>6</v>
      </c>
      <c r="AM87" s="181"/>
      <c r="AN87" s="181"/>
      <c r="AO87" s="181"/>
      <c r="AP87" s="181"/>
      <c r="AQ87" s="181"/>
      <c r="AR87" s="181"/>
      <c r="AS87" s="181"/>
      <c r="AT87" s="181"/>
      <c r="AU87" s="181">
        <v>6</v>
      </c>
      <c r="AV87" s="181"/>
      <c r="AW87" s="182">
        <f t="shared" si="24"/>
        <v>0</v>
      </c>
      <c r="AX87" s="181"/>
      <c r="AY87" s="181"/>
      <c r="AZ87" s="181"/>
      <c r="BA87" s="181"/>
      <c r="BB87" s="181"/>
      <c r="BC87" s="182">
        <f t="shared" si="25"/>
        <v>0</v>
      </c>
      <c r="BD87" s="181"/>
      <c r="BE87" s="181"/>
      <c r="BF87" s="181"/>
    </row>
    <row r="88" spans="1:58" s="20" customFormat="1" ht="13.5">
      <c r="A88" s="174" t="s">
        <v>221</v>
      </c>
      <c r="B88" s="174">
        <v>1432</v>
      </c>
      <c r="C88" s="174" t="s">
        <v>303</v>
      </c>
      <c r="D88" s="182">
        <f t="shared" si="14"/>
        <v>2309</v>
      </c>
      <c r="E88" s="182">
        <f t="shared" si="15"/>
        <v>0</v>
      </c>
      <c r="F88" s="181"/>
      <c r="G88" s="181"/>
      <c r="H88" s="182">
        <f t="shared" si="16"/>
        <v>1000</v>
      </c>
      <c r="I88" s="181">
        <v>999</v>
      </c>
      <c r="J88" s="181">
        <v>1</v>
      </c>
      <c r="K88" s="182">
        <f t="shared" si="17"/>
        <v>1309</v>
      </c>
      <c r="L88" s="181"/>
      <c r="M88" s="181">
        <v>1309</v>
      </c>
      <c r="N88" s="182">
        <f t="shared" si="18"/>
        <v>2309</v>
      </c>
      <c r="O88" s="182">
        <f t="shared" si="19"/>
        <v>999</v>
      </c>
      <c r="P88" s="181">
        <v>999</v>
      </c>
      <c r="Q88" s="181"/>
      <c r="R88" s="181"/>
      <c r="S88" s="181"/>
      <c r="T88" s="181"/>
      <c r="U88" s="181"/>
      <c r="V88" s="181"/>
      <c r="W88" s="182">
        <f t="shared" si="20"/>
        <v>1310</v>
      </c>
      <c r="X88" s="181">
        <v>1310</v>
      </c>
      <c r="Y88" s="181"/>
      <c r="Z88" s="181"/>
      <c r="AA88" s="181"/>
      <c r="AB88" s="181"/>
      <c r="AC88" s="181"/>
      <c r="AD88" s="181"/>
      <c r="AE88" s="182">
        <f t="shared" si="21"/>
        <v>0</v>
      </c>
      <c r="AF88" s="181"/>
      <c r="AG88" s="181"/>
      <c r="AH88" s="182">
        <f t="shared" si="22"/>
        <v>136</v>
      </c>
      <c r="AI88" s="181">
        <v>136</v>
      </c>
      <c r="AJ88" s="181"/>
      <c r="AK88" s="181"/>
      <c r="AL88" s="182">
        <f t="shared" si="23"/>
        <v>136</v>
      </c>
      <c r="AM88" s="181"/>
      <c r="AN88" s="181"/>
      <c r="AO88" s="181"/>
      <c r="AP88" s="181"/>
      <c r="AQ88" s="181"/>
      <c r="AR88" s="181"/>
      <c r="AS88" s="181"/>
      <c r="AT88" s="181"/>
      <c r="AU88" s="181">
        <v>136</v>
      </c>
      <c r="AV88" s="181"/>
      <c r="AW88" s="182">
        <f t="shared" si="24"/>
        <v>0</v>
      </c>
      <c r="AX88" s="181"/>
      <c r="AY88" s="181"/>
      <c r="AZ88" s="181"/>
      <c r="BA88" s="181"/>
      <c r="BB88" s="181"/>
      <c r="BC88" s="182">
        <f t="shared" si="25"/>
        <v>0</v>
      </c>
      <c r="BD88" s="181"/>
      <c r="BE88" s="181"/>
      <c r="BF88" s="181"/>
    </row>
    <row r="89" spans="1:58" s="20" customFormat="1" ht="13.5">
      <c r="A89" s="174" t="s">
        <v>221</v>
      </c>
      <c r="B89" s="174">
        <v>1433</v>
      </c>
      <c r="C89" s="174" t="s">
        <v>304</v>
      </c>
      <c r="D89" s="182">
        <f t="shared" si="14"/>
        <v>797</v>
      </c>
      <c r="E89" s="182">
        <f t="shared" si="15"/>
        <v>0</v>
      </c>
      <c r="F89" s="181"/>
      <c r="G89" s="181"/>
      <c r="H89" s="182">
        <f t="shared" si="16"/>
        <v>797</v>
      </c>
      <c r="I89" s="181">
        <v>422</v>
      </c>
      <c r="J89" s="181">
        <v>375</v>
      </c>
      <c r="K89" s="182">
        <f t="shared" si="17"/>
        <v>0</v>
      </c>
      <c r="L89" s="181"/>
      <c r="M89" s="181"/>
      <c r="N89" s="182">
        <f t="shared" si="18"/>
        <v>797</v>
      </c>
      <c r="O89" s="182">
        <f t="shared" si="19"/>
        <v>422</v>
      </c>
      <c r="P89" s="181">
        <v>422</v>
      </c>
      <c r="Q89" s="181"/>
      <c r="R89" s="181"/>
      <c r="S89" s="181"/>
      <c r="T89" s="181"/>
      <c r="U89" s="181"/>
      <c r="V89" s="181"/>
      <c r="W89" s="182">
        <f t="shared" si="20"/>
        <v>375</v>
      </c>
      <c r="X89" s="181">
        <v>375</v>
      </c>
      <c r="Y89" s="181"/>
      <c r="Z89" s="181"/>
      <c r="AA89" s="181"/>
      <c r="AB89" s="181"/>
      <c r="AC89" s="181"/>
      <c r="AD89" s="181"/>
      <c r="AE89" s="182">
        <f t="shared" si="21"/>
        <v>0</v>
      </c>
      <c r="AF89" s="181"/>
      <c r="AG89" s="181"/>
      <c r="AH89" s="182">
        <f t="shared" si="22"/>
        <v>28</v>
      </c>
      <c r="AI89" s="181">
        <v>28</v>
      </c>
      <c r="AJ89" s="181"/>
      <c r="AK89" s="181"/>
      <c r="AL89" s="182">
        <f t="shared" si="23"/>
        <v>28</v>
      </c>
      <c r="AM89" s="181"/>
      <c r="AN89" s="181"/>
      <c r="AO89" s="181"/>
      <c r="AP89" s="181"/>
      <c r="AQ89" s="181"/>
      <c r="AR89" s="181"/>
      <c r="AS89" s="181"/>
      <c r="AT89" s="181">
        <v>28</v>
      </c>
      <c r="AU89" s="181"/>
      <c r="AV89" s="181"/>
      <c r="AW89" s="182">
        <f t="shared" si="24"/>
        <v>0</v>
      </c>
      <c r="AX89" s="181"/>
      <c r="AY89" s="181"/>
      <c r="AZ89" s="181"/>
      <c r="BA89" s="181"/>
      <c r="BB89" s="181"/>
      <c r="BC89" s="182">
        <f t="shared" si="25"/>
        <v>7</v>
      </c>
      <c r="BD89" s="181">
        <v>7</v>
      </c>
      <c r="BE89" s="181"/>
      <c r="BF89" s="181"/>
    </row>
    <row r="90" spans="1:58" s="20" customFormat="1" ht="13.5">
      <c r="A90" s="174" t="s">
        <v>221</v>
      </c>
      <c r="B90" s="174">
        <v>1434</v>
      </c>
      <c r="C90" s="174" t="s">
        <v>305</v>
      </c>
      <c r="D90" s="182">
        <f t="shared" si="14"/>
        <v>666</v>
      </c>
      <c r="E90" s="182">
        <f t="shared" si="15"/>
        <v>0</v>
      </c>
      <c r="F90" s="181"/>
      <c r="G90" s="181"/>
      <c r="H90" s="182">
        <f t="shared" si="16"/>
        <v>0</v>
      </c>
      <c r="I90" s="181"/>
      <c r="J90" s="181"/>
      <c r="K90" s="182">
        <f t="shared" si="17"/>
        <v>666</v>
      </c>
      <c r="L90" s="181">
        <v>353</v>
      </c>
      <c r="M90" s="181">
        <v>313</v>
      </c>
      <c r="N90" s="182">
        <f t="shared" si="18"/>
        <v>666</v>
      </c>
      <c r="O90" s="182">
        <f t="shared" si="19"/>
        <v>353</v>
      </c>
      <c r="P90" s="181">
        <v>353</v>
      </c>
      <c r="Q90" s="181"/>
      <c r="R90" s="181"/>
      <c r="S90" s="181"/>
      <c r="T90" s="181"/>
      <c r="U90" s="181"/>
      <c r="V90" s="181"/>
      <c r="W90" s="182">
        <f t="shared" si="20"/>
        <v>313</v>
      </c>
      <c r="X90" s="181">
        <v>313</v>
      </c>
      <c r="Y90" s="181"/>
      <c r="Z90" s="181"/>
      <c r="AA90" s="181"/>
      <c r="AB90" s="181"/>
      <c r="AC90" s="181"/>
      <c r="AD90" s="181"/>
      <c r="AE90" s="182">
        <f t="shared" si="21"/>
        <v>0</v>
      </c>
      <c r="AF90" s="181"/>
      <c r="AG90" s="181"/>
      <c r="AH90" s="182">
        <f t="shared" si="22"/>
        <v>23</v>
      </c>
      <c r="AI90" s="181">
        <v>23</v>
      </c>
      <c r="AJ90" s="181"/>
      <c r="AK90" s="181"/>
      <c r="AL90" s="182">
        <f t="shared" si="23"/>
        <v>23</v>
      </c>
      <c r="AM90" s="181"/>
      <c r="AN90" s="181"/>
      <c r="AO90" s="181"/>
      <c r="AP90" s="181"/>
      <c r="AQ90" s="181"/>
      <c r="AR90" s="181"/>
      <c r="AS90" s="181"/>
      <c r="AT90" s="181">
        <v>23</v>
      </c>
      <c r="AU90" s="181"/>
      <c r="AV90" s="181"/>
      <c r="AW90" s="182">
        <f t="shared" si="24"/>
        <v>0</v>
      </c>
      <c r="AX90" s="181"/>
      <c r="AY90" s="181"/>
      <c r="AZ90" s="181"/>
      <c r="BA90" s="181"/>
      <c r="BB90" s="181"/>
      <c r="BC90" s="182">
        <f t="shared" si="25"/>
        <v>6</v>
      </c>
      <c r="BD90" s="181">
        <v>6</v>
      </c>
      <c r="BE90" s="181"/>
      <c r="BF90" s="181"/>
    </row>
    <row r="91" spans="1:58" s="20" customFormat="1" ht="13.5">
      <c r="A91" s="174" t="s">
        <v>221</v>
      </c>
      <c r="B91" s="174">
        <v>1436</v>
      </c>
      <c r="C91" s="174" t="s">
        <v>306</v>
      </c>
      <c r="D91" s="182">
        <f t="shared" si="14"/>
        <v>977</v>
      </c>
      <c r="E91" s="182">
        <f t="shared" si="15"/>
        <v>0</v>
      </c>
      <c r="F91" s="181"/>
      <c r="G91" s="181"/>
      <c r="H91" s="182">
        <f t="shared" si="16"/>
        <v>977</v>
      </c>
      <c r="I91" s="181">
        <v>391</v>
      </c>
      <c r="J91" s="181">
        <v>586</v>
      </c>
      <c r="K91" s="182">
        <f t="shared" si="17"/>
        <v>0</v>
      </c>
      <c r="L91" s="181"/>
      <c r="M91" s="181"/>
      <c r="N91" s="182">
        <f t="shared" si="18"/>
        <v>979</v>
      </c>
      <c r="O91" s="182">
        <f t="shared" si="19"/>
        <v>391</v>
      </c>
      <c r="P91" s="181">
        <v>391</v>
      </c>
      <c r="Q91" s="181"/>
      <c r="R91" s="181"/>
      <c r="S91" s="181"/>
      <c r="T91" s="181"/>
      <c r="U91" s="181"/>
      <c r="V91" s="181"/>
      <c r="W91" s="182">
        <f t="shared" si="20"/>
        <v>586</v>
      </c>
      <c r="X91" s="181">
        <v>586</v>
      </c>
      <c r="Y91" s="181"/>
      <c r="Z91" s="181"/>
      <c r="AA91" s="181"/>
      <c r="AB91" s="181"/>
      <c r="AC91" s="181"/>
      <c r="AD91" s="181"/>
      <c r="AE91" s="182">
        <f t="shared" si="21"/>
        <v>2</v>
      </c>
      <c r="AF91" s="181">
        <v>2</v>
      </c>
      <c r="AG91" s="181"/>
      <c r="AH91" s="182">
        <f t="shared" si="22"/>
        <v>57</v>
      </c>
      <c r="AI91" s="181">
        <v>57</v>
      </c>
      <c r="AJ91" s="181"/>
      <c r="AK91" s="181"/>
      <c r="AL91" s="182">
        <f t="shared" si="23"/>
        <v>0</v>
      </c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2">
        <f t="shared" si="24"/>
        <v>57</v>
      </c>
      <c r="AX91" s="181">
        <v>57</v>
      </c>
      <c r="AY91" s="181"/>
      <c r="AZ91" s="181"/>
      <c r="BA91" s="181"/>
      <c r="BB91" s="181"/>
      <c r="BC91" s="182">
        <f t="shared" si="25"/>
        <v>0</v>
      </c>
      <c r="BD91" s="181"/>
      <c r="BE91" s="181"/>
      <c r="BF91" s="181"/>
    </row>
    <row r="92" spans="1:58" s="20" customFormat="1" ht="13.5">
      <c r="A92" s="174" t="s">
        <v>221</v>
      </c>
      <c r="B92" s="174">
        <v>1437</v>
      </c>
      <c r="C92" s="174" t="s">
        <v>307</v>
      </c>
      <c r="D92" s="182">
        <f t="shared" si="14"/>
        <v>713</v>
      </c>
      <c r="E92" s="182">
        <f t="shared" si="15"/>
        <v>0</v>
      </c>
      <c r="F92" s="181"/>
      <c r="G92" s="181"/>
      <c r="H92" s="182">
        <f t="shared" si="16"/>
        <v>0</v>
      </c>
      <c r="I92" s="181"/>
      <c r="J92" s="181"/>
      <c r="K92" s="182">
        <f t="shared" si="17"/>
        <v>713</v>
      </c>
      <c r="L92" s="181">
        <v>288</v>
      </c>
      <c r="M92" s="181">
        <v>425</v>
      </c>
      <c r="N92" s="182">
        <f t="shared" si="18"/>
        <v>713</v>
      </c>
      <c r="O92" s="182">
        <f t="shared" si="19"/>
        <v>288</v>
      </c>
      <c r="P92" s="181">
        <v>288</v>
      </c>
      <c r="Q92" s="181"/>
      <c r="R92" s="181"/>
      <c r="S92" s="181"/>
      <c r="T92" s="181"/>
      <c r="U92" s="181"/>
      <c r="V92" s="181"/>
      <c r="W92" s="182">
        <f t="shared" si="20"/>
        <v>425</v>
      </c>
      <c r="X92" s="181">
        <v>425</v>
      </c>
      <c r="Y92" s="181"/>
      <c r="Z92" s="181"/>
      <c r="AA92" s="181"/>
      <c r="AB92" s="181"/>
      <c r="AC92" s="181"/>
      <c r="AD92" s="181"/>
      <c r="AE92" s="182">
        <f t="shared" si="21"/>
        <v>0</v>
      </c>
      <c r="AF92" s="181"/>
      <c r="AG92" s="181"/>
      <c r="AH92" s="182">
        <f t="shared" si="22"/>
        <v>25</v>
      </c>
      <c r="AI92" s="181">
        <v>25</v>
      </c>
      <c r="AJ92" s="181"/>
      <c r="AK92" s="181"/>
      <c r="AL92" s="182">
        <f t="shared" si="23"/>
        <v>25</v>
      </c>
      <c r="AM92" s="181"/>
      <c r="AN92" s="181"/>
      <c r="AO92" s="181"/>
      <c r="AP92" s="181"/>
      <c r="AQ92" s="181"/>
      <c r="AR92" s="181"/>
      <c r="AS92" s="181"/>
      <c r="AT92" s="181">
        <v>25</v>
      </c>
      <c r="AU92" s="181"/>
      <c r="AV92" s="181"/>
      <c r="AW92" s="182">
        <f t="shared" si="24"/>
        <v>0</v>
      </c>
      <c r="AX92" s="181"/>
      <c r="AY92" s="181"/>
      <c r="AZ92" s="181"/>
      <c r="BA92" s="181"/>
      <c r="BB92" s="181"/>
      <c r="BC92" s="182">
        <f t="shared" si="25"/>
        <v>6</v>
      </c>
      <c r="BD92" s="181">
        <v>6</v>
      </c>
      <c r="BE92" s="181"/>
      <c r="BF92" s="181"/>
    </row>
    <row r="93" spans="1:58" s="20" customFormat="1" ht="13.5">
      <c r="A93" s="174" t="s">
        <v>221</v>
      </c>
      <c r="B93" s="174">
        <v>1438</v>
      </c>
      <c r="C93" s="174" t="s">
        <v>308</v>
      </c>
      <c r="D93" s="182">
        <f t="shared" si="14"/>
        <v>575</v>
      </c>
      <c r="E93" s="182">
        <f t="shared" si="15"/>
        <v>0</v>
      </c>
      <c r="F93" s="181"/>
      <c r="G93" s="181"/>
      <c r="H93" s="182">
        <f t="shared" si="16"/>
        <v>0</v>
      </c>
      <c r="I93" s="181"/>
      <c r="J93" s="181"/>
      <c r="K93" s="182">
        <f t="shared" si="17"/>
        <v>575</v>
      </c>
      <c r="L93" s="181">
        <v>328</v>
      </c>
      <c r="M93" s="181">
        <v>247</v>
      </c>
      <c r="N93" s="182">
        <f t="shared" si="18"/>
        <v>575</v>
      </c>
      <c r="O93" s="182">
        <f t="shared" si="19"/>
        <v>328</v>
      </c>
      <c r="P93" s="181">
        <v>328</v>
      </c>
      <c r="Q93" s="181"/>
      <c r="R93" s="181"/>
      <c r="S93" s="181"/>
      <c r="T93" s="181"/>
      <c r="U93" s="181"/>
      <c r="V93" s="181"/>
      <c r="W93" s="182">
        <f t="shared" si="20"/>
        <v>247</v>
      </c>
      <c r="X93" s="181">
        <v>247</v>
      </c>
      <c r="Y93" s="181"/>
      <c r="Z93" s="181"/>
      <c r="AA93" s="181"/>
      <c r="AB93" s="181"/>
      <c r="AC93" s="181"/>
      <c r="AD93" s="181"/>
      <c r="AE93" s="182">
        <f t="shared" si="21"/>
        <v>0</v>
      </c>
      <c r="AF93" s="181"/>
      <c r="AG93" s="181"/>
      <c r="AH93" s="182">
        <f t="shared" si="22"/>
        <v>20</v>
      </c>
      <c r="AI93" s="181">
        <v>20</v>
      </c>
      <c r="AJ93" s="181"/>
      <c r="AK93" s="181"/>
      <c r="AL93" s="182">
        <f t="shared" si="23"/>
        <v>20</v>
      </c>
      <c r="AM93" s="181"/>
      <c r="AN93" s="181"/>
      <c r="AO93" s="181"/>
      <c r="AP93" s="181"/>
      <c r="AQ93" s="181"/>
      <c r="AR93" s="181"/>
      <c r="AS93" s="181"/>
      <c r="AT93" s="181">
        <v>20</v>
      </c>
      <c r="AU93" s="181"/>
      <c r="AV93" s="181"/>
      <c r="AW93" s="182">
        <f t="shared" si="24"/>
        <v>0</v>
      </c>
      <c r="AX93" s="181"/>
      <c r="AY93" s="181"/>
      <c r="AZ93" s="181"/>
      <c r="BA93" s="181"/>
      <c r="BB93" s="181"/>
      <c r="BC93" s="182">
        <f t="shared" si="25"/>
        <v>5</v>
      </c>
      <c r="BD93" s="181">
        <v>5</v>
      </c>
      <c r="BE93" s="181"/>
      <c r="BF93" s="181"/>
    </row>
    <row r="94" spans="1:58" s="20" customFormat="1" ht="13.5">
      <c r="A94" s="174" t="s">
        <v>221</v>
      </c>
      <c r="B94" s="174">
        <v>1439</v>
      </c>
      <c r="C94" s="174" t="s">
        <v>309</v>
      </c>
      <c r="D94" s="182">
        <f t="shared" si="14"/>
        <v>1874</v>
      </c>
      <c r="E94" s="182">
        <f t="shared" si="15"/>
        <v>1796</v>
      </c>
      <c r="F94" s="181">
        <v>139</v>
      </c>
      <c r="G94" s="181">
        <v>1657</v>
      </c>
      <c r="H94" s="182">
        <f t="shared" si="16"/>
        <v>78</v>
      </c>
      <c r="I94" s="181">
        <v>70</v>
      </c>
      <c r="J94" s="181">
        <v>8</v>
      </c>
      <c r="K94" s="182">
        <f t="shared" si="17"/>
        <v>0</v>
      </c>
      <c r="L94" s="181"/>
      <c r="M94" s="181"/>
      <c r="N94" s="182">
        <f t="shared" si="18"/>
        <v>1874</v>
      </c>
      <c r="O94" s="182">
        <f t="shared" si="19"/>
        <v>209</v>
      </c>
      <c r="P94" s="181">
        <v>209</v>
      </c>
      <c r="Q94" s="181"/>
      <c r="R94" s="181"/>
      <c r="S94" s="181"/>
      <c r="T94" s="181"/>
      <c r="U94" s="181"/>
      <c r="V94" s="181"/>
      <c r="W94" s="182">
        <f t="shared" si="20"/>
        <v>1665</v>
      </c>
      <c r="X94" s="181">
        <v>1665</v>
      </c>
      <c r="Y94" s="181"/>
      <c r="Z94" s="181"/>
      <c r="AA94" s="181"/>
      <c r="AB94" s="181"/>
      <c r="AC94" s="181"/>
      <c r="AD94" s="181"/>
      <c r="AE94" s="182">
        <f t="shared" si="21"/>
        <v>0</v>
      </c>
      <c r="AF94" s="181"/>
      <c r="AG94" s="181"/>
      <c r="AH94" s="182">
        <f t="shared" si="22"/>
        <v>210</v>
      </c>
      <c r="AI94" s="181">
        <v>210</v>
      </c>
      <c r="AJ94" s="181"/>
      <c r="AK94" s="181"/>
      <c r="AL94" s="182">
        <f t="shared" si="23"/>
        <v>210</v>
      </c>
      <c r="AM94" s="181"/>
      <c r="AN94" s="181"/>
      <c r="AO94" s="181"/>
      <c r="AP94" s="181"/>
      <c r="AQ94" s="181"/>
      <c r="AR94" s="181"/>
      <c r="AS94" s="181"/>
      <c r="AT94" s="181">
        <v>13</v>
      </c>
      <c r="AU94" s="181"/>
      <c r="AV94" s="181">
        <v>197</v>
      </c>
      <c r="AW94" s="182">
        <f t="shared" si="24"/>
        <v>0</v>
      </c>
      <c r="AX94" s="181"/>
      <c r="AY94" s="181"/>
      <c r="AZ94" s="181"/>
      <c r="BA94" s="181"/>
      <c r="BB94" s="181"/>
      <c r="BC94" s="182">
        <f t="shared" si="25"/>
        <v>3</v>
      </c>
      <c r="BD94" s="181">
        <v>3</v>
      </c>
      <c r="BE94" s="181"/>
      <c r="BF94" s="181"/>
    </row>
    <row r="95" spans="1:58" s="20" customFormat="1" ht="13.5">
      <c r="A95" s="174" t="s">
        <v>221</v>
      </c>
      <c r="B95" s="174">
        <v>1452</v>
      </c>
      <c r="C95" s="174" t="s">
        <v>310</v>
      </c>
      <c r="D95" s="182">
        <f t="shared" si="14"/>
        <v>2086</v>
      </c>
      <c r="E95" s="182">
        <f t="shared" si="15"/>
        <v>0</v>
      </c>
      <c r="F95" s="181"/>
      <c r="G95" s="181"/>
      <c r="H95" s="182">
        <f t="shared" si="16"/>
        <v>2086</v>
      </c>
      <c r="I95" s="181">
        <v>694</v>
      </c>
      <c r="J95" s="181">
        <v>1392</v>
      </c>
      <c r="K95" s="182">
        <f t="shared" si="17"/>
        <v>0</v>
      </c>
      <c r="L95" s="181"/>
      <c r="M95" s="181"/>
      <c r="N95" s="182">
        <f t="shared" si="18"/>
        <v>2086</v>
      </c>
      <c r="O95" s="182">
        <f t="shared" si="19"/>
        <v>694</v>
      </c>
      <c r="P95" s="181"/>
      <c r="Q95" s="181"/>
      <c r="R95" s="181"/>
      <c r="S95" s="181">
        <v>694</v>
      </c>
      <c r="T95" s="181"/>
      <c r="U95" s="181"/>
      <c r="V95" s="181"/>
      <c r="W95" s="182">
        <f t="shared" si="20"/>
        <v>1392</v>
      </c>
      <c r="X95" s="181"/>
      <c r="Y95" s="181"/>
      <c r="Z95" s="181"/>
      <c r="AA95" s="181">
        <v>1392</v>
      </c>
      <c r="AB95" s="181"/>
      <c r="AC95" s="181"/>
      <c r="AD95" s="181"/>
      <c r="AE95" s="182">
        <f t="shared" si="21"/>
        <v>0</v>
      </c>
      <c r="AF95" s="181"/>
      <c r="AG95" s="181"/>
      <c r="AH95" s="182">
        <f t="shared" si="22"/>
        <v>0</v>
      </c>
      <c r="AI95" s="181"/>
      <c r="AJ95" s="181"/>
      <c r="AK95" s="181"/>
      <c r="AL95" s="182">
        <f t="shared" si="23"/>
        <v>0</v>
      </c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2">
        <f t="shared" si="24"/>
        <v>0</v>
      </c>
      <c r="AX95" s="181"/>
      <c r="AY95" s="181"/>
      <c r="AZ95" s="181"/>
      <c r="BA95" s="181"/>
      <c r="BB95" s="181"/>
      <c r="BC95" s="182">
        <f t="shared" si="25"/>
        <v>0</v>
      </c>
      <c r="BD95" s="181"/>
      <c r="BE95" s="181"/>
      <c r="BF95" s="181"/>
    </row>
    <row r="96" spans="1:58" s="20" customFormat="1" ht="13.5">
      <c r="A96" s="174" t="s">
        <v>221</v>
      </c>
      <c r="B96" s="174">
        <v>1453</v>
      </c>
      <c r="C96" s="174" t="s">
        <v>311</v>
      </c>
      <c r="D96" s="182">
        <f t="shared" si="14"/>
        <v>2138</v>
      </c>
      <c r="E96" s="182">
        <f t="shared" si="15"/>
        <v>0</v>
      </c>
      <c r="F96" s="181"/>
      <c r="G96" s="181"/>
      <c r="H96" s="182">
        <f t="shared" si="16"/>
        <v>471</v>
      </c>
      <c r="I96" s="181">
        <v>471</v>
      </c>
      <c r="J96" s="181"/>
      <c r="K96" s="182">
        <f t="shared" si="17"/>
        <v>1667</v>
      </c>
      <c r="L96" s="181"/>
      <c r="M96" s="181">
        <v>1667</v>
      </c>
      <c r="N96" s="182">
        <f t="shared" si="18"/>
        <v>2138</v>
      </c>
      <c r="O96" s="182">
        <f t="shared" si="19"/>
        <v>471</v>
      </c>
      <c r="P96" s="181">
        <v>471</v>
      </c>
      <c r="Q96" s="181"/>
      <c r="R96" s="181"/>
      <c r="S96" s="181"/>
      <c r="T96" s="181"/>
      <c r="U96" s="181"/>
      <c r="V96" s="181"/>
      <c r="W96" s="182">
        <f t="shared" si="20"/>
        <v>1667</v>
      </c>
      <c r="X96" s="181">
        <v>1667</v>
      </c>
      <c r="Y96" s="181"/>
      <c r="Z96" s="181"/>
      <c r="AA96" s="181"/>
      <c r="AB96" s="181"/>
      <c r="AC96" s="181"/>
      <c r="AD96" s="181"/>
      <c r="AE96" s="182">
        <f t="shared" si="21"/>
        <v>0</v>
      </c>
      <c r="AF96" s="181"/>
      <c r="AG96" s="181"/>
      <c r="AH96" s="182">
        <f t="shared" si="22"/>
        <v>2138</v>
      </c>
      <c r="AI96" s="181">
        <v>2138</v>
      </c>
      <c r="AJ96" s="181"/>
      <c r="AK96" s="181"/>
      <c r="AL96" s="182">
        <f t="shared" si="23"/>
        <v>2138</v>
      </c>
      <c r="AM96" s="181"/>
      <c r="AN96" s="181"/>
      <c r="AO96" s="181"/>
      <c r="AP96" s="181"/>
      <c r="AQ96" s="181"/>
      <c r="AR96" s="181">
        <v>2138</v>
      </c>
      <c r="AS96" s="181"/>
      <c r="AT96" s="181"/>
      <c r="AU96" s="181"/>
      <c r="AV96" s="181"/>
      <c r="AW96" s="182">
        <f t="shared" si="24"/>
        <v>0</v>
      </c>
      <c r="AX96" s="181"/>
      <c r="AY96" s="181"/>
      <c r="AZ96" s="181"/>
      <c r="BA96" s="181"/>
      <c r="BB96" s="181"/>
      <c r="BC96" s="182">
        <f t="shared" si="25"/>
        <v>0</v>
      </c>
      <c r="BD96" s="181"/>
      <c r="BE96" s="181"/>
      <c r="BF96" s="181"/>
    </row>
    <row r="97" spans="1:58" s="20" customFormat="1" ht="13.5">
      <c r="A97" s="174" t="s">
        <v>221</v>
      </c>
      <c r="B97" s="174">
        <v>1454</v>
      </c>
      <c r="C97" s="174" t="s">
        <v>312</v>
      </c>
      <c r="D97" s="182">
        <f t="shared" si="14"/>
        <v>2955</v>
      </c>
      <c r="E97" s="182">
        <f t="shared" si="15"/>
        <v>2955</v>
      </c>
      <c r="F97" s="181">
        <v>1352</v>
      </c>
      <c r="G97" s="181">
        <v>1603</v>
      </c>
      <c r="H97" s="182">
        <f t="shared" si="16"/>
        <v>0</v>
      </c>
      <c r="I97" s="181"/>
      <c r="J97" s="181"/>
      <c r="K97" s="182">
        <f t="shared" si="17"/>
        <v>0</v>
      </c>
      <c r="L97" s="181"/>
      <c r="M97" s="181"/>
      <c r="N97" s="182">
        <f t="shared" si="18"/>
        <v>2955</v>
      </c>
      <c r="O97" s="182">
        <f t="shared" si="19"/>
        <v>1352</v>
      </c>
      <c r="P97" s="181">
        <v>1352</v>
      </c>
      <c r="Q97" s="181"/>
      <c r="R97" s="181"/>
      <c r="S97" s="181"/>
      <c r="T97" s="181"/>
      <c r="U97" s="181"/>
      <c r="V97" s="181"/>
      <c r="W97" s="182">
        <f t="shared" si="20"/>
        <v>1603</v>
      </c>
      <c r="X97" s="181">
        <v>1603</v>
      </c>
      <c r="Y97" s="181"/>
      <c r="Z97" s="181"/>
      <c r="AA97" s="181"/>
      <c r="AB97" s="181"/>
      <c r="AC97" s="181"/>
      <c r="AD97" s="181"/>
      <c r="AE97" s="182">
        <f t="shared" si="21"/>
        <v>0</v>
      </c>
      <c r="AF97" s="181"/>
      <c r="AG97" s="181"/>
      <c r="AH97" s="182">
        <f t="shared" si="22"/>
        <v>26</v>
      </c>
      <c r="AI97" s="181">
        <v>26</v>
      </c>
      <c r="AJ97" s="181"/>
      <c r="AK97" s="181"/>
      <c r="AL97" s="182">
        <f t="shared" si="23"/>
        <v>0</v>
      </c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2">
        <f t="shared" si="24"/>
        <v>26</v>
      </c>
      <c r="AX97" s="181">
        <v>26</v>
      </c>
      <c r="AY97" s="181"/>
      <c r="AZ97" s="181"/>
      <c r="BA97" s="181"/>
      <c r="BB97" s="181"/>
      <c r="BC97" s="182">
        <f t="shared" si="25"/>
        <v>0</v>
      </c>
      <c r="BD97" s="181"/>
      <c r="BE97" s="181"/>
      <c r="BF97" s="181"/>
    </row>
    <row r="98" spans="1:58" s="20" customFormat="1" ht="13.5">
      <c r="A98" s="174" t="s">
        <v>221</v>
      </c>
      <c r="B98" s="174">
        <v>1455</v>
      </c>
      <c r="C98" s="174" t="s">
        <v>313</v>
      </c>
      <c r="D98" s="182">
        <f t="shared" si="14"/>
        <v>1543</v>
      </c>
      <c r="E98" s="182">
        <f t="shared" si="15"/>
        <v>1543</v>
      </c>
      <c r="F98" s="181">
        <v>427</v>
      </c>
      <c r="G98" s="181">
        <v>1116</v>
      </c>
      <c r="H98" s="182">
        <f t="shared" si="16"/>
        <v>0</v>
      </c>
      <c r="I98" s="181"/>
      <c r="J98" s="181"/>
      <c r="K98" s="182">
        <f t="shared" si="17"/>
        <v>0</v>
      </c>
      <c r="L98" s="181"/>
      <c r="M98" s="181"/>
      <c r="N98" s="182">
        <f t="shared" si="18"/>
        <v>1543</v>
      </c>
      <c r="O98" s="182">
        <f t="shared" si="19"/>
        <v>427</v>
      </c>
      <c r="P98" s="181">
        <v>427</v>
      </c>
      <c r="Q98" s="181"/>
      <c r="R98" s="181"/>
      <c r="S98" s="181"/>
      <c r="T98" s="181"/>
      <c r="U98" s="181"/>
      <c r="V98" s="181"/>
      <c r="W98" s="182">
        <f t="shared" si="20"/>
        <v>1116</v>
      </c>
      <c r="X98" s="181">
        <v>1116</v>
      </c>
      <c r="Y98" s="181"/>
      <c r="Z98" s="181"/>
      <c r="AA98" s="181"/>
      <c r="AB98" s="181"/>
      <c r="AC98" s="181"/>
      <c r="AD98" s="181"/>
      <c r="AE98" s="182">
        <f t="shared" si="21"/>
        <v>0</v>
      </c>
      <c r="AF98" s="181"/>
      <c r="AG98" s="181"/>
      <c r="AH98" s="182">
        <f t="shared" si="22"/>
        <v>13</v>
      </c>
      <c r="AI98" s="181">
        <v>13</v>
      </c>
      <c r="AJ98" s="181"/>
      <c r="AK98" s="181"/>
      <c r="AL98" s="182">
        <f t="shared" si="23"/>
        <v>160</v>
      </c>
      <c r="AM98" s="181">
        <v>160</v>
      </c>
      <c r="AN98" s="181"/>
      <c r="AO98" s="181"/>
      <c r="AP98" s="181"/>
      <c r="AQ98" s="181"/>
      <c r="AR98" s="181"/>
      <c r="AS98" s="181"/>
      <c r="AT98" s="181"/>
      <c r="AU98" s="181"/>
      <c r="AV98" s="181"/>
      <c r="AW98" s="182">
        <f t="shared" si="24"/>
        <v>13</v>
      </c>
      <c r="AX98" s="181">
        <v>13</v>
      </c>
      <c r="AY98" s="181"/>
      <c r="AZ98" s="181"/>
      <c r="BA98" s="181"/>
      <c r="BB98" s="181"/>
      <c r="BC98" s="182">
        <f t="shared" si="25"/>
        <v>0</v>
      </c>
      <c r="BD98" s="181"/>
      <c r="BE98" s="181"/>
      <c r="BF98" s="181"/>
    </row>
    <row r="99" spans="1:58" s="20" customFormat="1" ht="13.5">
      <c r="A99" s="174" t="s">
        <v>221</v>
      </c>
      <c r="B99" s="174">
        <v>1456</v>
      </c>
      <c r="C99" s="174" t="s">
        <v>314</v>
      </c>
      <c r="D99" s="182">
        <f t="shared" si="14"/>
        <v>1374</v>
      </c>
      <c r="E99" s="182">
        <f t="shared" si="15"/>
        <v>0</v>
      </c>
      <c r="F99" s="181"/>
      <c r="G99" s="181"/>
      <c r="H99" s="182">
        <f t="shared" si="16"/>
        <v>1374</v>
      </c>
      <c r="I99" s="181">
        <v>643</v>
      </c>
      <c r="J99" s="181">
        <v>731</v>
      </c>
      <c r="K99" s="182">
        <f t="shared" si="17"/>
        <v>0</v>
      </c>
      <c r="L99" s="181"/>
      <c r="M99" s="181"/>
      <c r="N99" s="182">
        <f t="shared" si="18"/>
        <v>1374</v>
      </c>
      <c r="O99" s="182">
        <f t="shared" si="19"/>
        <v>643</v>
      </c>
      <c r="P99" s="181">
        <v>643</v>
      </c>
      <c r="Q99" s="181"/>
      <c r="R99" s="181"/>
      <c r="S99" s="181"/>
      <c r="T99" s="181"/>
      <c r="U99" s="181"/>
      <c r="V99" s="181"/>
      <c r="W99" s="182">
        <f t="shared" si="20"/>
        <v>731</v>
      </c>
      <c r="X99" s="181">
        <v>731</v>
      </c>
      <c r="Y99" s="181"/>
      <c r="Z99" s="181"/>
      <c r="AA99" s="181"/>
      <c r="AB99" s="181"/>
      <c r="AC99" s="181"/>
      <c r="AD99" s="181"/>
      <c r="AE99" s="182">
        <f t="shared" si="21"/>
        <v>0</v>
      </c>
      <c r="AF99" s="181"/>
      <c r="AG99" s="181"/>
      <c r="AH99" s="182">
        <f t="shared" si="22"/>
        <v>0</v>
      </c>
      <c r="AI99" s="181"/>
      <c r="AJ99" s="181"/>
      <c r="AK99" s="181"/>
      <c r="AL99" s="182">
        <f t="shared" si="23"/>
        <v>26</v>
      </c>
      <c r="AM99" s="181">
        <v>26</v>
      </c>
      <c r="AN99" s="181"/>
      <c r="AO99" s="181"/>
      <c r="AP99" s="181"/>
      <c r="AQ99" s="181"/>
      <c r="AR99" s="181"/>
      <c r="AS99" s="181"/>
      <c r="AT99" s="181"/>
      <c r="AU99" s="181"/>
      <c r="AV99" s="181"/>
      <c r="AW99" s="182">
        <f t="shared" si="24"/>
        <v>0</v>
      </c>
      <c r="AX99" s="181"/>
      <c r="AY99" s="181"/>
      <c r="AZ99" s="181"/>
      <c r="BA99" s="181"/>
      <c r="BB99" s="181"/>
      <c r="BC99" s="182">
        <f t="shared" si="25"/>
        <v>0</v>
      </c>
      <c r="BD99" s="181"/>
      <c r="BE99" s="181"/>
      <c r="BF99" s="181"/>
    </row>
    <row r="100" spans="1:58" s="20" customFormat="1" ht="13.5">
      <c r="A100" s="174" t="s">
        <v>221</v>
      </c>
      <c r="B100" s="174">
        <v>1457</v>
      </c>
      <c r="C100" s="174" t="s">
        <v>315</v>
      </c>
      <c r="D100" s="182">
        <f t="shared" si="14"/>
        <v>2742</v>
      </c>
      <c r="E100" s="182">
        <f t="shared" si="15"/>
        <v>0</v>
      </c>
      <c r="F100" s="181"/>
      <c r="G100" s="181"/>
      <c r="H100" s="182">
        <f t="shared" si="16"/>
        <v>1533</v>
      </c>
      <c r="I100" s="181">
        <v>1533</v>
      </c>
      <c r="J100" s="181"/>
      <c r="K100" s="182">
        <f t="shared" si="17"/>
        <v>1209</v>
      </c>
      <c r="L100" s="181"/>
      <c r="M100" s="181">
        <v>1209</v>
      </c>
      <c r="N100" s="182">
        <f t="shared" si="18"/>
        <v>2742</v>
      </c>
      <c r="O100" s="182">
        <f t="shared" si="19"/>
        <v>1533</v>
      </c>
      <c r="P100" s="181">
        <v>1533</v>
      </c>
      <c r="Q100" s="181"/>
      <c r="R100" s="181"/>
      <c r="S100" s="181"/>
      <c r="T100" s="181"/>
      <c r="U100" s="181"/>
      <c r="V100" s="181"/>
      <c r="W100" s="182">
        <f t="shared" si="20"/>
        <v>1209</v>
      </c>
      <c r="X100" s="181">
        <v>1209</v>
      </c>
      <c r="Y100" s="181"/>
      <c r="Z100" s="181"/>
      <c r="AA100" s="181"/>
      <c r="AB100" s="181"/>
      <c r="AC100" s="181"/>
      <c r="AD100" s="181"/>
      <c r="AE100" s="182">
        <f t="shared" si="21"/>
        <v>0</v>
      </c>
      <c r="AF100" s="181"/>
      <c r="AG100" s="181"/>
      <c r="AH100" s="182">
        <f t="shared" si="22"/>
        <v>0</v>
      </c>
      <c r="AI100" s="181"/>
      <c r="AJ100" s="181"/>
      <c r="AK100" s="181"/>
      <c r="AL100" s="182">
        <f t="shared" si="23"/>
        <v>0</v>
      </c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2">
        <f t="shared" si="24"/>
        <v>0</v>
      </c>
      <c r="AX100" s="181"/>
      <c r="AY100" s="181"/>
      <c r="AZ100" s="181"/>
      <c r="BA100" s="181"/>
      <c r="BB100" s="181"/>
      <c r="BC100" s="182">
        <f t="shared" si="25"/>
        <v>0</v>
      </c>
      <c r="BD100" s="181"/>
      <c r="BE100" s="181"/>
      <c r="BF100" s="181"/>
    </row>
    <row r="101" spans="1:58" s="20" customFormat="1" ht="13.5">
      <c r="A101" s="174" t="s">
        <v>221</v>
      </c>
      <c r="B101" s="174">
        <v>1458</v>
      </c>
      <c r="C101" s="174" t="s">
        <v>316</v>
      </c>
      <c r="D101" s="182">
        <f t="shared" si="14"/>
        <v>2475</v>
      </c>
      <c r="E101" s="182">
        <f t="shared" si="15"/>
        <v>0</v>
      </c>
      <c r="F101" s="181"/>
      <c r="G101" s="181"/>
      <c r="H101" s="182">
        <f t="shared" si="16"/>
        <v>572</v>
      </c>
      <c r="I101" s="181">
        <v>572</v>
      </c>
      <c r="J101" s="181"/>
      <c r="K101" s="182">
        <f t="shared" si="17"/>
        <v>1903</v>
      </c>
      <c r="L101" s="181"/>
      <c r="M101" s="181">
        <v>1903</v>
      </c>
      <c r="N101" s="182">
        <f t="shared" si="18"/>
        <v>2475</v>
      </c>
      <c r="O101" s="182">
        <f t="shared" si="19"/>
        <v>572</v>
      </c>
      <c r="P101" s="181">
        <v>572</v>
      </c>
      <c r="Q101" s="181"/>
      <c r="R101" s="181"/>
      <c r="S101" s="181"/>
      <c r="T101" s="181"/>
      <c r="U101" s="181"/>
      <c r="V101" s="181"/>
      <c r="W101" s="182">
        <f t="shared" si="20"/>
        <v>1903</v>
      </c>
      <c r="X101" s="181">
        <v>1903</v>
      </c>
      <c r="Y101" s="181"/>
      <c r="Z101" s="181"/>
      <c r="AA101" s="181"/>
      <c r="AB101" s="181"/>
      <c r="AC101" s="181"/>
      <c r="AD101" s="181"/>
      <c r="AE101" s="182">
        <f t="shared" si="21"/>
        <v>0</v>
      </c>
      <c r="AF101" s="181"/>
      <c r="AG101" s="181"/>
      <c r="AH101" s="182">
        <f t="shared" si="22"/>
        <v>0</v>
      </c>
      <c r="AI101" s="181"/>
      <c r="AJ101" s="181"/>
      <c r="AK101" s="181"/>
      <c r="AL101" s="182">
        <f t="shared" si="23"/>
        <v>0</v>
      </c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2">
        <f t="shared" si="24"/>
        <v>0</v>
      </c>
      <c r="AX101" s="181"/>
      <c r="AY101" s="181"/>
      <c r="AZ101" s="181"/>
      <c r="BA101" s="181"/>
      <c r="BB101" s="181"/>
      <c r="BC101" s="182">
        <f t="shared" si="25"/>
        <v>0</v>
      </c>
      <c r="BD101" s="181"/>
      <c r="BE101" s="181"/>
      <c r="BF101" s="181"/>
    </row>
    <row r="102" spans="1:58" s="20" customFormat="1" ht="13.5">
      <c r="A102" s="174" t="s">
        <v>221</v>
      </c>
      <c r="B102" s="174">
        <v>1459</v>
      </c>
      <c r="C102" s="174" t="s">
        <v>317</v>
      </c>
      <c r="D102" s="182">
        <f t="shared" si="14"/>
        <v>4892</v>
      </c>
      <c r="E102" s="182">
        <f t="shared" si="15"/>
        <v>0</v>
      </c>
      <c r="F102" s="181"/>
      <c r="G102" s="181"/>
      <c r="H102" s="182">
        <f t="shared" si="16"/>
        <v>4892</v>
      </c>
      <c r="I102" s="181">
        <v>2099</v>
      </c>
      <c r="J102" s="181">
        <v>2793</v>
      </c>
      <c r="K102" s="182">
        <f t="shared" si="17"/>
        <v>0</v>
      </c>
      <c r="L102" s="181"/>
      <c r="M102" s="181"/>
      <c r="N102" s="182">
        <f t="shared" si="18"/>
        <v>4892</v>
      </c>
      <c r="O102" s="182">
        <f t="shared" si="19"/>
        <v>2099</v>
      </c>
      <c r="P102" s="181">
        <v>2099</v>
      </c>
      <c r="Q102" s="181"/>
      <c r="R102" s="181"/>
      <c r="S102" s="181"/>
      <c r="T102" s="181"/>
      <c r="U102" s="181"/>
      <c r="V102" s="181"/>
      <c r="W102" s="182">
        <f t="shared" si="20"/>
        <v>2793</v>
      </c>
      <c r="X102" s="181">
        <v>2793</v>
      </c>
      <c r="Y102" s="181"/>
      <c r="Z102" s="181"/>
      <c r="AA102" s="181"/>
      <c r="AB102" s="181"/>
      <c r="AC102" s="181"/>
      <c r="AD102" s="181"/>
      <c r="AE102" s="182">
        <f t="shared" si="21"/>
        <v>0</v>
      </c>
      <c r="AF102" s="181"/>
      <c r="AG102" s="181"/>
      <c r="AH102" s="182">
        <f t="shared" si="22"/>
        <v>226</v>
      </c>
      <c r="AI102" s="181">
        <v>226</v>
      </c>
      <c r="AJ102" s="181"/>
      <c r="AK102" s="181"/>
      <c r="AL102" s="182">
        <f t="shared" si="23"/>
        <v>226</v>
      </c>
      <c r="AM102" s="181"/>
      <c r="AN102" s="181"/>
      <c r="AO102" s="181"/>
      <c r="AP102" s="181"/>
      <c r="AQ102" s="181"/>
      <c r="AR102" s="181"/>
      <c r="AS102" s="181"/>
      <c r="AT102" s="181">
        <v>226</v>
      </c>
      <c r="AU102" s="181"/>
      <c r="AV102" s="181"/>
      <c r="AW102" s="182">
        <f t="shared" si="24"/>
        <v>0</v>
      </c>
      <c r="AX102" s="181"/>
      <c r="AY102" s="181"/>
      <c r="AZ102" s="181"/>
      <c r="BA102" s="181"/>
      <c r="BB102" s="181"/>
      <c r="BC102" s="182">
        <f t="shared" si="25"/>
        <v>0</v>
      </c>
      <c r="BD102" s="181"/>
      <c r="BE102" s="181"/>
      <c r="BF102" s="181"/>
    </row>
    <row r="103" spans="1:58" s="20" customFormat="1" ht="13.5">
      <c r="A103" s="174" t="s">
        <v>221</v>
      </c>
      <c r="B103" s="174">
        <v>1460</v>
      </c>
      <c r="C103" s="174" t="s">
        <v>318</v>
      </c>
      <c r="D103" s="182">
        <f t="shared" si="14"/>
        <v>3093</v>
      </c>
      <c r="E103" s="182">
        <f t="shared" si="15"/>
        <v>0</v>
      </c>
      <c r="F103" s="181"/>
      <c r="G103" s="181"/>
      <c r="H103" s="182">
        <f t="shared" si="16"/>
        <v>0</v>
      </c>
      <c r="I103" s="181"/>
      <c r="J103" s="181"/>
      <c r="K103" s="182">
        <f t="shared" si="17"/>
        <v>3093</v>
      </c>
      <c r="L103" s="181">
        <v>2249</v>
      </c>
      <c r="M103" s="181">
        <v>844</v>
      </c>
      <c r="N103" s="182">
        <f t="shared" si="18"/>
        <v>3093</v>
      </c>
      <c r="O103" s="182">
        <f t="shared" si="19"/>
        <v>2249</v>
      </c>
      <c r="P103" s="181"/>
      <c r="Q103" s="181">
        <v>2249</v>
      </c>
      <c r="R103" s="181"/>
      <c r="S103" s="181"/>
      <c r="T103" s="181"/>
      <c r="U103" s="181"/>
      <c r="V103" s="181"/>
      <c r="W103" s="182">
        <f t="shared" si="20"/>
        <v>844</v>
      </c>
      <c r="X103" s="181"/>
      <c r="Y103" s="181">
        <v>844</v>
      </c>
      <c r="Z103" s="181"/>
      <c r="AA103" s="181"/>
      <c r="AB103" s="181"/>
      <c r="AC103" s="181"/>
      <c r="AD103" s="181"/>
      <c r="AE103" s="182">
        <f t="shared" si="21"/>
        <v>0</v>
      </c>
      <c r="AF103" s="181"/>
      <c r="AG103" s="181"/>
      <c r="AH103" s="182">
        <f t="shared" si="22"/>
        <v>46</v>
      </c>
      <c r="AI103" s="181"/>
      <c r="AJ103" s="181">
        <v>46</v>
      </c>
      <c r="AK103" s="181"/>
      <c r="AL103" s="182">
        <f t="shared" si="23"/>
        <v>0</v>
      </c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2">
        <f t="shared" si="24"/>
        <v>0</v>
      </c>
      <c r="AX103" s="181"/>
      <c r="AY103" s="181"/>
      <c r="AZ103" s="181"/>
      <c r="BA103" s="181"/>
      <c r="BB103" s="181"/>
      <c r="BC103" s="182">
        <f t="shared" si="25"/>
        <v>238</v>
      </c>
      <c r="BD103" s="181"/>
      <c r="BE103" s="181">
        <v>238</v>
      </c>
      <c r="BF103" s="181"/>
    </row>
    <row r="104" spans="1:58" s="20" customFormat="1" ht="13.5">
      <c r="A104" s="174" t="s">
        <v>221</v>
      </c>
      <c r="B104" s="174">
        <v>1461</v>
      </c>
      <c r="C104" s="174" t="s">
        <v>319</v>
      </c>
      <c r="D104" s="182">
        <f t="shared" si="14"/>
        <v>1956</v>
      </c>
      <c r="E104" s="182">
        <f t="shared" si="15"/>
        <v>0</v>
      </c>
      <c r="F104" s="181"/>
      <c r="G104" s="181"/>
      <c r="H104" s="182">
        <f t="shared" si="16"/>
        <v>0</v>
      </c>
      <c r="I104" s="181"/>
      <c r="J104" s="181"/>
      <c r="K104" s="182">
        <f t="shared" si="17"/>
        <v>1956</v>
      </c>
      <c r="L104" s="181">
        <v>1049</v>
      </c>
      <c r="M104" s="181">
        <v>907</v>
      </c>
      <c r="N104" s="182">
        <f t="shared" si="18"/>
        <v>1956</v>
      </c>
      <c r="O104" s="182">
        <f t="shared" si="19"/>
        <v>1049</v>
      </c>
      <c r="P104" s="181">
        <v>1049</v>
      </c>
      <c r="Q104" s="181"/>
      <c r="R104" s="181"/>
      <c r="S104" s="181"/>
      <c r="T104" s="181"/>
      <c r="U104" s="181"/>
      <c r="V104" s="181"/>
      <c r="W104" s="182">
        <f t="shared" si="20"/>
        <v>907</v>
      </c>
      <c r="X104" s="181">
        <v>907</v>
      </c>
      <c r="Y104" s="181"/>
      <c r="Z104" s="181"/>
      <c r="AA104" s="181"/>
      <c r="AB104" s="181"/>
      <c r="AC104" s="181"/>
      <c r="AD104" s="181"/>
      <c r="AE104" s="182">
        <f t="shared" si="21"/>
        <v>0</v>
      </c>
      <c r="AF104" s="181"/>
      <c r="AG104" s="181"/>
      <c r="AH104" s="182">
        <f t="shared" si="22"/>
        <v>127</v>
      </c>
      <c r="AI104" s="181">
        <v>127</v>
      </c>
      <c r="AJ104" s="181"/>
      <c r="AK104" s="181"/>
      <c r="AL104" s="182">
        <f t="shared" si="23"/>
        <v>110</v>
      </c>
      <c r="AM104" s="181"/>
      <c r="AN104" s="181"/>
      <c r="AO104" s="181"/>
      <c r="AP104" s="181">
        <v>102</v>
      </c>
      <c r="AQ104" s="181"/>
      <c r="AR104" s="181"/>
      <c r="AS104" s="181"/>
      <c r="AT104" s="181"/>
      <c r="AU104" s="181">
        <v>8</v>
      </c>
      <c r="AV104" s="181"/>
      <c r="AW104" s="182">
        <f t="shared" si="24"/>
        <v>17</v>
      </c>
      <c r="AX104" s="181"/>
      <c r="AY104" s="181">
        <v>17</v>
      </c>
      <c r="AZ104" s="181"/>
      <c r="BA104" s="181"/>
      <c r="BB104" s="181"/>
      <c r="BC104" s="182">
        <f t="shared" si="25"/>
        <v>102</v>
      </c>
      <c r="BD104" s="181">
        <v>102</v>
      </c>
      <c r="BE104" s="181"/>
      <c r="BF104" s="181"/>
    </row>
    <row r="105" spans="1:58" s="20" customFormat="1" ht="13.5">
      <c r="A105" s="174" t="s">
        <v>221</v>
      </c>
      <c r="B105" s="174">
        <v>1462</v>
      </c>
      <c r="C105" s="174" t="s">
        <v>320</v>
      </c>
      <c r="D105" s="182">
        <f t="shared" si="14"/>
        <v>1069</v>
      </c>
      <c r="E105" s="182">
        <f t="shared" si="15"/>
        <v>0</v>
      </c>
      <c r="F105" s="181"/>
      <c r="G105" s="181"/>
      <c r="H105" s="182">
        <f t="shared" si="16"/>
        <v>0</v>
      </c>
      <c r="I105" s="181"/>
      <c r="J105" s="181"/>
      <c r="K105" s="182">
        <f t="shared" si="17"/>
        <v>1069</v>
      </c>
      <c r="L105" s="181">
        <v>750</v>
      </c>
      <c r="M105" s="181">
        <v>319</v>
      </c>
      <c r="N105" s="182">
        <f t="shared" si="18"/>
        <v>1069</v>
      </c>
      <c r="O105" s="182">
        <f t="shared" si="19"/>
        <v>750</v>
      </c>
      <c r="P105" s="181">
        <v>750</v>
      </c>
      <c r="Q105" s="181"/>
      <c r="R105" s="181"/>
      <c r="S105" s="181"/>
      <c r="T105" s="181"/>
      <c r="U105" s="181"/>
      <c r="V105" s="181"/>
      <c r="W105" s="182">
        <f t="shared" si="20"/>
        <v>319</v>
      </c>
      <c r="X105" s="181">
        <v>319</v>
      </c>
      <c r="Y105" s="181"/>
      <c r="Z105" s="181"/>
      <c r="AA105" s="181"/>
      <c r="AB105" s="181"/>
      <c r="AC105" s="181"/>
      <c r="AD105" s="181"/>
      <c r="AE105" s="182">
        <f t="shared" si="21"/>
        <v>0</v>
      </c>
      <c r="AF105" s="181"/>
      <c r="AG105" s="181"/>
      <c r="AH105" s="182">
        <f t="shared" si="22"/>
        <v>61</v>
      </c>
      <c r="AI105" s="181">
        <v>61</v>
      </c>
      <c r="AJ105" s="181"/>
      <c r="AK105" s="181"/>
      <c r="AL105" s="182">
        <f t="shared" si="23"/>
        <v>61</v>
      </c>
      <c r="AM105" s="181"/>
      <c r="AN105" s="181"/>
      <c r="AO105" s="181"/>
      <c r="AP105" s="181">
        <v>56</v>
      </c>
      <c r="AQ105" s="181"/>
      <c r="AR105" s="181"/>
      <c r="AS105" s="181"/>
      <c r="AT105" s="181"/>
      <c r="AU105" s="181">
        <v>5</v>
      </c>
      <c r="AV105" s="181"/>
      <c r="AW105" s="182">
        <f t="shared" si="24"/>
        <v>11</v>
      </c>
      <c r="AX105" s="181"/>
      <c r="AY105" s="181"/>
      <c r="AZ105" s="181"/>
      <c r="BA105" s="181">
        <v>11</v>
      </c>
      <c r="BB105" s="181"/>
      <c r="BC105" s="182">
        <f t="shared" si="25"/>
        <v>0</v>
      </c>
      <c r="BD105" s="181"/>
      <c r="BE105" s="181"/>
      <c r="BF105" s="181"/>
    </row>
    <row r="106" spans="1:58" s="20" customFormat="1" ht="13.5">
      <c r="A106" s="174" t="s">
        <v>221</v>
      </c>
      <c r="B106" s="174">
        <v>1463</v>
      </c>
      <c r="C106" s="174" t="s">
        <v>321</v>
      </c>
      <c r="D106" s="182">
        <f t="shared" si="14"/>
        <v>663</v>
      </c>
      <c r="E106" s="182">
        <f t="shared" si="15"/>
        <v>0</v>
      </c>
      <c r="F106" s="181"/>
      <c r="G106" s="181"/>
      <c r="H106" s="182">
        <f t="shared" si="16"/>
        <v>486</v>
      </c>
      <c r="I106" s="181">
        <v>486</v>
      </c>
      <c r="J106" s="181"/>
      <c r="K106" s="182">
        <f t="shared" si="17"/>
        <v>177</v>
      </c>
      <c r="L106" s="181"/>
      <c r="M106" s="181">
        <v>177</v>
      </c>
      <c r="N106" s="182">
        <f t="shared" si="18"/>
        <v>663</v>
      </c>
      <c r="O106" s="182">
        <f t="shared" si="19"/>
        <v>486</v>
      </c>
      <c r="P106" s="181">
        <v>486</v>
      </c>
      <c r="Q106" s="181"/>
      <c r="R106" s="181"/>
      <c r="S106" s="181"/>
      <c r="T106" s="181"/>
      <c r="U106" s="181"/>
      <c r="V106" s="181"/>
      <c r="W106" s="182">
        <f t="shared" si="20"/>
        <v>177</v>
      </c>
      <c r="X106" s="181">
        <v>177</v>
      </c>
      <c r="Y106" s="181"/>
      <c r="Z106" s="181"/>
      <c r="AA106" s="181"/>
      <c r="AB106" s="181"/>
      <c r="AC106" s="181"/>
      <c r="AD106" s="181"/>
      <c r="AE106" s="182">
        <f t="shared" si="21"/>
        <v>0</v>
      </c>
      <c r="AF106" s="181"/>
      <c r="AG106" s="181"/>
      <c r="AH106" s="182">
        <f t="shared" si="22"/>
        <v>0</v>
      </c>
      <c r="AI106" s="181"/>
      <c r="AJ106" s="181"/>
      <c r="AK106" s="181"/>
      <c r="AL106" s="182">
        <f t="shared" si="23"/>
        <v>0</v>
      </c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2">
        <f t="shared" si="24"/>
        <v>0</v>
      </c>
      <c r="AX106" s="181"/>
      <c r="AY106" s="181"/>
      <c r="AZ106" s="181"/>
      <c r="BA106" s="181"/>
      <c r="BB106" s="181"/>
      <c r="BC106" s="182">
        <f t="shared" si="25"/>
        <v>72</v>
      </c>
      <c r="BD106" s="181">
        <v>72</v>
      </c>
      <c r="BE106" s="181"/>
      <c r="BF106" s="181"/>
    </row>
    <row r="107" spans="1:58" s="20" customFormat="1" ht="13.5">
      <c r="A107" s="174" t="s">
        <v>221</v>
      </c>
      <c r="B107" s="174">
        <v>1464</v>
      </c>
      <c r="C107" s="174" t="s">
        <v>322</v>
      </c>
      <c r="D107" s="182">
        <f t="shared" si="14"/>
        <v>1079</v>
      </c>
      <c r="E107" s="182">
        <f t="shared" si="15"/>
        <v>0</v>
      </c>
      <c r="F107" s="181"/>
      <c r="G107" s="181"/>
      <c r="H107" s="182">
        <f t="shared" si="16"/>
        <v>1079</v>
      </c>
      <c r="I107" s="181">
        <v>384</v>
      </c>
      <c r="J107" s="181">
        <v>695</v>
      </c>
      <c r="K107" s="182">
        <f t="shared" si="17"/>
        <v>0</v>
      </c>
      <c r="L107" s="181"/>
      <c r="M107" s="181"/>
      <c r="N107" s="182">
        <f t="shared" si="18"/>
        <v>1079</v>
      </c>
      <c r="O107" s="182">
        <f t="shared" si="19"/>
        <v>384</v>
      </c>
      <c r="P107" s="181">
        <v>384</v>
      </c>
      <c r="Q107" s="181"/>
      <c r="R107" s="181"/>
      <c r="S107" s="181"/>
      <c r="T107" s="181"/>
      <c r="U107" s="181"/>
      <c r="V107" s="181"/>
      <c r="W107" s="182">
        <f t="shared" si="20"/>
        <v>695</v>
      </c>
      <c r="X107" s="181">
        <v>695</v>
      </c>
      <c r="Y107" s="181"/>
      <c r="Z107" s="181"/>
      <c r="AA107" s="181"/>
      <c r="AB107" s="181"/>
      <c r="AC107" s="181"/>
      <c r="AD107" s="181"/>
      <c r="AE107" s="182">
        <f t="shared" si="21"/>
        <v>0</v>
      </c>
      <c r="AF107" s="181"/>
      <c r="AG107" s="181"/>
      <c r="AH107" s="182">
        <f t="shared" si="22"/>
        <v>0</v>
      </c>
      <c r="AI107" s="181"/>
      <c r="AJ107" s="181"/>
      <c r="AK107" s="181"/>
      <c r="AL107" s="182">
        <f t="shared" si="23"/>
        <v>0</v>
      </c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2">
        <f t="shared" si="24"/>
        <v>0</v>
      </c>
      <c r="AX107" s="181"/>
      <c r="AY107" s="181"/>
      <c r="AZ107" s="181"/>
      <c r="BA107" s="181"/>
      <c r="BB107" s="181"/>
      <c r="BC107" s="182">
        <f t="shared" si="25"/>
        <v>0</v>
      </c>
      <c r="BD107" s="181"/>
      <c r="BE107" s="181"/>
      <c r="BF107" s="181"/>
    </row>
    <row r="108" spans="1:58" s="20" customFormat="1" ht="13.5">
      <c r="A108" s="174" t="s">
        <v>221</v>
      </c>
      <c r="B108" s="174">
        <v>1465</v>
      </c>
      <c r="C108" s="174" t="s">
        <v>323</v>
      </c>
      <c r="D108" s="182">
        <f t="shared" si="14"/>
        <v>1017</v>
      </c>
      <c r="E108" s="182">
        <f t="shared" si="15"/>
        <v>0</v>
      </c>
      <c r="F108" s="181"/>
      <c r="G108" s="181"/>
      <c r="H108" s="182">
        <f t="shared" si="16"/>
        <v>1017</v>
      </c>
      <c r="I108" s="181">
        <v>560</v>
      </c>
      <c r="J108" s="181">
        <v>457</v>
      </c>
      <c r="K108" s="182">
        <f t="shared" si="17"/>
        <v>0</v>
      </c>
      <c r="L108" s="181"/>
      <c r="M108" s="181"/>
      <c r="N108" s="182">
        <f t="shared" si="18"/>
        <v>1017</v>
      </c>
      <c r="O108" s="182">
        <f t="shared" si="19"/>
        <v>560</v>
      </c>
      <c r="P108" s="181">
        <v>560</v>
      </c>
      <c r="Q108" s="181"/>
      <c r="R108" s="181"/>
      <c r="S108" s="181"/>
      <c r="T108" s="181"/>
      <c r="U108" s="181"/>
      <c r="V108" s="181"/>
      <c r="W108" s="182">
        <f t="shared" si="20"/>
        <v>457</v>
      </c>
      <c r="X108" s="181">
        <v>457</v>
      </c>
      <c r="Y108" s="181"/>
      <c r="Z108" s="181"/>
      <c r="AA108" s="181"/>
      <c r="AB108" s="181"/>
      <c r="AC108" s="181"/>
      <c r="AD108" s="181"/>
      <c r="AE108" s="182">
        <f t="shared" si="21"/>
        <v>0</v>
      </c>
      <c r="AF108" s="181"/>
      <c r="AG108" s="181"/>
      <c r="AH108" s="182">
        <f t="shared" si="22"/>
        <v>0</v>
      </c>
      <c r="AI108" s="181"/>
      <c r="AJ108" s="181"/>
      <c r="AK108" s="181"/>
      <c r="AL108" s="182">
        <f t="shared" si="23"/>
        <v>0</v>
      </c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2">
        <f t="shared" si="24"/>
        <v>0</v>
      </c>
      <c r="AX108" s="181"/>
      <c r="AY108" s="181"/>
      <c r="AZ108" s="181"/>
      <c r="BA108" s="181"/>
      <c r="BB108" s="181"/>
      <c r="BC108" s="182">
        <f t="shared" si="25"/>
        <v>0</v>
      </c>
      <c r="BD108" s="181"/>
      <c r="BE108" s="181"/>
      <c r="BF108" s="181"/>
    </row>
    <row r="109" spans="1:58" s="20" customFormat="1" ht="13.5">
      <c r="A109" s="174" t="s">
        <v>221</v>
      </c>
      <c r="B109" s="174">
        <v>1468</v>
      </c>
      <c r="C109" s="174" t="s">
        <v>324</v>
      </c>
      <c r="D109" s="182">
        <f t="shared" si="14"/>
        <v>744</v>
      </c>
      <c r="E109" s="182">
        <f t="shared" si="15"/>
        <v>744</v>
      </c>
      <c r="F109" s="181">
        <v>492</v>
      </c>
      <c r="G109" s="181">
        <v>252</v>
      </c>
      <c r="H109" s="182">
        <f t="shared" si="16"/>
        <v>0</v>
      </c>
      <c r="I109" s="181"/>
      <c r="J109" s="181"/>
      <c r="K109" s="182">
        <f t="shared" si="17"/>
        <v>0</v>
      </c>
      <c r="L109" s="181"/>
      <c r="M109" s="181"/>
      <c r="N109" s="182">
        <f t="shared" si="18"/>
        <v>744</v>
      </c>
      <c r="O109" s="182">
        <f t="shared" si="19"/>
        <v>492</v>
      </c>
      <c r="P109" s="181">
        <v>492</v>
      </c>
      <c r="Q109" s="181"/>
      <c r="R109" s="181"/>
      <c r="S109" s="181"/>
      <c r="T109" s="181"/>
      <c r="U109" s="181"/>
      <c r="V109" s="181"/>
      <c r="W109" s="182">
        <f t="shared" si="20"/>
        <v>252</v>
      </c>
      <c r="X109" s="181">
        <v>252</v>
      </c>
      <c r="Y109" s="181"/>
      <c r="Z109" s="181"/>
      <c r="AA109" s="181"/>
      <c r="AB109" s="181"/>
      <c r="AC109" s="181"/>
      <c r="AD109" s="181"/>
      <c r="AE109" s="182">
        <f t="shared" si="21"/>
        <v>0</v>
      </c>
      <c r="AF109" s="181"/>
      <c r="AG109" s="181"/>
      <c r="AH109" s="182">
        <f t="shared" si="22"/>
        <v>2</v>
      </c>
      <c r="AI109" s="181">
        <v>2</v>
      </c>
      <c r="AJ109" s="181"/>
      <c r="AK109" s="181"/>
      <c r="AL109" s="182">
        <f t="shared" si="23"/>
        <v>63</v>
      </c>
      <c r="AM109" s="181">
        <v>63</v>
      </c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2">
        <f t="shared" si="24"/>
        <v>2</v>
      </c>
      <c r="AX109" s="181">
        <v>2</v>
      </c>
      <c r="AY109" s="181"/>
      <c r="AZ109" s="181"/>
      <c r="BA109" s="181"/>
      <c r="BB109" s="181"/>
      <c r="BC109" s="182">
        <f t="shared" si="25"/>
        <v>0</v>
      </c>
      <c r="BD109" s="181"/>
      <c r="BE109" s="181"/>
      <c r="BF109" s="181"/>
    </row>
    <row r="110" spans="1:58" s="20" customFormat="1" ht="13.5">
      <c r="A110" s="174" t="s">
        <v>221</v>
      </c>
      <c r="B110" s="174">
        <v>1469</v>
      </c>
      <c r="C110" s="174" t="s">
        <v>325</v>
      </c>
      <c r="D110" s="182">
        <f t="shared" si="14"/>
        <v>984</v>
      </c>
      <c r="E110" s="182">
        <f t="shared" si="15"/>
        <v>0</v>
      </c>
      <c r="F110" s="181"/>
      <c r="G110" s="181"/>
      <c r="H110" s="182">
        <f t="shared" si="16"/>
        <v>984</v>
      </c>
      <c r="I110" s="181">
        <v>477</v>
      </c>
      <c r="J110" s="181">
        <v>507</v>
      </c>
      <c r="K110" s="182">
        <f t="shared" si="17"/>
        <v>0</v>
      </c>
      <c r="L110" s="181"/>
      <c r="M110" s="181"/>
      <c r="N110" s="182">
        <f t="shared" si="18"/>
        <v>984</v>
      </c>
      <c r="O110" s="182">
        <f t="shared" si="19"/>
        <v>477</v>
      </c>
      <c r="P110" s="181">
        <v>477</v>
      </c>
      <c r="Q110" s="181"/>
      <c r="R110" s="181"/>
      <c r="S110" s="181"/>
      <c r="T110" s="181"/>
      <c r="U110" s="181"/>
      <c r="V110" s="181"/>
      <c r="W110" s="182">
        <f t="shared" si="20"/>
        <v>507</v>
      </c>
      <c r="X110" s="181">
        <v>507</v>
      </c>
      <c r="Y110" s="181"/>
      <c r="Z110" s="181"/>
      <c r="AA110" s="181"/>
      <c r="AB110" s="181"/>
      <c r="AC110" s="181"/>
      <c r="AD110" s="181"/>
      <c r="AE110" s="182">
        <f t="shared" si="21"/>
        <v>0</v>
      </c>
      <c r="AF110" s="181"/>
      <c r="AG110" s="181"/>
      <c r="AH110" s="182">
        <f t="shared" si="22"/>
        <v>83</v>
      </c>
      <c r="AI110" s="181">
        <v>83</v>
      </c>
      <c r="AJ110" s="181"/>
      <c r="AK110" s="181"/>
      <c r="AL110" s="182">
        <f t="shared" si="23"/>
        <v>83</v>
      </c>
      <c r="AM110" s="181"/>
      <c r="AN110" s="181"/>
      <c r="AO110" s="181">
        <v>83</v>
      </c>
      <c r="AP110" s="181"/>
      <c r="AQ110" s="181"/>
      <c r="AR110" s="181"/>
      <c r="AS110" s="181"/>
      <c r="AT110" s="181"/>
      <c r="AU110" s="181"/>
      <c r="AV110" s="181"/>
      <c r="AW110" s="182">
        <f t="shared" si="24"/>
        <v>3</v>
      </c>
      <c r="AX110" s="181"/>
      <c r="AY110" s="181"/>
      <c r="AZ110" s="181">
        <v>3</v>
      </c>
      <c r="BA110" s="181"/>
      <c r="BB110" s="181"/>
      <c r="BC110" s="182">
        <f t="shared" si="25"/>
        <v>0</v>
      </c>
      <c r="BD110" s="181"/>
      <c r="BE110" s="181"/>
      <c r="BF110" s="181"/>
    </row>
    <row r="111" spans="1:58" s="20" customFormat="1" ht="13.5">
      <c r="A111" s="174" t="s">
        <v>221</v>
      </c>
      <c r="B111" s="174">
        <v>1470</v>
      </c>
      <c r="C111" s="174" t="s">
        <v>326</v>
      </c>
      <c r="D111" s="182">
        <f t="shared" si="14"/>
        <v>203</v>
      </c>
      <c r="E111" s="182">
        <f t="shared" si="15"/>
        <v>0</v>
      </c>
      <c r="F111" s="181"/>
      <c r="G111" s="181"/>
      <c r="H111" s="182">
        <f t="shared" si="16"/>
        <v>203</v>
      </c>
      <c r="I111" s="181">
        <v>143</v>
      </c>
      <c r="J111" s="181">
        <v>60</v>
      </c>
      <c r="K111" s="182">
        <f t="shared" si="17"/>
        <v>0</v>
      </c>
      <c r="L111" s="181"/>
      <c r="M111" s="181"/>
      <c r="N111" s="182">
        <f t="shared" si="18"/>
        <v>203</v>
      </c>
      <c r="O111" s="182">
        <f t="shared" si="19"/>
        <v>143</v>
      </c>
      <c r="P111" s="181">
        <v>143</v>
      </c>
      <c r="Q111" s="181"/>
      <c r="R111" s="181"/>
      <c r="S111" s="181"/>
      <c r="T111" s="181"/>
      <c r="U111" s="181"/>
      <c r="V111" s="181"/>
      <c r="W111" s="182">
        <f t="shared" si="20"/>
        <v>60</v>
      </c>
      <c r="X111" s="181">
        <v>60</v>
      </c>
      <c r="Y111" s="181"/>
      <c r="Z111" s="181"/>
      <c r="AA111" s="181"/>
      <c r="AB111" s="181"/>
      <c r="AC111" s="181"/>
      <c r="AD111" s="181"/>
      <c r="AE111" s="182">
        <f t="shared" si="21"/>
        <v>0</v>
      </c>
      <c r="AF111" s="181"/>
      <c r="AG111" s="181"/>
      <c r="AH111" s="182">
        <f t="shared" si="22"/>
        <v>0</v>
      </c>
      <c r="AI111" s="181"/>
      <c r="AJ111" s="181"/>
      <c r="AK111" s="181"/>
      <c r="AL111" s="182">
        <f t="shared" si="23"/>
        <v>0</v>
      </c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2">
        <f t="shared" si="24"/>
        <v>0</v>
      </c>
      <c r="AX111" s="181"/>
      <c r="AY111" s="181"/>
      <c r="AZ111" s="181"/>
      <c r="BA111" s="181"/>
      <c r="BB111" s="181"/>
      <c r="BC111" s="182">
        <f t="shared" si="25"/>
        <v>0</v>
      </c>
      <c r="BD111" s="181"/>
      <c r="BE111" s="181"/>
      <c r="BF111" s="181"/>
    </row>
    <row r="112" spans="1:58" s="20" customFormat="1" ht="13.5">
      <c r="A112" s="174" t="s">
        <v>221</v>
      </c>
      <c r="B112" s="174">
        <v>1471</v>
      </c>
      <c r="C112" s="174" t="s">
        <v>327</v>
      </c>
      <c r="D112" s="182">
        <f t="shared" si="14"/>
        <v>471</v>
      </c>
      <c r="E112" s="182">
        <f t="shared" si="15"/>
        <v>471</v>
      </c>
      <c r="F112" s="181">
        <v>345</v>
      </c>
      <c r="G112" s="181">
        <v>126</v>
      </c>
      <c r="H112" s="182">
        <f t="shared" si="16"/>
        <v>0</v>
      </c>
      <c r="I112" s="181"/>
      <c r="J112" s="181"/>
      <c r="K112" s="182">
        <f t="shared" si="17"/>
        <v>0</v>
      </c>
      <c r="L112" s="181"/>
      <c r="M112" s="181"/>
      <c r="N112" s="182">
        <f t="shared" si="18"/>
        <v>471</v>
      </c>
      <c r="O112" s="182">
        <f t="shared" si="19"/>
        <v>345</v>
      </c>
      <c r="P112" s="181">
        <v>345</v>
      </c>
      <c r="Q112" s="181"/>
      <c r="R112" s="181"/>
      <c r="S112" s="181"/>
      <c r="T112" s="181"/>
      <c r="U112" s="181"/>
      <c r="V112" s="181"/>
      <c r="W112" s="182">
        <f t="shared" si="20"/>
        <v>126</v>
      </c>
      <c r="X112" s="181">
        <v>126</v>
      </c>
      <c r="Y112" s="181"/>
      <c r="Z112" s="181"/>
      <c r="AA112" s="181"/>
      <c r="AB112" s="181"/>
      <c r="AC112" s="181"/>
      <c r="AD112" s="181"/>
      <c r="AE112" s="182">
        <f t="shared" si="21"/>
        <v>0</v>
      </c>
      <c r="AF112" s="181"/>
      <c r="AG112" s="181"/>
      <c r="AH112" s="182">
        <f t="shared" si="22"/>
        <v>3</v>
      </c>
      <c r="AI112" s="181">
        <v>3</v>
      </c>
      <c r="AJ112" s="181"/>
      <c r="AK112" s="181"/>
      <c r="AL112" s="182">
        <f t="shared" si="23"/>
        <v>19</v>
      </c>
      <c r="AM112" s="181">
        <v>19</v>
      </c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2">
        <f t="shared" si="24"/>
        <v>3</v>
      </c>
      <c r="AX112" s="181">
        <v>3</v>
      </c>
      <c r="AY112" s="181"/>
      <c r="AZ112" s="181"/>
      <c r="BA112" s="181"/>
      <c r="BB112" s="181"/>
      <c r="BC112" s="182">
        <f t="shared" si="25"/>
        <v>0</v>
      </c>
      <c r="BD112" s="181"/>
      <c r="BE112" s="181"/>
      <c r="BF112" s="181"/>
    </row>
    <row r="113" spans="1:58" s="20" customFormat="1" ht="13.5">
      <c r="A113" s="174" t="s">
        <v>221</v>
      </c>
      <c r="B113" s="174">
        <v>1481</v>
      </c>
      <c r="C113" s="174" t="s">
        <v>328</v>
      </c>
      <c r="D113" s="182">
        <f t="shared" si="14"/>
        <v>3283</v>
      </c>
      <c r="E113" s="182">
        <f t="shared" si="15"/>
        <v>0</v>
      </c>
      <c r="F113" s="181"/>
      <c r="G113" s="181"/>
      <c r="H113" s="182">
        <f t="shared" si="16"/>
        <v>0</v>
      </c>
      <c r="I113" s="181"/>
      <c r="J113" s="181"/>
      <c r="K113" s="182">
        <f t="shared" si="17"/>
        <v>3283</v>
      </c>
      <c r="L113" s="181">
        <v>2024</v>
      </c>
      <c r="M113" s="181">
        <v>1259</v>
      </c>
      <c r="N113" s="182">
        <f t="shared" si="18"/>
        <v>3283</v>
      </c>
      <c r="O113" s="182">
        <f t="shared" si="19"/>
        <v>2024</v>
      </c>
      <c r="P113" s="181">
        <v>2024</v>
      </c>
      <c r="Q113" s="181"/>
      <c r="R113" s="181"/>
      <c r="S113" s="181"/>
      <c r="T113" s="181"/>
      <c r="U113" s="181"/>
      <c r="V113" s="181"/>
      <c r="W113" s="182">
        <f t="shared" si="20"/>
        <v>1259</v>
      </c>
      <c r="X113" s="181">
        <v>1259</v>
      </c>
      <c r="Y113" s="181"/>
      <c r="Z113" s="181"/>
      <c r="AA113" s="181"/>
      <c r="AB113" s="181"/>
      <c r="AC113" s="181"/>
      <c r="AD113" s="181"/>
      <c r="AE113" s="182">
        <f t="shared" si="21"/>
        <v>0</v>
      </c>
      <c r="AF113" s="181"/>
      <c r="AG113" s="181"/>
      <c r="AH113" s="182">
        <f t="shared" si="22"/>
        <v>101</v>
      </c>
      <c r="AI113" s="181">
        <v>101</v>
      </c>
      <c r="AJ113" s="181"/>
      <c r="AK113" s="181"/>
      <c r="AL113" s="182">
        <f t="shared" si="23"/>
        <v>101</v>
      </c>
      <c r="AM113" s="181"/>
      <c r="AN113" s="181"/>
      <c r="AO113" s="181"/>
      <c r="AP113" s="181"/>
      <c r="AQ113" s="181"/>
      <c r="AR113" s="181"/>
      <c r="AS113" s="181"/>
      <c r="AT113" s="181">
        <v>98</v>
      </c>
      <c r="AU113" s="181">
        <v>3</v>
      </c>
      <c r="AV113" s="181"/>
      <c r="AW113" s="182">
        <f t="shared" si="24"/>
        <v>0</v>
      </c>
      <c r="AX113" s="181"/>
      <c r="AY113" s="181"/>
      <c r="AZ113" s="181"/>
      <c r="BA113" s="181"/>
      <c r="BB113" s="181"/>
      <c r="BC113" s="182">
        <f t="shared" si="25"/>
        <v>0</v>
      </c>
      <c r="BD113" s="181"/>
      <c r="BE113" s="181"/>
      <c r="BF113" s="181"/>
    </row>
    <row r="114" spans="1:58" s="20" customFormat="1" ht="13.5">
      <c r="A114" s="174" t="s">
        <v>221</v>
      </c>
      <c r="B114" s="174">
        <v>1482</v>
      </c>
      <c r="C114" s="174" t="s">
        <v>329</v>
      </c>
      <c r="D114" s="182">
        <f t="shared" si="14"/>
        <v>2522</v>
      </c>
      <c r="E114" s="182">
        <f t="shared" si="15"/>
        <v>0</v>
      </c>
      <c r="F114" s="181"/>
      <c r="G114" s="181"/>
      <c r="H114" s="182">
        <f t="shared" si="16"/>
        <v>1400</v>
      </c>
      <c r="I114" s="181">
        <v>1400</v>
      </c>
      <c r="J114" s="181"/>
      <c r="K114" s="182">
        <f t="shared" si="17"/>
        <v>1122</v>
      </c>
      <c r="L114" s="181"/>
      <c r="M114" s="181">
        <v>1122</v>
      </c>
      <c r="N114" s="182">
        <f t="shared" si="18"/>
        <v>2522</v>
      </c>
      <c r="O114" s="182">
        <f t="shared" si="19"/>
        <v>1400</v>
      </c>
      <c r="P114" s="181">
        <v>1400</v>
      </c>
      <c r="Q114" s="181"/>
      <c r="R114" s="181"/>
      <c r="S114" s="181"/>
      <c r="T114" s="181"/>
      <c r="U114" s="181"/>
      <c r="V114" s="181"/>
      <c r="W114" s="182">
        <f t="shared" si="20"/>
        <v>1122</v>
      </c>
      <c r="X114" s="181">
        <v>1122</v>
      </c>
      <c r="Y114" s="181"/>
      <c r="Z114" s="181"/>
      <c r="AA114" s="181"/>
      <c r="AB114" s="181"/>
      <c r="AC114" s="181"/>
      <c r="AD114" s="181"/>
      <c r="AE114" s="182">
        <f t="shared" si="21"/>
        <v>0</v>
      </c>
      <c r="AF114" s="181"/>
      <c r="AG114" s="181"/>
      <c r="AH114" s="182">
        <f t="shared" si="22"/>
        <v>41</v>
      </c>
      <c r="AI114" s="181">
        <v>41</v>
      </c>
      <c r="AJ114" s="181"/>
      <c r="AK114" s="181"/>
      <c r="AL114" s="182">
        <f t="shared" si="23"/>
        <v>41</v>
      </c>
      <c r="AM114" s="181"/>
      <c r="AN114" s="181"/>
      <c r="AO114" s="181"/>
      <c r="AP114" s="181"/>
      <c r="AQ114" s="181"/>
      <c r="AR114" s="181"/>
      <c r="AS114" s="181"/>
      <c r="AT114" s="181"/>
      <c r="AU114" s="181">
        <v>41</v>
      </c>
      <c r="AV114" s="181"/>
      <c r="AW114" s="182">
        <f t="shared" si="24"/>
        <v>0</v>
      </c>
      <c r="AX114" s="181"/>
      <c r="AY114" s="181"/>
      <c r="AZ114" s="181"/>
      <c r="BA114" s="181"/>
      <c r="BB114" s="181"/>
      <c r="BC114" s="182">
        <f t="shared" si="25"/>
        <v>0</v>
      </c>
      <c r="BD114" s="181"/>
      <c r="BE114" s="181"/>
      <c r="BF114" s="181"/>
    </row>
    <row r="115" spans="1:58" s="20" customFormat="1" ht="13.5">
      <c r="A115" s="174" t="s">
        <v>221</v>
      </c>
      <c r="B115" s="174">
        <v>1483</v>
      </c>
      <c r="C115" s="174" t="s">
        <v>330</v>
      </c>
      <c r="D115" s="182">
        <f t="shared" si="14"/>
        <v>2696</v>
      </c>
      <c r="E115" s="182">
        <f t="shared" si="15"/>
        <v>0</v>
      </c>
      <c r="F115" s="181"/>
      <c r="G115" s="181"/>
      <c r="H115" s="182">
        <f t="shared" si="16"/>
        <v>0</v>
      </c>
      <c r="I115" s="181"/>
      <c r="J115" s="181"/>
      <c r="K115" s="182">
        <f t="shared" si="17"/>
        <v>2696</v>
      </c>
      <c r="L115" s="181">
        <v>2375</v>
      </c>
      <c r="M115" s="181">
        <v>321</v>
      </c>
      <c r="N115" s="182">
        <f t="shared" si="18"/>
        <v>2696</v>
      </c>
      <c r="O115" s="182">
        <f t="shared" si="19"/>
        <v>2375</v>
      </c>
      <c r="P115" s="181">
        <v>2375</v>
      </c>
      <c r="Q115" s="181"/>
      <c r="R115" s="181"/>
      <c r="S115" s="181"/>
      <c r="T115" s="181"/>
      <c r="U115" s="181"/>
      <c r="V115" s="181"/>
      <c r="W115" s="182">
        <f t="shared" si="20"/>
        <v>321</v>
      </c>
      <c r="X115" s="181">
        <v>321</v>
      </c>
      <c r="Y115" s="181"/>
      <c r="Z115" s="181"/>
      <c r="AA115" s="181"/>
      <c r="AB115" s="181"/>
      <c r="AC115" s="181"/>
      <c r="AD115" s="181"/>
      <c r="AE115" s="182">
        <f t="shared" si="21"/>
        <v>0</v>
      </c>
      <c r="AF115" s="181"/>
      <c r="AG115" s="181"/>
      <c r="AH115" s="182">
        <f t="shared" si="22"/>
        <v>52</v>
      </c>
      <c r="AI115" s="181">
        <v>52</v>
      </c>
      <c r="AJ115" s="181"/>
      <c r="AK115" s="181"/>
      <c r="AL115" s="182">
        <f t="shared" si="23"/>
        <v>52</v>
      </c>
      <c r="AM115" s="181"/>
      <c r="AN115" s="181"/>
      <c r="AO115" s="181"/>
      <c r="AP115" s="181"/>
      <c r="AQ115" s="181"/>
      <c r="AR115" s="181"/>
      <c r="AS115" s="181"/>
      <c r="AT115" s="181">
        <v>21</v>
      </c>
      <c r="AU115" s="181">
        <v>31</v>
      </c>
      <c r="AV115" s="181"/>
      <c r="AW115" s="182">
        <f t="shared" si="24"/>
        <v>0</v>
      </c>
      <c r="AX115" s="181"/>
      <c r="AY115" s="181"/>
      <c r="AZ115" s="181"/>
      <c r="BA115" s="181"/>
      <c r="BB115" s="181"/>
      <c r="BC115" s="182">
        <f t="shared" si="25"/>
        <v>21</v>
      </c>
      <c r="BD115" s="181">
        <v>21</v>
      </c>
      <c r="BE115" s="181"/>
      <c r="BF115" s="181"/>
    </row>
    <row r="116" spans="1:58" s="20" customFormat="1" ht="13.5">
      <c r="A116" s="174" t="s">
        <v>221</v>
      </c>
      <c r="B116" s="174">
        <v>1484</v>
      </c>
      <c r="C116" s="174" t="s">
        <v>331</v>
      </c>
      <c r="D116" s="182">
        <f t="shared" si="14"/>
        <v>4258</v>
      </c>
      <c r="E116" s="182">
        <f t="shared" si="15"/>
        <v>0</v>
      </c>
      <c r="F116" s="181"/>
      <c r="G116" s="181"/>
      <c r="H116" s="182">
        <f t="shared" si="16"/>
        <v>0</v>
      </c>
      <c r="I116" s="181"/>
      <c r="J116" s="181"/>
      <c r="K116" s="182">
        <f t="shared" si="17"/>
        <v>4258</v>
      </c>
      <c r="L116" s="181">
        <v>3037</v>
      </c>
      <c r="M116" s="181">
        <v>1221</v>
      </c>
      <c r="N116" s="182">
        <f t="shared" si="18"/>
        <v>4258</v>
      </c>
      <c r="O116" s="182">
        <f t="shared" si="19"/>
        <v>3037</v>
      </c>
      <c r="P116" s="181">
        <v>3037</v>
      </c>
      <c r="Q116" s="181"/>
      <c r="R116" s="181"/>
      <c r="S116" s="181"/>
      <c r="T116" s="181"/>
      <c r="U116" s="181"/>
      <c r="V116" s="181"/>
      <c r="W116" s="182">
        <f t="shared" si="20"/>
        <v>1221</v>
      </c>
      <c r="X116" s="181">
        <v>1221</v>
      </c>
      <c r="Y116" s="181"/>
      <c r="Z116" s="181"/>
      <c r="AA116" s="181"/>
      <c r="AB116" s="181"/>
      <c r="AC116" s="181"/>
      <c r="AD116" s="181"/>
      <c r="AE116" s="182">
        <f t="shared" si="21"/>
        <v>0</v>
      </c>
      <c r="AF116" s="181"/>
      <c r="AG116" s="181"/>
      <c r="AH116" s="182">
        <f t="shared" si="22"/>
        <v>81</v>
      </c>
      <c r="AI116" s="181">
        <v>81</v>
      </c>
      <c r="AJ116" s="181"/>
      <c r="AK116" s="181"/>
      <c r="AL116" s="182">
        <f t="shared" si="23"/>
        <v>81</v>
      </c>
      <c r="AM116" s="181"/>
      <c r="AN116" s="181"/>
      <c r="AO116" s="181"/>
      <c r="AP116" s="181"/>
      <c r="AQ116" s="181"/>
      <c r="AR116" s="181"/>
      <c r="AS116" s="181"/>
      <c r="AT116" s="181">
        <v>33</v>
      </c>
      <c r="AU116" s="181">
        <v>48</v>
      </c>
      <c r="AV116" s="181"/>
      <c r="AW116" s="182">
        <f t="shared" si="24"/>
        <v>0</v>
      </c>
      <c r="AX116" s="181"/>
      <c r="AY116" s="181"/>
      <c r="AZ116" s="181"/>
      <c r="BA116" s="181"/>
      <c r="BB116" s="181"/>
      <c r="BC116" s="182">
        <f t="shared" si="25"/>
        <v>0</v>
      </c>
      <c r="BD116" s="181"/>
      <c r="BE116" s="181"/>
      <c r="BF116" s="181"/>
    </row>
    <row r="117" spans="1:58" s="20" customFormat="1" ht="13.5">
      <c r="A117" s="174" t="s">
        <v>221</v>
      </c>
      <c r="B117" s="174">
        <v>1485</v>
      </c>
      <c r="C117" s="174" t="s">
        <v>332</v>
      </c>
      <c r="D117" s="182">
        <f t="shared" si="14"/>
        <v>1074</v>
      </c>
      <c r="E117" s="182">
        <f t="shared" si="15"/>
        <v>0</v>
      </c>
      <c r="F117" s="181"/>
      <c r="G117" s="181"/>
      <c r="H117" s="182">
        <f t="shared" si="16"/>
        <v>0</v>
      </c>
      <c r="I117" s="181"/>
      <c r="J117" s="181"/>
      <c r="K117" s="182">
        <f t="shared" si="17"/>
        <v>1074</v>
      </c>
      <c r="L117" s="181">
        <v>773</v>
      </c>
      <c r="M117" s="181">
        <v>301</v>
      </c>
      <c r="N117" s="182">
        <f t="shared" si="18"/>
        <v>1074</v>
      </c>
      <c r="O117" s="182">
        <f t="shared" si="19"/>
        <v>773</v>
      </c>
      <c r="P117" s="181">
        <v>773</v>
      </c>
      <c r="Q117" s="181"/>
      <c r="R117" s="181"/>
      <c r="S117" s="181"/>
      <c r="T117" s="181"/>
      <c r="U117" s="181"/>
      <c r="V117" s="181"/>
      <c r="W117" s="182">
        <f t="shared" si="20"/>
        <v>301</v>
      </c>
      <c r="X117" s="181">
        <v>301</v>
      </c>
      <c r="Y117" s="181"/>
      <c r="Z117" s="181"/>
      <c r="AA117" s="181"/>
      <c r="AB117" s="181"/>
      <c r="AC117" s="181"/>
      <c r="AD117" s="181"/>
      <c r="AE117" s="182">
        <f t="shared" si="21"/>
        <v>0</v>
      </c>
      <c r="AF117" s="181"/>
      <c r="AG117" s="181"/>
      <c r="AH117" s="182">
        <f t="shared" si="22"/>
        <v>21</v>
      </c>
      <c r="AI117" s="181">
        <v>21</v>
      </c>
      <c r="AJ117" s="181"/>
      <c r="AK117" s="181"/>
      <c r="AL117" s="182">
        <f t="shared" si="23"/>
        <v>21</v>
      </c>
      <c r="AM117" s="181"/>
      <c r="AN117" s="181"/>
      <c r="AO117" s="181"/>
      <c r="AP117" s="181"/>
      <c r="AQ117" s="181"/>
      <c r="AR117" s="181"/>
      <c r="AS117" s="181"/>
      <c r="AT117" s="181">
        <v>9</v>
      </c>
      <c r="AU117" s="181">
        <v>12</v>
      </c>
      <c r="AV117" s="181"/>
      <c r="AW117" s="182">
        <f t="shared" si="24"/>
        <v>0</v>
      </c>
      <c r="AX117" s="181"/>
      <c r="AY117" s="181"/>
      <c r="AZ117" s="181"/>
      <c r="BA117" s="181"/>
      <c r="BB117" s="181"/>
      <c r="BC117" s="182">
        <f t="shared" si="25"/>
        <v>0</v>
      </c>
      <c r="BD117" s="181"/>
      <c r="BE117" s="181"/>
      <c r="BF117" s="181"/>
    </row>
    <row r="118" spans="1:58" s="20" customFormat="1" ht="13.5">
      <c r="A118" s="174" t="s">
        <v>221</v>
      </c>
      <c r="B118" s="174">
        <v>1486</v>
      </c>
      <c r="C118" s="174" t="s">
        <v>333</v>
      </c>
      <c r="D118" s="182">
        <f t="shared" si="14"/>
        <v>1009</v>
      </c>
      <c r="E118" s="182">
        <f t="shared" si="15"/>
        <v>0</v>
      </c>
      <c r="F118" s="181"/>
      <c r="G118" s="181"/>
      <c r="H118" s="182">
        <f t="shared" si="16"/>
        <v>1009</v>
      </c>
      <c r="I118" s="181">
        <v>770</v>
      </c>
      <c r="J118" s="181">
        <v>239</v>
      </c>
      <c r="K118" s="182">
        <f t="shared" si="17"/>
        <v>0</v>
      </c>
      <c r="L118" s="181"/>
      <c r="M118" s="181"/>
      <c r="N118" s="182">
        <f t="shared" si="18"/>
        <v>1009</v>
      </c>
      <c r="O118" s="182">
        <f t="shared" si="19"/>
        <v>770</v>
      </c>
      <c r="P118" s="181">
        <v>770</v>
      </c>
      <c r="Q118" s="181"/>
      <c r="R118" s="181"/>
      <c r="S118" s="181"/>
      <c r="T118" s="181"/>
      <c r="U118" s="181"/>
      <c r="V118" s="181"/>
      <c r="W118" s="182">
        <f t="shared" si="20"/>
        <v>239</v>
      </c>
      <c r="X118" s="181">
        <v>239</v>
      </c>
      <c r="Y118" s="181"/>
      <c r="Z118" s="181"/>
      <c r="AA118" s="181"/>
      <c r="AB118" s="181"/>
      <c r="AC118" s="181"/>
      <c r="AD118" s="181"/>
      <c r="AE118" s="182">
        <f t="shared" si="21"/>
        <v>0</v>
      </c>
      <c r="AF118" s="181"/>
      <c r="AG118" s="181"/>
      <c r="AH118" s="182">
        <f t="shared" si="22"/>
        <v>4</v>
      </c>
      <c r="AI118" s="181">
        <v>4</v>
      </c>
      <c r="AJ118" s="181"/>
      <c r="AK118" s="181"/>
      <c r="AL118" s="182">
        <f t="shared" si="23"/>
        <v>32</v>
      </c>
      <c r="AM118" s="181">
        <v>32</v>
      </c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2">
        <f t="shared" si="24"/>
        <v>4</v>
      </c>
      <c r="AX118" s="181">
        <v>4</v>
      </c>
      <c r="AY118" s="181"/>
      <c r="AZ118" s="181"/>
      <c r="BA118" s="181"/>
      <c r="BB118" s="181"/>
      <c r="BC118" s="182">
        <f t="shared" si="25"/>
        <v>0</v>
      </c>
      <c r="BD118" s="181"/>
      <c r="BE118" s="181"/>
      <c r="BF118" s="181"/>
    </row>
    <row r="119" spans="1:58" s="20" customFormat="1" ht="13.5">
      <c r="A119" s="174" t="s">
        <v>221</v>
      </c>
      <c r="B119" s="174">
        <v>1487</v>
      </c>
      <c r="C119" s="174" t="s">
        <v>334</v>
      </c>
      <c r="D119" s="182">
        <f t="shared" si="14"/>
        <v>1501</v>
      </c>
      <c r="E119" s="182">
        <f t="shared" si="15"/>
        <v>1501</v>
      </c>
      <c r="F119" s="181">
        <v>1203</v>
      </c>
      <c r="G119" s="181">
        <v>298</v>
      </c>
      <c r="H119" s="182">
        <f t="shared" si="16"/>
        <v>0</v>
      </c>
      <c r="I119" s="181"/>
      <c r="J119" s="181"/>
      <c r="K119" s="182">
        <f t="shared" si="17"/>
        <v>0</v>
      </c>
      <c r="L119" s="181"/>
      <c r="M119" s="181"/>
      <c r="N119" s="182">
        <f t="shared" si="18"/>
        <v>1501</v>
      </c>
      <c r="O119" s="182">
        <f t="shared" si="19"/>
        <v>1203</v>
      </c>
      <c r="P119" s="181">
        <v>1203</v>
      </c>
      <c r="Q119" s="181"/>
      <c r="R119" s="181"/>
      <c r="S119" s="181"/>
      <c r="T119" s="181"/>
      <c r="U119" s="181"/>
      <c r="V119" s="181"/>
      <c r="W119" s="182">
        <f t="shared" si="20"/>
        <v>298</v>
      </c>
      <c r="X119" s="181">
        <v>298</v>
      </c>
      <c r="Y119" s="181"/>
      <c r="Z119" s="181"/>
      <c r="AA119" s="181"/>
      <c r="AB119" s="181"/>
      <c r="AC119" s="181"/>
      <c r="AD119" s="181"/>
      <c r="AE119" s="182">
        <f t="shared" si="21"/>
        <v>0</v>
      </c>
      <c r="AF119" s="181"/>
      <c r="AG119" s="181"/>
      <c r="AH119" s="182">
        <f t="shared" si="22"/>
        <v>5</v>
      </c>
      <c r="AI119" s="181">
        <v>5</v>
      </c>
      <c r="AJ119" s="181"/>
      <c r="AK119" s="181"/>
      <c r="AL119" s="182">
        <f t="shared" si="23"/>
        <v>36</v>
      </c>
      <c r="AM119" s="181">
        <v>36</v>
      </c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2">
        <f t="shared" si="24"/>
        <v>5</v>
      </c>
      <c r="AX119" s="181">
        <v>5</v>
      </c>
      <c r="AY119" s="181"/>
      <c r="AZ119" s="181"/>
      <c r="BA119" s="181"/>
      <c r="BB119" s="181"/>
      <c r="BC119" s="182">
        <f t="shared" si="25"/>
        <v>0</v>
      </c>
      <c r="BD119" s="181"/>
      <c r="BE119" s="181"/>
      <c r="BF119" s="181"/>
    </row>
    <row r="120" spans="1:58" s="20" customFormat="1" ht="13.5">
      <c r="A120" s="174" t="s">
        <v>221</v>
      </c>
      <c r="B120" s="174">
        <v>1488</v>
      </c>
      <c r="C120" s="174" t="s">
        <v>335</v>
      </c>
      <c r="D120" s="182">
        <f t="shared" si="14"/>
        <v>868</v>
      </c>
      <c r="E120" s="182">
        <f t="shared" si="15"/>
        <v>868</v>
      </c>
      <c r="F120" s="181">
        <v>568</v>
      </c>
      <c r="G120" s="181">
        <v>300</v>
      </c>
      <c r="H120" s="182">
        <f t="shared" si="16"/>
        <v>0</v>
      </c>
      <c r="I120" s="181"/>
      <c r="J120" s="181"/>
      <c r="K120" s="182">
        <f t="shared" si="17"/>
        <v>0</v>
      </c>
      <c r="L120" s="181"/>
      <c r="M120" s="181"/>
      <c r="N120" s="182">
        <f t="shared" si="18"/>
        <v>868</v>
      </c>
      <c r="O120" s="182">
        <f t="shared" si="19"/>
        <v>568</v>
      </c>
      <c r="P120" s="181">
        <v>568</v>
      </c>
      <c r="Q120" s="181"/>
      <c r="R120" s="181"/>
      <c r="S120" s="181"/>
      <c r="T120" s="181"/>
      <c r="U120" s="181"/>
      <c r="V120" s="181"/>
      <c r="W120" s="182">
        <f t="shared" si="20"/>
        <v>300</v>
      </c>
      <c r="X120" s="181">
        <v>300</v>
      </c>
      <c r="Y120" s="181"/>
      <c r="Z120" s="181"/>
      <c r="AA120" s="181"/>
      <c r="AB120" s="181"/>
      <c r="AC120" s="181"/>
      <c r="AD120" s="181"/>
      <c r="AE120" s="182">
        <f t="shared" si="21"/>
        <v>0</v>
      </c>
      <c r="AF120" s="181"/>
      <c r="AG120" s="181"/>
      <c r="AH120" s="182">
        <f t="shared" si="22"/>
        <v>3</v>
      </c>
      <c r="AI120" s="181">
        <v>3</v>
      </c>
      <c r="AJ120" s="181"/>
      <c r="AK120" s="181"/>
      <c r="AL120" s="182">
        <f t="shared" si="23"/>
        <v>23</v>
      </c>
      <c r="AM120" s="181">
        <v>23</v>
      </c>
      <c r="AN120" s="181"/>
      <c r="AO120" s="181"/>
      <c r="AP120" s="181"/>
      <c r="AQ120" s="181"/>
      <c r="AR120" s="181"/>
      <c r="AS120" s="181"/>
      <c r="AT120" s="181"/>
      <c r="AU120" s="181"/>
      <c r="AV120" s="181"/>
      <c r="AW120" s="182">
        <f t="shared" si="24"/>
        <v>3</v>
      </c>
      <c r="AX120" s="181">
        <v>3</v>
      </c>
      <c r="AY120" s="181"/>
      <c r="AZ120" s="181"/>
      <c r="BA120" s="181"/>
      <c r="BB120" s="181"/>
      <c r="BC120" s="182">
        <f t="shared" si="25"/>
        <v>0</v>
      </c>
      <c r="BD120" s="181"/>
      <c r="BE120" s="181"/>
      <c r="BF120" s="181"/>
    </row>
    <row r="121" spans="1:58" s="20" customFormat="1" ht="13.5">
      <c r="A121" s="174" t="s">
        <v>221</v>
      </c>
      <c r="B121" s="174">
        <v>1511</v>
      </c>
      <c r="C121" s="174" t="s">
        <v>336</v>
      </c>
      <c r="D121" s="182">
        <f t="shared" si="14"/>
        <v>809</v>
      </c>
      <c r="E121" s="182">
        <f t="shared" si="15"/>
        <v>0</v>
      </c>
      <c r="F121" s="181"/>
      <c r="G121" s="181"/>
      <c r="H121" s="182">
        <f t="shared" si="16"/>
        <v>809</v>
      </c>
      <c r="I121" s="181">
        <v>338</v>
      </c>
      <c r="J121" s="181">
        <v>471</v>
      </c>
      <c r="K121" s="182">
        <f t="shared" si="17"/>
        <v>0</v>
      </c>
      <c r="L121" s="181"/>
      <c r="M121" s="181"/>
      <c r="N121" s="182">
        <f t="shared" si="18"/>
        <v>809</v>
      </c>
      <c r="O121" s="182">
        <f t="shared" si="19"/>
        <v>338</v>
      </c>
      <c r="P121" s="181">
        <v>338</v>
      </c>
      <c r="Q121" s="181"/>
      <c r="R121" s="181"/>
      <c r="S121" s="181"/>
      <c r="T121" s="181"/>
      <c r="U121" s="181"/>
      <c r="V121" s="181"/>
      <c r="W121" s="182">
        <f t="shared" si="20"/>
        <v>471</v>
      </c>
      <c r="X121" s="181">
        <v>471</v>
      </c>
      <c r="Y121" s="181"/>
      <c r="Z121" s="181"/>
      <c r="AA121" s="181"/>
      <c r="AB121" s="181"/>
      <c r="AC121" s="181"/>
      <c r="AD121" s="181"/>
      <c r="AE121" s="182">
        <f t="shared" si="21"/>
        <v>0</v>
      </c>
      <c r="AF121" s="181"/>
      <c r="AG121" s="181"/>
      <c r="AH121" s="182">
        <f t="shared" si="22"/>
        <v>11</v>
      </c>
      <c r="AI121" s="181">
        <v>11</v>
      </c>
      <c r="AJ121" s="181"/>
      <c r="AK121" s="181"/>
      <c r="AL121" s="182">
        <f t="shared" si="23"/>
        <v>0</v>
      </c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2">
        <f t="shared" si="24"/>
        <v>11</v>
      </c>
      <c r="AX121" s="181"/>
      <c r="AY121" s="181">
        <v>11</v>
      </c>
      <c r="AZ121" s="181"/>
      <c r="BA121" s="181"/>
      <c r="BB121" s="181"/>
      <c r="BC121" s="182">
        <f t="shared" si="25"/>
        <v>0</v>
      </c>
      <c r="BD121" s="181"/>
      <c r="BE121" s="181"/>
      <c r="BF121" s="181"/>
    </row>
    <row r="122" spans="1:58" s="20" customFormat="1" ht="13.5">
      <c r="A122" s="174" t="s">
        <v>221</v>
      </c>
      <c r="B122" s="174">
        <v>1512</v>
      </c>
      <c r="C122" s="174" t="s">
        <v>337</v>
      </c>
      <c r="D122" s="182">
        <f t="shared" si="14"/>
        <v>862</v>
      </c>
      <c r="E122" s="182">
        <f t="shared" si="15"/>
        <v>0</v>
      </c>
      <c r="F122" s="181"/>
      <c r="G122" s="181"/>
      <c r="H122" s="182">
        <f t="shared" si="16"/>
        <v>862</v>
      </c>
      <c r="I122" s="181">
        <v>629</v>
      </c>
      <c r="J122" s="181">
        <v>233</v>
      </c>
      <c r="K122" s="182">
        <f t="shared" si="17"/>
        <v>0</v>
      </c>
      <c r="L122" s="181"/>
      <c r="M122" s="181"/>
      <c r="N122" s="182">
        <f t="shared" si="18"/>
        <v>865</v>
      </c>
      <c r="O122" s="182">
        <f t="shared" si="19"/>
        <v>629</v>
      </c>
      <c r="P122" s="181">
        <v>629</v>
      </c>
      <c r="Q122" s="181"/>
      <c r="R122" s="181"/>
      <c r="S122" s="181"/>
      <c r="T122" s="181"/>
      <c r="U122" s="181"/>
      <c r="V122" s="181"/>
      <c r="W122" s="182">
        <f t="shared" si="20"/>
        <v>233</v>
      </c>
      <c r="X122" s="181">
        <v>233</v>
      </c>
      <c r="Y122" s="181"/>
      <c r="Z122" s="181"/>
      <c r="AA122" s="181"/>
      <c r="AB122" s="181"/>
      <c r="AC122" s="181"/>
      <c r="AD122" s="181"/>
      <c r="AE122" s="182">
        <f t="shared" si="21"/>
        <v>3</v>
      </c>
      <c r="AF122" s="181">
        <v>3</v>
      </c>
      <c r="AG122" s="181"/>
      <c r="AH122" s="182">
        <f t="shared" si="22"/>
        <v>31</v>
      </c>
      <c r="AI122" s="181">
        <v>31</v>
      </c>
      <c r="AJ122" s="181"/>
      <c r="AK122" s="181"/>
      <c r="AL122" s="182">
        <f t="shared" si="23"/>
        <v>0</v>
      </c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2">
        <f t="shared" si="24"/>
        <v>31</v>
      </c>
      <c r="AX122" s="181"/>
      <c r="AY122" s="181">
        <v>31</v>
      </c>
      <c r="AZ122" s="181"/>
      <c r="BA122" s="181"/>
      <c r="BB122" s="181"/>
      <c r="BC122" s="182">
        <f t="shared" si="25"/>
        <v>0</v>
      </c>
      <c r="BD122" s="181"/>
      <c r="BE122" s="181"/>
      <c r="BF122" s="181"/>
    </row>
    <row r="123" spans="1:58" s="20" customFormat="1" ht="13.5">
      <c r="A123" s="174" t="s">
        <v>221</v>
      </c>
      <c r="B123" s="174">
        <v>1513</v>
      </c>
      <c r="C123" s="174" t="s">
        <v>338</v>
      </c>
      <c r="D123" s="182">
        <f t="shared" si="14"/>
        <v>802</v>
      </c>
      <c r="E123" s="182">
        <f t="shared" si="15"/>
        <v>0</v>
      </c>
      <c r="F123" s="181"/>
      <c r="G123" s="181"/>
      <c r="H123" s="182">
        <f t="shared" si="16"/>
        <v>802</v>
      </c>
      <c r="I123" s="181">
        <v>577</v>
      </c>
      <c r="J123" s="181">
        <v>225</v>
      </c>
      <c r="K123" s="182">
        <f t="shared" si="17"/>
        <v>0</v>
      </c>
      <c r="L123" s="181"/>
      <c r="M123" s="181"/>
      <c r="N123" s="182">
        <f t="shared" si="18"/>
        <v>802</v>
      </c>
      <c r="O123" s="182">
        <f t="shared" si="19"/>
        <v>577</v>
      </c>
      <c r="P123" s="181">
        <v>577</v>
      </c>
      <c r="Q123" s="181"/>
      <c r="R123" s="181"/>
      <c r="S123" s="181"/>
      <c r="T123" s="181"/>
      <c r="U123" s="181"/>
      <c r="V123" s="181"/>
      <c r="W123" s="182">
        <f t="shared" si="20"/>
        <v>225</v>
      </c>
      <c r="X123" s="181">
        <v>225</v>
      </c>
      <c r="Y123" s="181"/>
      <c r="Z123" s="181"/>
      <c r="AA123" s="181"/>
      <c r="AB123" s="181"/>
      <c r="AC123" s="181"/>
      <c r="AD123" s="181"/>
      <c r="AE123" s="182">
        <f t="shared" si="21"/>
        <v>0</v>
      </c>
      <c r="AF123" s="181"/>
      <c r="AG123" s="181"/>
      <c r="AH123" s="182">
        <f t="shared" si="22"/>
        <v>16</v>
      </c>
      <c r="AI123" s="181">
        <v>16</v>
      </c>
      <c r="AJ123" s="181"/>
      <c r="AK123" s="181"/>
      <c r="AL123" s="182">
        <f t="shared" si="23"/>
        <v>0</v>
      </c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2">
        <f t="shared" si="24"/>
        <v>16</v>
      </c>
      <c r="AX123" s="181"/>
      <c r="AY123" s="181">
        <v>16</v>
      </c>
      <c r="AZ123" s="181"/>
      <c r="BA123" s="181"/>
      <c r="BB123" s="181"/>
      <c r="BC123" s="182">
        <f t="shared" si="25"/>
        <v>34</v>
      </c>
      <c r="BD123" s="181">
        <v>34</v>
      </c>
      <c r="BE123" s="181"/>
      <c r="BF123" s="181"/>
    </row>
    <row r="124" spans="1:58" s="20" customFormat="1" ht="13.5">
      <c r="A124" s="174" t="s">
        <v>221</v>
      </c>
      <c r="B124" s="174">
        <v>1514</v>
      </c>
      <c r="C124" s="174" t="s">
        <v>339</v>
      </c>
      <c r="D124" s="182">
        <f t="shared" si="14"/>
        <v>1731</v>
      </c>
      <c r="E124" s="182">
        <f t="shared" si="15"/>
        <v>0</v>
      </c>
      <c r="F124" s="181"/>
      <c r="G124" s="181"/>
      <c r="H124" s="182">
        <f t="shared" si="16"/>
        <v>1731</v>
      </c>
      <c r="I124" s="181">
        <v>1064</v>
      </c>
      <c r="J124" s="181">
        <v>667</v>
      </c>
      <c r="K124" s="182">
        <f t="shared" si="17"/>
        <v>0</v>
      </c>
      <c r="L124" s="181"/>
      <c r="M124" s="181"/>
      <c r="N124" s="182">
        <f t="shared" si="18"/>
        <v>1731</v>
      </c>
      <c r="O124" s="182">
        <f t="shared" si="19"/>
        <v>1064</v>
      </c>
      <c r="P124" s="181">
        <v>1064</v>
      </c>
      <c r="Q124" s="181"/>
      <c r="R124" s="181"/>
      <c r="S124" s="181"/>
      <c r="T124" s="181"/>
      <c r="U124" s="181"/>
      <c r="V124" s="181"/>
      <c r="W124" s="182">
        <f t="shared" si="20"/>
        <v>667</v>
      </c>
      <c r="X124" s="181">
        <v>667</v>
      </c>
      <c r="Y124" s="181"/>
      <c r="Z124" s="181"/>
      <c r="AA124" s="181"/>
      <c r="AB124" s="181"/>
      <c r="AC124" s="181"/>
      <c r="AD124" s="181"/>
      <c r="AE124" s="182">
        <f t="shared" si="21"/>
        <v>0</v>
      </c>
      <c r="AF124" s="181"/>
      <c r="AG124" s="181"/>
      <c r="AH124" s="182">
        <f t="shared" si="22"/>
        <v>97</v>
      </c>
      <c r="AI124" s="181">
        <v>97</v>
      </c>
      <c r="AJ124" s="181"/>
      <c r="AK124" s="181"/>
      <c r="AL124" s="182">
        <f t="shared" si="23"/>
        <v>0</v>
      </c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2">
        <f t="shared" si="24"/>
        <v>97</v>
      </c>
      <c r="AX124" s="181"/>
      <c r="AY124" s="181">
        <v>97</v>
      </c>
      <c r="AZ124" s="181"/>
      <c r="BA124" s="181"/>
      <c r="BB124" s="181"/>
      <c r="BC124" s="182">
        <f t="shared" si="25"/>
        <v>0</v>
      </c>
      <c r="BD124" s="181"/>
      <c r="BE124" s="181"/>
      <c r="BF124" s="181"/>
    </row>
    <row r="125" spans="1:58" s="20" customFormat="1" ht="13.5">
      <c r="A125" s="174" t="s">
        <v>221</v>
      </c>
      <c r="B125" s="174">
        <v>1516</v>
      </c>
      <c r="C125" s="174" t="s">
        <v>340</v>
      </c>
      <c r="D125" s="182">
        <f t="shared" si="14"/>
        <v>1744</v>
      </c>
      <c r="E125" s="182">
        <f t="shared" si="15"/>
        <v>0</v>
      </c>
      <c r="F125" s="181"/>
      <c r="G125" s="181"/>
      <c r="H125" s="182">
        <f t="shared" si="16"/>
        <v>1744</v>
      </c>
      <c r="I125" s="181">
        <v>936</v>
      </c>
      <c r="J125" s="181">
        <v>808</v>
      </c>
      <c r="K125" s="182">
        <f t="shared" si="17"/>
        <v>0</v>
      </c>
      <c r="L125" s="181"/>
      <c r="M125" s="181"/>
      <c r="N125" s="182">
        <f t="shared" si="18"/>
        <v>1744</v>
      </c>
      <c r="O125" s="182">
        <f t="shared" si="19"/>
        <v>936</v>
      </c>
      <c r="P125" s="181">
        <v>936</v>
      </c>
      <c r="Q125" s="181"/>
      <c r="R125" s="181"/>
      <c r="S125" s="181"/>
      <c r="T125" s="181"/>
      <c r="U125" s="181"/>
      <c r="V125" s="181"/>
      <c r="W125" s="182">
        <f t="shared" si="20"/>
        <v>808</v>
      </c>
      <c r="X125" s="181">
        <v>808</v>
      </c>
      <c r="Y125" s="181"/>
      <c r="Z125" s="181"/>
      <c r="AA125" s="181"/>
      <c r="AB125" s="181"/>
      <c r="AC125" s="181"/>
      <c r="AD125" s="181"/>
      <c r="AE125" s="182">
        <f t="shared" si="21"/>
        <v>0</v>
      </c>
      <c r="AF125" s="181"/>
      <c r="AG125" s="181"/>
      <c r="AH125" s="182">
        <f t="shared" si="22"/>
        <v>6</v>
      </c>
      <c r="AI125" s="181">
        <v>6</v>
      </c>
      <c r="AJ125" s="181"/>
      <c r="AK125" s="181"/>
      <c r="AL125" s="182">
        <f t="shared" si="23"/>
        <v>0</v>
      </c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2">
        <f t="shared" si="24"/>
        <v>6</v>
      </c>
      <c r="AX125" s="181">
        <v>6</v>
      </c>
      <c r="AY125" s="181"/>
      <c r="AZ125" s="181"/>
      <c r="BA125" s="181"/>
      <c r="BB125" s="181"/>
      <c r="BC125" s="182">
        <f t="shared" si="25"/>
        <v>0</v>
      </c>
      <c r="BD125" s="181"/>
      <c r="BE125" s="181"/>
      <c r="BF125" s="181"/>
    </row>
    <row r="126" spans="1:58" s="20" customFormat="1" ht="13.5">
      <c r="A126" s="174" t="s">
        <v>221</v>
      </c>
      <c r="B126" s="174">
        <v>1517</v>
      </c>
      <c r="C126" s="174" t="s">
        <v>341</v>
      </c>
      <c r="D126" s="182">
        <f t="shared" si="14"/>
        <v>1832</v>
      </c>
      <c r="E126" s="182">
        <f t="shared" si="15"/>
        <v>0</v>
      </c>
      <c r="F126" s="181"/>
      <c r="G126" s="181"/>
      <c r="H126" s="182">
        <f t="shared" si="16"/>
        <v>1832</v>
      </c>
      <c r="I126" s="181">
        <v>1300</v>
      </c>
      <c r="J126" s="181">
        <v>532</v>
      </c>
      <c r="K126" s="182">
        <f t="shared" si="17"/>
        <v>0</v>
      </c>
      <c r="L126" s="181"/>
      <c r="M126" s="181"/>
      <c r="N126" s="182">
        <f t="shared" si="18"/>
        <v>1832</v>
      </c>
      <c r="O126" s="182">
        <f t="shared" si="19"/>
        <v>1300</v>
      </c>
      <c r="P126" s="181">
        <v>1300</v>
      </c>
      <c r="Q126" s="181"/>
      <c r="R126" s="181"/>
      <c r="S126" s="181"/>
      <c r="T126" s="181"/>
      <c r="U126" s="181"/>
      <c r="V126" s="181"/>
      <c r="W126" s="182">
        <f t="shared" si="20"/>
        <v>532</v>
      </c>
      <c r="X126" s="181">
        <v>532</v>
      </c>
      <c r="Y126" s="181"/>
      <c r="Z126" s="181"/>
      <c r="AA126" s="181"/>
      <c r="AB126" s="181"/>
      <c r="AC126" s="181"/>
      <c r="AD126" s="181"/>
      <c r="AE126" s="182">
        <f t="shared" si="21"/>
        <v>0</v>
      </c>
      <c r="AF126" s="181"/>
      <c r="AG126" s="181"/>
      <c r="AH126" s="182">
        <f t="shared" si="22"/>
        <v>3</v>
      </c>
      <c r="AI126" s="181">
        <v>3</v>
      </c>
      <c r="AJ126" s="181"/>
      <c r="AK126" s="181"/>
      <c r="AL126" s="182">
        <f t="shared" si="23"/>
        <v>24</v>
      </c>
      <c r="AM126" s="181">
        <v>22</v>
      </c>
      <c r="AN126" s="181">
        <v>1</v>
      </c>
      <c r="AO126" s="181"/>
      <c r="AP126" s="181"/>
      <c r="AQ126" s="181"/>
      <c r="AR126" s="181"/>
      <c r="AS126" s="181"/>
      <c r="AT126" s="181">
        <v>1</v>
      </c>
      <c r="AU126" s="181"/>
      <c r="AV126" s="181"/>
      <c r="AW126" s="182">
        <f t="shared" si="24"/>
        <v>2</v>
      </c>
      <c r="AX126" s="181">
        <v>2</v>
      </c>
      <c r="AY126" s="181"/>
      <c r="AZ126" s="181"/>
      <c r="BA126" s="181"/>
      <c r="BB126" s="181"/>
      <c r="BC126" s="182">
        <f t="shared" si="25"/>
        <v>1</v>
      </c>
      <c r="BD126" s="181">
        <v>1</v>
      </c>
      <c r="BE126" s="181"/>
      <c r="BF126" s="181"/>
    </row>
    <row r="127" spans="1:58" s="20" customFormat="1" ht="13.5">
      <c r="A127" s="174" t="s">
        <v>221</v>
      </c>
      <c r="B127" s="174">
        <v>1518</v>
      </c>
      <c r="C127" s="174" t="s">
        <v>342</v>
      </c>
      <c r="D127" s="182">
        <f t="shared" si="14"/>
        <v>488</v>
      </c>
      <c r="E127" s="182">
        <f t="shared" si="15"/>
        <v>0</v>
      </c>
      <c r="F127" s="181"/>
      <c r="G127" s="181"/>
      <c r="H127" s="182">
        <f t="shared" si="16"/>
        <v>488</v>
      </c>
      <c r="I127" s="181">
        <v>357</v>
      </c>
      <c r="J127" s="181">
        <v>131</v>
      </c>
      <c r="K127" s="182">
        <f t="shared" si="17"/>
        <v>0</v>
      </c>
      <c r="L127" s="181"/>
      <c r="M127" s="181"/>
      <c r="N127" s="182">
        <f t="shared" si="18"/>
        <v>488</v>
      </c>
      <c r="O127" s="182">
        <f t="shared" si="19"/>
        <v>357</v>
      </c>
      <c r="P127" s="181">
        <v>357</v>
      </c>
      <c r="Q127" s="181"/>
      <c r="R127" s="181"/>
      <c r="S127" s="181"/>
      <c r="T127" s="181"/>
      <c r="U127" s="181"/>
      <c r="V127" s="181"/>
      <c r="W127" s="182">
        <f t="shared" si="20"/>
        <v>131</v>
      </c>
      <c r="X127" s="181">
        <v>131</v>
      </c>
      <c r="Y127" s="181"/>
      <c r="Z127" s="181"/>
      <c r="AA127" s="181"/>
      <c r="AB127" s="181"/>
      <c r="AC127" s="181"/>
      <c r="AD127" s="181"/>
      <c r="AE127" s="182">
        <f t="shared" si="21"/>
        <v>0</v>
      </c>
      <c r="AF127" s="181"/>
      <c r="AG127" s="181"/>
      <c r="AH127" s="182">
        <f t="shared" si="22"/>
        <v>49</v>
      </c>
      <c r="AI127" s="181">
        <v>49</v>
      </c>
      <c r="AJ127" s="181"/>
      <c r="AK127" s="181"/>
      <c r="AL127" s="182">
        <f t="shared" si="23"/>
        <v>49</v>
      </c>
      <c r="AM127" s="181">
        <v>49</v>
      </c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2">
        <f t="shared" si="24"/>
        <v>49</v>
      </c>
      <c r="AX127" s="181">
        <v>49</v>
      </c>
      <c r="AY127" s="181"/>
      <c r="AZ127" s="181"/>
      <c r="BA127" s="181"/>
      <c r="BB127" s="181"/>
      <c r="BC127" s="182">
        <f t="shared" si="25"/>
        <v>0</v>
      </c>
      <c r="BD127" s="181"/>
      <c r="BE127" s="181"/>
      <c r="BF127" s="181"/>
    </row>
    <row r="128" spans="1:58" s="20" customFormat="1" ht="13.5">
      <c r="A128" s="174" t="s">
        <v>221</v>
      </c>
      <c r="B128" s="174">
        <v>1519</v>
      </c>
      <c r="C128" s="174" t="s">
        <v>343</v>
      </c>
      <c r="D128" s="182">
        <f t="shared" si="14"/>
        <v>1311</v>
      </c>
      <c r="E128" s="182">
        <f t="shared" si="15"/>
        <v>1311</v>
      </c>
      <c r="F128" s="181">
        <v>775</v>
      </c>
      <c r="G128" s="181">
        <v>536</v>
      </c>
      <c r="H128" s="182">
        <f t="shared" si="16"/>
        <v>0</v>
      </c>
      <c r="I128" s="181"/>
      <c r="J128" s="181"/>
      <c r="K128" s="182">
        <f t="shared" si="17"/>
        <v>0</v>
      </c>
      <c r="L128" s="181"/>
      <c r="M128" s="181"/>
      <c r="N128" s="182">
        <f t="shared" si="18"/>
        <v>1311</v>
      </c>
      <c r="O128" s="182">
        <f t="shared" si="19"/>
        <v>775</v>
      </c>
      <c r="P128" s="181">
        <v>775</v>
      </c>
      <c r="Q128" s="181"/>
      <c r="R128" s="181"/>
      <c r="S128" s="181"/>
      <c r="T128" s="181"/>
      <c r="U128" s="181"/>
      <c r="V128" s="181"/>
      <c r="W128" s="182">
        <f t="shared" si="20"/>
        <v>536</v>
      </c>
      <c r="X128" s="181">
        <v>536</v>
      </c>
      <c r="Y128" s="181"/>
      <c r="Z128" s="181"/>
      <c r="AA128" s="181"/>
      <c r="AB128" s="181"/>
      <c r="AC128" s="181"/>
      <c r="AD128" s="181"/>
      <c r="AE128" s="182">
        <f t="shared" si="21"/>
        <v>0</v>
      </c>
      <c r="AF128" s="181"/>
      <c r="AG128" s="181"/>
      <c r="AH128" s="182">
        <f t="shared" si="22"/>
        <v>115</v>
      </c>
      <c r="AI128" s="181">
        <v>115</v>
      </c>
      <c r="AJ128" s="181"/>
      <c r="AK128" s="181"/>
      <c r="AL128" s="182">
        <f t="shared" si="23"/>
        <v>115</v>
      </c>
      <c r="AM128" s="181"/>
      <c r="AN128" s="181"/>
      <c r="AO128" s="181"/>
      <c r="AP128" s="181"/>
      <c r="AQ128" s="181"/>
      <c r="AR128" s="181"/>
      <c r="AS128" s="181"/>
      <c r="AT128" s="181"/>
      <c r="AU128" s="181">
        <v>115</v>
      </c>
      <c r="AV128" s="181"/>
      <c r="AW128" s="182">
        <f t="shared" si="24"/>
        <v>0</v>
      </c>
      <c r="AX128" s="181"/>
      <c r="AY128" s="181"/>
      <c r="AZ128" s="181"/>
      <c r="BA128" s="181"/>
      <c r="BB128" s="181"/>
      <c r="BC128" s="182">
        <f t="shared" si="25"/>
        <v>0</v>
      </c>
      <c r="BD128" s="181"/>
      <c r="BE128" s="181"/>
      <c r="BF128" s="181"/>
    </row>
    <row r="129" spans="1:58" s="20" customFormat="1" ht="13.5">
      <c r="A129" s="174" t="s">
        <v>221</v>
      </c>
      <c r="B129" s="174">
        <v>1543</v>
      </c>
      <c r="C129" s="174" t="s">
        <v>344</v>
      </c>
      <c r="D129" s="182">
        <f t="shared" si="14"/>
        <v>2148</v>
      </c>
      <c r="E129" s="182">
        <f t="shared" si="15"/>
        <v>0</v>
      </c>
      <c r="F129" s="181"/>
      <c r="G129" s="181"/>
      <c r="H129" s="182">
        <f t="shared" si="16"/>
        <v>2148</v>
      </c>
      <c r="I129" s="181">
        <v>1591</v>
      </c>
      <c r="J129" s="181">
        <v>557</v>
      </c>
      <c r="K129" s="182">
        <f t="shared" si="17"/>
        <v>0</v>
      </c>
      <c r="L129" s="181"/>
      <c r="M129" s="181"/>
      <c r="N129" s="182">
        <f t="shared" si="18"/>
        <v>2148</v>
      </c>
      <c r="O129" s="182">
        <f t="shared" si="19"/>
        <v>1591</v>
      </c>
      <c r="P129" s="181"/>
      <c r="Q129" s="181"/>
      <c r="R129" s="181"/>
      <c r="S129" s="181">
        <v>1591</v>
      </c>
      <c r="T129" s="181"/>
      <c r="U129" s="181"/>
      <c r="V129" s="181"/>
      <c r="W129" s="182">
        <f t="shared" si="20"/>
        <v>557</v>
      </c>
      <c r="X129" s="181"/>
      <c r="Y129" s="181"/>
      <c r="Z129" s="181"/>
      <c r="AA129" s="181">
        <v>557</v>
      </c>
      <c r="AB129" s="181"/>
      <c r="AC129" s="181"/>
      <c r="AD129" s="181"/>
      <c r="AE129" s="182">
        <f t="shared" si="21"/>
        <v>0</v>
      </c>
      <c r="AF129" s="181"/>
      <c r="AG129" s="181"/>
      <c r="AH129" s="182">
        <f t="shared" si="22"/>
        <v>0</v>
      </c>
      <c r="AI129" s="181"/>
      <c r="AJ129" s="181"/>
      <c r="AK129" s="181"/>
      <c r="AL129" s="182">
        <f t="shared" si="23"/>
        <v>0</v>
      </c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2">
        <f t="shared" si="24"/>
        <v>0</v>
      </c>
      <c r="AX129" s="181"/>
      <c r="AY129" s="181"/>
      <c r="AZ129" s="181"/>
      <c r="BA129" s="181"/>
      <c r="BB129" s="181"/>
      <c r="BC129" s="182">
        <f t="shared" si="25"/>
        <v>0</v>
      </c>
      <c r="BD129" s="181"/>
      <c r="BE129" s="181"/>
      <c r="BF129" s="181"/>
    </row>
    <row r="130" spans="1:58" s="20" customFormat="1" ht="13.5">
      <c r="A130" s="174" t="s">
        <v>221</v>
      </c>
      <c r="B130" s="174">
        <v>1544</v>
      </c>
      <c r="C130" s="174" t="s">
        <v>345</v>
      </c>
      <c r="D130" s="182">
        <f t="shared" si="14"/>
        <v>1359</v>
      </c>
      <c r="E130" s="182">
        <f t="shared" si="15"/>
        <v>0</v>
      </c>
      <c r="F130" s="181"/>
      <c r="G130" s="181"/>
      <c r="H130" s="182">
        <f t="shared" si="16"/>
        <v>1359</v>
      </c>
      <c r="I130" s="181">
        <v>598</v>
      </c>
      <c r="J130" s="181">
        <v>761</v>
      </c>
      <c r="K130" s="182">
        <f t="shared" si="17"/>
        <v>0</v>
      </c>
      <c r="L130" s="181"/>
      <c r="M130" s="181"/>
      <c r="N130" s="182">
        <f t="shared" si="18"/>
        <v>1359</v>
      </c>
      <c r="O130" s="182">
        <f t="shared" si="19"/>
        <v>598</v>
      </c>
      <c r="P130" s="181"/>
      <c r="Q130" s="181"/>
      <c r="R130" s="181"/>
      <c r="S130" s="181">
        <v>598</v>
      </c>
      <c r="T130" s="181"/>
      <c r="U130" s="181"/>
      <c r="V130" s="181"/>
      <c r="W130" s="182">
        <f t="shared" si="20"/>
        <v>761</v>
      </c>
      <c r="X130" s="181"/>
      <c r="Y130" s="181"/>
      <c r="Z130" s="181"/>
      <c r="AA130" s="181">
        <v>761</v>
      </c>
      <c r="AB130" s="181"/>
      <c r="AC130" s="181"/>
      <c r="AD130" s="181"/>
      <c r="AE130" s="182">
        <f t="shared" si="21"/>
        <v>0</v>
      </c>
      <c r="AF130" s="181"/>
      <c r="AG130" s="181"/>
      <c r="AH130" s="182">
        <f t="shared" si="22"/>
        <v>530</v>
      </c>
      <c r="AI130" s="181">
        <v>530</v>
      </c>
      <c r="AJ130" s="181"/>
      <c r="AK130" s="181"/>
      <c r="AL130" s="182">
        <f t="shared" si="23"/>
        <v>530</v>
      </c>
      <c r="AM130" s="181"/>
      <c r="AN130" s="181"/>
      <c r="AO130" s="181"/>
      <c r="AP130" s="181">
        <v>530</v>
      </c>
      <c r="AQ130" s="181"/>
      <c r="AR130" s="181"/>
      <c r="AS130" s="181"/>
      <c r="AT130" s="181"/>
      <c r="AU130" s="181"/>
      <c r="AV130" s="181"/>
      <c r="AW130" s="182">
        <f t="shared" si="24"/>
        <v>0</v>
      </c>
      <c r="AX130" s="181"/>
      <c r="AY130" s="181"/>
      <c r="AZ130" s="181"/>
      <c r="BA130" s="181"/>
      <c r="BB130" s="181"/>
      <c r="BC130" s="182">
        <f t="shared" si="25"/>
        <v>0</v>
      </c>
      <c r="BD130" s="181"/>
      <c r="BE130" s="181"/>
      <c r="BF130" s="181"/>
    </row>
    <row r="131" spans="1:58" s="20" customFormat="1" ht="13.5">
      <c r="A131" s="174" t="s">
        <v>221</v>
      </c>
      <c r="B131" s="174">
        <v>1545</v>
      </c>
      <c r="C131" s="174" t="s">
        <v>346</v>
      </c>
      <c r="D131" s="182">
        <f t="shared" si="14"/>
        <v>3733</v>
      </c>
      <c r="E131" s="182">
        <f t="shared" si="15"/>
        <v>0</v>
      </c>
      <c r="F131" s="181"/>
      <c r="G131" s="181"/>
      <c r="H131" s="182">
        <f t="shared" si="16"/>
        <v>0</v>
      </c>
      <c r="I131" s="181"/>
      <c r="J131" s="181"/>
      <c r="K131" s="182">
        <f t="shared" si="17"/>
        <v>3733</v>
      </c>
      <c r="L131" s="181">
        <v>2409</v>
      </c>
      <c r="M131" s="181">
        <v>1324</v>
      </c>
      <c r="N131" s="182">
        <f t="shared" si="18"/>
        <v>3733</v>
      </c>
      <c r="O131" s="182">
        <f t="shared" si="19"/>
        <v>2409</v>
      </c>
      <c r="P131" s="181">
        <v>2409</v>
      </c>
      <c r="Q131" s="181"/>
      <c r="R131" s="181"/>
      <c r="S131" s="181"/>
      <c r="T131" s="181"/>
      <c r="U131" s="181"/>
      <c r="V131" s="181"/>
      <c r="W131" s="182">
        <f t="shared" si="20"/>
        <v>1324</v>
      </c>
      <c r="X131" s="181">
        <v>1324</v>
      </c>
      <c r="Y131" s="181"/>
      <c r="Z131" s="181"/>
      <c r="AA131" s="181"/>
      <c r="AB131" s="181"/>
      <c r="AC131" s="181"/>
      <c r="AD131" s="181"/>
      <c r="AE131" s="182">
        <f t="shared" si="21"/>
        <v>0</v>
      </c>
      <c r="AF131" s="181"/>
      <c r="AG131" s="181"/>
      <c r="AH131" s="182">
        <f t="shared" si="22"/>
        <v>78</v>
      </c>
      <c r="AI131" s="181">
        <v>78</v>
      </c>
      <c r="AJ131" s="181"/>
      <c r="AK131" s="181"/>
      <c r="AL131" s="182">
        <f t="shared" si="23"/>
        <v>78</v>
      </c>
      <c r="AM131" s="181"/>
      <c r="AN131" s="181"/>
      <c r="AO131" s="181"/>
      <c r="AP131" s="181"/>
      <c r="AQ131" s="181"/>
      <c r="AR131" s="181"/>
      <c r="AS131" s="181"/>
      <c r="AT131" s="181">
        <v>60</v>
      </c>
      <c r="AU131" s="181"/>
      <c r="AV131" s="181">
        <v>18</v>
      </c>
      <c r="AW131" s="182">
        <f t="shared" si="24"/>
        <v>0</v>
      </c>
      <c r="AX131" s="181"/>
      <c r="AY131" s="181"/>
      <c r="AZ131" s="181"/>
      <c r="BA131" s="181"/>
      <c r="BB131" s="181"/>
      <c r="BC131" s="182">
        <f t="shared" si="25"/>
        <v>0</v>
      </c>
      <c r="BD131" s="181"/>
      <c r="BE131" s="181"/>
      <c r="BF131" s="181"/>
    </row>
    <row r="132" spans="1:58" s="20" customFormat="1" ht="13.5">
      <c r="A132" s="174" t="s">
        <v>221</v>
      </c>
      <c r="B132" s="174">
        <v>1546</v>
      </c>
      <c r="C132" s="174" t="s">
        <v>347</v>
      </c>
      <c r="D132" s="182">
        <f t="shared" si="14"/>
        <v>1115</v>
      </c>
      <c r="E132" s="182">
        <f t="shared" si="15"/>
        <v>0</v>
      </c>
      <c r="F132" s="181"/>
      <c r="G132" s="181"/>
      <c r="H132" s="182">
        <f t="shared" si="16"/>
        <v>0</v>
      </c>
      <c r="I132" s="181"/>
      <c r="J132" s="181"/>
      <c r="K132" s="182">
        <f t="shared" si="17"/>
        <v>1115</v>
      </c>
      <c r="L132" s="181">
        <v>488</v>
      </c>
      <c r="M132" s="181">
        <v>627</v>
      </c>
      <c r="N132" s="182">
        <f t="shared" si="18"/>
        <v>1115</v>
      </c>
      <c r="O132" s="182">
        <f t="shared" si="19"/>
        <v>488</v>
      </c>
      <c r="P132" s="181">
        <v>488</v>
      </c>
      <c r="Q132" s="181"/>
      <c r="R132" s="181"/>
      <c r="S132" s="181"/>
      <c r="T132" s="181"/>
      <c r="U132" s="181"/>
      <c r="V132" s="181"/>
      <c r="W132" s="182">
        <f t="shared" si="20"/>
        <v>627</v>
      </c>
      <c r="X132" s="181">
        <v>627</v>
      </c>
      <c r="Y132" s="181"/>
      <c r="Z132" s="181"/>
      <c r="AA132" s="181"/>
      <c r="AB132" s="181"/>
      <c r="AC132" s="181"/>
      <c r="AD132" s="181"/>
      <c r="AE132" s="182">
        <f t="shared" si="21"/>
        <v>0</v>
      </c>
      <c r="AF132" s="181"/>
      <c r="AG132" s="181"/>
      <c r="AH132" s="182">
        <f t="shared" si="22"/>
        <v>0</v>
      </c>
      <c r="AI132" s="181"/>
      <c r="AJ132" s="181"/>
      <c r="AK132" s="181"/>
      <c r="AL132" s="182">
        <f t="shared" si="23"/>
        <v>0</v>
      </c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2">
        <f t="shared" si="24"/>
        <v>0</v>
      </c>
      <c r="AX132" s="181"/>
      <c r="AY132" s="181"/>
      <c r="AZ132" s="181"/>
      <c r="BA132" s="181"/>
      <c r="BB132" s="181"/>
      <c r="BC132" s="182">
        <f t="shared" si="25"/>
        <v>0</v>
      </c>
      <c r="BD132" s="181"/>
      <c r="BE132" s="181"/>
      <c r="BF132" s="181"/>
    </row>
    <row r="133" spans="1:58" s="20" customFormat="1" ht="13.5">
      <c r="A133" s="174" t="s">
        <v>221</v>
      </c>
      <c r="B133" s="174">
        <v>1547</v>
      </c>
      <c r="C133" s="174" t="s">
        <v>348</v>
      </c>
      <c r="D133" s="182">
        <f t="shared" si="14"/>
        <v>1221</v>
      </c>
      <c r="E133" s="182">
        <f t="shared" si="15"/>
        <v>0</v>
      </c>
      <c r="F133" s="181"/>
      <c r="G133" s="181"/>
      <c r="H133" s="182">
        <f t="shared" si="16"/>
        <v>551</v>
      </c>
      <c r="I133" s="181">
        <v>551</v>
      </c>
      <c r="J133" s="181"/>
      <c r="K133" s="182">
        <f t="shared" si="17"/>
        <v>670</v>
      </c>
      <c r="L133" s="181"/>
      <c r="M133" s="181">
        <v>670</v>
      </c>
      <c r="N133" s="182">
        <f t="shared" si="18"/>
        <v>1250</v>
      </c>
      <c r="O133" s="182">
        <f t="shared" si="19"/>
        <v>551</v>
      </c>
      <c r="P133" s="181">
        <v>551</v>
      </c>
      <c r="Q133" s="181"/>
      <c r="R133" s="181"/>
      <c r="S133" s="181"/>
      <c r="T133" s="181"/>
      <c r="U133" s="181"/>
      <c r="V133" s="181"/>
      <c r="W133" s="182">
        <f t="shared" si="20"/>
        <v>670</v>
      </c>
      <c r="X133" s="181">
        <v>670</v>
      </c>
      <c r="Y133" s="181"/>
      <c r="Z133" s="181"/>
      <c r="AA133" s="181"/>
      <c r="AB133" s="181"/>
      <c r="AC133" s="181"/>
      <c r="AD133" s="181"/>
      <c r="AE133" s="182">
        <f t="shared" si="21"/>
        <v>29</v>
      </c>
      <c r="AF133" s="181">
        <v>29</v>
      </c>
      <c r="AG133" s="181"/>
      <c r="AH133" s="182">
        <f t="shared" si="22"/>
        <v>0</v>
      </c>
      <c r="AI133" s="181"/>
      <c r="AJ133" s="181"/>
      <c r="AK133" s="181"/>
      <c r="AL133" s="182">
        <f t="shared" si="23"/>
        <v>0</v>
      </c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2">
        <f t="shared" si="24"/>
        <v>0</v>
      </c>
      <c r="AX133" s="181"/>
      <c r="AY133" s="181"/>
      <c r="AZ133" s="181"/>
      <c r="BA133" s="181"/>
      <c r="BB133" s="181"/>
      <c r="BC133" s="182">
        <f t="shared" si="25"/>
        <v>1221</v>
      </c>
      <c r="BD133" s="181">
        <v>1221</v>
      </c>
      <c r="BE133" s="181"/>
      <c r="BF133" s="181"/>
    </row>
    <row r="134" spans="1:58" s="20" customFormat="1" ht="13.5">
      <c r="A134" s="174" t="s">
        <v>221</v>
      </c>
      <c r="B134" s="174">
        <v>1549</v>
      </c>
      <c r="C134" s="174" t="s">
        <v>349</v>
      </c>
      <c r="D134" s="182">
        <f t="shared" si="14"/>
        <v>1730</v>
      </c>
      <c r="E134" s="182">
        <f t="shared" si="15"/>
        <v>0</v>
      </c>
      <c r="F134" s="181"/>
      <c r="G134" s="181"/>
      <c r="H134" s="182">
        <f t="shared" si="16"/>
        <v>0</v>
      </c>
      <c r="I134" s="181"/>
      <c r="J134" s="181"/>
      <c r="K134" s="182">
        <f t="shared" si="17"/>
        <v>1730</v>
      </c>
      <c r="L134" s="181">
        <v>1414</v>
      </c>
      <c r="M134" s="181">
        <v>316</v>
      </c>
      <c r="N134" s="182">
        <f t="shared" si="18"/>
        <v>1730</v>
      </c>
      <c r="O134" s="182">
        <f t="shared" si="19"/>
        <v>1414</v>
      </c>
      <c r="P134" s="181">
        <v>1414</v>
      </c>
      <c r="Q134" s="181"/>
      <c r="R134" s="181"/>
      <c r="S134" s="181"/>
      <c r="T134" s="181"/>
      <c r="U134" s="181"/>
      <c r="V134" s="181"/>
      <c r="W134" s="182">
        <f t="shared" si="20"/>
        <v>316</v>
      </c>
      <c r="X134" s="181"/>
      <c r="Y134" s="181"/>
      <c r="Z134" s="181"/>
      <c r="AA134" s="181"/>
      <c r="AB134" s="181"/>
      <c r="AC134" s="181">
        <v>316</v>
      </c>
      <c r="AD134" s="181"/>
      <c r="AE134" s="182">
        <f t="shared" si="21"/>
        <v>0</v>
      </c>
      <c r="AF134" s="181"/>
      <c r="AG134" s="181"/>
      <c r="AH134" s="182">
        <f t="shared" si="22"/>
        <v>3</v>
      </c>
      <c r="AI134" s="181">
        <v>3</v>
      </c>
      <c r="AJ134" s="181"/>
      <c r="AK134" s="181"/>
      <c r="AL134" s="182">
        <f t="shared" si="23"/>
        <v>3</v>
      </c>
      <c r="AM134" s="181"/>
      <c r="AN134" s="181"/>
      <c r="AO134" s="181">
        <v>2</v>
      </c>
      <c r="AP134" s="181"/>
      <c r="AQ134" s="181"/>
      <c r="AR134" s="181"/>
      <c r="AS134" s="181"/>
      <c r="AT134" s="181"/>
      <c r="AU134" s="181">
        <v>1</v>
      </c>
      <c r="AV134" s="181"/>
      <c r="AW134" s="182">
        <f t="shared" si="24"/>
        <v>0</v>
      </c>
      <c r="AX134" s="181"/>
      <c r="AY134" s="181"/>
      <c r="AZ134" s="181"/>
      <c r="BA134" s="181"/>
      <c r="BB134" s="181"/>
      <c r="BC134" s="182">
        <f t="shared" si="25"/>
        <v>34</v>
      </c>
      <c r="BD134" s="181">
        <v>34</v>
      </c>
      <c r="BE134" s="181"/>
      <c r="BF134" s="181"/>
    </row>
    <row r="135" spans="1:58" s="20" customFormat="1" ht="13.5">
      <c r="A135" s="174" t="s">
        <v>221</v>
      </c>
      <c r="B135" s="174">
        <v>1550</v>
      </c>
      <c r="C135" s="174" t="s">
        <v>350</v>
      </c>
      <c r="D135" s="182">
        <f t="shared" si="14"/>
        <v>717</v>
      </c>
      <c r="E135" s="182">
        <f t="shared" si="15"/>
        <v>0</v>
      </c>
      <c r="F135" s="181"/>
      <c r="G135" s="181"/>
      <c r="H135" s="182">
        <f t="shared" si="16"/>
        <v>0</v>
      </c>
      <c r="I135" s="181"/>
      <c r="J135" s="181"/>
      <c r="K135" s="182">
        <f t="shared" si="17"/>
        <v>717</v>
      </c>
      <c r="L135" s="181">
        <v>634</v>
      </c>
      <c r="M135" s="181">
        <v>83</v>
      </c>
      <c r="N135" s="182">
        <f t="shared" si="18"/>
        <v>717</v>
      </c>
      <c r="O135" s="182">
        <f t="shared" si="19"/>
        <v>634</v>
      </c>
      <c r="P135" s="181">
        <v>634</v>
      </c>
      <c r="Q135" s="181"/>
      <c r="R135" s="181"/>
      <c r="S135" s="181"/>
      <c r="T135" s="181"/>
      <c r="U135" s="181"/>
      <c r="V135" s="181"/>
      <c r="W135" s="182">
        <f t="shared" si="20"/>
        <v>83</v>
      </c>
      <c r="X135" s="181">
        <v>83</v>
      </c>
      <c r="Y135" s="181"/>
      <c r="Z135" s="181"/>
      <c r="AA135" s="181"/>
      <c r="AB135" s="181"/>
      <c r="AC135" s="181"/>
      <c r="AD135" s="181"/>
      <c r="AE135" s="182">
        <f t="shared" si="21"/>
        <v>0</v>
      </c>
      <c r="AF135" s="181"/>
      <c r="AG135" s="181"/>
      <c r="AH135" s="182">
        <f t="shared" si="22"/>
        <v>0</v>
      </c>
      <c r="AI135" s="181"/>
      <c r="AJ135" s="181"/>
      <c r="AK135" s="181"/>
      <c r="AL135" s="182">
        <f t="shared" si="23"/>
        <v>0</v>
      </c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2">
        <f t="shared" si="24"/>
        <v>0</v>
      </c>
      <c r="AX135" s="181"/>
      <c r="AY135" s="181"/>
      <c r="AZ135" s="181"/>
      <c r="BA135" s="181"/>
      <c r="BB135" s="181"/>
      <c r="BC135" s="182">
        <f t="shared" si="25"/>
        <v>0</v>
      </c>
      <c r="BD135" s="181"/>
      <c r="BE135" s="181"/>
      <c r="BF135" s="181"/>
    </row>
    <row r="136" spans="1:58" s="20" customFormat="1" ht="13.5">
      <c r="A136" s="174" t="s">
        <v>221</v>
      </c>
      <c r="B136" s="174">
        <v>1552</v>
      </c>
      <c r="C136" s="174" t="s">
        <v>351</v>
      </c>
      <c r="D136" s="182">
        <f t="shared" si="14"/>
        <v>1950</v>
      </c>
      <c r="E136" s="182">
        <f t="shared" si="15"/>
        <v>0</v>
      </c>
      <c r="F136" s="181"/>
      <c r="G136" s="181"/>
      <c r="H136" s="182">
        <f t="shared" si="16"/>
        <v>1950</v>
      </c>
      <c r="I136" s="181">
        <v>1400</v>
      </c>
      <c r="J136" s="181">
        <v>550</v>
      </c>
      <c r="K136" s="182">
        <f t="shared" si="17"/>
        <v>0</v>
      </c>
      <c r="L136" s="181"/>
      <c r="M136" s="181"/>
      <c r="N136" s="182">
        <f t="shared" si="18"/>
        <v>1950</v>
      </c>
      <c r="O136" s="182">
        <f t="shared" si="19"/>
        <v>1400</v>
      </c>
      <c r="P136" s="181">
        <v>1400</v>
      </c>
      <c r="Q136" s="181"/>
      <c r="R136" s="181"/>
      <c r="S136" s="181"/>
      <c r="T136" s="181"/>
      <c r="U136" s="181"/>
      <c r="V136" s="181"/>
      <c r="W136" s="182">
        <f t="shared" si="20"/>
        <v>550</v>
      </c>
      <c r="X136" s="181">
        <v>550</v>
      </c>
      <c r="Y136" s="181"/>
      <c r="Z136" s="181"/>
      <c r="AA136" s="181"/>
      <c r="AB136" s="181"/>
      <c r="AC136" s="181"/>
      <c r="AD136" s="181"/>
      <c r="AE136" s="182">
        <f t="shared" si="21"/>
        <v>0</v>
      </c>
      <c r="AF136" s="181"/>
      <c r="AG136" s="181"/>
      <c r="AH136" s="182">
        <f t="shared" si="22"/>
        <v>0</v>
      </c>
      <c r="AI136" s="181"/>
      <c r="AJ136" s="181"/>
      <c r="AK136" s="181"/>
      <c r="AL136" s="182">
        <f t="shared" si="23"/>
        <v>0</v>
      </c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2">
        <f t="shared" si="24"/>
        <v>0</v>
      </c>
      <c r="AX136" s="181"/>
      <c r="AY136" s="181"/>
      <c r="AZ136" s="181"/>
      <c r="BA136" s="181"/>
      <c r="BB136" s="181"/>
      <c r="BC136" s="182">
        <f t="shared" si="25"/>
        <v>0</v>
      </c>
      <c r="BD136" s="181"/>
      <c r="BE136" s="181"/>
      <c r="BF136" s="181"/>
    </row>
    <row r="137" spans="1:58" s="20" customFormat="1" ht="13.5">
      <c r="A137" s="174" t="s">
        <v>221</v>
      </c>
      <c r="B137" s="174">
        <v>1555</v>
      </c>
      <c r="C137" s="174" t="s">
        <v>352</v>
      </c>
      <c r="D137" s="182">
        <f aca="true" t="shared" si="26" ref="D137:D187">SUM(E137,H137,K137)</f>
        <v>8492</v>
      </c>
      <c r="E137" s="182">
        <f aca="true" t="shared" si="27" ref="E137:E187">SUM(F137:G137)</f>
        <v>0</v>
      </c>
      <c r="F137" s="181"/>
      <c r="G137" s="181"/>
      <c r="H137" s="182">
        <f aca="true" t="shared" si="28" ref="H137:H187">SUM(I137:J137)</f>
        <v>8492</v>
      </c>
      <c r="I137" s="181">
        <v>6985</v>
      </c>
      <c r="J137" s="181">
        <v>1507</v>
      </c>
      <c r="K137" s="182">
        <f aca="true" t="shared" si="29" ref="K137:K187">SUM(L137:M137)</f>
        <v>0</v>
      </c>
      <c r="L137" s="181"/>
      <c r="M137" s="181"/>
      <c r="N137" s="182">
        <f aca="true" t="shared" si="30" ref="N137:N187">SUM(O137,W137,AE137)</f>
        <v>8497</v>
      </c>
      <c r="O137" s="182">
        <f aca="true" t="shared" si="31" ref="O137:O187">SUM(P137:V137)</f>
        <v>6985</v>
      </c>
      <c r="P137" s="181">
        <v>6985</v>
      </c>
      <c r="Q137" s="181"/>
      <c r="R137" s="181"/>
      <c r="S137" s="181"/>
      <c r="T137" s="181"/>
      <c r="U137" s="181"/>
      <c r="V137" s="181"/>
      <c r="W137" s="182">
        <f aca="true" t="shared" si="32" ref="W137:W187">SUM(X137:AD137)</f>
        <v>1507</v>
      </c>
      <c r="X137" s="181">
        <v>1507</v>
      </c>
      <c r="Y137" s="181"/>
      <c r="Z137" s="181"/>
      <c r="AA137" s="181"/>
      <c r="AB137" s="181"/>
      <c r="AC137" s="181"/>
      <c r="AD137" s="181"/>
      <c r="AE137" s="182">
        <f aca="true" t="shared" si="33" ref="AE137:AE187">SUM(AF137:AG137)</f>
        <v>5</v>
      </c>
      <c r="AF137" s="181">
        <v>5</v>
      </c>
      <c r="AG137" s="181"/>
      <c r="AH137" s="182">
        <f aca="true" t="shared" si="34" ref="AH137:AH187">SUM(AI137:AK137)</f>
        <v>607</v>
      </c>
      <c r="AI137" s="181">
        <v>607</v>
      </c>
      <c r="AJ137" s="181"/>
      <c r="AK137" s="181"/>
      <c r="AL137" s="182">
        <f aca="true" t="shared" si="35" ref="AL137:AL187">SUM(AM137:AV137)</f>
        <v>789</v>
      </c>
      <c r="AM137" s="181">
        <v>184</v>
      </c>
      <c r="AN137" s="181"/>
      <c r="AO137" s="181">
        <v>229</v>
      </c>
      <c r="AP137" s="181"/>
      <c r="AQ137" s="181"/>
      <c r="AR137" s="181">
        <v>376</v>
      </c>
      <c r="AS137" s="181"/>
      <c r="AT137" s="181"/>
      <c r="AU137" s="181"/>
      <c r="AV137" s="181"/>
      <c r="AW137" s="182">
        <f aca="true" t="shared" si="36" ref="AW137:AW187">SUM(AX137:BB137)</f>
        <v>607</v>
      </c>
      <c r="AX137" s="181">
        <v>2</v>
      </c>
      <c r="AY137" s="181"/>
      <c r="AZ137" s="181">
        <v>605</v>
      </c>
      <c r="BA137" s="181"/>
      <c r="BB137" s="181"/>
      <c r="BC137" s="182">
        <f aca="true" t="shared" si="37" ref="BC137:BC187">SUM(BD137:BF137)</f>
        <v>0</v>
      </c>
      <c r="BD137" s="181"/>
      <c r="BE137" s="181"/>
      <c r="BF137" s="181"/>
    </row>
    <row r="138" spans="1:58" s="20" customFormat="1" ht="13.5">
      <c r="A138" s="174" t="s">
        <v>221</v>
      </c>
      <c r="B138" s="174">
        <v>1558</v>
      </c>
      <c r="C138" s="174" t="s">
        <v>353</v>
      </c>
      <c r="D138" s="182">
        <f t="shared" si="26"/>
        <v>2820</v>
      </c>
      <c r="E138" s="182">
        <f t="shared" si="27"/>
        <v>0</v>
      </c>
      <c r="F138" s="181"/>
      <c r="G138" s="181"/>
      <c r="H138" s="182">
        <f t="shared" si="28"/>
        <v>2820</v>
      </c>
      <c r="I138" s="181">
        <v>2312</v>
      </c>
      <c r="J138" s="181">
        <v>508</v>
      </c>
      <c r="K138" s="182">
        <f t="shared" si="29"/>
        <v>0</v>
      </c>
      <c r="L138" s="181"/>
      <c r="M138" s="181"/>
      <c r="N138" s="182">
        <f t="shared" si="30"/>
        <v>2820</v>
      </c>
      <c r="O138" s="182">
        <f t="shared" si="31"/>
        <v>2312</v>
      </c>
      <c r="P138" s="181">
        <v>2312</v>
      </c>
      <c r="Q138" s="181"/>
      <c r="R138" s="181"/>
      <c r="S138" s="181"/>
      <c r="T138" s="181"/>
      <c r="U138" s="181"/>
      <c r="V138" s="181"/>
      <c r="W138" s="182">
        <f t="shared" si="32"/>
        <v>508</v>
      </c>
      <c r="X138" s="181">
        <v>508</v>
      </c>
      <c r="Y138" s="181"/>
      <c r="Z138" s="181"/>
      <c r="AA138" s="181"/>
      <c r="AB138" s="181"/>
      <c r="AC138" s="181"/>
      <c r="AD138" s="181"/>
      <c r="AE138" s="182">
        <f t="shared" si="33"/>
        <v>0</v>
      </c>
      <c r="AF138" s="181"/>
      <c r="AG138" s="181"/>
      <c r="AH138" s="182">
        <f t="shared" si="34"/>
        <v>0</v>
      </c>
      <c r="AI138" s="181"/>
      <c r="AJ138" s="181"/>
      <c r="AK138" s="181"/>
      <c r="AL138" s="182">
        <f t="shared" si="35"/>
        <v>0</v>
      </c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1"/>
      <c r="AW138" s="182">
        <f t="shared" si="36"/>
        <v>0</v>
      </c>
      <c r="AX138" s="181"/>
      <c r="AY138" s="181"/>
      <c r="AZ138" s="181"/>
      <c r="BA138" s="181"/>
      <c r="BB138" s="181"/>
      <c r="BC138" s="182">
        <f t="shared" si="37"/>
        <v>0</v>
      </c>
      <c r="BD138" s="181"/>
      <c r="BE138" s="181"/>
      <c r="BF138" s="181"/>
    </row>
    <row r="139" spans="1:58" s="20" customFormat="1" ht="13.5">
      <c r="A139" s="174" t="s">
        <v>221</v>
      </c>
      <c r="B139" s="174">
        <v>1559</v>
      </c>
      <c r="C139" s="174" t="s">
        <v>354</v>
      </c>
      <c r="D139" s="182">
        <f t="shared" si="26"/>
        <v>2095</v>
      </c>
      <c r="E139" s="182">
        <f t="shared" si="27"/>
        <v>0</v>
      </c>
      <c r="F139" s="181"/>
      <c r="G139" s="181"/>
      <c r="H139" s="182">
        <f t="shared" si="28"/>
        <v>2095</v>
      </c>
      <c r="I139" s="181">
        <v>1465</v>
      </c>
      <c r="J139" s="181">
        <v>630</v>
      </c>
      <c r="K139" s="182">
        <f t="shared" si="29"/>
        <v>0</v>
      </c>
      <c r="L139" s="181"/>
      <c r="M139" s="181"/>
      <c r="N139" s="182">
        <f t="shared" si="30"/>
        <v>2095</v>
      </c>
      <c r="O139" s="182">
        <f t="shared" si="31"/>
        <v>1465</v>
      </c>
      <c r="P139" s="181">
        <v>1465</v>
      </c>
      <c r="Q139" s="181"/>
      <c r="R139" s="181"/>
      <c r="S139" s="181"/>
      <c r="T139" s="181"/>
      <c r="U139" s="181"/>
      <c r="V139" s="181"/>
      <c r="W139" s="182">
        <f t="shared" si="32"/>
        <v>630</v>
      </c>
      <c r="X139" s="181">
        <v>630</v>
      </c>
      <c r="Y139" s="181"/>
      <c r="Z139" s="181"/>
      <c r="AA139" s="181"/>
      <c r="AB139" s="181"/>
      <c r="AC139" s="181"/>
      <c r="AD139" s="181"/>
      <c r="AE139" s="182">
        <f t="shared" si="33"/>
        <v>0</v>
      </c>
      <c r="AF139" s="181"/>
      <c r="AG139" s="181"/>
      <c r="AH139" s="182">
        <f t="shared" si="34"/>
        <v>45</v>
      </c>
      <c r="AI139" s="181">
        <v>45</v>
      </c>
      <c r="AJ139" s="181"/>
      <c r="AK139" s="181"/>
      <c r="AL139" s="182">
        <f t="shared" si="35"/>
        <v>45</v>
      </c>
      <c r="AM139" s="181"/>
      <c r="AN139" s="181"/>
      <c r="AO139" s="181"/>
      <c r="AP139" s="181"/>
      <c r="AQ139" s="181"/>
      <c r="AR139" s="181"/>
      <c r="AS139" s="181"/>
      <c r="AT139" s="181"/>
      <c r="AU139" s="181">
        <v>45</v>
      </c>
      <c r="AV139" s="181"/>
      <c r="AW139" s="182">
        <f t="shared" si="36"/>
        <v>0</v>
      </c>
      <c r="AX139" s="181"/>
      <c r="AY139" s="181"/>
      <c r="AZ139" s="181"/>
      <c r="BA139" s="181"/>
      <c r="BB139" s="181"/>
      <c r="BC139" s="182">
        <f t="shared" si="37"/>
        <v>0</v>
      </c>
      <c r="BD139" s="181"/>
      <c r="BE139" s="181"/>
      <c r="BF139" s="181"/>
    </row>
    <row r="140" spans="1:58" s="20" customFormat="1" ht="13.5">
      <c r="A140" s="174" t="s">
        <v>221</v>
      </c>
      <c r="B140" s="174">
        <v>1560</v>
      </c>
      <c r="C140" s="174" t="s">
        <v>355</v>
      </c>
      <c r="D140" s="182">
        <f t="shared" si="26"/>
        <v>1181</v>
      </c>
      <c r="E140" s="182">
        <f t="shared" si="27"/>
        <v>0</v>
      </c>
      <c r="F140" s="181"/>
      <c r="G140" s="181"/>
      <c r="H140" s="182">
        <f t="shared" si="28"/>
        <v>0</v>
      </c>
      <c r="I140" s="181"/>
      <c r="J140" s="181"/>
      <c r="K140" s="182">
        <f t="shared" si="29"/>
        <v>1181</v>
      </c>
      <c r="L140" s="181">
        <v>871</v>
      </c>
      <c r="M140" s="181">
        <v>310</v>
      </c>
      <c r="N140" s="182">
        <f t="shared" si="30"/>
        <v>1253</v>
      </c>
      <c r="O140" s="182">
        <f t="shared" si="31"/>
        <v>907</v>
      </c>
      <c r="P140" s="181">
        <v>871</v>
      </c>
      <c r="Q140" s="181"/>
      <c r="R140" s="181"/>
      <c r="S140" s="181"/>
      <c r="T140" s="181"/>
      <c r="U140" s="181">
        <v>36</v>
      </c>
      <c r="V140" s="181"/>
      <c r="W140" s="182">
        <f t="shared" si="32"/>
        <v>310</v>
      </c>
      <c r="X140" s="181">
        <v>310</v>
      </c>
      <c r="Y140" s="181"/>
      <c r="Z140" s="181"/>
      <c r="AA140" s="181"/>
      <c r="AB140" s="181"/>
      <c r="AC140" s="181"/>
      <c r="AD140" s="181"/>
      <c r="AE140" s="182">
        <f t="shared" si="33"/>
        <v>36</v>
      </c>
      <c r="AF140" s="181">
        <v>36</v>
      </c>
      <c r="AG140" s="181"/>
      <c r="AH140" s="182">
        <f t="shared" si="34"/>
        <v>0</v>
      </c>
      <c r="AI140" s="181"/>
      <c r="AJ140" s="181"/>
      <c r="AK140" s="181"/>
      <c r="AL140" s="182">
        <f t="shared" si="35"/>
        <v>0</v>
      </c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2">
        <f t="shared" si="36"/>
        <v>0</v>
      </c>
      <c r="AX140" s="181"/>
      <c r="AY140" s="181"/>
      <c r="AZ140" s="181"/>
      <c r="BA140" s="181"/>
      <c r="BB140" s="181"/>
      <c r="BC140" s="182">
        <f t="shared" si="37"/>
        <v>0</v>
      </c>
      <c r="BD140" s="181"/>
      <c r="BE140" s="181"/>
      <c r="BF140" s="181"/>
    </row>
    <row r="141" spans="1:58" s="20" customFormat="1" ht="13.5">
      <c r="A141" s="174" t="s">
        <v>221</v>
      </c>
      <c r="B141" s="174">
        <v>1561</v>
      </c>
      <c r="C141" s="174" t="s">
        <v>356</v>
      </c>
      <c r="D141" s="182">
        <f t="shared" si="26"/>
        <v>703</v>
      </c>
      <c r="E141" s="182">
        <f t="shared" si="27"/>
        <v>0</v>
      </c>
      <c r="F141" s="181"/>
      <c r="G141" s="181"/>
      <c r="H141" s="182">
        <f t="shared" si="28"/>
        <v>0</v>
      </c>
      <c r="I141" s="181"/>
      <c r="J141" s="181"/>
      <c r="K141" s="182">
        <f t="shared" si="29"/>
        <v>703</v>
      </c>
      <c r="L141" s="181">
        <v>596</v>
      </c>
      <c r="M141" s="181">
        <v>107</v>
      </c>
      <c r="N141" s="182">
        <f t="shared" si="30"/>
        <v>717</v>
      </c>
      <c r="O141" s="182">
        <f t="shared" si="31"/>
        <v>596</v>
      </c>
      <c r="P141" s="181">
        <v>596</v>
      </c>
      <c r="Q141" s="181"/>
      <c r="R141" s="181"/>
      <c r="S141" s="181"/>
      <c r="T141" s="181"/>
      <c r="U141" s="181"/>
      <c r="V141" s="181"/>
      <c r="W141" s="182">
        <f t="shared" si="32"/>
        <v>107</v>
      </c>
      <c r="X141" s="181">
        <v>107</v>
      </c>
      <c r="Y141" s="181"/>
      <c r="Z141" s="181"/>
      <c r="AA141" s="181"/>
      <c r="AB141" s="181"/>
      <c r="AC141" s="181"/>
      <c r="AD141" s="181"/>
      <c r="AE141" s="182">
        <f t="shared" si="33"/>
        <v>14</v>
      </c>
      <c r="AF141" s="181">
        <v>14</v>
      </c>
      <c r="AG141" s="181"/>
      <c r="AH141" s="182">
        <f t="shared" si="34"/>
        <v>28</v>
      </c>
      <c r="AI141" s="181">
        <v>28</v>
      </c>
      <c r="AJ141" s="181"/>
      <c r="AK141" s="181"/>
      <c r="AL141" s="182">
        <f t="shared" si="35"/>
        <v>45</v>
      </c>
      <c r="AM141" s="181">
        <v>19</v>
      </c>
      <c r="AN141" s="181"/>
      <c r="AO141" s="181"/>
      <c r="AP141" s="181">
        <v>26</v>
      </c>
      <c r="AQ141" s="181"/>
      <c r="AR141" s="181"/>
      <c r="AS141" s="181"/>
      <c r="AT141" s="181"/>
      <c r="AU141" s="181"/>
      <c r="AV141" s="181"/>
      <c r="AW141" s="182">
        <f t="shared" si="36"/>
        <v>2</v>
      </c>
      <c r="AX141" s="181">
        <v>2</v>
      </c>
      <c r="AY141" s="181"/>
      <c r="AZ141" s="181"/>
      <c r="BA141" s="181"/>
      <c r="BB141" s="181"/>
      <c r="BC141" s="182">
        <f t="shared" si="37"/>
        <v>0</v>
      </c>
      <c r="BD141" s="181"/>
      <c r="BE141" s="181"/>
      <c r="BF141" s="181"/>
    </row>
    <row r="142" spans="1:58" s="20" customFormat="1" ht="13.5">
      <c r="A142" s="174" t="s">
        <v>221</v>
      </c>
      <c r="B142" s="174">
        <v>1562</v>
      </c>
      <c r="C142" s="174" t="s">
        <v>357</v>
      </c>
      <c r="D142" s="182">
        <f t="shared" si="26"/>
        <v>184</v>
      </c>
      <c r="E142" s="182">
        <f t="shared" si="27"/>
        <v>0</v>
      </c>
      <c r="F142" s="181"/>
      <c r="G142" s="181"/>
      <c r="H142" s="182">
        <f t="shared" si="28"/>
        <v>184</v>
      </c>
      <c r="I142" s="181">
        <v>104</v>
      </c>
      <c r="J142" s="181">
        <v>80</v>
      </c>
      <c r="K142" s="182">
        <f t="shared" si="29"/>
        <v>0</v>
      </c>
      <c r="L142" s="181"/>
      <c r="M142" s="181"/>
      <c r="N142" s="182">
        <f t="shared" si="30"/>
        <v>230</v>
      </c>
      <c r="O142" s="182">
        <f t="shared" si="31"/>
        <v>127</v>
      </c>
      <c r="P142" s="181">
        <v>104</v>
      </c>
      <c r="Q142" s="181"/>
      <c r="R142" s="181"/>
      <c r="S142" s="181"/>
      <c r="T142" s="181"/>
      <c r="U142" s="181">
        <v>23</v>
      </c>
      <c r="V142" s="181"/>
      <c r="W142" s="182">
        <f t="shared" si="32"/>
        <v>80</v>
      </c>
      <c r="X142" s="181">
        <v>80</v>
      </c>
      <c r="Y142" s="181"/>
      <c r="Z142" s="181"/>
      <c r="AA142" s="181"/>
      <c r="AB142" s="181"/>
      <c r="AC142" s="181"/>
      <c r="AD142" s="181"/>
      <c r="AE142" s="182">
        <f t="shared" si="33"/>
        <v>23</v>
      </c>
      <c r="AF142" s="181">
        <v>23</v>
      </c>
      <c r="AG142" s="181"/>
      <c r="AH142" s="182">
        <f t="shared" si="34"/>
        <v>0</v>
      </c>
      <c r="AI142" s="181"/>
      <c r="AJ142" s="181"/>
      <c r="AK142" s="181"/>
      <c r="AL142" s="182">
        <f t="shared" si="35"/>
        <v>0</v>
      </c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2">
        <f t="shared" si="36"/>
        <v>0</v>
      </c>
      <c r="AX142" s="181"/>
      <c r="AY142" s="181"/>
      <c r="AZ142" s="181"/>
      <c r="BA142" s="181"/>
      <c r="BB142" s="181"/>
      <c r="BC142" s="182">
        <f t="shared" si="37"/>
        <v>0</v>
      </c>
      <c r="BD142" s="181"/>
      <c r="BE142" s="181"/>
      <c r="BF142" s="181"/>
    </row>
    <row r="143" spans="1:58" s="20" customFormat="1" ht="13.5">
      <c r="A143" s="174" t="s">
        <v>221</v>
      </c>
      <c r="B143" s="174">
        <v>1563</v>
      </c>
      <c r="C143" s="174" t="s">
        <v>358</v>
      </c>
      <c r="D143" s="182">
        <f t="shared" si="26"/>
        <v>1820</v>
      </c>
      <c r="E143" s="182">
        <f t="shared" si="27"/>
        <v>0</v>
      </c>
      <c r="F143" s="181"/>
      <c r="G143" s="181"/>
      <c r="H143" s="182">
        <f t="shared" si="28"/>
        <v>0</v>
      </c>
      <c r="I143" s="181"/>
      <c r="J143" s="181"/>
      <c r="K143" s="182">
        <f t="shared" si="29"/>
        <v>1820</v>
      </c>
      <c r="L143" s="181">
        <v>1557</v>
      </c>
      <c r="M143" s="181">
        <v>263</v>
      </c>
      <c r="N143" s="182">
        <f t="shared" si="30"/>
        <v>2022</v>
      </c>
      <c r="O143" s="182">
        <f t="shared" si="31"/>
        <v>1557</v>
      </c>
      <c r="P143" s="181">
        <v>1557</v>
      </c>
      <c r="Q143" s="181"/>
      <c r="R143" s="181"/>
      <c r="S143" s="181"/>
      <c r="T143" s="181"/>
      <c r="U143" s="181"/>
      <c r="V143" s="181"/>
      <c r="W143" s="182">
        <f t="shared" si="32"/>
        <v>263</v>
      </c>
      <c r="X143" s="181">
        <v>263</v>
      </c>
      <c r="Y143" s="181"/>
      <c r="Z143" s="181"/>
      <c r="AA143" s="181"/>
      <c r="AB143" s="181"/>
      <c r="AC143" s="181"/>
      <c r="AD143" s="181"/>
      <c r="AE143" s="182">
        <f t="shared" si="33"/>
        <v>202</v>
      </c>
      <c r="AF143" s="181">
        <v>48</v>
      </c>
      <c r="AG143" s="181">
        <v>154</v>
      </c>
      <c r="AH143" s="182">
        <f t="shared" si="34"/>
        <v>72</v>
      </c>
      <c r="AI143" s="181">
        <v>72</v>
      </c>
      <c r="AJ143" s="181"/>
      <c r="AK143" s="181"/>
      <c r="AL143" s="182">
        <f t="shared" si="35"/>
        <v>119</v>
      </c>
      <c r="AM143" s="181">
        <v>51</v>
      </c>
      <c r="AN143" s="181"/>
      <c r="AO143" s="181"/>
      <c r="AP143" s="181">
        <v>68</v>
      </c>
      <c r="AQ143" s="181"/>
      <c r="AR143" s="181"/>
      <c r="AS143" s="181"/>
      <c r="AT143" s="181"/>
      <c r="AU143" s="181"/>
      <c r="AV143" s="181"/>
      <c r="AW143" s="182">
        <f t="shared" si="36"/>
        <v>4</v>
      </c>
      <c r="AX143" s="181">
        <v>4</v>
      </c>
      <c r="AY143" s="181"/>
      <c r="AZ143" s="181"/>
      <c r="BA143" s="181"/>
      <c r="BB143" s="181"/>
      <c r="BC143" s="182">
        <f t="shared" si="37"/>
        <v>68</v>
      </c>
      <c r="BD143" s="181">
        <v>68</v>
      </c>
      <c r="BE143" s="181"/>
      <c r="BF143" s="181"/>
    </row>
    <row r="144" spans="1:58" s="20" customFormat="1" ht="13.5">
      <c r="A144" s="174" t="s">
        <v>221</v>
      </c>
      <c r="B144" s="174">
        <v>1564</v>
      </c>
      <c r="C144" s="174" t="s">
        <v>359</v>
      </c>
      <c r="D144" s="182">
        <f t="shared" si="26"/>
        <v>1935</v>
      </c>
      <c r="E144" s="182">
        <f t="shared" si="27"/>
        <v>0</v>
      </c>
      <c r="F144" s="181"/>
      <c r="G144" s="181"/>
      <c r="H144" s="182">
        <f t="shared" si="28"/>
        <v>1935</v>
      </c>
      <c r="I144" s="181">
        <v>854</v>
      </c>
      <c r="J144" s="181">
        <v>1081</v>
      </c>
      <c r="K144" s="182">
        <f t="shared" si="29"/>
        <v>0</v>
      </c>
      <c r="L144" s="181"/>
      <c r="M144" s="181"/>
      <c r="N144" s="182">
        <f t="shared" si="30"/>
        <v>1935</v>
      </c>
      <c r="O144" s="182">
        <f t="shared" si="31"/>
        <v>854</v>
      </c>
      <c r="P144" s="181">
        <v>854</v>
      </c>
      <c r="Q144" s="181"/>
      <c r="R144" s="181"/>
      <c r="S144" s="181"/>
      <c r="T144" s="181"/>
      <c r="U144" s="181"/>
      <c r="V144" s="181"/>
      <c r="W144" s="182">
        <f t="shared" si="32"/>
        <v>1081</v>
      </c>
      <c r="X144" s="181">
        <v>1081</v>
      </c>
      <c r="Y144" s="181"/>
      <c r="Z144" s="181"/>
      <c r="AA144" s="181"/>
      <c r="AB144" s="181"/>
      <c r="AC144" s="181"/>
      <c r="AD144" s="181"/>
      <c r="AE144" s="182">
        <f t="shared" si="33"/>
        <v>0</v>
      </c>
      <c r="AF144" s="181"/>
      <c r="AG144" s="181"/>
      <c r="AH144" s="182">
        <f t="shared" si="34"/>
        <v>0</v>
      </c>
      <c r="AI144" s="181"/>
      <c r="AJ144" s="181"/>
      <c r="AK144" s="181"/>
      <c r="AL144" s="182">
        <f t="shared" si="35"/>
        <v>0</v>
      </c>
      <c r="AM144" s="181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2">
        <f t="shared" si="36"/>
        <v>0</v>
      </c>
      <c r="AX144" s="181"/>
      <c r="AY144" s="181"/>
      <c r="AZ144" s="181"/>
      <c r="BA144" s="181"/>
      <c r="BB144" s="181"/>
      <c r="BC144" s="182">
        <f t="shared" si="37"/>
        <v>0</v>
      </c>
      <c r="BD144" s="181"/>
      <c r="BE144" s="181"/>
      <c r="BF144" s="181"/>
    </row>
    <row r="145" spans="1:58" s="20" customFormat="1" ht="13.5">
      <c r="A145" s="174" t="s">
        <v>221</v>
      </c>
      <c r="B145" s="174">
        <v>1571</v>
      </c>
      <c r="C145" s="174" t="s">
        <v>360</v>
      </c>
      <c r="D145" s="182">
        <f t="shared" si="26"/>
        <v>857</v>
      </c>
      <c r="E145" s="182">
        <f t="shared" si="27"/>
        <v>0</v>
      </c>
      <c r="F145" s="181"/>
      <c r="G145" s="181"/>
      <c r="H145" s="182">
        <f t="shared" si="28"/>
        <v>725</v>
      </c>
      <c r="I145" s="181">
        <v>725</v>
      </c>
      <c r="J145" s="181"/>
      <c r="K145" s="182">
        <f t="shared" si="29"/>
        <v>132</v>
      </c>
      <c r="L145" s="181"/>
      <c r="M145" s="181">
        <v>132</v>
      </c>
      <c r="N145" s="182">
        <f t="shared" si="30"/>
        <v>857</v>
      </c>
      <c r="O145" s="182">
        <f t="shared" si="31"/>
        <v>725</v>
      </c>
      <c r="P145" s="181">
        <v>725</v>
      </c>
      <c r="Q145" s="181"/>
      <c r="R145" s="181"/>
      <c r="S145" s="181"/>
      <c r="T145" s="181"/>
      <c r="U145" s="181"/>
      <c r="V145" s="181"/>
      <c r="W145" s="182">
        <f t="shared" si="32"/>
        <v>132</v>
      </c>
      <c r="X145" s="181">
        <v>132</v>
      </c>
      <c r="Y145" s="181"/>
      <c r="Z145" s="181"/>
      <c r="AA145" s="181"/>
      <c r="AB145" s="181"/>
      <c r="AC145" s="181"/>
      <c r="AD145" s="181"/>
      <c r="AE145" s="182">
        <f t="shared" si="33"/>
        <v>0</v>
      </c>
      <c r="AF145" s="181"/>
      <c r="AG145" s="181"/>
      <c r="AH145" s="182">
        <f t="shared" si="34"/>
        <v>67</v>
      </c>
      <c r="AI145" s="181">
        <v>67</v>
      </c>
      <c r="AJ145" s="181"/>
      <c r="AK145" s="181"/>
      <c r="AL145" s="182">
        <f t="shared" si="35"/>
        <v>134</v>
      </c>
      <c r="AM145" s="181"/>
      <c r="AN145" s="181"/>
      <c r="AO145" s="181">
        <v>2</v>
      </c>
      <c r="AP145" s="181"/>
      <c r="AQ145" s="181"/>
      <c r="AR145" s="181"/>
      <c r="AS145" s="181"/>
      <c r="AT145" s="181">
        <v>65</v>
      </c>
      <c r="AU145" s="181"/>
      <c r="AV145" s="181">
        <v>67</v>
      </c>
      <c r="AW145" s="182">
        <f t="shared" si="36"/>
        <v>0</v>
      </c>
      <c r="AX145" s="181"/>
      <c r="AY145" s="181"/>
      <c r="AZ145" s="181"/>
      <c r="BA145" s="181"/>
      <c r="BB145" s="181"/>
      <c r="BC145" s="182">
        <f t="shared" si="37"/>
        <v>0</v>
      </c>
      <c r="BD145" s="181"/>
      <c r="BE145" s="181"/>
      <c r="BF145" s="181"/>
    </row>
    <row r="146" spans="1:58" s="20" customFormat="1" ht="13.5">
      <c r="A146" s="174" t="s">
        <v>221</v>
      </c>
      <c r="B146" s="174">
        <v>1575</v>
      </c>
      <c r="C146" s="174" t="s">
        <v>361</v>
      </c>
      <c r="D146" s="182">
        <f t="shared" si="26"/>
        <v>809</v>
      </c>
      <c r="E146" s="182">
        <f t="shared" si="27"/>
        <v>0</v>
      </c>
      <c r="F146" s="181"/>
      <c r="G146" s="181"/>
      <c r="H146" s="182">
        <f t="shared" si="28"/>
        <v>390</v>
      </c>
      <c r="I146" s="181">
        <v>390</v>
      </c>
      <c r="J146" s="181"/>
      <c r="K146" s="182">
        <f t="shared" si="29"/>
        <v>419</v>
      </c>
      <c r="L146" s="181"/>
      <c r="M146" s="181">
        <v>419</v>
      </c>
      <c r="N146" s="182">
        <f t="shared" si="30"/>
        <v>809</v>
      </c>
      <c r="O146" s="182">
        <f t="shared" si="31"/>
        <v>390</v>
      </c>
      <c r="P146" s="181">
        <v>390</v>
      </c>
      <c r="Q146" s="181"/>
      <c r="R146" s="181"/>
      <c r="S146" s="181"/>
      <c r="T146" s="181"/>
      <c r="U146" s="181"/>
      <c r="V146" s="181"/>
      <c r="W146" s="182">
        <f t="shared" si="32"/>
        <v>419</v>
      </c>
      <c r="X146" s="181">
        <v>419</v>
      </c>
      <c r="Y146" s="181"/>
      <c r="Z146" s="181"/>
      <c r="AA146" s="181"/>
      <c r="AB146" s="181"/>
      <c r="AC146" s="181"/>
      <c r="AD146" s="181"/>
      <c r="AE146" s="182">
        <f t="shared" si="33"/>
        <v>0</v>
      </c>
      <c r="AF146" s="181"/>
      <c r="AG146" s="181"/>
      <c r="AH146" s="182">
        <f t="shared" si="34"/>
        <v>0</v>
      </c>
      <c r="AI146" s="181"/>
      <c r="AJ146" s="181"/>
      <c r="AK146" s="181"/>
      <c r="AL146" s="182">
        <f t="shared" si="35"/>
        <v>0</v>
      </c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2">
        <f t="shared" si="36"/>
        <v>0</v>
      </c>
      <c r="AX146" s="181"/>
      <c r="AY146" s="181"/>
      <c r="AZ146" s="181"/>
      <c r="BA146" s="181"/>
      <c r="BB146" s="181"/>
      <c r="BC146" s="182">
        <f t="shared" si="37"/>
        <v>0</v>
      </c>
      <c r="BD146" s="181"/>
      <c r="BE146" s="181"/>
      <c r="BF146" s="181"/>
    </row>
    <row r="147" spans="1:58" s="20" customFormat="1" ht="13.5">
      <c r="A147" s="174" t="s">
        <v>221</v>
      </c>
      <c r="B147" s="174">
        <v>1578</v>
      </c>
      <c r="C147" s="174" t="s">
        <v>362</v>
      </c>
      <c r="D147" s="182">
        <f t="shared" si="26"/>
        <v>6316</v>
      </c>
      <c r="E147" s="182">
        <f t="shared" si="27"/>
        <v>0</v>
      </c>
      <c r="F147" s="181"/>
      <c r="G147" s="181"/>
      <c r="H147" s="182">
        <f t="shared" si="28"/>
        <v>0</v>
      </c>
      <c r="I147" s="181"/>
      <c r="J147" s="181"/>
      <c r="K147" s="182">
        <f t="shared" si="29"/>
        <v>6316</v>
      </c>
      <c r="L147" s="181">
        <v>5787</v>
      </c>
      <c r="M147" s="181">
        <v>529</v>
      </c>
      <c r="N147" s="182">
        <f t="shared" si="30"/>
        <v>6316</v>
      </c>
      <c r="O147" s="182">
        <f t="shared" si="31"/>
        <v>5787</v>
      </c>
      <c r="P147" s="181">
        <v>5787</v>
      </c>
      <c r="Q147" s="181"/>
      <c r="R147" s="181"/>
      <c r="S147" s="181"/>
      <c r="T147" s="181"/>
      <c r="U147" s="181"/>
      <c r="V147" s="181"/>
      <c r="W147" s="182">
        <f t="shared" si="32"/>
        <v>529</v>
      </c>
      <c r="X147" s="181">
        <v>529</v>
      </c>
      <c r="Y147" s="181"/>
      <c r="Z147" s="181"/>
      <c r="AA147" s="181"/>
      <c r="AB147" s="181"/>
      <c r="AC147" s="181"/>
      <c r="AD147" s="181"/>
      <c r="AE147" s="182">
        <f t="shared" si="33"/>
        <v>0</v>
      </c>
      <c r="AF147" s="181"/>
      <c r="AG147" s="181"/>
      <c r="AH147" s="182">
        <f t="shared" si="34"/>
        <v>126</v>
      </c>
      <c r="AI147" s="181">
        <v>126</v>
      </c>
      <c r="AJ147" s="181"/>
      <c r="AK147" s="181"/>
      <c r="AL147" s="182">
        <f t="shared" si="35"/>
        <v>126</v>
      </c>
      <c r="AM147" s="181"/>
      <c r="AN147" s="181"/>
      <c r="AO147" s="181">
        <v>86</v>
      </c>
      <c r="AP147" s="181"/>
      <c r="AQ147" s="181"/>
      <c r="AR147" s="181"/>
      <c r="AS147" s="181"/>
      <c r="AT147" s="181">
        <v>39</v>
      </c>
      <c r="AU147" s="181">
        <v>1</v>
      </c>
      <c r="AV147" s="181"/>
      <c r="AW147" s="182">
        <f t="shared" si="36"/>
        <v>0</v>
      </c>
      <c r="AX147" s="181"/>
      <c r="AY147" s="181"/>
      <c r="AZ147" s="181"/>
      <c r="BA147" s="181"/>
      <c r="BB147" s="181"/>
      <c r="BC147" s="182">
        <f t="shared" si="37"/>
        <v>0</v>
      </c>
      <c r="BD147" s="181"/>
      <c r="BE147" s="181"/>
      <c r="BF147" s="181"/>
    </row>
    <row r="148" spans="1:58" s="20" customFormat="1" ht="13.5">
      <c r="A148" s="174" t="s">
        <v>221</v>
      </c>
      <c r="B148" s="174">
        <v>1581</v>
      </c>
      <c r="C148" s="174" t="s">
        <v>363</v>
      </c>
      <c r="D148" s="182">
        <f t="shared" si="26"/>
        <v>2541</v>
      </c>
      <c r="E148" s="182">
        <f t="shared" si="27"/>
        <v>0</v>
      </c>
      <c r="F148" s="181"/>
      <c r="G148" s="181"/>
      <c r="H148" s="182">
        <f t="shared" si="28"/>
        <v>1904</v>
      </c>
      <c r="I148" s="181">
        <v>1904</v>
      </c>
      <c r="J148" s="181"/>
      <c r="K148" s="182">
        <f t="shared" si="29"/>
        <v>637</v>
      </c>
      <c r="L148" s="181"/>
      <c r="M148" s="181">
        <v>637</v>
      </c>
      <c r="N148" s="182">
        <f t="shared" si="30"/>
        <v>2541</v>
      </c>
      <c r="O148" s="182">
        <f t="shared" si="31"/>
        <v>1904</v>
      </c>
      <c r="P148" s="181">
        <v>1904</v>
      </c>
      <c r="Q148" s="181"/>
      <c r="R148" s="181"/>
      <c r="S148" s="181"/>
      <c r="T148" s="181"/>
      <c r="U148" s="181"/>
      <c r="V148" s="181"/>
      <c r="W148" s="182">
        <f t="shared" si="32"/>
        <v>637</v>
      </c>
      <c r="X148" s="181">
        <v>637</v>
      </c>
      <c r="Y148" s="181"/>
      <c r="Z148" s="181"/>
      <c r="AA148" s="181"/>
      <c r="AB148" s="181"/>
      <c r="AC148" s="181"/>
      <c r="AD148" s="181"/>
      <c r="AE148" s="182">
        <f t="shared" si="33"/>
        <v>0</v>
      </c>
      <c r="AF148" s="181"/>
      <c r="AG148" s="181"/>
      <c r="AH148" s="182">
        <f t="shared" si="34"/>
        <v>167</v>
      </c>
      <c r="AI148" s="181">
        <v>167</v>
      </c>
      <c r="AJ148" s="181"/>
      <c r="AK148" s="181"/>
      <c r="AL148" s="182">
        <f t="shared" si="35"/>
        <v>167</v>
      </c>
      <c r="AM148" s="181"/>
      <c r="AN148" s="181"/>
      <c r="AO148" s="181">
        <v>15</v>
      </c>
      <c r="AP148" s="181"/>
      <c r="AQ148" s="181"/>
      <c r="AR148" s="181"/>
      <c r="AS148" s="181"/>
      <c r="AT148" s="181">
        <v>152</v>
      </c>
      <c r="AU148" s="181"/>
      <c r="AV148" s="181"/>
      <c r="AW148" s="182">
        <f t="shared" si="36"/>
        <v>0</v>
      </c>
      <c r="AX148" s="181"/>
      <c r="AY148" s="181"/>
      <c r="AZ148" s="181"/>
      <c r="BA148" s="181"/>
      <c r="BB148" s="181"/>
      <c r="BC148" s="182">
        <f t="shared" si="37"/>
        <v>0</v>
      </c>
      <c r="BD148" s="181"/>
      <c r="BE148" s="181"/>
      <c r="BF148" s="181"/>
    </row>
    <row r="149" spans="1:58" s="20" customFormat="1" ht="13.5">
      <c r="A149" s="174" t="s">
        <v>221</v>
      </c>
      <c r="B149" s="174">
        <v>1584</v>
      </c>
      <c r="C149" s="174" t="s">
        <v>364</v>
      </c>
      <c r="D149" s="182">
        <f t="shared" si="26"/>
        <v>1661</v>
      </c>
      <c r="E149" s="182">
        <f t="shared" si="27"/>
        <v>0</v>
      </c>
      <c r="F149" s="181"/>
      <c r="G149" s="181"/>
      <c r="H149" s="182">
        <f t="shared" si="28"/>
        <v>1360</v>
      </c>
      <c r="I149" s="181">
        <v>1360</v>
      </c>
      <c r="J149" s="181"/>
      <c r="K149" s="182">
        <f t="shared" si="29"/>
        <v>301</v>
      </c>
      <c r="L149" s="181"/>
      <c r="M149" s="181">
        <v>301</v>
      </c>
      <c r="N149" s="182">
        <f t="shared" si="30"/>
        <v>1661</v>
      </c>
      <c r="O149" s="182">
        <f t="shared" si="31"/>
        <v>1360</v>
      </c>
      <c r="P149" s="181">
        <v>1360</v>
      </c>
      <c r="Q149" s="181"/>
      <c r="R149" s="181"/>
      <c r="S149" s="181"/>
      <c r="T149" s="181"/>
      <c r="U149" s="181"/>
      <c r="V149" s="181"/>
      <c r="W149" s="182">
        <f t="shared" si="32"/>
        <v>301</v>
      </c>
      <c r="X149" s="181">
        <v>301</v>
      </c>
      <c r="Y149" s="181"/>
      <c r="Z149" s="181"/>
      <c r="AA149" s="181"/>
      <c r="AB149" s="181"/>
      <c r="AC149" s="181"/>
      <c r="AD149" s="181"/>
      <c r="AE149" s="182">
        <f t="shared" si="33"/>
        <v>0</v>
      </c>
      <c r="AF149" s="181"/>
      <c r="AG149" s="181"/>
      <c r="AH149" s="182">
        <f t="shared" si="34"/>
        <v>133</v>
      </c>
      <c r="AI149" s="181">
        <v>133</v>
      </c>
      <c r="AJ149" s="181"/>
      <c r="AK149" s="181"/>
      <c r="AL149" s="182">
        <f t="shared" si="35"/>
        <v>133</v>
      </c>
      <c r="AM149" s="181"/>
      <c r="AN149" s="181"/>
      <c r="AO149" s="181"/>
      <c r="AP149" s="181">
        <v>133</v>
      </c>
      <c r="AQ149" s="181"/>
      <c r="AR149" s="181"/>
      <c r="AS149" s="181"/>
      <c r="AT149" s="181"/>
      <c r="AU149" s="181"/>
      <c r="AV149" s="181"/>
      <c r="AW149" s="182">
        <f t="shared" si="36"/>
        <v>0</v>
      </c>
      <c r="AX149" s="181"/>
      <c r="AY149" s="181"/>
      <c r="AZ149" s="181"/>
      <c r="BA149" s="181"/>
      <c r="BB149" s="181"/>
      <c r="BC149" s="182">
        <f t="shared" si="37"/>
        <v>0</v>
      </c>
      <c r="BD149" s="181"/>
      <c r="BE149" s="181"/>
      <c r="BF149" s="181"/>
    </row>
    <row r="150" spans="1:58" s="20" customFormat="1" ht="13.5">
      <c r="A150" s="174" t="s">
        <v>221</v>
      </c>
      <c r="B150" s="174">
        <v>1585</v>
      </c>
      <c r="C150" s="174" t="s">
        <v>365</v>
      </c>
      <c r="D150" s="182">
        <f t="shared" si="26"/>
        <v>5476</v>
      </c>
      <c r="E150" s="182">
        <f t="shared" si="27"/>
        <v>0</v>
      </c>
      <c r="F150" s="181"/>
      <c r="G150" s="181"/>
      <c r="H150" s="182">
        <f t="shared" si="28"/>
        <v>4005</v>
      </c>
      <c r="I150" s="181">
        <v>4005</v>
      </c>
      <c r="J150" s="181"/>
      <c r="K150" s="182">
        <f t="shared" si="29"/>
        <v>1471</v>
      </c>
      <c r="L150" s="181"/>
      <c r="M150" s="181">
        <v>1471</v>
      </c>
      <c r="N150" s="182">
        <f t="shared" si="30"/>
        <v>5654</v>
      </c>
      <c r="O150" s="182">
        <f t="shared" si="31"/>
        <v>4005</v>
      </c>
      <c r="P150" s="181">
        <v>4005</v>
      </c>
      <c r="Q150" s="181"/>
      <c r="R150" s="181"/>
      <c r="S150" s="181"/>
      <c r="T150" s="181"/>
      <c r="U150" s="181"/>
      <c r="V150" s="181"/>
      <c r="W150" s="182">
        <f t="shared" si="32"/>
        <v>1471</v>
      </c>
      <c r="X150" s="181">
        <v>1471</v>
      </c>
      <c r="Y150" s="181"/>
      <c r="Z150" s="181"/>
      <c r="AA150" s="181"/>
      <c r="AB150" s="181"/>
      <c r="AC150" s="181"/>
      <c r="AD150" s="181"/>
      <c r="AE150" s="182">
        <f t="shared" si="33"/>
        <v>178</v>
      </c>
      <c r="AF150" s="181">
        <v>178</v>
      </c>
      <c r="AG150" s="181"/>
      <c r="AH150" s="182">
        <f t="shared" si="34"/>
        <v>349</v>
      </c>
      <c r="AI150" s="181">
        <v>349</v>
      </c>
      <c r="AJ150" s="181"/>
      <c r="AK150" s="181"/>
      <c r="AL150" s="182">
        <f t="shared" si="35"/>
        <v>349</v>
      </c>
      <c r="AM150" s="181"/>
      <c r="AN150" s="181"/>
      <c r="AO150" s="181">
        <v>30</v>
      </c>
      <c r="AP150" s="181"/>
      <c r="AQ150" s="181"/>
      <c r="AR150" s="181"/>
      <c r="AS150" s="181"/>
      <c r="AT150" s="181">
        <v>319</v>
      </c>
      <c r="AU150" s="181"/>
      <c r="AV150" s="181"/>
      <c r="AW150" s="182">
        <f t="shared" si="36"/>
        <v>0</v>
      </c>
      <c r="AX150" s="181"/>
      <c r="AY150" s="181"/>
      <c r="AZ150" s="181"/>
      <c r="BA150" s="181"/>
      <c r="BB150" s="181"/>
      <c r="BC150" s="182">
        <f t="shared" si="37"/>
        <v>0</v>
      </c>
      <c r="BD150" s="181"/>
      <c r="BE150" s="181"/>
      <c r="BF150" s="181"/>
    </row>
    <row r="151" spans="1:58" s="20" customFormat="1" ht="13.5">
      <c r="A151" s="174" t="s">
        <v>221</v>
      </c>
      <c r="B151" s="174">
        <v>1586</v>
      </c>
      <c r="C151" s="174" t="s">
        <v>366</v>
      </c>
      <c r="D151" s="182">
        <f t="shared" si="26"/>
        <v>4988</v>
      </c>
      <c r="E151" s="182">
        <f t="shared" si="27"/>
        <v>0</v>
      </c>
      <c r="F151" s="181"/>
      <c r="G151" s="181"/>
      <c r="H151" s="182">
        <f t="shared" si="28"/>
        <v>3857</v>
      </c>
      <c r="I151" s="181">
        <v>3857</v>
      </c>
      <c r="J151" s="181"/>
      <c r="K151" s="182">
        <f t="shared" si="29"/>
        <v>1131</v>
      </c>
      <c r="L151" s="181"/>
      <c r="M151" s="181">
        <v>1131</v>
      </c>
      <c r="N151" s="182">
        <f t="shared" si="30"/>
        <v>4988</v>
      </c>
      <c r="O151" s="182">
        <f t="shared" si="31"/>
        <v>3857</v>
      </c>
      <c r="P151" s="181">
        <v>3857</v>
      </c>
      <c r="Q151" s="181"/>
      <c r="R151" s="181"/>
      <c r="S151" s="181"/>
      <c r="T151" s="181"/>
      <c r="U151" s="181"/>
      <c r="V151" s="181"/>
      <c r="W151" s="182">
        <f t="shared" si="32"/>
        <v>1131</v>
      </c>
      <c r="X151" s="181">
        <v>1131</v>
      </c>
      <c r="Y151" s="181"/>
      <c r="Z151" s="181"/>
      <c r="AA151" s="181"/>
      <c r="AB151" s="181"/>
      <c r="AC151" s="181"/>
      <c r="AD151" s="181"/>
      <c r="AE151" s="182">
        <f t="shared" si="33"/>
        <v>0</v>
      </c>
      <c r="AF151" s="181"/>
      <c r="AG151" s="181"/>
      <c r="AH151" s="182">
        <f t="shared" si="34"/>
        <v>338</v>
      </c>
      <c r="AI151" s="181">
        <v>338</v>
      </c>
      <c r="AJ151" s="181"/>
      <c r="AK151" s="181"/>
      <c r="AL151" s="182">
        <f t="shared" si="35"/>
        <v>338</v>
      </c>
      <c r="AM151" s="181"/>
      <c r="AN151" s="181"/>
      <c r="AO151" s="181">
        <v>30</v>
      </c>
      <c r="AP151" s="181"/>
      <c r="AQ151" s="181"/>
      <c r="AR151" s="181"/>
      <c r="AS151" s="181"/>
      <c r="AT151" s="181">
        <v>308</v>
      </c>
      <c r="AU151" s="181"/>
      <c r="AV151" s="181"/>
      <c r="AW151" s="182">
        <f t="shared" si="36"/>
        <v>0</v>
      </c>
      <c r="AX151" s="181"/>
      <c r="AY151" s="181"/>
      <c r="AZ151" s="181"/>
      <c r="BA151" s="181"/>
      <c r="BB151" s="181"/>
      <c r="BC151" s="182">
        <f t="shared" si="37"/>
        <v>0</v>
      </c>
      <c r="BD151" s="181"/>
      <c r="BE151" s="181"/>
      <c r="BF151" s="181"/>
    </row>
    <row r="152" spans="1:58" s="20" customFormat="1" ht="13.5">
      <c r="A152" s="174" t="s">
        <v>221</v>
      </c>
      <c r="B152" s="174">
        <v>1601</v>
      </c>
      <c r="C152" s="174" t="s">
        <v>367</v>
      </c>
      <c r="D152" s="182">
        <f t="shared" si="26"/>
        <v>4781</v>
      </c>
      <c r="E152" s="182">
        <f t="shared" si="27"/>
        <v>1160</v>
      </c>
      <c r="F152" s="181"/>
      <c r="G152" s="181">
        <v>1160</v>
      </c>
      <c r="H152" s="182">
        <f t="shared" si="28"/>
        <v>2564</v>
      </c>
      <c r="I152" s="181">
        <v>2564</v>
      </c>
      <c r="J152" s="181"/>
      <c r="K152" s="182">
        <f t="shared" si="29"/>
        <v>1057</v>
      </c>
      <c r="L152" s="181"/>
      <c r="M152" s="181">
        <v>1057</v>
      </c>
      <c r="N152" s="182">
        <f t="shared" si="30"/>
        <v>4781</v>
      </c>
      <c r="O152" s="182">
        <f t="shared" si="31"/>
        <v>2564</v>
      </c>
      <c r="P152" s="181">
        <v>2564</v>
      </c>
      <c r="Q152" s="181"/>
      <c r="R152" s="181"/>
      <c r="S152" s="181"/>
      <c r="T152" s="181"/>
      <c r="U152" s="181"/>
      <c r="V152" s="181"/>
      <c r="W152" s="182">
        <f t="shared" si="32"/>
        <v>2217</v>
      </c>
      <c r="X152" s="181">
        <v>2217</v>
      </c>
      <c r="Y152" s="181"/>
      <c r="Z152" s="181"/>
      <c r="AA152" s="181"/>
      <c r="AB152" s="181"/>
      <c r="AC152" s="181"/>
      <c r="AD152" s="181"/>
      <c r="AE152" s="182">
        <f t="shared" si="33"/>
        <v>0</v>
      </c>
      <c r="AF152" s="181"/>
      <c r="AG152" s="181"/>
      <c r="AH152" s="182">
        <f t="shared" si="34"/>
        <v>250</v>
      </c>
      <c r="AI152" s="181">
        <v>250</v>
      </c>
      <c r="AJ152" s="181"/>
      <c r="AK152" s="181"/>
      <c r="AL152" s="182">
        <f t="shared" si="35"/>
        <v>250</v>
      </c>
      <c r="AM152" s="181"/>
      <c r="AN152" s="181"/>
      <c r="AO152" s="181">
        <v>20</v>
      </c>
      <c r="AP152" s="181"/>
      <c r="AQ152" s="181"/>
      <c r="AR152" s="181"/>
      <c r="AS152" s="181"/>
      <c r="AT152" s="181">
        <v>230</v>
      </c>
      <c r="AU152" s="181"/>
      <c r="AV152" s="181"/>
      <c r="AW152" s="182">
        <f t="shared" si="36"/>
        <v>0</v>
      </c>
      <c r="AX152" s="181"/>
      <c r="AY152" s="181"/>
      <c r="AZ152" s="181"/>
      <c r="BA152" s="181"/>
      <c r="BB152" s="181"/>
      <c r="BC152" s="182">
        <f t="shared" si="37"/>
        <v>0</v>
      </c>
      <c r="BD152" s="181"/>
      <c r="BE152" s="181"/>
      <c r="BF152" s="181"/>
    </row>
    <row r="153" spans="1:58" s="20" customFormat="1" ht="13.5">
      <c r="A153" s="174" t="s">
        <v>221</v>
      </c>
      <c r="B153" s="174">
        <v>1602</v>
      </c>
      <c r="C153" s="174" t="s">
        <v>368</v>
      </c>
      <c r="D153" s="182">
        <f t="shared" si="26"/>
        <v>4622</v>
      </c>
      <c r="E153" s="182">
        <f t="shared" si="27"/>
        <v>0</v>
      </c>
      <c r="F153" s="181"/>
      <c r="G153" s="181"/>
      <c r="H153" s="182">
        <f t="shared" si="28"/>
        <v>2528</v>
      </c>
      <c r="I153" s="181">
        <v>2528</v>
      </c>
      <c r="J153" s="181"/>
      <c r="K153" s="182">
        <f t="shared" si="29"/>
        <v>2094</v>
      </c>
      <c r="L153" s="181"/>
      <c r="M153" s="181">
        <v>2094</v>
      </c>
      <c r="N153" s="182">
        <f t="shared" si="30"/>
        <v>4622</v>
      </c>
      <c r="O153" s="182">
        <f t="shared" si="31"/>
        <v>2528</v>
      </c>
      <c r="P153" s="181">
        <v>2528</v>
      </c>
      <c r="Q153" s="181"/>
      <c r="R153" s="181"/>
      <c r="S153" s="181"/>
      <c r="T153" s="181"/>
      <c r="U153" s="181"/>
      <c r="V153" s="181"/>
      <c r="W153" s="182">
        <f t="shared" si="32"/>
        <v>2094</v>
      </c>
      <c r="X153" s="181">
        <v>2094</v>
      </c>
      <c r="Y153" s="181"/>
      <c r="Z153" s="181"/>
      <c r="AA153" s="181"/>
      <c r="AB153" s="181"/>
      <c r="AC153" s="181"/>
      <c r="AD153" s="181"/>
      <c r="AE153" s="182">
        <f t="shared" si="33"/>
        <v>0</v>
      </c>
      <c r="AF153" s="181"/>
      <c r="AG153" s="181"/>
      <c r="AH153" s="182">
        <f t="shared" si="34"/>
        <v>221</v>
      </c>
      <c r="AI153" s="181">
        <v>221</v>
      </c>
      <c r="AJ153" s="181"/>
      <c r="AK153" s="181"/>
      <c r="AL153" s="182">
        <f t="shared" si="35"/>
        <v>221</v>
      </c>
      <c r="AM153" s="181"/>
      <c r="AN153" s="181"/>
      <c r="AO153" s="181">
        <v>19</v>
      </c>
      <c r="AP153" s="181"/>
      <c r="AQ153" s="181"/>
      <c r="AR153" s="181"/>
      <c r="AS153" s="181"/>
      <c r="AT153" s="181">
        <v>202</v>
      </c>
      <c r="AU153" s="181"/>
      <c r="AV153" s="181"/>
      <c r="AW153" s="182">
        <f t="shared" si="36"/>
        <v>0</v>
      </c>
      <c r="AX153" s="181"/>
      <c r="AY153" s="181"/>
      <c r="AZ153" s="181"/>
      <c r="BA153" s="181"/>
      <c r="BB153" s="181"/>
      <c r="BC153" s="182">
        <f t="shared" si="37"/>
        <v>0</v>
      </c>
      <c r="BD153" s="181"/>
      <c r="BE153" s="181"/>
      <c r="BF153" s="181"/>
    </row>
    <row r="154" spans="1:58" s="20" customFormat="1" ht="13.5">
      <c r="A154" s="174" t="s">
        <v>221</v>
      </c>
      <c r="B154" s="174">
        <v>1604</v>
      </c>
      <c r="C154" s="174" t="s">
        <v>369</v>
      </c>
      <c r="D154" s="182">
        <f t="shared" si="26"/>
        <v>2584</v>
      </c>
      <c r="E154" s="182">
        <f t="shared" si="27"/>
        <v>0</v>
      </c>
      <c r="F154" s="181"/>
      <c r="G154" s="181"/>
      <c r="H154" s="182">
        <f t="shared" si="28"/>
        <v>2584</v>
      </c>
      <c r="I154" s="181">
        <v>1848</v>
      </c>
      <c r="J154" s="181">
        <v>736</v>
      </c>
      <c r="K154" s="182">
        <f t="shared" si="29"/>
        <v>0</v>
      </c>
      <c r="L154" s="181"/>
      <c r="M154" s="181"/>
      <c r="N154" s="182">
        <f t="shared" si="30"/>
        <v>2584</v>
      </c>
      <c r="O154" s="182">
        <f t="shared" si="31"/>
        <v>1848</v>
      </c>
      <c r="P154" s="181">
        <v>1848</v>
      </c>
      <c r="Q154" s="181"/>
      <c r="R154" s="181"/>
      <c r="S154" s="181"/>
      <c r="T154" s="181"/>
      <c r="U154" s="181"/>
      <c r="V154" s="181"/>
      <c r="W154" s="182">
        <f t="shared" si="32"/>
        <v>736</v>
      </c>
      <c r="X154" s="181">
        <v>736</v>
      </c>
      <c r="Y154" s="181"/>
      <c r="Z154" s="181"/>
      <c r="AA154" s="181"/>
      <c r="AB154" s="181"/>
      <c r="AC154" s="181"/>
      <c r="AD154" s="181"/>
      <c r="AE154" s="182">
        <f t="shared" si="33"/>
        <v>0</v>
      </c>
      <c r="AF154" s="181"/>
      <c r="AG154" s="181"/>
      <c r="AH154" s="182">
        <f t="shared" si="34"/>
        <v>3</v>
      </c>
      <c r="AI154" s="181">
        <v>3</v>
      </c>
      <c r="AJ154" s="181"/>
      <c r="AK154" s="181"/>
      <c r="AL154" s="182">
        <f t="shared" si="35"/>
        <v>14</v>
      </c>
      <c r="AM154" s="181">
        <v>11</v>
      </c>
      <c r="AN154" s="181"/>
      <c r="AO154" s="181"/>
      <c r="AP154" s="181"/>
      <c r="AQ154" s="181"/>
      <c r="AR154" s="181"/>
      <c r="AS154" s="181"/>
      <c r="AT154" s="181"/>
      <c r="AU154" s="181">
        <v>3</v>
      </c>
      <c r="AV154" s="181"/>
      <c r="AW154" s="182">
        <f t="shared" si="36"/>
        <v>0</v>
      </c>
      <c r="AX154" s="181"/>
      <c r="AY154" s="181"/>
      <c r="AZ154" s="181"/>
      <c r="BA154" s="181"/>
      <c r="BB154" s="181"/>
      <c r="BC154" s="182">
        <f t="shared" si="37"/>
        <v>0</v>
      </c>
      <c r="BD154" s="181"/>
      <c r="BE154" s="181"/>
      <c r="BF154" s="181"/>
    </row>
    <row r="155" spans="1:58" s="20" customFormat="1" ht="13.5">
      <c r="A155" s="174" t="s">
        <v>221</v>
      </c>
      <c r="B155" s="174">
        <v>1607</v>
      </c>
      <c r="C155" s="174" t="s">
        <v>370</v>
      </c>
      <c r="D155" s="182">
        <f t="shared" si="26"/>
        <v>5799</v>
      </c>
      <c r="E155" s="182">
        <f t="shared" si="27"/>
        <v>0</v>
      </c>
      <c r="F155" s="181"/>
      <c r="G155" s="181"/>
      <c r="H155" s="182">
        <f t="shared" si="28"/>
        <v>5799</v>
      </c>
      <c r="I155" s="181">
        <v>4239</v>
      </c>
      <c r="J155" s="181">
        <v>1560</v>
      </c>
      <c r="K155" s="182">
        <f t="shared" si="29"/>
        <v>0</v>
      </c>
      <c r="L155" s="181"/>
      <c r="M155" s="181"/>
      <c r="N155" s="182">
        <f t="shared" si="30"/>
        <v>5799</v>
      </c>
      <c r="O155" s="182">
        <f t="shared" si="31"/>
        <v>4239</v>
      </c>
      <c r="P155" s="181">
        <v>4239</v>
      </c>
      <c r="Q155" s="181"/>
      <c r="R155" s="181"/>
      <c r="S155" s="181"/>
      <c r="T155" s="181"/>
      <c r="U155" s="181"/>
      <c r="V155" s="181"/>
      <c r="W155" s="182">
        <f t="shared" si="32"/>
        <v>1560</v>
      </c>
      <c r="X155" s="181">
        <v>1560</v>
      </c>
      <c r="Y155" s="181"/>
      <c r="Z155" s="181"/>
      <c r="AA155" s="181"/>
      <c r="AB155" s="181"/>
      <c r="AC155" s="181"/>
      <c r="AD155" s="181"/>
      <c r="AE155" s="182">
        <f t="shared" si="33"/>
        <v>0</v>
      </c>
      <c r="AF155" s="181"/>
      <c r="AG155" s="181"/>
      <c r="AH155" s="182">
        <f t="shared" si="34"/>
        <v>208</v>
      </c>
      <c r="AI155" s="181">
        <v>208</v>
      </c>
      <c r="AJ155" s="181"/>
      <c r="AK155" s="181"/>
      <c r="AL155" s="182">
        <f t="shared" si="35"/>
        <v>253</v>
      </c>
      <c r="AM155" s="181">
        <v>46</v>
      </c>
      <c r="AN155" s="181"/>
      <c r="AO155" s="181"/>
      <c r="AP155" s="181"/>
      <c r="AQ155" s="181"/>
      <c r="AR155" s="181"/>
      <c r="AS155" s="181"/>
      <c r="AT155" s="181"/>
      <c r="AU155" s="181">
        <v>207</v>
      </c>
      <c r="AV155" s="181"/>
      <c r="AW155" s="182">
        <f t="shared" si="36"/>
        <v>1</v>
      </c>
      <c r="AX155" s="181">
        <v>1</v>
      </c>
      <c r="AY155" s="181"/>
      <c r="AZ155" s="181"/>
      <c r="BA155" s="181"/>
      <c r="BB155" s="181"/>
      <c r="BC155" s="182">
        <f t="shared" si="37"/>
        <v>0</v>
      </c>
      <c r="BD155" s="181"/>
      <c r="BE155" s="181"/>
      <c r="BF155" s="181"/>
    </row>
    <row r="156" spans="1:58" s="20" customFormat="1" ht="13.5">
      <c r="A156" s="174" t="s">
        <v>221</v>
      </c>
      <c r="B156" s="174">
        <v>1608</v>
      </c>
      <c r="C156" s="174" t="s">
        <v>371</v>
      </c>
      <c r="D156" s="182">
        <f t="shared" si="26"/>
        <v>1850</v>
      </c>
      <c r="E156" s="182">
        <f t="shared" si="27"/>
        <v>0</v>
      </c>
      <c r="F156" s="181"/>
      <c r="G156" s="181"/>
      <c r="H156" s="182">
        <f t="shared" si="28"/>
        <v>1850</v>
      </c>
      <c r="I156" s="181">
        <v>1542</v>
      </c>
      <c r="J156" s="181">
        <v>308</v>
      </c>
      <c r="K156" s="182">
        <f t="shared" si="29"/>
        <v>0</v>
      </c>
      <c r="L156" s="181"/>
      <c r="M156" s="181"/>
      <c r="N156" s="182">
        <f t="shared" si="30"/>
        <v>1850</v>
      </c>
      <c r="O156" s="182">
        <f t="shared" si="31"/>
        <v>1542</v>
      </c>
      <c r="P156" s="181">
        <v>1542</v>
      </c>
      <c r="Q156" s="181"/>
      <c r="R156" s="181"/>
      <c r="S156" s="181"/>
      <c r="T156" s="181"/>
      <c r="U156" s="181"/>
      <c r="V156" s="181"/>
      <c r="W156" s="182">
        <f t="shared" si="32"/>
        <v>308</v>
      </c>
      <c r="X156" s="181">
        <v>308</v>
      </c>
      <c r="Y156" s="181"/>
      <c r="Z156" s="181"/>
      <c r="AA156" s="181"/>
      <c r="AB156" s="181"/>
      <c r="AC156" s="181"/>
      <c r="AD156" s="181"/>
      <c r="AE156" s="182">
        <f t="shared" si="33"/>
        <v>0</v>
      </c>
      <c r="AF156" s="181"/>
      <c r="AG156" s="181"/>
      <c r="AH156" s="182">
        <f t="shared" si="34"/>
        <v>66</v>
      </c>
      <c r="AI156" s="181">
        <v>66</v>
      </c>
      <c r="AJ156" s="181"/>
      <c r="AK156" s="181"/>
      <c r="AL156" s="182">
        <f t="shared" si="35"/>
        <v>81</v>
      </c>
      <c r="AM156" s="181">
        <v>15</v>
      </c>
      <c r="AN156" s="181"/>
      <c r="AO156" s="181"/>
      <c r="AP156" s="181"/>
      <c r="AQ156" s="181"/>
      <c r="AR156" s="181"/>
      <c r="AS156" s="181"/>
      <c r="AT156" s="181"/>
      <c r="AU156" s="181">
        <v>66</v>
      </c>
      <c r="AV156" s="181"/>
      <c r="AW156" s="182">
        <f t="shared" si="36"/>
        <v>0</v>
      </c>
      <c r="AX156" s="181"/>
      <c r="AY156" s="181"/>
      <c r="AZ156" s="181"/>
      <c r="BA156" s="181"/>
      <c r="BB156" s="181"/>
      <c r="BC156" s="182">
        <f t="shared" si="37"/>
        <v>0</v>
      </c>
      <c r="BD156" s="181"/>
      <c r="BE156" s="181"/>
      <c r="BF156" s="181"/>
    </row>
    <row r="157" spans="1:58" s="20" customFormat="1" ht="13.5">
      <c r="A157" s="174" t="s">
        <v>221</v>
      </c>
      <c r="B157" s="174">
        <v>1609</v>
      </c>
      <c r="C157" s="174" t="s">
        <v>372</v>
      </c>
      <c r="D157" s="182">
        <f t="shared" si="26"/>
        <v>3697</v>
      </c>
      <c r="E157" s="182">
        <f t="shared" si="27"/>
        <v>0</v>
      </c>
      <c r="F157" s="181"/>
      <c r="G157" s="181"/>
      <c r="H157" s="182">
        <f t="shared" si="28"/>
        <v>3697</v>
      </c>
      <c r="I157" s="181">
        <v>3332</v>
      </c>
      <c r="J157" s="181">
        <v>365</v>
      </c>
      <c r="K157" s="182">
        <f t="shared" si="29"/>
        <v>0</v>
      </c>
      <c r="L157" s="181"/>
      <c r="M157" s="181"/>
      <c r="N157" s="182">
        <f t="shared" si="30"/>
        <v>3697</v>
      </c>
      <c r="O157" s="182">
        <f t="shared" si="31"/>
        <v>3332</v>
      </c>
      <c r="P157" s="181">
        <v>3332</v>
      </c>
      <c r="Q157" s="181"/>
      <c r="R157" s="181"/>
      <c r="S157" s="181"/>
      <c r="T157" s="181"/>
      <c r="U157" s="181"/>
      <c r="V157" s="181"/>
      <c r="W157" s="182">
        <f t="shared" si="32"/>
        <v>365</v>
      </c>
      <c r="X157" s="181">
        <v>365</v>
      </c>
      <c r="Y157" s="181"/>
      <c r="Z157" s="181"/>
      <c r="AA157" s="181"/>
      <c r="AB157" s="181"/>
      <c r="AC157" s="181"/>
      <c r="AD157" s="181"/>
      <c r="AE157" s="182">
        <f t="shared" si="33"/>
        <v>0</v>
      </c>
      <c r="AF157" s="181"/>
      <c r="AG157" s="181"/>
      <c r="AH157" s="182">
        <f t="shared" si="34"/>
        <v>132</v>
      </c>
      <c r="AI157" s="181">
        <v>132</v>
      </c>
      <c r="AJ157" s="181"/>
      <c r="AK157" s="181"/>
      <c r="AL157" s="182">
        <f t="shared" si="35"/>
        <v>162</v>
      </c>
      <c r="AM157" s="181">
        <v>30</v>
      </c>
      <c r="AN157" s="181"/>
      <c r="AO157" s="181"/>
      <c r="AP157" s="181"/>
      <c r="AQ157" s="181"/>
      <c r="AR157" s="181"/>
      <c r="AS157" s="181"/>
      <c r="AT157" s="181"/>
      <c r="AU157" s="181">
        <v>132</v>
      </c>
      <c r="AV157" s="181"/>
      <c r="AW157" s="182">
        <f t="shared" si="36"/>
        <v>0</v>
      </c>
      <c r="AX157" s="181"/>
      <c r="AY157" s="181"/>
      <c r="AZ157" s="181"/>
      <c r="BA157" s="181"/>
      <c r="BB157" s="181"/>
      <c r="BC157" s="182">
        <f t="shared" si="37"/>
        <v>0</v>
      </c>
      <c r="BD157" s="181"/>
      <c r="BE157" s="181"/>
      <c r="BF157" s="181"/>
    </row>
    <row r="158" spans="1:58" s="20" customFormat="1" ht="13.5">
      <c r="A158" s="174" t="s">
        <v>221</v>
      </c>
      <c r="B158" s="174">
        <v>1610</v>
      </c>
      <c r="C158" s="174" t="s">
        <v>373</v>
      </c>
      <c r="D158" s="182">
        <f t="shared" si="26"/>
        <v>9557</v>
      </c>
      <c r="E158" s="182">
        <f t="shared" si="27"/>
        <v>0</v>
      </c>
      <c r="F158" s="181"/>
      <c r="G158" s="181"/>
      <c r="H158" s="182">
        <f t="shared" si="28"/>
        <v>9557</v>
      </c>
      <c r="I158" s="181">
        <v>7936</v>
      </c>
      <c r="J158" s="181">
        <v>1621</v>
      </c>
      <c r="K158" s="182">
        <f t="shared" si="29"/>
        <v>0</v>
      </c>
      <c r="L158" s="181"/>
      <c r="M158" s="181"/>
      <c r="N158" s="182">
        <f t="shared" si="30"/>
        <v>9557</v>
      </c>
      <c r="O158" s="182">
        <f t="shared" si="31"/>
        <v>7936</v>
      </c>
      <c r="P158" s="181">
        <v>7936</v>
      </c>
      <c r="Q158" s="181"/>
      <c r="R158" s="181"/>
      <c r="S158" s="181"/>
      <c r="T158" s="181"/>
      <c r="U158" s="181"/>
      <c r="V158" s="181"/>
      <c r="W158" s="182">
        <f t="shared" si="32"/>
        <v>1621</v>
      </c>
      <c r="X158" s="181">
        <v>1621</v>
      </c>
      <c r="Y158" s="181"/>
      <c r="Z158" s="181"/>
      <c r="AA158" s="181"/>
      <c r="AB158" s="181"/>
      <c r="AC158" s="181"/>
      <c r="AD158" s="181"/>
      <c r="AE158" s="182">
        <f t="shared" si="33"/>
        <v>0</v>
      </c>
      <c r="AF158" s="181"/>
      <c r="AG158" s="181"/>
      <c r="AH158" s="182">
        <f t="shared" si="34"/>
        <v>12</v>
      </c>
      <c r="AI158" s="181">
        <v>12</v>
      </c>
      <c r="AJ158" s="181"/>
      <c r="AK158" s="181"/>
      <c r="AL158" s="182">
        <f t="shared" si="35"/>
        <v>55</v>
      </c>
      <c r="AM158" s="181">
        <v>43</v>
      </c>
      <c r="AN158" s="181"/>
      <c r="AO158" s="181">
        <v>2</v>
      </c>
      <c r="AP158" s="181"/>
      <c r="AQ158" s="181"/>
      <c r="AR158" s="181"/>
      <c r="AS158" s="181"/>
      <c r="AT158" s="181"/>
      <c r="AU158" s="181">
        <v>10</v>
      </c>
      <c r="AV158" s="181"/>
      <c r="AW158" s="182">
        <f t="shared" si="36"/>
        <v>0</v>
      </c>
      <c r="AX158" s="181"/>
      <c r="AY158" s="181"/>
      <c r="AZ158" s="181"/>
      <c r="BA158" s="181"/>
      <c r="BB158" s="181"/>
      <c r="BC158" s="182">
        <f t="shared" si="37"/>
        <v>0</v>
      </c>
      <c r="BD158" s="181"/>
      <c r="BE158" s="181"/>
      <c r="BF158" s="181"/>
    </row>
    <row r="159" spans="1:58" s="20" customFormat="1" ht="13.5">
      <c r="A159" s="174" t="s">
        <v>221</v>
      </c>
      <c r="B159" s="174">
        <v>1631</v>
      </c>
      <c r="C159" s="174" t="s">
        <v>374</v>
      </c>
      <c r="D159" s="182">
        <f t="shared" si="26"/>
        <v>8508</v>
      </c>
      <c r="E159" s="182">
        <f t="shared" si="27"/>
        <v>0</v>
      </c>
      <c r="F159" s="181"/>
      <c r="G159" s="181"/>
      <c r="H159" s="182">
        <f t="shared" si="28"/>
        <v>0</v>
      </c>
      <c r="I159" s="181"/>
      <c r="J159" s="181"/>
      <c r="K159" s="182">
        <f t="shared" si="29"/>
        <v>8508</v>
      </c>
      <c r="L159" s="181">
        <v>6219</v>
      </c>
      <c r="M159" s="181">
        <v>2289</v>
      </c>
      <c r="N159" s="182">
        <f t="shared" si="30"/>
        <v>8508</v>
      </c>
      <c r="O159" s="182">
        <f t="shared" si="31"/>
        <v>6219</v>
      </c>
      <c r="P159" s="181">
        <v>6219</v>
      </c>
      <c r="Q159" s="181"/>
      <c r="R159" s="181"/>
      <c r="S159" s="181"/>
      <c r="T159" s="181"/>
      <c r="U159" s="181"/>
      <c r="V159" s="181"/>
      <c r="W159" s="182">
        <f t="shared" si="32"/>
        <v>2289</v>
      </c>
      <c r="X159" s="181">
        <v>2289</v>
      </c>
      <c r="Y159" s="181"/>
      <c r="Z159" s="181"/>
      <c r="AA159" s="181"/>
      <c r="AB159" s="181"/>
      <c r="AC159" s="181"/>
      <c r="AD159" s="181"/>
      <c r="AE159" s="182">
        <f t="shared" si="33"/>
        <v>0</v>
      </c>
      <c r="AF159" s="181"/>
      <c r="AG159" s="181"/>
      <c r="AH159" s="182">
        <f t="shared" si="34"/>
        <v>94</v>
      </c>
      <c r="AI159" s="181">
        <v>94</v>
      </c>
      <c r="AJ159" s="181"/>
      <c r="AK159" s="181"/>
      <c r="AL159" s="182">
        <f t="shared" si="35"/>
        <v>93</v>
      </c>
      <c r="AM159" s="181"/>
      <c r="AN159" s="181"/>
      <c r="AO159" s="181"/>
      <c r="AP159" s="181"/>
      <c r="AQ159" s="181"/>
      <c r="AR159" s="181"/>
      <c r="AS159" s="181"/>
      <c r="AT159" s="181">
        <v>93</v>
      </c>
      <c r="AU159" s="181"/>
      <c r="AV159" s="181"/>
      <c r="AW159" s="182">
        <f t="shared" si="36"/>
        <v>1</v>
      </c>
      <c r="AX159" s="181">
        <v>1</v>
      </c>
      <c r="AY159" s="181"/>
      <c r="AZ159" s="181"/>
      <c r="BA159" s="181"/>
      <c r="BB159" s="181"/>
      <c r="BC159" s="182">
        <f t="shared" si="37"/>
        <v>0</v>
      </c>
      <c r="BD159" s="181"/>
      <c r="BE159" s="181"/>
      <c r="BF159" s="181"/>
    </row>
    <row r="160" spans="1:58" s="20" customFormat="1" ht="13.5">
      <c r="A160" s="174" t="s">
        <v>221</v>
      </c>
      <c r="B160" s="174">
        <v>1632</v>
      </c>
      <c r="C160" s="174" t="s">
        <v>375</v>
      </c>
      <c r="D160" s="182">
        <f t="shared" si="26"/>
        <v>2340</v>
      </c>
      <c r="E160" s="182">
        <f t="shared" si="27"/>
        <v>0</v>
      </c>
      <c r="F160" s="181"/>
      <c r="G160" s="181"/>
      <c r="H160" s="182">
        <f t="shared" si="28"/>
        <v>0</v>
      </c>
      <c r="I160" s="181"/>
      <c r="J160" s="181"/>
      <c r="K160" s="182">
        <f t="shared" si="29"/>
        <v>2340</v>
      </c>
      <c r="L160" s="181">
        <v>1232</v>
      </c>
      <c r="M160" s="181">
        <v>1108</v>
      </c>
      <c r="N160" s="182">
        <f t="shared" si="30"/>
        <v>2340</v>
      </c>
      <c r="O160" s="182">
        <f t="shared" si="31"/>
        <v>1232</v>
      </c>
      <c r="P160" s="181">
        <v>1232</v>
      </c>
      <c r="Q160" s="181"/>
      <c r="R160" s="181"/>
      <c r="S160" s="181"/>
      <c r="T160" s="181"/>
      <c r="U160" s="181"/>
      <c r="V160" s="181"/>
      <c r="W160" s="182">
        <f t="shared" si="32"/>
        <v>1108</v>
      </c>
      <c r="X160" s="181">
        <v>1108</v>
      </c>
      <c r="Y160" s="181"/>
      <c r="Z160" s="181"/>
      <c r="AA160" s="181"/>
      <c r="AB160" s="181"/>
      <c r="AC160" s="181"/>
      <c r="AD160" s="181"/>
      <c r="AE160" s="182">
        <f t="shared" si="33"/>
        <v>0</v>
      </c>
      <c r="AF160" s="181"/>
      <c r="AG160" s="181"/>
      <c r="AH160" s="182">
        <f t="shared" si="34"/>
        <v>26</v>
      </c>
      <c r="AI160" s="181">
        <v>26</v>
      </c>
      <c r="AJ160" s="181"/>
      <c r="AK160" s="181"/>
      <c r="AL160" s="182">
        <f t="shared" si="35"/>
        <v>26</v>
      </c>
      <c r="AM160" s="181"/>
      <c r="AN160" s="181"/>
      <c r="AO160" s="181"/>
      <c r="AP160" s="181"/>
      <c r="AQ160" s="181"/>
      <c r="AR160" s="181"/>
      <c r="AS160" s="181"/>
      <c r="AT160" s="181">
        <v>26</v>
      </c>
      <c r="AU160" s="181"/>
      <c r="AV160" s="181"/>
      <c r="AW160" s="182">
        <f t="shared" si="36"/>
        <v>0</v>
      </c>
      <c r="AX160" s="181"/>
      <c r="AY160" s="181"/>
      <c r="AZ160" s="181"/>
      <c r="BA160" s="181"/>
      <c r="BB160" s="181"/>
      <c r="BC160" s="182">
        <f t="shared" si="37"/>
        <v>0</v>
      </c>
      <c r="BD160" s="181"/>
      <c r="BE160" s="181"/>
      <c r="BF160" s="181"/>
    </row>
    <row r="161" spans="1:58" s="20" customFormat="1" ht="13.5">
      <c r="A161" s="174" t="s">
        <v>221</v>
      </c>
      <c r="B161" s="174">
        <v>1633</v>
      </c>
      <c r="C161" s="174" t="s">
        <v>376</v>
      </c>
      <c r="D161" s="182">
        <f t="shared" si="26"/>
        <v>2583</v>
      </c>
      <c r="E161" s="182">
        <f t="shared" si="27"/>
        <v>0</v>
      </c>
      <c r="F161" s="181"/>
      <c r="G161" s="181"/>
      <c r="H161" s="182">
        <f t="shared" si="28"/>
        <v>0</v>
      </c>
      <c r="I161" s="181"/>
      <c r="J161" s="181"/>
      <c r="K161" s="182">
        <f t="shared" si="29"/>
        <v>2583</v>
      </c>
      <c r="L161" s="181">
        <v>1758</v>
      </c>
      <c r="M161" s="181">
        <v>825</v>
      </c>
      <c r="N161" s="182">
        <f t="shared" si="30"/>
        <v>2583</v>
      </c>
      <c r="O161" s="182">
        <f t="shared" si="31"/>
        <v>1758</v>
      </c>
      <c r="P161" s="181">
        <v>1758</v>
      </c>
      <c r="Q161" s="181"/>
      <c r="R161" s="181"/>
      <c r="S161" s="181"/>
      <c r="T161" s="181"/>
      <c r="U161" s="181"/>
      <c r="V161" s="181"/>
      <c r="W161" s="182">
        <f t="shared" si="32"/>
        <v>825</v>
      </c>
      <c r="X161" s="181">
        <v>825</v>
      </c>
      <c r="Y161" s="181"/>
      <c r="Z161" s="181"/>
      <c r="AA161" s="181"/>
      <c r="AB161" s="181"/>
      <c r="AC161" s="181"/>
      <c r="AD161" s="181"/>
      <c r="AE161" s="182">
        <f t="shared" si="33"/>
        <v>0</v>
      </c>
      <c r="AF161" s="181"/>
      <c r="AG161" s="181"/>
      <c r="AH161" s="182">
        <f t="shared" si="34"/>
        <v>28</v>
      </c>
      <c r="AI161" s="181">
        <v>28</v>
      </c>
      <c r="AJ161" s="181"/>
      <c r="AK161" s="181"/>
      <c r="AL161" s="182">
        <f t="shared" si="35"/>
        <v>28</v>
      </c>
      <c r="AM161" s="181"/>
      <c r="AN161" s="181"/>
      <c r="AO161" s="181"/>
      <c r="AP161" s="181"/>
      <c r="AQ161" s="181"/>
      <c r="AR161" s="181"/>
      <c r="AS161" s="181"/>
      <c r="AT161" s="181">
        <v>28</v>
      </c>
      <c r="AU161" s="181"/>
      <c r="AV161" s="181"/>
      <c r="AW161" s="182">
        <f t="shared" si="36"/>
        <v>0</v>
      </c>
      <c r="AX161" s="181"/>
      <c r="AY161" s="181"/>
      <c r="AZ161" s="181"/>
      <c r="BA161" s="181"/>
      <c r="BB161" s="181"/>
      <c r="BC161" s="182">
        <f t="shared" si="37"/>
        <v>0</v>
      </c>
      <c r="BD161" s="181"/>
      <c r="BE161" s="181"/>
      <c r="BF161" s="181"/>
    </row>
    <row r="162" spans="1:58" s="20" customFormat="1" ht="13.5">
      <c r="A162" s="174" t="s">
        <v>221</v>
      </c>
      <c r="B162" s="174">
        <v>1634</v>
      </c>
      <c r="C162" s="174" t="s">
        <v>377</v>
      </c>
      <c r="D162" s="182">
        <f t="shared" si="26"/>
        <v>1047</v>
      </c>
      <c r="E162" s="182">
        <f t="shared" si="27"/>
        <v>0</v>
      </c>
      <c r="F162" s="181"/>
      <c r="G162" s="181"/>
      <c r="H162" s="182">
        <f t="shared" si="28"/>
        <v>1047</v>
      </c>
      <c r="I162" s="181">
        <v>846</v>
      </c>
      <c r="J162" s="181">
        <v>201</v>
      </c>
      <c r="K162" s="182">
        <f t="shared" si="29"/>
        <v>0</v>
      </c>
      <c r="L162" s="181"/>
      <c r="M162" s="181"/>
      <c r="N162" s="182">
        <f t="shared" si="30"/>
        <v>1047</v>
      </c>
      <c r="O162" s="182">
        <f t="shared" si="31"/>
        <v>846</v>
      </c>
      <c r="P162" s="181">
        <v>846</v>
      </c>
      <c r="Q162" s="181"/>
      <c r="R162" s="181"/>
      <c r="S162" s="181"/>
      <c r="T162" s="181"/>
      <c r="U162" s="181"/>
      <c r="V162" s="181"/>
      <c r="W162" s="182">
        <f t="shared" si="32"/>
        <v>201</v>
      </c>
      <c r="X162" s="181">
        <v>201</v>
      </c>
      <c r="Y162" s="181"/>
      <c r="Z162" s="181"/>
      <c r="AA162" s="181"/>
      <c r="AB162" s="181"/>
      <c r="AC162" s="181"/>
      <c r="AD162" s="181"/>
      <c r="AE162" s="182">
        <f t="shared" si="33"/>
        <v>0</v>
      </c>
      <c r="AF162" s="181"/>
      <c r="AG162" s="181"/>
      <c r="AH162" s="182">
        <f t="shared" si="34"/>
        <v>0</v>
      </c>
      <c r="AI162" s="181"/>
      <c r="AJ162" s="181"/>
      <c r="AK162" s="181"/>
      <c r="AL162" s="182">
        <f t="shared" si="35"/>
        <v>0</v>
      </c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2">
        <f t="shared" si="36"/>
        <v>0</v>
      </c>
      <c r="AX162" s="181"/>
      <c r="AY162" s="181"/>
      <c r="AZ162" s="181"/>
      <c r="BA162" s="181"/>
      <c r="BB162" s="181"/>
      <c r="BC162" s="182">
        <f t="shared" si="37"/>
        <v>11</v>
      </c>
      <c r="BD162" s="181">
        <v>11</v>
      </c>
      <c r="BE162" s="181"/>
      <c r="BF162" s="181"/>
    </row>
    <row r="163" spans="1:58" s="20" customFormat="1" ht="13.5">
      <c r="A163" s="174" t="s">
        <v>221</v>
      </c>
      <c r="B163" s="174">
        <v>1635</v>
      </c>
      <c r="C163" s="174" t="s">
        <v>378</v>
      </c>
      <c r="D163" s="182">
        <f t="shared" si="26"/>
        <v>3474</v>
      </c>
      <c r="E163" s="182">
        <f t="shared" si="27"/>
        <v>0</v>
      </c>
      <c r="F163" s="181"/>
      <c r="G163" s="181"/>
      <c r="H163" s="182">
        <f t="shared" si="28"/>
        <v>3474</v>
      </c>
      <c r="I163" s="181">
        <v>1944</v>
      </c>
      <c r="J163" s="181">
        <v>1530</v>
      </c>
      <c r="K163" s="182">
        <f t="shared" si="29"/>
        <v>0</v>
      </c>
      <c r="L163" s="181"/>
      <c r="M163" s="181"/>
      <c r="N163" s="182">
        <f t="shared" si="30"/>
        <v>3474</v>
      </c>
      <c r="O163" s="182">
        <f t="shared" si="31"/>
        <v>1944</v>
      </c>
      <c r="P163" s="181">
        <v>1944</v>
      </c>
      <c r="Q163" s="181"/>
      <c r="R163" s="181"/>
      <c r="S163" s="181"/>
      <c r="T163" s="181"/>
      <c r="U163" s="181"/>
      <c r="V163" s="181"/>
      <c r="W163" s="182">
        <f t="shared" si="32"/>
        <v>1530</v>
      </c>
      <c r="X163" s="181">
        <v>1530</v>
      </c>
      <c r="Y163" s="181"/>
      <c r="Z163" s="181"/>
      <c r="AA163" s="181"/>
      <c r="AB163" s="181"/>
      <c r="AC163" s="181"/>
      <c r="AD163" s="181"/>
      <c r="AE163" s="182">
        <f t="shared" si="33"/>
        <v>0</v>
      </c>
      <c r="AF163" s="181"/>
      <c r="AG163" s="181"/>
      <c r="AH163" s="182">
        <f t="shared" si="34"/>
        <v>38</v>
      </c>
      <c r="AI163" s="181">
        <v>38</v>
      </c>
      <c r="AJ163" s="181"/>
      <c r="AK163" s="181"/>
      <c r="AL163" s="182">
        <f t="shared" si="35"/>
        <v>38</v>
      </c>
      <c r="AM163" s="181"/>
      <c r="AN163" s="181"/>
      <c r="AO163" s="181"/>
      <c r="AP163" s="181"/>
      <c r="AQ163" s="181"/>
      <c r="AR163" s="181"/>
      <c r="AS163" s="181"/>
      <c r="AT163" s="181">
        <v>38</v>
      </c>
      <c r="AU163" s="181"/>
      <c r="AV163" s="181"/>
      <c r="AW163" s="182">
        <f t="shared" si="36"/>
        <v>0</v>
      </c>
      <c r="AX163" s="181"/>
      <c r="AY163" s="181"/>
      <c r="AZ163" s="181"/>
      <c r="BA163" s="181"/>
      <c r="BB163" s="181"/>
      <c r="BC163" s="182">
        <f t="shared" si="37"/>
        <v>0</v>
      </c>
      <c r="BD163" s="181"/>
      <c r="BE163" s="181"/>
      <c r="BF163" s="181"/>
    </row>
    <row r="164" spans="1:58" s="20" customFormat="1" ht="13.5">
      <c r="A164" s="174" t="s">
        <v>221</v>
      </c>
      <c r="B164" s="174">
        <v>1636</v>
      </c>
      <c r="C164" s="174" t="s">
        <v>379</v>
      </c>
      <c r="D164" s="182">
        <f t="shared" si="26"/>
        <v>3741</v>
      </c>
      <c r="E164" s="182">
        <f t="shared" si="27"/>
        <v>0</v>
      </c>
      <c r="F164" s="181"/>
      <c r="G164" s="181"/>
      <c r="H164" s="182">
        <f t="shared" si="28"/>
        <v>2315</v>
      </c>
      <c r="I164" s="181">
        <v>2315</v>
      </c>
      <c r="J164" s="181"/>
      <c r="K164" s="182">
        <f t="shared" si="29"/>
        <v>1426</v>
      </c>
      <c r="L164" s="181"/>
      <c r="M164" s="181">
        <v>1426</v>
      </c>
      <c r="N164" s="182">
        <f t="shared" si="30"/>
        <v>3741</v>
      </c>
      <c r="O164" s="182">
        <f t="shared" si="31"/>
        <v>2315</v>
      </c>
      <c r="P164" s="181">
        <v>2315</v>
      </c>
      <c r="Q164" s="181"/>
      <c r="R164" s="181"/>
      <c r="S164" s="181"/>
      <c r="T164" s="181"/>
      <c r="U164" s="181"/>
      <c r="V164" s="181"/>
      <c r="W164" s="182">
        <f t="shared" si="32"/>
        <v>1426</v>
      </c>
      <c r="X164" s="181">
        <v>1426</v>
      </c>
      <c r="Y164" s="181"/>
      <c r="Z164" s="181"/>
      <c r="AA164" s="181"/>
      <c r="AB164" s="181"/>
      <c r="AC164" s="181"/>
      <c r="AD164" s="181"/>
      <c r="AE164" s="182">
        <f t="shared" si="33"/>
        <v>0</v>
      </c>
      <c r="AF164" s="181"/>
      <c r="AG164" s="181"/>
      <c r="AH164" s="182">
        <f t="shared" si="34"/>
        <v>41</v>
      </c>
      <c r="AI164" s="181">
        <v>41</v>
      </c>
      <c r="AJ164" s="181"/>
      <c r="AK164" s="181"/>
      <c r="AL164" s="182">
        <f t="shared" si="35"/>
        <v>41</v>
      </c>
      <c r="AM164" s="181"/>
      <c r="AN164" s="181"/>
      <c r="AO164" s="181"/>
      <c r="AP164" s="181"/>
      <c r="AQ164" s="181"/>
      <c r="AR164" s="181"/>
      <c r="AS164" s="181"/>
      <c r="AT164" s="181">
        <v>41</v>
      </c>
      <c r="AU164" s="181"/>
      <c r="AV164" s="181"/>
      <c r="AW164" s="182">
        <f t="shared" si="36"/>
        <v>0</v>
      </c>
      <c r="AX164" s="181"/>
      <c r="AY164" s="181"/>
      <c r="AZ164" s="181"/>
      <c r="BA164" s="181"/>
      <c r="BB164" s="181"/>
      <c r="BC164" s="182">
        <f t="shared" si="37"/>
        <v>0</v>
      </c>
      <c r="BD164" s="181"/>
      <c r="BE164" s="181"/>
      <c r="BF164" s="181"/>
    </row>
    <row r="165" spans="1:58" s="20" customFormat="1" ht="13.5">
      <c r="A165" s="174" t="s">
        <v>221</v>
      </c>
      <c r="B165" s="174">
        <v>1637</v>
      </c>
      <c r="C165" s="174" t="s">
        <v>380</v>
      </c>
      <c r="D165" s="182">
        <f t="shared" si="26"/>
        <v>3929</v>
      </c>
      <c r="E165" s="182">
        <f t="shared" si="27"/>
        <v>0</v>
      </c>
      <c r="F165" s="181"/>
      <c r="G165" s="181"/>
      <c r="H165" s="182">
        <f t="shared" si="28"/>
        <v>3929</v>
      </c>
      <c r="I165" s="181">
        <v>1926</v>
      </c>
      <c r="J165" s="181">
        <v>2003</v>
      </c>
      <c r="K165" s="182">
        <f t="shared" si="29"/>
        <v>0</v>
      </c>
      <c r="L165" s="181"/>
      <c r="M165" s="181"/>
      <c r="N165" s="182">
        <f t="shared" si="30"/>
        <v>3929</v>
      </c>
      <c r="O165" s="182">
        <f t="shared" si="31"/>
        <v>1926</v>
      </c>
      <c r="P165" s="181">
        <v>1926</v>
      </c>
      <c r="Q165" s="181"/>
      <c r="R165" s="181"/>
      <c r="S165" s="181"/>
      <c r="T165" s="181"/>
      <c r="U165" s="181"/>
      <c r="V165" s="181"/>
      <c r="W165" s="182">
        <f t="shared" si="32"/>
        <v>2003</v>
      </c>
      <c r="X165" s="181">
        <v>2003</v>
      </c>
      <c r="Y165" s="181"/>
      <c r="Z165" s="181"/>
      <c r="AA165" s="181"/>
      <c r="AB165" s="181"/>
      <c r="AC165" s="181"/>
      <c r="AD165" s="181"/>
      <c r="AE165" s="182">
        <f t="shared" si="33"/>
        <v>0</v>
      </c>
      <c r="AF165" s="181"/>
      <c r="AG165" s="181"/>
      <c r="AH165" s="182">
        <f t="shared" si="34"/>
        <v>31</v>
      </c>
      <c r="AI165" s="181">
        <v>31</v>
      </c>
      <c r="AJ165" s="181"/>
      <c r="AK165" s="181"/>
      <c r="AL165" s="182">
        <f t="shared" si="35"/>
        <v>31</v>
      </c>
      <c r="AM165" s="181"/>
      <c r="AN165" s="181"/>
      <c r="AO165" s="181"/>
      <c r="AP165" s="181"/>
      <c r="AQ165" s="181"/>
      <c r="AR165" s="181"/>
      <c r="AS165" s="181"/>
      <c r="AT165" s="181">
        <v>31</v>
      </c>
      <c r="AU165" s="181"/>
      <c r="AV165" s="181"/>
      <c r="AW165" s="182">
        <f t="shared" si="36"/>
        <v>0</v>
      </c>
      <c r="AX165" s="181"/>
      <c r="AY165" s="181"/>
      <c r="AZ165" s="181"/>
      <c r="BA165" s="181"/>
      <c r="BB165" s="181"/>
      <c r="BC165" s="182">
        <f t="shared" si="37"/>
        <v>0</v>
      </c>
      <c r="BD165" s="181"/>
      <c r="BE165" s="181"/>
      <c r="BF165" s="181"/>
    </row>
    <row r="166" spans="1:58" s="20" customFormat="1" ht="13.5">
      <c r="A166" s="174" t="s">
        <v>221</v>
      </c>
      <c r="B166" s="174">
        <v>1638</v>
      </c>
      <c r="C166" s="174" t="s">
        <v>381</v>
      </c>
      <c r="D166" s="182">
        <f t="shared" si="26"/>
        <v>1799</v>
      </c>
      <c r="E166" s="182">
        <f t="shared" si="27"/>
        <v>0</v>
      </c>
      <c r="F166" s="181"/>
      <c r="G166" s="181"/>
      <c r="H166" s="182">
        <f t="shared" si="28"/>
        <v>0</v>
      </c>
      <c r="I166" s="181"/>
      <c r="J166" s="181"/>
      <c r="K166" s="182">
        <f t="shared" si="29"/>
        <v>1799</v>
      </c>
      <c r="L166" s="181">
        <v>1007</v>
      </c>
      <c r="M166" s="181">
        <v>792</v>
      </c>
      <c r="N166" s="182">
        <f t="shared" si="30"/>
        <v>1799</v>
      </c>
      <c r="O166" s="182">
        <f t="shared" si="31"/>
        <v>1007</v>
      </c>
      <c r="P166" s="181">
        <v>1007</v>
      </c>
      <c r="Q166" s="181"/>
      <c r="R166" s="181"/>
      <c r="S166" s="181"/>
      <c r="T166" s="181"/>
      <c r="U166" s="181"/>
      <c r="V166" s="181"/>
      <c r="W166" s="182">
        <f t="shared" si="32"/>
        <v>792</v>
      </c>
      <c r="X166" s="181">
        <v>792</v>
      </c>
      <c r="Y166" s="181"/>
      <c r="Z166" s="181"/>
      <c r="AA166" s="181"/>
      <c r="AB166" s="181"/>
      <c r="AC166" s="181"/>
      <c r="AD166" s="181"/>
      <c r="AE166" s="182">
        <f t="shared" si="33"/>
        <v>0</v>
      </c>
      <c r="AF166" s="181"/>
      <c r="AG166" s="181"/>
      <c r="AH166" s="182">
        <f t="shared" si="34"/>
        <v>20</v>
      </c>
      <c r="AI166" s="181">
        <v>20</v>
      </c>
      <c r="AJ166" s="181"/>
      <c r="AK166" s="181"/>
      <c r="AL166" s="182">
        <f t="shared" si="35"/>
        <v>20</v>
      </c>
      <c r="AM166" s="181"/>
      <c r="AN166" s="181"/>
      <c r="AO166" s="181"/>
      <c r="AP166" s="181"/>
      <c r="AQ166" s="181"/>
      <c r="AR166" s="181"/>
      <c r="AS166" s="181"/>
      <c r="AT166" s="181">
        <v>20</v>
      </c>
      <c r="AU166" s="181"/>
      <c r="AV166" s="181"/>
      <c r="AW166" s="182">
        <f t="shared" si="36"/>
        <v>0</v>
      </c>
      <c r="AX166" s="181"/>
      <c r="AY166" s="181"/>
      <c r="AZ166" s="181"/>
      <c r="BA166" s="181"/>
      <c r="BB166" s="181"/>
      <c r="BC166" s="182">
        <f t="shared" si="37"/>
        <v>0</v>
      </c>
      <c r="BD166" s="181"/>
      <c r="BE166" s="181"/>
      <c r="BF166" s="181"/>
    </row>
    <row r="167" spans="1:58" s="20" customFormat="1" ht="13.5">
      <c r="A167" s="174" t="s">
        <v>221</v>
      </c>
      <c r="B167" s="174">
        <v>1639</v>
      </c>
      <c r="C167" s="174" t="s">
        <v>382</v>
      </c>
      <c r="D167" s="182">
        <f t="shared" si="26"/>
        <v>1147</v>
      </c>
      <c r="E167" s="182">
        <f t="shared" si="27"/>
        <v>0</v>
      </c>
      <c r="F167" s="181"/>
      <c r="G167" s="181"/>
      <c r="H167" s="182">
        <f t="shared" si="28"/>
        <v>0</v>
      </c>
      <c r="I167" s="181"/>
      <c r="J167" s="181"/>
      <c r="K167" s="182">
        <f t="shared" si="29"/>
        <v>1147</v>
      </c>
      <c r="L167" s="181">
        <v>704</v>
      </c>
      <c r="M167" s="181">
        <v>443</v>
      </c>
      <c r="N167" s="182">
        <f t="shared" si="30"/>
        <v>1147</v>
      </c>
      <c r="O167" s="182">
        <f t="shared" si="31"/>
        <v>704</v>
      </c>
      <c r="P167" s="181">
        <v>704</v>
      </c>
      <c r="Q167" s="181"/>
      <c r="R167" s="181"/>
      <c r="S167" s="181"/>
      <c r="T167" s="181"/>
      <c r="U167" s="181"/>
      <c r="V167" s="181"/>
      <c r="W167" s="182">
        <f t="shared" si="32"/>
        <v>443</v>
      </c>
      <c r="X167" s="181">
        <v>443</v>
      </c>
      <c r="Y167" s="181"/>
      <c r="Z167" s="181"/>
      <c r="AA167" s="181"/>
      <c r="AB167" s="181"/>
      <c r="AC167" s="181"/>
      <c r="AD167" s="181"/>
      <c r="AE167" s="182">
        <f t="shared" si="33"/>
        <v>0</v>
      </c>
      <c r="AF167" s="181"/>
      <c r="AG167" s="181"/>
      <c r="AH167" s="182">
        <f t="shared" si="34"/>
        <v>13</v>
      </c>
      <c r="AI167" s="181">
        <v>13</v>
      </c>
      <c r="AJ167" s="181"/>
      <c r="AK167" s="181"/>
      <c r="AL167" s="182">
        <f t="shared" si="35"/>
        <v>13</v>
      </c>
      <c r="AM167" s="181"/>
      <c r="AN167" s="181"/>
      <c r="AO167" s="181"/>
      <c r="AP167" s="181"/>
      <c r="AQ167" s="181"/>
      <c r="AR167" s="181"/>
      <c r="AS167" s="181"/>
      <c r="AT167" s="181">
        <v>13</v>
      </c>
      <c r="AU167" s="181"/>
      <c r="AV167" s="181"/>
      <c r="AW167" s="182">
        <f t="shared" si="36"/>
        <v>0</v>
      </c>
      <c r="AX167" s="181"/>
      <c r="AY167" s="181"/>
      <c r="AZ167" s="181"/>
      <c r="BA167" s="181"/>
      <c r="BB167" s="181"/>
      <c r="BC167" s="182">
        <f t="shared" si="37"/>
        <v>0</v>
      </c>
      <c r="BD167" s="181"/>
      <c r="BE167" s="181"/>
      <c r="BF167" s="181"/>
    </row>
    <row r="168" spans="1:58" s="20" customFormat="1" ht="13.5">
      <c r="A168" s="174" t="s">
        <v>221</v>
      </c>
      <c r="B168" s="174">
        <v>1641</v>
      </c>
      <c r="C168" s="174" t="s">
        <v>383</v>
      </c>
      <c r="D168" s="182">
        <f t="shared" si="26"/>
        <v>3230</v>
      </c>
      <c r="E168" s="182">
        <f t="shared" si="27"/>
        <v>0</v>
      </c>
      <c r="F168" s="181"/>
      <c r="G168" s="181"/>
      <c r="H168" s="182">
        <f t="shared" si="28"/>
        <v>0</v>
      </c>
      <c r="I168" s="181"/>
      <c r="J168" s="181"/>
      <c r="K168" s="182">
        <f t="shared" si="29"/>
        <v>3230</v>
      </c>
      <c r="L168" s="181">
        <v>2586</v>
      </c>
      <c r="M168" s="181">
        <v>644</v>
      </c>
      <c r="N168" s="182">
        <f t="shared" si="30"/>
        <v>3230</v>
      </c>
      <c r="O168" s="182">
        <f t="shared" si="31"/>
        <v>2586</v>
      </c>
      <c r="P168" s="181">
        <v>2586</v>
      </c>
      <c r="Q168" s="181"/>
      <c r="R168" s="181"/>
      <c r="S168" s="181"/>
      <c r="T168" s="181"/>
      <c r="U168" s="181"/>
      <c r="V168" s="181"/>
      <c r="W168" s="182">
        <f t="shared" si="32"/>
        <v>644</v>
      </c>
      <c r="X168" s="181">
        <v>644</v>
      </c>
      <c r="Y168" s="181"/>
      <c r="Z168" s="181"/>
      <c r="AA168" s="181"/>
      <c r="AB168" s="181"/>
      <c r="AC168" s="181"/>
      <c r="AD168" s="181"/>
      <c r="AE168" s="182">
        <f t="shared" si="33"/>
        <v>0</v>
      </c>
      <c r="AF168" s="181"/>
      <c r="AG168" s="181"/>
      <c r="AH168" s="182">
        <f t="shared" si="34"/>
        <v>35</v>
      </c>
      <c r="AI168" s="181">
        <v>35</v>
      </c>
      <c r="AJ168" s="181"/>
      <c r="AK168" s="181"/>
      <c r="AL168" s="182">
        <f t="shared" si="35"/>
        <v>35</v>
      </c>
      <c r="AM168" s="181"/>
      <c r="AN168" s="181"/>
      <c r="AO168" s="181"/>
      <c r="AP168" s="181"/>
      <c r="AQ168" s="181"/>
      <c r="AR168" s="181"/>
      <c r="AS168" s="181"/>
      <c r="AT168" s="181">
        <v>35</v>
      </c>
      <c r="AU168" s="181"/>
      <c r="AV168" s="181"/>
      <c r="AW168" s="182">
        <f t="shared" si="36"/>
        <v>0</v>
      </c>
      <c r="AX168" s="181"/>
      <c r="AY168" s="181"/>
      <c r="AZ168" s="181"/>
      <c r="BA168" s="181"/>
      <c r="BB168" s="181"/>
      <c r="BC168" s="182">
        <f t="shared" si="37"/>
        <v>0</v>
      </c>
      <c r="BD168" s="181"/>
      <c r="BE168" s="181"/>
      <c r="BF168" s="181"/>
    </row>
    <row r="169" spans="1:58" s="20" customFormat="1" ht="13.5">
      <c r="A169" s="174" t="s">
        <v>221</v>
      </c>
      <c r="B169" s="174">
        <v>1642</v>
      </c>
      <c r="C169" s="174" t="s">
        <v>384</v>
      </c>
      <c r="D169" s="182">
        <f t="shared" si="26"/>
        <v>2215</v>
      </c>
      <c r="E169" s="182">
        <f t="shared" si="27"/>
        <v>0</v>
      </c>
      <c r="F169" s="181"/>
      <c r="G169" s="181"/>
      <c r="H169" s="182">
        <f t="shared" si="28"/>
        <v>2215</v>
      </c>
      <c r="I169" s="181">
        <v>1930</v>
      </c>
      <c r="J169" s="181">
        <v>285</v>
      </c>
      <c r="K169" s="182">
        <f t="shared" si="29"/>
        <v>0</v>
      </c>
      <c r="L169" s="181"/>
      <c r="M169" s="181"/>
      <c r="N169" s="182">
        <f t="shared" si="30"/>
        <v>2215</v>
      </c>
      <c r="O169" s="182">
        <f t="shared" si="31"/>
        <v>1930</v>
      </c>
      <c r="P169" s="181">
        <v>1930</v>
      </c>
      <c r="Q169" s="181"/>
      <c r="R169" s="181"/>
      <c r="S169" s="181"/>
      <c r="T169" s="181"/>
      <c r="U169" s="181"/>
      <c r="V169" s="181"/>
      <c r="W169" s="182">
        <f t="shared" si="32"/>
        <v>285</v>
      </c>
      <c r="X169" s="181">
        <v>285</v>
      </c>
      <c r="Y169" s="181"/>
      <c r="Z169" s="181"/>
      <c r="AA169" s="181"/>
      <c r="AB169" s="181"/>
      <c r="AC169" s="181"/>
      <c r="AD169" s="181"/>
      <c r="AE169" s="182">
        <f t="shared" si="33"/>
        <v>0</v>
      </c>
      <c r="AF169" s="181"/>
      <c r="AG169" s="181"/>
      <c r="AH169" s="182">
        <f t="shared" si="34"/>
        <v>24</v>
      </c>
      <c r="AI169" s="181">
        <v>24</v>
      </c>
      <c r="AJ169" s="181"/>
      <c r="AK169" s="181"/>
      <c r="AL169" s="182">
        <f t="shared" si="35"/>
        <v>24</v>
      </c>
      <c r="AM169" s="181"/>
      <c r="AN169" s="181"/>
      <c r="AO169" s="181"/>
      <c r="AP169" s="181"/>
      <c r="AQ169" s="181"/>
      <c r="AR169" s="181"/>
      <c r="AS169" s="181"/>
      <c r="AT169" s="181">
        <v>24</v>
      </c>
      <c r="AU169" s="181"/>
      <c r="AV169" s="181"/>
      <c r="AW169" s="182">
        <f t="shared" si="36"/>
        <v>0</v>
      </c>
      <c r="AX169" s="181"/>
      <c r="AY169" s="181"/>
      <c r="AZ169" s="181"/>
      <c r="BA169" s="181"/>
      <c r="BB169" s="181"/>
      <c r="BC169" s="182">
        <f t="shared" si="37"/>
        <v>0</v>
      </c>
      <c r="BD169" s="181"/>
      <c r="BE169" s="181"/>
      <c r="BF169" s="181"/>
    </row>
    <row r="170" spans="1:58" s="20" customFormat="1" ht="13.5">
      <c r="A170" s="174" t="s">
        <v>221</v>
      </c>
      <c r="B170" s="174">
        <v>1643</v>
      </c>
      <c r="C170" s="174" t="s">
        <v>385</v>
      </c>
      <c r="D170" s="182">
        <f t="shared" si="26"/>
        <v>5009</v>
      </c>
      <c r="E170" s="182">
        <f t="shared" si="27"/>
        <v>0</v>
      </c>
      <c r="F170" s="181"/>
      <c r="G170" s="181"/>
      <c r="H170" s="182">
        <f t="shared" si="28"/>
        <v>0</v>
      </c>
      <c r="I170" s="181"/>
      <c r="J170" s="181"/>
      <c r="K170" s="182">
        <f t="shared" si="29"/>
        <v>5009</v>
      </c>
      <c r="L170" s="181">
        <v>3733</v>
      </c>
      <c r="M170" s="181">
        <v>1276</v>
      </c>
      <c r="N170" s="182">
        <f t="shared" si="30"/>
        <v>5009</v>
      </c>
      <c r="O170" s="182">
        <f t="shared" si="31"/>
        <v>3733</v>
      </c>
      <c r="P170" s="181">
        <v>3733</v>
      </c>
      <c r="Q170" s="181"/>
      <c r="R170" s="181"/>
      <c r="S170" s="181"/>
      <c r="T170" s="181"/>
      <c r="U170" s="181"/>
      <c r="V170" s="181"/>
      <c r="W170" s="182">
        <f t="shared" si="32"/>
        <v>1276</v>
      </c>
      <c r="X170" s="181">
        <v>1276</v>
      </c>
      <c r="Y170" s="181"/>
      <c r="Z170" s="181"/>
      <c r="AA170" s="181"/>
      <c r="AB170" s="181"/>
      <c r="AC170" s="181"/>
      <c r="AD170" s="181"/>
      <c r="AE170" s="182">
        <f t="shared" si="33"/>
        <v>0</v>
      </c>
      <c r="AF170" s="181"/>
      <c r="AG170" s="181"/>
      <c r="AH170" s="182">
        <f t="shared" si="34"/>
        <v>56</v>
      </c>
      <c r="AI170" s="181">
        <v>56</v>
      </c>
      <c r="AJ170" s="181"/>
      <c r="AK170" s="181"/>
      <c r="AL170" s="182">
        <f t="shared" si="35"/>
        <v>55</v>
      </c>
      <c r="AM170" s="181"/>
      <c r="AN170" s="181"/>
      <c r="AO170" s="181"/>
      <c r="AP170" s="181"/>
      <c r="AQ170" s="181"/>
      <c r="AR170" s="181"/>
      <c r="AS170" s="181"/>
      <c r="AT170" s="181">
        <v>55</v>
      </c>
      <c r="AU170" s="181"/>
      <c r="AV170" s="181"/>
      <c r="AW170" s="182">
        <f t="shared" si="36"/>
        <v>1</v>
      </c>
      <c r="AX170" s="181">
        <v>1</v>
      </c>
      <c r="AY170" s="181"/>
      <c r="AZ170" s="181"/>
      <c r="BA170" s="181"/>
      <c r="BB170" s="181"/>
      <c r="BC170" s="182">
        <f t="shared" si="37"/>
        <v>0</v>
      </c>
      <c r="BD170" s="181"/>
      <c r="BE170" s="181"/>
      <c r="BF170" s="181"/>
    </row>
    <row r="171" spans="1:58" s="20" customFormat="1" ht="13.5">
      <c r="A171" s="174" t="s">
        <v>221</v>
      </c>
      <c r="B171" s="174">
        <v>1644</v>
      </c>
      <c r="C171" s="174" t="s">
        <v>386</v>
      </c>
      <c r="D171" s="182">
        <f t="shared" si="26"/>
        <v>1906</v>
      </c>
      <c r="E171" s="182">
        <f t="shared" si="27"/>
        <v>0</v>
      </c>
      <c r="F171" s="181"/>
      <c r="G171" s="181"/>
      <c r="H171" s="182">
        <f t="shared" si="28"/>
        <v>0</v>
      </c>
      <c r="I171" s="181"/>
      <c r="J171" s="181"/>
      <c r="K171" s="182">
        <f t="shared" si="29"/>
        <v>1906</v>
      </c>
      <c r="L171" s="181">
        <v>1403</v>
      </c>
      <c r="M171" s="181">
        <v>503</v>
      </c>
      <c r="N171" s="182">
        <f t="shared" si="30"/>
        <v>1906</v>
      </c>
      <c r="O171" s="182">
        <f t="shared" si="31"/>
        <v>1403</v>
      </c>
      <c r="P171" s="181">
        <v>1403</v>
      </c>
      <c r="Q171" s="181"/>
      <c r="R171" s="181"/>
      <c r="S171" s="181"/>
      <c r="T171" s="181"/>
      <c r="U171" s="181"/>
      <c r="V171" s="181"/>
      <c r="W171" s="182">
        <f t="shared" si="32"/>
        <v>503</v>
      </c>
      <c r="X171" s="181">
        <v>503</v>
      </c>
      <c r="Y171" s="181"/>
      <c r="Z171" s="181"/>
      <c r="AA171" s="181"/>
      <c r="AB171" s="181"/>
      <c r="AC171" s="181"/>
      <c r="AD171" s="181"/>
      <c r="AE171" s="182">
        <f t="shared" si="33"/>
        <v>0</v>
      </c>
      <c r="AF171" s="181"/>
      <c r="AG171" s="181"/>
      <c r="AH171" s="182">
        <f t="shared" si="34"/>
        <v>21</v>
      </c>
      <c r="AI171" s="181">
        <v>21</v>
      </c>
      <c r="AJ171" s="181"/>
      <c r="AK171" s="181"/>
      <c r="AL171" s="182">
        <f t="shared" si="35"/>
        <v>21</v>
      </c>
      <c r="AM171" s="181"/>
      <c r="AN171" s="181"/>
      <c r="AO171" s="181"/>
      <c r="AP171" s="181"/>
      <c r="AQ171" s="181"/>
      <c r="AR171" s="181"/>
      <c r="AS171" s="181"/>
      <c r="AT171" s="181">
        <v>21</v>
      </c>
      <c r="AU171" s="181"/>
      <c r="AV171" s="181"/>
      <c r="AW171" s="182">
        <f t="shared" si="36"/>
        <v>0</v>
      </c>
      <c r="AX171" s="181"/>
      <c r="AY171" s="181"/>
      <c r="AZ171" s="181"/>
      <c r="BA171" s="181"/>
      <c r="BB171" s="181"/>
      <c r="BC171" s="182">
        <f t="shared" si="37"/>
        <v>0</v>
      </c>
      <c r="BD171" s="181"/>
      <c r="BE171" s="181"/>
      <c r="BF171" s="181"/>
    </row>
    <row r="172" spans="1:58" s="20" customFormat="1" ht="13.5">
      <c r="A172" s="174" t="s">
        <v>221</v>
      </c>
      <c r="B172" s="174">
        <v>1645</v>
      </c>
      <c r="C172" s="174" t="s">
        <v>387</v>
      </c>
      <c r="D172" s="182">
        <f t="shared" si="26"/>
        <v>1581</v>
      </c>
      <c r="E172" s="182">
        <f t="shared" si="27"/>
        <v>0</v>
      </c>
      <c r="F172" s="181"/>
      <c r="G172" s="181"/>
      <c r="H172" s="182">
        <f t="shared" si="28"/>
        <v>0</v>
      </c>
      <c r="I172" s="181"/>
      <c r="J172" s="181"/>
      <c r="K172" s="182">
        <f t="shared" si="29"/>
        <v>1581</v>
      </c>
      <c r="L172" s="181">
        <v>1016</v>
      </c>
      <c r="M172" s="181">
        <v>565</v>
      </c>
      <c r="N172" s="182">
        <f t="shared" si="30"/>
        <v>1581</v>
      </c>
      <c r="O172" s="182">
        <f t="shared" si="31"/>
        <v>1016</v>
      </c>
      <c r="P172" s="181">
        <v>1016</v>
      </c>
      <c r="Q172" s="181"/>
      <c r="R172" s="181"/>
      <c r="S172" s="181"/>
      <c r="T172" s="181"/>
      <c r="U172" s="181"/>
      <c r="V172" s="181"/>
      <c r="W172" s="182">
        <f t="shared" si="32"/>
        <v>565</v>
      </c>
      <c r="X172" s="181">
        <v>565</v>
      </c>
      <c r="Y172" s="181"/>
      <c r="Z172" s="181"/>
      <c r="AA172" s="181"/>
      <c r="AB172" s="181"/>
      <c r="AC172" s="181"/>
      <c r="AD172" s="181"/>
      <c r="AE172" s="182">
        <f t="shared" si="33"/>
        <v>0</v>
      </c>
      <c r="AF172" s="181"/>
      <c r="AG172" s="181"/>
      <c r="AH172" s="182">
        <f t="shared" si="34"/>
        <v>17</v>
      </c>
      <c r="AI172" s="181">
        <v>17</v>
      </c>
      <c r="AJ172" s="181"/>
      <c r="AK172" s="181"/>
      <c r="AL172" s="182">
        <f t="shared" si="35"/>
        <v>17</v>
      </c>
      <c r="AM172" s="181"/>
      <c r="AN172" s="181"/>
      <c r="AO172" s="181"/>
      <c r="AP172" s="181"/>
      <c r="AQ172" s="181"/>
      <c r="AR172" s="181"/>
      <c r="AS172" s="181"/>
      <c r="AT172" s="181">
        <v>17</v>
      </c>
      <c r="AU172" s="181"/>
      <c r="AV172" s="181"/>
      <c r="AW172" s="182">
        <f t="shared" si="36"/>
        <v>0</v>
      </c>
      <c r="AX172" s="181"/>
      <c r="AY172" s="181"/>
      <c r="AZ172" s="181"/>
      <c r="BA172" s="181"/>
      <c r="BB172" s="181"/>
      <c r="BC172" s="182">
        <f t="shared" si="37"/>
        <v>0</v>
      </c>
      <c r="BD172" s="181"/>
      <c r="BE172" s="181"/>
      <c r="BF172" s="181"/>
    </row>
    <row r="173" spans="1:58" s="20" customFormat="1" ht="13.5">
      <c r="A173" s="174" t="s">
        <v>221</v>
      </c>
      <c r="B173" s="174">
        <v>1646</v>
      </c>
      <c r="C173" s="174" t="s">
        <v>388</v>
      </c>
      <c r="D173" s="182">
        <f t="shared" si="26"/>
        <v>3029</v>
      </c>
      <c r="E173" s="182">
        <f t="shared" si="27"/>
        <v>0</v>
      </c>
      <c r="F173" s="181"/>
      <c r="G173" s="181"/>
      <c r="H173" s="182">
        <f t="shared" si="28"/>
        <v>0</v>
      </c>
      <c r="I173" s="181"/>
      <c r="J173" s="181"/>
      <c r="K173" s="182">
        <f t="shared" si="29"/>
        <v>3029</v>
      </c>
      <c r="L173" s="181">
        <v>2257</v>
      </c>
      <c r="M173" s="181">
        <v>772</v>
      </c>
      <c r="N173" s="182">
        <f t="shared" si="30"/>
        <v>3029</v>
      </c>
      <c r="O173" s="182">
        <f t="shared" si="31"/>
        <v>2257</v>
      </c>
      <c r="P173" s="181">
        <v>2257</v>
      </c>
      <c r="Q173" s="181"/>
      <c r="R173" s="181"/>
      <c r="S173" s="181"/>
      <c r="T173" s="181"/>
      <c r="U173" s="181"/>
      <c r="V173" s="181"/>
      <c r="W173" s="182">
        <f t="shared" si="32"/>
        <v>772</v>
      </c>
      <c r="X173" s="181">
        <v>27</v>
      </c>
      <c r="Y173" s="181"/>
      <c r="Z173" s="181"/>
      <c r="AA173" s="181">
        <v>745</v>
      </c>
      <c r="AB173" s="181"/>
      <c r="AC173" s="181"/>
      <c r="AD173" s="181"/>
      <c r="AE173" s="182">
        <f t="shared" si="33"/>
        <v>0</v>
      </c>
      <c r="AF173" s="181"/>
      <c r="AG173" s="181"/>
      <c r="AH173" s="182">
        <f t="shared" si="34"/>
        <v>25</v>
      </c>
      <c r="AI173" s="181">
        <v>25</v>
      </c>
      <c r="AJ173" s="181"/>
      <c r="AK173" s="181"/>
      <c r="AL173" s="182">
        <f t="shared" si="35"/>
        <v>25</v>
      </c>
      <c r="AM173" s="181"/>
      <c r="AN173" s="181"/>
      <c r="AO173" s="181"/>
      <c r="AP173" s="181"/>
      <c r="AQ173" s="181"/>
      <c r="AR173" s="181"/>
      <c r="AS173" s="181"/>
      <c r="AT173" s="181">
        <v>25</v>
      </c>
      <c r="AU173" s="181"/>
      <c r="AV173" s="181"/>
      <c r="AW173" s="182">
        <f t="shared" si="36"/>
        <v>0</v>
      </c>
      <c r="AX173" s="181"/>
      <c r="AY173" s="181"/>
      <c r="AZ173" s="181"/>
      <c r="BA173" s="181"/>
      <c r="BB173" s="181"/>
      <c r="BC173" s="182">
        <f t="shared" si="37"/>
        <v>0</v>
      </c>
      <c r="BD173" s="181"/>
      <c r="BE173" s="181"/>
      <c r="BF173" s="181"/>
    </row>
    <row r="174" spans="1:58" s="20" customFormat="1" ht="13.5">
      <c r="A174" s="174" t="s">
        <v>221</v>
      </c>
      <c r="B174" s="174">
        <v>1647</v>
      </c>
      <c r="C174" s="174" t="s">
        <v>389</v>
      </c>
      <c r="D174" s="182">
        <f t="shared" si="26"/>
        <v>4763</v>
      </c>
      <c r="E174" s="182">
        <f t="shared" si="27"/>
        <v>0</v>
      </c>
      <c r="F174" s="181"/>
      <c r="G174" s="181"/>
      <c r="H174" s="182">
        <f t="shared" si="28"/>
        <v>0</v>
      </c>
      <c r="I174" s="181"/>
      <c r="J174" s="181"/>
      <c r="K174" s="182">
        <f t="shared" si="29"/>
        <v>4763</v>
      </c>
      <c r="L174" s="181">
        <v>4567</v>
      </c>
      <c r="M174" s="181">
        <v>196</v>
      </c>
      <c r="N174" s="182">
        <f t="shared" si="30"/>
        <v>4763</v>
      </c>
      <c r="O174" s="182">
        <f t="shared" si="31"/>
        <v>4567</v>
      </c>
      <c r="P174" s="181">
        <v>4567</v>
      </c>
      <c r="Q174" s="181"/>
      <c r="R174" s="181"/>
      <c r="S174" s="181"/>
      <c r="T174" s="181"/>
      <c r="U174" s="181"/>
      <c r="V174" s="181"/>
      <c r="W174" s="182">
        <f t="shared" si="32"/>
        <v>196</v>
      </c>
      <c r="X174" s="181">
        <v>196</v>
      </c>
      <c r="Y174" s="181"/>
      <c r="Z174" s="181"/>
      <c r="AA174" s="181"/>
      <c r="AB174" s="181"/>
      <c r="AC174" s="181"/>
      <c r="AD174" s="181"/>
      <c r="AE174" s="182">
        <f t="shared" si="33"/>
        <v>0</v>
      </c>
      <c r="AF174" s="181"/>
      <c r="AG174" s="181"/>
      <c r="AH174" s="182">
        <f t="shared" si="34"/>
        <v>0</v>
      </c>
      <c r="AI174" s="181"/>
      <c r="AJ174" s="181"/>
      <c r="AK174" s="181"/>
      <c r="AL174" s="182">
        <f t="shared" si="35"/>
        <v>0</v>
      </c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2">
        <f t="shared" si="36"/>
        <v>0</v>
      </c>
      <c r="AX174" s="181"/>
      <c r="AY174" s="181"/>
      <c r="AZ174" s="181"/>
      <c r="BA174" s="181"/>
      <c r="BB174" s="181"/>
      <c r="BC174" s="182">
        <f t="shared" si="37"/>
        <v>0</v>
      </c>
      <c r="BD174" s="181"/>
      <c r="BE174" s="181"/>
      <c r="BF174" s="181"/>
    </row>
    <row r="175" spans="1:58" s="20" customFormat="1" ht="13.5">
      <c r="A175" s="174" t="s">
        <v>221</v>
      </c>
      <c r="B175" s="174">
        <v>1648</v>
      </c>
      <c r="C175" s="174" t="s">
        <v>390</v>
      </c>
      <c r="D175" s="182">
        <f t="shared" si="26"/>
        <v>749</v>
      </c>
      <c r="E175" s="182">
        <f t="shared" si="27"/>
        <v>0</v>
      </c>
      <c r="F175" s="181"/>
      <c r="G175" s="181"/>
      <c r="H175" s="182">
        <f t="shared" si="28"/>
        <v>0</v>
      </c>
      <c r="I175" s="181"/>
      <c r="J175" s="181"/>
      <c r="K175" s="182">
        <f t="shared" si="29"/>
        <v>749</v>
      </c>
      <c r="L175" s="181">
        <v>701</v>
      </c>
      <c r="M175" s="181">
        <v>48</v>
      </c>
      <c r="N175" s="182">
        <f t="shared" si="30"/>
        <v>749</v>
      </c>
      <c r="O175" s="182">
        <f t="shared" si="31"/>
        <v>701</v>
      </c>
      <c r="P175" s="181">
        <v>701</v>
      </c>
      <c r="Q175" s="181"/>
      <c r="R175" s="181"/>
      <c r="S175" s="181"/>
      <c r="T175" s="181"/>
      <c r="U175" s="181"/>
      <c r="V175" s="181"/>
      <c r="W175" s="182">
        <f t="shared" si="32"/>
        <v>48</v>
      </c>
      <c r="X175" s="181">
        <v>48</v>
      </c>
      <c r="Y175" s="181"/>
      <c r="Z175" s="181"/>
      <c r="AA175" s="181"/>
      <c r="AB175" s="181"/>
      <c r="AC175" s="181"/>
      <c r="AD175" s="181"/>
      <c r="AE175" s="182">
        <f t="shared" si="33"/>
        <v>0</v>
      </c>
      <c r="AF175" s="181"/>
      <c r="AG175" s="181"/>
      <c r="AH175" s="182">
        <f t="shared" si="34"/>
        <v>8</v>
      </c>
      <c r="AI175" s="181">
        <v>8</v>
      </c>
      <c r="AJ175" s="181"/>
      <c r="AK175" s="181"/>
      <c r="AL175" s="182">
        <f t="shared" si="35"/>
        <v>8</v>
      </c>
      <c r="AM175" s="181"/>
      <c r="AN175" s="181"/>
      <c r="AO175" s="181"/>
      <c r="AP175" s="181"/>
      <c r="AQ175" s="181"/>
      <c r="AR175" s="181"/>
      <c r="AS175" s="181"/>
      <c r="AT175" s="181">
        <v>8</v>
      </c>
      <c r="AU175" s="181"/>
      <c r="AV175" s="181"/>
      <c r="AW175" s="182">
        <f t="shared" si="36"/>
        <v>0</v>
      </c>
      <c r="AX175" s="181"/>
      <c r="AY175" s="181"/>
      <c r="AZ175" s="181"/>
      <c r="BA175" s="181"/>
      <c r="BB175" s="181"/>
      <c r="BC175" s="182">
        <f t="shared" si="37"/>
        <v>0</v>
      </c>
      <c r="BD175" s="181"/>
      <c r="BE175" s="181"/>
      <c r="BF175" s="181"/>
    </row>
    <row r="176" spans="1:58" s="20" customFormat="1" ht="13.5">
      <c r="A176" s="174" t="s">
        <v>221</v>
      </c>
      <c r="B176" s="174">
        <v>1649</v>
      </c>
      <c r="C176" s="174" t="s">
        <v>391</v>
      </c>
      <c r="D176" s="182">
        <f t="shared" si="26"/>
        <v>2040</v>
      </c>
      <c r="E176" s="182">
        <f t="shared" si="27"/>
        <v>0</v>
      </c>
      <c r="F176" s="181"/>
      <c r="G176" s="181"/>
      <c r="H176" s="182">
        <f t="shared" si="28"/>
        <v>0</v>
      </c>
      <c r="I176" s="181"/>
      <c r="J176" s="181"/>
      <c r="K176" s="182">
        <f t="shared" si="29"/>
        <v>2040</v>
      </c>
      <c r="L176" s="181">
        <v>1393</v>
      </c>
      <c r="M176" s="181">
        <v>647</v>
      </c>
      <c r="N176" s="182">
        <f t="shared" si="30"/>
        <v>2040</v>
      </c>
      <c r="O176" s="182">
        <f t="shared" si="31"/>
        <v>1393</v>
      </c>
      <c r="P176" s="181">
        <v>1393</v>
      </c>
      <c r="Q176" s="181"/>
      <c r="R176" s="181"/>
      <c r="S176" s="181"/>
      <c r="T176" s="181"/>
      <c r="U176" s="181"/>
      <c r="V176" s="181"/>
      <c r="W176" s="182">
        <f t="shared" si="32"/>
        <v>647</v>
      </c>
      <c r="X176" s="181"/>
      <c r="Y176" s="181"/>
      <c r="Z176" s="181"/>
      <c r="AA176" s="181">
        <v>647</v>
      </c>
      <c r="AB176" s="181"/>
      <c r="AC176" s="181"/>
      <c r="AD176" s="181"/>
      <c r="AE176" s="182">
        <f t="shared" si="33"/>
        <v>0</v>
      </c>
      <c r="AF176" s="181"/>
      <c r="AG176" s="181"/>
      <c r="AH176" s="182">
        <f t="shared" si="34"/>
        <v>15</v>
      </c>
      <c r="AI176" s="181">
        <v>15</v>
      </c>
      <c r="AJ176" s="181"/>
      <c r="AK176" s="181"/>
      <c r="AL176" s="182">
        <f t="shared" si="35"/>
        <v>15</v>
      </c>
      <c r="AM176" s="181"/>
      <c r="AN176" s="181"/>
      <c r="AO176" s="181"/>
      <c r="AP176" s="181"/>
      <c r="AQ176" s="181"/>
      <c r="AR176" s="181"/>
      <c r="AS176" s="181"/>
      <c r="AT176" s="181">
        <v>15</v>
      </c>
      <c r="AU176" s="181"/>
      <c r="AV176" s="181"/>
      <c r="AW176" s="182">
        <f t="shared" si="36"/>
        <v>0</v>
      </c>
      <c r="AX176" s="181"/>
      <c r="AY176" s="181"/>
      <c r="AZ176" s="181"/>
      <c r="BA176" s="181"/>
      <c r="BB176" s="181"/>
      <c r="BC176" s="182">
        <f t="shared" si="37"/>
        <v>0</v>
      </c>
      <c r="BD176" s="181"/>
      <c r="BE176" s="181"/>
      <c r="BF176" s="181"/>
    </row>
    <row r="177" spans="1:58" s="20" customFormat="1" ht="13.5">
      <c r="A177" s="174" t="s">
        <v>221</v>
      </c>
      <c r="B177" s="174">
        <v>1661</v>
      </c>
      <c r="C177" s="174" t="s">
        <v>392</v>
      </c>
      <c r="D177" s="182">
        <f t="shared" si="26"/>
        <v>7450</v>
      </c>
      <c r="E177" s="182">
        <f t="shared" si="27"/>
        <v>0</v>
      </c>
      <c r="F177" s="181"/>
      <c r="G177" s="181"/>
      <c r="H177" s="182">
        <f t="shared" si="28"/>
        <v>6693</v>
      </c>
      <c r="I177" s="181">
        <v>6693</v>
      </c>
      <c r="J177" s="181"/>
      <c r="K177" s="182">
        <f t="shared" si="29"/>
        <v>757</v>
      </c>
      <c r="L177" s="181"/>
      <c r="M177" s="181">
        <v>757</v>
      </c>
      <c r="N177" s="182">
        <f t="shared" si="30"/>
        <v>7450</v>
      </c>
      <c r="O177" s="182">
        <f t="shared" si="31"/>
        <v>6693</v>
      </c>
      <c r="P177" s="181">
        <v>6693</v>
      </c>
      <c r="Q177" s="181"/>
      <c r="R177" s="181"/>
      <c r="S177" s="181"/>
      <c r="T177" s="181"/>
      <c r="U177" s="181"/>
      <c r="V177" s="181"/>
      <c r="W177" s="182">
        <f t="shared" si="32"/>
        <v>757</v>
      </c>
      <c r="X177" s="181">
        <v>757</v>
      </c>
      <c r="Y177" s="181"/>
      <c r="Z177" s="181"/>
      <c r="AA177" s="181"/>
      <c r="AB177" s="181"/>
      <c r="AC177" s="181"/>
      <c r="AD177" s="181"/>
      <c r="AE177" s="182">
        <f t="shared" si="33"/>
        <v>0</v>
      </c>
      <c r="AF177" s="181"/>
      <c r="AG177" s="181"/>
      <c r="AH177" s="182">
        <f t="shared" si="34"/>
        <v>183</v>
      </c>
      <c r="AI177" s="181">
        <v>183</v>
      </c>
      <c r="AJ177" s="181"/>
      <c r="AK177" s="181"/>
      <c r="AL177" s="182">
        <f t="shared" si="35"/>
        <v>183</v>
      </c>
      <c r="AM177" s="181"/>
      <c r="AN177" s="181"/>
      <c r="AO177" s="181"/>
      <c r="AP177" s="181"/>
      <c r="AQ177" s="181"/>
      <c r="AR177" s="181"/>
      <c r="AS177" s="181"/>
      <c r="AT177" s="181"/>
      <c r="AU177" s="181">
        <v>183</v>
      </c>
      <c r="AV177" s="181"/>
      <c r="AW177" s="182">
        <f t="shared" si="36"/>
        <v>0</v>
      </c>
      <c r="AX177" s="181"/>
      <c r="AY177" s="181"/>
      <c r="AZ177" s="181"/>
      <c r="BA177" s="181"/>
      <c r="BB177" s="181"/>
      <c r="BC177" s="182">
        <f t="shared" si="37"/>
        <v>0</v>
      </c>
      <c r="BD177" s="181"/>
      <c r="BE177" s="181"/>
      <c r="BF177" s="181"/>
    </row>
    <row r="178" spans="1:58" s="20" customFormat="1" ht="13.5">
      <c r="A178" s="174" t="s">
        <v>221</v>
      </c>
      <c r="B178" s="174">
        <v>1662</v>
      </c>
      <c r="C178" s="174" t="s">
        <v>393</v>
      </c>
      <c r="D178" s="182">
        <f t="shared" si="26"/>
        <v>9260</v>
      </c>
      <c r="E178" s="182">
        <f t="shared" si="27"/>
        <v>0</v>
      </c>
      <c r="F178" s="181"/>
      <c r="G178" s="181"/>
      <c r="H178" s="182">
        <f t="shared" si="28"/>
        <v>8144</v>
      </c>
      <c r="I178" s="181">
        <v>8144</v>
      </c>
      <c r="J178" s="181"/>
      <c r="K178" s="182">
        <f t="shared" si="29"/>
        <v>1116</v>
      </c>
      <c r="L178" s="181"/>
      <c r="M178" s="181">
        <v>1116</v>
      </c>
      <c r="N178" s="182">
        <f t="shared" si="30"/>
        <v>9260</v>
      </c>
      <c r="O178" s="182">
        <f t="shared" si="31"/>
        <v>8144</v>
      </c>
      <c r="P178" s="181">
        <v>8144</v>
      </c>
      <c r="Q178" s="181"/>
      <c r="R178" s="181"/>
      <c r="S178" s="181"/>
      <c r="T178" s="181"/>
      <c r="U178" s="181"/>
      <c r="V178" s="181"/>
      <c r="W178" s="182">
        <f t="shared" si="32"/>
        <v>1116</v>
      </c>
      <c r="X178" s="181">
        <v>1116</v>
      </c>
      <c r="Y178" s="181"/>
      <c r="Z178" s="181"/>
      <c r="AA178" s="181"/>
      <c r="AB178" s="181"/>
      <c r="AC178" s="181"/>
      <c r="AD178" s="181"/>
      <c r="AE178" s="182">
        <f t="shared" si="33"/>
        <v>0</v>
      </c>
      <c r="AF178" s="181"/>
      <c r="AG178" s="181"/>
      <c r="AH178" s="182">
        <f t="shared" si="34"/>
        <v>0</v>
      </c>
      <c r="AI178" s="181"/>
      <c r="AJ178" s="181"/>
      <c r="AK178" s="181"/>
      <c r="AL178" s="182">
        <f t="shared" si="35"/>
        <v>0</v>
      </c>
      <c r="AM178" s="181"/>
      <c r="AN178" s="181"/>
      <c r="AO178" s="181"/>
      <c r="AP178" s="181"/>
      <c r="AQ178" s="181"/>
      <c r="AR178" s="181"/>
      <c r="AS178" s="181"/>
      <c r="AT178" s="181"/>
      <c r="AU178" s="181"/>
      <c r="AV178" s="181"/>
      <c r="AW178" s="182">
        <f t="shared" si="36"/>
        <v>0</v>
      </c>
      <c r="AX178" s="181"/>
      <c r="AY178" s="181"/>
      <c r="AZ178" s="181"/>
      <c r="BA178" s="181"/>
      <c r="BB178" s="181"/>
      <c r="BC178" s="182">
        <f t="shared" si="37"/>
        <v>0</v>
      </c>
      <c r="BD178" s="181"/>
      <c r="BE178" s="181"/>
      <c r="BF178" s="181"/>
    </row>
    <row r="179" spans="1:58" s="20" customFormat="1" ht="13.5">
      <c r="A179" s="174" t="s">
        <v>221</v>
      </c>
      <c r="B179" s="174">
        <v>1663</v>
      </c>
      <c r="C179" s="174" t="s">
        <v>394</v>
      </c>
      <c r="D179" s="182">
        <f t="shared" si="26"/>
        <v>4312</v>
      </c>
      <c r="E179" s="182">
        <f t="shared" si="27"/>
        <v>0</v>
      </c>
      <c r="F179" s="181"/>
      <c r="G179" s="181"/>
      <c r="H179" s="182">
        <f t="shared" si="28"/>
        <v>4312</v>
      </c>
      <c r="I179" s="181">
        <v>3435</v>
      </c>
      <c r="J179" s="181">
        <v>877</v>
      </c>
      <c r="K179" s="182">
        <f t="shared" si="29"/>
        <v>0</v>
      </c>
      <c r="L179" s="181"/>
      <c r="M179" s="181"/>
      <c r="N179" s="182">
        <f t="shared" si="30"/>
        <v>4312</v>
      </c>
      <c r="O179" s="182">
        <f t="shared" si="31"/>
        <v>3435</v>
      </c>
      <c r="P179" s="181">
        <v>3435</v>
      </c>
      <c r="Q179" s="181"/>
      <c r="R179" s="181"/>
      <c r="S179" s="181"/>
      <c r="T179" s="181"/>
      <c r="U179" s="181"/>
      <c r="V179" s="181"/>
      <c r="W179" s="182">
        <f t="shared" si="32"/>
        <v>877</v>
      </c>
      <c r="X179" s="181">
        <v>877</v>
      </c>
      <c r="Y179" s="181"/>
      <c r="Z179" s="181"/>
      <c r="AA179" s="181"/>
      <c r="AB179" s="181"/>
      <c r="AC179" s="181"/>
      <c r="AD179" s="181"/>
      <c r="AE179" s="182">
        <f t="shared" si="33"/>
        <v>0</v>
      </c>
      <c r="AF179" s="181"/>
      <c r="AG179" s="181"/>
      <c r="AH179" s="182">
        <f t="shared" si="34"/>
        <v>0</v>
      </c>
      <c r="AI179" s="181"/>
      <c r="AJ179" s="181"/>
      <c r="AK179" s="181"/>
      <c r="AL179" s="182">
        <f t="shared" si="35"/>
        <v>0</v>
      </c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2">
        <f t="shared" si="36"/>
        <v>0</v>
      </c>
      <c r="AX179" s="181"/>
      <c r="AY179" s="181"/>
      <c r="AZ179" s="181"/>
      <c r="BA179" s="181"/>
      <c r="BB179" s="181"/>
      <c r="BC179" s="182">
        <f t="shared" si="37"/>
        <v>0</v>
      </c>
      <c r="BD179" s="181"/>
      <c r="BE179" s="181"/>
      <c r="BF179" s="181"/>
    </row>
    <row r="180" spans="1:58" s="20" customFormat="1" ht="13.5">
      <c r="A180" s="174" t="s">
        <v>221</v>
      </c>
      <c r="B180" s="174">
        <v>1664</v>
      </c>
      <c r="C180" s="174" t="s">
        <v>395</v>
      </c>
      <c r="D180" s="182">
        <f t="shared" si="26"/>
        <v>3677</v>
      </c>
      <c r="E180" s="182">
        <f t="shared" si="27"/>
        <v>0</v>
      </c>
      <c r="F180" s="181"/>
      <c r="G180" s="181"/>
      <c r="H180" s="182">
        <f t="shared" si="28"/>
        <v>0</v>
      </c>
      <c r="I180" s="181"/>
      <c r="J180" s="181"/>
      <c r="K180" s="182">
        <f t="shared" si="29"/>
        <v>3677</v>
      </c>
      <c r="L180" s="181">
        <v>2996</v>
      </c>
      <c r="M180" s="181">
        <v>681</v>
      </c>
      <c r="N180" s="182">
        <f t="shared" si="30"/>
        <v>4199</v>
      </c>
      <c r="O180" s="182">
        <f t="shared" si="31"/>
        <v>2996</v>
      </c>
      <c r="P180" s="181">
        <v>2996</v>
      </c>
      <c r="Q180" s="181"/>
      <c r="R180" s="181"/>
      <c r="S180" s="181"/>
      <c r="T180" s="181"/>
      <c r="U180" s="181"/>
      <c r="V180" s="181"/>
      <c r="W180" s="182">
        <f t="shared" si="32"/>
        <v>681</v>
      </c>
      <c r="X180" s="181">
        <v>681</v>
      </c>
      <c r="Y180" s="181"/>
      <c r="Z180" s="181"/>
      <c r="AA180" s="181"/>
      <c r="AB180" s="181"/>
      <c r="AC180" s="181"/>
      <c r="AD180" s="181"/>
      <c r="AE180" s="182">
        <f t="shared" si="33"/>
        <v>522</v>
      </c>
      <c r="AF180" s="181">
        <v>363</v>
      </c>
      <c r="AG180" s="181">
        <v>159</v>
      </c>
      <c r="AH180" s="182">
        <f t="shared" si="34"/>
        <v>52</v>
      </c>
      <c r="AI180" s="181">
        <v>52</v>
      </c>
      <c r="AJ180" s="181"/>
      <c r="AK180" s="181"/>
      <c r="AL180" s="182">
        <f t="shared" si="35"/>
        <v>52</v>
      </c>
      <c r="AM180" s="181"/>
      <c r="AN180" s="181"/>
      <c r="AO180" s="181">
        <v>2</v>
      </c>
      <c r="AP180" s="181">
        <v>39</v>
      </c>
      <c r="AQ180" s="181"/>
      <c r="AR180" s="181"/>
      <c r="AS180" s="181"/>
      <c r="AT180" s="181"/>
      <c r="AU180" s="181">
        <v>11</v>
      </c>
      <c r="AV180" s="181"/>
      <c r="AW180" s="182">
        <f t="shared" si="36"/>
        <v>0</v>
      </c>
      <c r="AX180" s="181"/>
      <c r="AY180" s="181"/>
      <c r="AZ180" s="181"/>
      <c r="BA180" s="181"/>
      <c r="BB180" s="181"/>
      <c r="BC180" s="182">
        <f t="shared" si="37"/>
        <v>0</v>
      </c>
      <c r="BD180" s="181"/>
      <c r="BE180" s="181"/>
      <c r="BF180" s="181"/>
    </row>
    <row r="181" spans="1:58" s="20" customFormat="1" ht="13.5">
      <c r="A181" s="174" t="s">
        <v>221</v>
      </c>
      <c r="B181" s="174">
        <v>1665</v>
      </c>
      <c r="C181" s="174" t="s">
        <v>396</v>
      </c>
      <c r="D181" s="182">
        <f t="shared" si="26"/>
        <v>5990</v>
      </c>
      <c r="E181" s="182">
        <f t="shared" si="27"/>
        <v>0</v>
      </c>
      <c r="F181" s="181"/>
      <c r="G181" s="181"/>
      <c r="H181" s="182">
        <f t="shared" si="28"/>
        <v>0</v>
      </c>
      <c r="I181" s="181"/>
      <c r="J181" s="181"/>
      <c r="K181" s="182">
        <f t="shared" si="29"/>
        <v>5990</v>
      </c>
      <c r="L181" s="181">
        <v>4762</v>
      </c>
      <c r="M181" s="181">
        <v>1228</v>
      </c>
      <c r="N181" s="182">
        <f t="shared" si="30"/>
        <v>5990</v>
      </c>
      <c r="O181" s="182">
        <f t="shared" si="31"/>
        <v>4762</v>
      </c>
      <c r="P181" s="181">
        <v>4762</v>
      </c>
      <c r="Q181" s="181"/>
      <c r="R181" s="181"/>
      <c r="S181" s="181"/>
      <c r="T181" s="181"/>
      <c r="U181" s="181"/>
      <c r="V181" s="181"/>
      <c r="W181" s="182">
        <f t="shared" si="32"/>
        <v>1228</v>
      </c>
      <c r="X181" s="181">
        <v>1228</v>
      </c>
      <c r="Y181" s="181"/>
      <c r="Z181" s="181"/>
      <c r="AA181" s="181"/>
      <c r="AB181" s="181"/>
      <c r="AC181" s="181"/>
      <c r="AD181" s="181"/>
      <c r="AE181" s="182">
        <f t="shared" si="33"/>
        <v>0</v>
      </c>
      <c r="AF181" s="181"/>
      <c r="AG181" s="181"/>
      <c r="AH181" s="182">
        <f t="shared" si="34"/>
        <v>101</v>
      </c>
      <c r="AI181" s="181">
        <v>101</v>
      </c>
      <c r="AJ181" s="181"/>
      <c r="AK181" s="181"/>
      <c r="AL181" s="182">
        <f t="shared" si="35"/>
        <v>101</v>
      </c>
      <c r="AM181" s="181"/>
      <c r="AN181" s="181"/>
      <c r="AO181" s="181">
        <v>3</v>
      </c>
      <c r="AP181" s="181">
        <v>77</v>
      </c>
      <c r="AQ181" s="181"/>
      <c r="AR181" s="181"/>
      <c r="AS181" s="181"/>
      <c r="AT181" s="181"/>
      <c r="AU181" s="181">
        <v>21</v>
      </c>
      <c r="AV181" s="181"/>
      <c r="AW181" s="182">
        <f t="shared" si="36"/>
        <v>0</v>
      </c>
      <c r="AX181" s="181"/>
      <c r="AY181" s="181"/>
      <c r="AZ181" s="181"/>
      <c r="BA181" s="181"/>
      <c r="BB181" s="181"/>
      <c r="BC181" s="182">
        <f t="shared" si="37"/>
        <v>0</v>
      </c>
      <c r="BD181" s="181"/>
      <c r="BE181" s="181"/>
      <c r="BF181" s="181"/>
    </row>
    <row r="182" spans="1:58" s="20" customFormat="1" ht="13.5">
      <c r="A182" s="174" t="s">
        <v>221</v>
      </c>
      <c r="B182" s="174">
        <v>1667</v>
      </c>
      <c r="C182" s="174" t="s">
        <v>397</v>
      </c>
      <c r="D182" s="182">
        <f t="shared" si="26"/>
        <v>852</v>
      </c>
      <c r="E182" s="182">
        <f t="shared" si="27"/>
        <v>0</v>
      </c>
      <c r="F182" s="181"/>
      <c r="G182" s="181"/>
      <c r="H182" s="182">
        <f t="shared" si="28"/>
        <v>0</v>
      </c>
      <c r="I182" s="181"/>
      <c r="J182" s="181"/>
      <c r="K182" s="182">
        <f t="shared" si="29"/>
        <v>852</v>
      </c>
      <c r="L182" s="181">
        <v>302</v>
      </c>
      <c r="M182" s="181">
        <v>550</v>
      </c>
      <c r="N182" s="182">
        <f t="shared" si="30"/>
        <v>852</v>
      </c>
      <c r="O182" s="182">
        <f t="shared" si="31"/>
        <v>302</v>
      </c>
      <c r="P182" s="181">
        <v>302</v>
      </c>
      <c r="Q182" s="181"/>
      <c r="R182" s="181"/>
      <c r="S182" s="181"/>
      <c r="T182" s="181"/>
      <c r="U182" s="181"/>
      <c r="V182" s="181"/>
      <c r="W182" s="182">
        <f t="shared" si="32"/>
        <v>550</v>
      </c>
      <c r="X182" s="181">
        <v>136</v>
      </c>
      <c r="Y182" s="181"/>
      <c r="Z182" s="181"/>
      <c r="AA182" s="181"/>
      <c r="AB182" s="181"/>
      <c r="AC182" s="181"/>
      <c r="AD182" s="181">
        <v>414</v>
      </c>
      <c r="AE182" s="182">
        <f t="shared" si="33"/>
        <v>0</v>
      </c>
      <c r="AF182" s="181"/>
      <c r="AG182" s="181"/>
      <c r="AH182" s="182">
        <f t="shared" si="34"/>
        <v>8</v>
      </c>
      <c r="AI182" s="181">
        <v>8</v>
      </c>
      <c r="AJ182" s="181"/>
      <c r="AK182" s="181"/>
      <c r="AL182" s="182">
        <f t="shared" si="35"/>
        <v>438</v>
      </c>
      <c r="AM182" s="181"/>
      <c r="AN182" s="181">
        <v>438</v>
      </c>
      <c r="AO182" s="181"/>
      <c r="AP182" s="181"/>
      <c r="AQ182" s="181"/>
      <c r="AR182" s="181"/>
      <c r="AS182" s="181"/>
      <c r="AT182" s="181"/>
      <c r="AU182" s="181"/>
      <c r="AV182" s="181"/>
      <c r="AW182" s="182">
        <f t="shared" si="36"/>
        <v>8</v>
      </c>
      <c r="AX182" s="181"/>
      <c r="AY182" s="181">
        <v>8</v>
      </c>
      <c r="AZ182" s="181"/>
      <c r="BA182" s="181"/>
      <c r="BB182" s="181"/>
      <c r="BC182" s="182">
        <f t="shared" si="37"/>
        <v>0</v>
      </c>
      <c r="BD182" s="181"/>
      <c r="BE182" s="181"/>
      <c r="BF182" s="181"/>
    </row>
    <row r="183" spans="1:58" s="20" customFormat="1" ht="13.5">
      <c r="A183" s="174" t="s">
        <v>221</v>
      </c>
      <c r="B183" s="174">
        <v>1668</v>
      </c>
      <c r="C183" s="174" t="s">
        <v>398</v>
      </c>
      <c r="D183" s="182">
        <f t="shared" si="26"/>
        <v>9502</v>
      </c>
      <c r="E183" s="182">
        <f t="shared" si="27"/>
        <v>0</v>
      </c>
      <c r="F183" s="181"/>
      <c r="G183" s="181"/>
      <c r="H183" s="182">
        <f t="shared" si="28"/>
        <v>9502</v>
      </c>
      <c r="I183" s="181">
        <v>8740</v>
      </c>
      <c r="J183" s="181">
        <v>762</v>
      </c>
      <c r="K183" s="182">
        <f t="shared" si="29"/>
        <v>0</v>
      </c>
      <c r="L183" s="181"/>
      <c r="M183" s="181"/>
      <c r="N183" s="182">
        <f t="shared" si="30"/>
        <v>9502</v>
      </c>
      <c r="O183" s="182">
        <f t="shared" si="31"/>
        <v>8740</v>
      </c>
      <c r="P183" s="181">
        <v>8740</v>
      </c>
      <c r="Q183" s="181"/>
      <c r="R183" s="181"/>
      <c r="S183" s="181"/>
      <c r="T183" s="181"/>
      <c r="U183" s="181"/>
      <c r="V183" s="181"/>
      <c r="W183" s="182">
        <f t="shared" si="32"/>
        <v>762</v>
      </c>
      <c r="X183" s="181">
        <v>762</v>
      </c>
      <c r="Y183" s="181"/>
      <c r="Z183" s="181"/>
      <c r="AA183" s="181"/>
      <c r="AB183" s="181"/>
      <c r="AC183" s="181"/>
      <c r="AD183" s="181"/>
      <c r="AE183" s="182">
        <f t="shared" si="33"/>
        <v>0</v>
      </c>
      <c r="AF183" s="181"/>
      <c r="AG183" s="181"/>
      <c r="AH183" s="182">
        <f t="shared" si="34"/>
        <v>167</v>
      </c>
      <c r="AI183" s="181">
        <v>167</v>
      </c>
      <c r="AJ183" s="181"/>
      <c r="AK183" s="181"/>
      <c r="AL183" s="182">
        <f t="shared" si="35"/>
        <v>167</v>
      </c>
      <c r="AM183" s="181"/>
      <c r="AN183" s="181"/>
      <c r="AO183" s="181"/>
      <c r="AP183" s="181"/>
      <c r="AQ183" s="181"/>
      <c r="AR183" s="181"/>
      <c r="AS183" s="181"/>
      <c r="AT183" s="181"/>
      <c r="AU183" s="181">
        <v>167</v>
      </c>
      <c r="AV183" s="181"/>
      <c r="AW183" s="182">
        <f t="shared" si="36"/>
        <v>0</v>
      </c>
      <c r="AX183" s="181"/>
      <c r="AY183" s="181"/>
      <c r="AZ183" s="181"/>
      <c r="BA183" s="181"/>
      <c r="BB183" s="181"/>
      <c r="BC183" s="182">
        <f t="shared" si="37"/>
        <v>0</v>
      </c>
      <c r="BD183" s="181"/>
      <c r="BE183" s="181"/>
      <c r="BF183" s="181"/>
    </row>
    <row r="184" spans="1:58" s="20" customFormat="1" ht="13.5">
      <c r="A184" s="174" t="s">
        <v>221</v>
      </c>
      <c r="B184" s="174">
        <v>1691</v>
      </c>
      <c r="C184" s="174" t="s">
        <v>399</v>
      </c>
      <c r="D184" s="182">
        <f t="shared" si="26"/>
        <v>5683</v>
      </c>
      <c r="E184" s="182">
        <f t="shared" si="27"/>
        <v>0</v>
      </c>
      <c r="F184" s="181"/>
      <c r="G184" s="181"/>
      <c r="H184" s="182">
        <f t="shared" si="28"/>
        <v>5683</v>
      </c>
      <c r="I184" s="181">
        <v>3358</v>
      </c>
      <c r="J184" s="181">
        <v>2325</v>
      </c>
      <c r="K184" s="182">
        <f t="shared" si="29"/>
        <v>0</v>
      </c>
      <c r="L184" s="181"/>
      <c r="M184" s="181"/>
      <c r="N184" s="182">
        <f t="shared" si="30"/>
        <v>8825</v>
      </c>
      <c r="O184" s="182">
        <f t="shared" si="31"/>
        <v>3358</v>
      </c>
      <c r="P184" s="181">
        <v>3358</v>
      </c>
      <c r="Q184" s="181"/>
      <c r="R184" s="181"/>
      <c r="S184" s="181"/>
      <c r="T184" s="181"/>
      <c r="U184" s="181"/>
      <c r="V184" s="181"/>
      <c r="W184" s="182">
        <f t="shared" si="32"/>
        <v>2325</v>
      </c>
      <c r="X184" s="181">
        <v>1922</v>
      </c>
      <c r="Y184" s="181"/>
      <c r="Z184" s="181">
        <v>400</v>
      </c>
      <c r="AA184" s="181"/>
      <c r="AB184" s="181"/>
      <c r="AC184" s="181"/>
      <c r="AD184" s="181">
        <v>3</v>
      </c>
      <c r="AE184" s="182">
        <f t="shared" si="33"/>
        <v>3142</v>
      </c>
      <c r="AF184" s="181">
        <v>3142</v>
      </c>
      <c r="AG184" s="181"/>
      <c r="AH184" s="182">
        <f t="shared" si="34"/>
        <v>57</v>
      </c>
      <c r="AI184" s="181">
        <v>57</v>
      </c>
      <c r="AJ184" s="181"/>
      <c r="AK184" s="181"/>
      <c r="AL184" s="182">
        <f t="shared" si="35"/>
        <v>57</v>
      </c>
      <c r="AM184" s="181"/>
      <c r="AN184" s="181"/>
      <c r="AO184" s="181">
        <v>21</v>
      </c>
      <c r="AP184" s="181"/>
      <c r="AQ184" s="181">
        <v>36</v>
      </c>
      <c r="AR184" s="181"/>
      <c r="AS184" s="181"/>
      <c r="AT184" s="181"/>
      <c r="AU184" s="181"/>
      <c r="AV184" s="181"/>
      <c r="AW184" s="182">
        <f t="shared" si="36"/>
        <v>0</v>
      </c>
      <c r="AX184" s="181"/>
      <c r="AY184" s="181"/>
      <c r="AZ184" s="181"/>
      <c r="BA184" s="181"/>
      <c r="BB184" s="181"/>
      <c r="BC184" s="182">
        <f t="shared" si="37"/>
        <v>400</v>
      </c>
      <c r="BD184" s="181"/>
      <c r="BE184" s="181"/>
      <c r="BF184" s="181">
        <v>400</v>
      </c>
    </row>
    <row r="185" spans="1:58" s="20" customFormat="1" ht="13.5">
      <c r="A185" s="174" t="s">
        <v>221</v>
      </c>
      <c r="B185" s="174">
        <v>1692</v>
      </c>
      <c r="C185" s="174" t="s">
        <v>400</v>
      </c>
      <c r="D185" s="182">
        <f t="shared" si="26"/>
        <v>4938</v>
      </c>
      <c r="E185" s="182">
        <f t="shared" si="27"/>
        <v>0</v>
      </c>
      <c r="F185" s="181"/>
      <c r="G185" s="181"/>
      <c r="H185" s="182">
        <f t="shared" si="28"/>
        <v>0</v>
      </c>
      <c r="I185" s="181"/>
      <c r="J185" s="181"/>
      <c r="K185" s="182">
        <f t="shared" si="29"/>
        <v>4938</v>
      </c>
      <c r="L185" s="181">
        <v>3913</v>
      </c>
      <c r="M185" s="181">
        <v>1025</v>
      </c>
      <c r="N185" s="182">
        <f t="shared" si="30"/>
        <v>4958</v>
      </c>
      <c r="O185" s="182">
        <f t="shared" si="31"/>
        <v>3913</v>
      </c>
      <c r="P185" s="181">
        <v>3913</v>
      </c>
      <c r="Q185" s="181"/>
      <c r="R185" s="181"/>
      <c r="S185" s="181"/>
      <c r="T185" s="181"/>
      <c r="U185" s="181"/>
      <c r="V185" s="181"/>
      <c r="W185" s="182">
        <f t="shared" si="32"/>
        <v>1025</v>
      </c>
      <c r="X185" s="181">
        <v>1025</v>
      </c>
      <c r="Y185" s="181"/>
      <c r="Z185" s="181"/>
      <c r="AA185" s="181"/>
      <c r="AB185" s="181"/>
      <c r="AC185" s="181"/>
      <c r="AD185" s="181"/>
      <c r="AE185" s="182">
        <f t="shared" si="33"/>
        <v>20</v>
      </c>
      <c r="AF185" s="181">
        <v>20</v>
      </c>
      <c r="AG185" s="181"/>
      <c r="AH185" s="182">
        <f t="shared" si="34"/>
        <v>6</v>
      </c>
      <c r="AI185" s="181">
        <v>6</v>
      </c>
      <c r="AJ185" s="181"/>
      <c r="AK185" s="181"/>
      <c r="AL185" s="182">
        <f t="shared" si="35"/>
        <v>0</v>
      </c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2">
        <f t="shared" si="36"/>
        <v>6</v>
      </c>
      <c r="AX185" s="181">
        <v>6</v>
      </c>
      <c r="AY185" s="181"/>
      <c r="AZ185" s="181"/>
      <c r="BA185" s="181"/>
      <c r="BB185" s="181"/>
      <c r="BC185" s="182">
        <f t="shared" si="37"/>
        <v>0</v>
      </c>
      <c r="BD185" s="181"/>
      <c r="BE185" s="181"/>
      <c r="BF185" s="181"/>
    </row>
    <row r="186" spans="1:58" s="20" customFormat="1" ht="13.5">
      <c r="A186" s="174" t="s">
        <v>221</v>
      </c>
      <c r="B186" s="174">
        <v>1693</v>
      </c>
      <c r="C186" s="174" t="s">
        <v>401</v>
      </c>
      <c r="D186" s="182">
        <f t="shared" si="26"/>
        <v>1772</v>
      </c>
      <c r="E186" s="182">
        <f t="shared" si="27"/>
        <v>0</v>
      </c>
      <c r="F186" s="181"/>
      <c r="G186" s="181"/>
      <c r="H186" s="182">
        <f t="shared" si="28"/>
        <v>0</v>
      </c>
      <c r="I186" s="181"/>
      <c r="J186" s="181"/>
      <c r="K186" s="182">
        <f t="shared" si="29"/>
        <v>1772</v>
      </c>
      <c r="L186" s="181">
        <v>1604</v>
      </c>
      <c r="M186" s="181">
        <v>168</v>
      </c>
      <c r="N186" s="182">
        <f t="shared" si="30"/>
        <v>1787</v>
      </c>
      <c r="O186" s="182">
        <f t="shared" si="31"/>
        <v>1604</v>
      </c>
      <c r="P186" s="181">
        <v>1604</v>
      </c>
      <c r="Q186" s="181"/>
      <c r="R186" s="181"/>
      <c r="S186" s="181"/>
      <c r="T186" s="181"/>
      <c r="U186" s="181"/>
      <c r="V186" s="181"/>
      <c r="W186" s="182">
        <f t="shared" si="32"/>
        <v>168</v>
      </c>
      <c r="X186" s="181">
        <v>168</v>
      </c>
      <c r="Y186" s="181"/>
      <c r="Z186" s="181"/>
      <c r="AA186" s="181"/>
      <c r="AB186" s="181"/>
      <c r="AC186" s="181"/>
      <c r="AD186" s="181"/>
      <c r="AE186" s="182">
        <f t="shared" si="33"/>
        <v>15</v>
      </c>
      <c r="AF186" s="181">
        <v>15</v>
      </c>
      <c r="AG186" s="181"/>
      <c r="AH186" s="182">
        <f t="shared" si="34"/>
        <v>2</v>
      </c>
      <c r="AI186" s="181">
        <v>2</v>
      </c>
      <c r="AJ186" s="181"/>
      <c r="AK186" s="181"/>
      <c r="AL186" s="182">
        <f t="shared" si="35"/>
        <v>2</v>
      </c>
      <c r="AM186" s="181"/>
      <c r="AN186" s="181"/>
      <c r="AO186" s="181"/>
      <c r="AP186" s="181"/>
      <c r="AQ186" s="181"/>
      <c r="AR186" s="181"/>
      <c r="AS186" s="181"/>
      <c r="AT186" s="181"/>
      <c r="AU186" s="181">
        <v>2</v>
      </c>
      <c r="AV186" s="181"/>
      <c r="AW186" s="182">
        <f t="shared" si="36"/>
        <v>0</v>
      </c>
      <c r="AX186" s="181"/>
      <c r="AY186" s="181"/>
      <c r="AZ186" s="181"/>
      <c r="BA186" s="181"/>
      <c r="BB186" s="181"/>
      <c r="BC186" s="182">
        <f t="shared" si="37"/>
        <v>0</v>
      </c>
      <c r="BD186" s="181"/>
      <c r="BE186" s="181"/>
      <c r="BF186" s="181"/>
    </row>
    <row r="187" spans="1:58" s="20" customFormat="1" ht="13.5">
      <c r="A187" s="174" t="s">
        <v>221</v>
      </c>
      <c r="B187" s="174">
        <v>1694</v>
      </c>
      <c r="C187" s="174" t="s">
        <v>402</v>
      </c>
      <c r="D187" s="182">
        <f t="shared" si="26"/>
        <v>4449</v>
      </c>
      <c r="E187" s="182">
        <f t="shared" si="27"/>
        <v>0</v>
      </c>
      <c r="F187" s="181"/>
      <c r="G187" s="181"/>
      <c r="H187" s="182">
        <f t="shared" si="28"/>
        <v>0</v>
      </c>
      <c r="I187" s="181"/>
      <c r="J187" s="181"/>
      <c r="K187" s="182">
        <f t="shared" si="29"/>
        <v>4449</v>
      </c>
      <c r="L187" s="181">
        <v>2464</v>
      </c>
      <c r="M187" s="181">
        <v>1985</v>
      </c>
      <c r="N187" s="182">
        <f t="shared" si="30"/>
        <v>4459</v>
      </c>
      <c r="O187" s="182">
        <f t="shared" si="31"/>
        <v>2464</v>
      </c>
      <c r="P187" s="181">
        <v>2464</v>
      </c>
      <c r="Q187" s="181"/>
      <c r="R187" s="181"/>
      <c r="S187" s="181"/>
      <c r="T187" s="181"/>
      <c r="U187" s="181"/>
      <c r="V187" s="181"/>
      <c r="W187" s="182">
        <f t="shared" si="32"/>
        <v>1985</v>
      </c>
      <c r="X187" s="181">
        <v>1985</v>
      </c>
      <c r="Y187" s="181"/>
      <c r="Z187" s="181"/>
      <c r="AA187" s="181"/>
      <c r="AB187" s="181"/>
      <c r="AC187" s="181"/>
      <c r="AD187" s="181"/>
      <c r="AE187" s="182">
        <f t="shared" si="33"/>
        <v>10</v>
      </c>
      <c r="AF187" s="181">
        <v>10</v>
      </c>
      <c r="AG187" s="181"/>
      <c r="AH187" s="182">
        <f t="shared" si="34"/>
        <v>6</v>
      </c>
      <c r="AI187" s="181">
        <v>6</v>
      </c>
      <c r="AJ187" s="181"/>
      <c r="AK187" s="181"/>
      <c r="AL187" s="182">
        <f t="shared" si="35"/>
        <v>0</v>
      </c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2">
        <f t="shared" si="36"/>
        <v>6</v>
      </c>
      <c r="AX187" s="181">
        <v>6</v>
      </c>
      <c r="AY187" s="181"/>
      <c r="AZ187" s="181"/>
      <c r="BA187" s="181"/>
      <c r="BB187" s="181"/>
      <c r="BC187" s="182">
        <f t="shared" si="37"/>
        <v>0</v>
      </c>
      <c r="BD187" s="181"/>
      <c r="BE187" s="181"/>
      <c r="BF187" s="181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1000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北海道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187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648554</v>
      </c>
      <c r="F7" s="149" t="s">
        <v>75</v>
      </c>
      <c r="G7" s="47" t="s">
        <v>76</v>
      </c>
      <c r="H7" s="48">
        <f>AD13</f>
        <v>581790</v>
      </c>
      <c r="I7" s="48">
        <f>AD24</f>
        <v>166413</v>
      </c>
      <c r="J7" s="48">
        <f>SUM(H7:I7)</f>
        <v>748203</v>
      </c>
      <c r="K7" s="49">
        <f>IF(J$14&gt;0,J7/J$14,0)</f>
        <v>0.8674948144145941</v>
      </c>
      <c r="L7" s="50">
        <f>AD35</f>
        <v>16588</v>
      </c>
      <c r="M7" s="81">
        <f>AD38</f>
        <v>3668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648554</v>
      </c>
      <c r="AF7" s="67">
        <f>'水洗化人口等'!B7</f>
        <v>1000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4989</v>
      </c>
      <c r="F8" s="149"/>
      <c r="G8" s="47" t="s">
        <v>78</v>
      </c>
      <c r="H8" s="48">
        <f aca="true" t="shared" si="1" ref="H8:H13">AD14</f>
        <v>2249</v>
      </c>
      <c r="I8" s="48">
        <f aca="true" t="shared" si="2" ref="I8:I13">AD25</f>
        <v>844</v>
      </c>
      <c r="J8" s="48">
        <f aca="true" t="shared" si="3" ref="J8:J13">SUM(H8:I8)</f>
        <v>3093</v>
      </c>
      <c r="K8" s="49">
        <f aca="true" t="shared" si="4" ref="K8:K13">IF(J$14&gt;0,J8/J$14,0)</f>
        <v>0.003586141008502157</v>
      </c>
      <c r="L8" s="50">
        <f>AD36</f>
        <v>46</v>
      </c>
      <c r="M8" s="81">
        <f>AD39</f>
        <v>238</v>
      </c>
      <c r="AA8" s="46" t="s">
        <v>77</v>
      </c>
      <c r="AB8" s="46" t="s">
        <v>123</v>
      </c>
      <c r="AC8" s="46" t="s">
        <v>126</v>
      </c>
      <c r="AD8" s="61">
        <f ca="1" t="shared" si="0"/>
        <v>4989</v>
      </c>
      <c r="AF8" s="67">
        <f>'水洗化人口等'!B8</f>
        <v>1100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653543</v>
      </c>
      <c r="F9" s="149"/>
      <c r="G9" s="47" t="s">
        <v>80</v>
      </c>
      <c r="H9" s="48">
        <f t="shared" si="1"/>
        <v>0</v>
      </c>
      <c r="I9" s="48">
        <f t="shared" si="2"/>
        <v>400</v>
      </c>
      <c r="J9" s="48">
        <f t="shared" si="3"/>
        <v>400</v>
      </c>
      <c r="K9" s="49">
        <f t="shared" si="4"/>
        <v>0.00046377510617551335</v>
      </c>
      <c r="L9" s="50">
        <f>AD37</f>
        <v>0</v>
      </c>
      <c r="M9" s="81">
        <f>AD40</f>
        <v>400</v>
      </c>
      <c r="AA9" s="46" t="s">
        <v>82</v>
      </c>
      <c r="AB9" s="46" t="s">
        <v>123</v>
      </c>
      <c r="AC9" s="46" t="s">
        <v>127</v>
      </c>
      <c r="AD9" s="61">
        <f ca="1" t="shared" si="0"/>
        <v>4707888</v>
      </c>
      <c r="AF9" s="67">
        <f>'水洗化人口等'!B9</f>
        <v>1202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4707888</v>
      </c>
      <c r="F10" s="149"/>
      <c r="G10" s="47" t="s">
        <v>83</v>
      </c>
      <c r="H10" s="48">
        <f t="shared" si="1"/>
        <v>83532</v>
      </c>
      <c r="I10" s="48">
        <f t="shared" si="2"/>
        <v>26453</v>
      </c>
      <c r="J10" s="48">
        <f t="shared" si="3"/>
        <v>109985</v>
      </c>
      <c r="K10" s="49">
        <f t="shared" si="4"/>
        <v>0.1275207626317846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0</v>
      </c>
      <c r="AF10" s="67">
        <f>'水洗化人口等'!B10</f>
        <v>1203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0</v>
      </c>
      <c r="F11" s="149"/>
      <c r="G11" s="47" t="s">
        <v>86</v>
      </c>
      <c r="H11" s="48">
        <f t="shared" si="1"/>
        <v>0</v>
      </c>
      <c r="I11" s="48">
        <f t="shared" si="2"/>
        <v>0</v>
      </c>
      <c r="J11" s="48">
        <f t="shared" si="3"/>
        <v>0</v>
      </c>
      <c r="K11" s="49">
        <f t="shared" si="4"/>
        <v>0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279615</v>
      </c>
      <c r="AF11" s="67">
        <f>'水洗化人口等'!B11</f>
        <v>1204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279615</v>
      </c>
      <c r="F12" s="149"/>
      <c r="G12" s="47" t="s">
        <v>89</v>
      </c>
      <c r="H12" s="48">
        <f t="shared" si="1"/>
        <v>73</v>
      </c>
      <c r="I12" s="48">
        <f t="shared" si="2"/>
        <v>316</v>
      </c>
      <c r="J12" s="48">
        <f t="shared" si="3"/>
        <v>389</v>
      </c>
      <c r="K12" s="49">
        <f t="shared" si="4"/>
        <v>0.00045102129075568674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165568</v>
      </c>
      <c r="AF12" s="67">
        <f>'水洗化人口等'!B12</f>
        <v>1205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4987503</v>
      </c>
      <c r="F13" s="149"/>
      <c r="G13" s="47" t="s">
        <v>91</v>
      </c>
      <c r="H13" s="48">
        <f t="shared" si="1"/>
        <v>0</v>
      </c>
      <c r="I13" s="48">
        <f t="shared" si="2"/>
        <v>417</v>
      </c>
      <c r="J13" s="48">
        <f t="shared" si="3"/>
        <v>417</v>
      </c>
      <c r="K13" s="49">
        <f t="shared" si="4"/>
        <v>0.0004834855481879727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581790</v>
      </c>
      <c r="AF13" s="67">
        <f>'水洗化人口等'!B13</f>
        <v>1206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5641046</v>
      </c>
      <c r="F14" s="149"/>
      <c r="G14" s="47" t="s">
        <v>79</v>
      </c>
      <c r="H14" s="48">
        <f>SUM(H7:H13)</f>
        <v>667644</v>
      </c>
      <c r="I14" s="48">
        <f>SUM(I7:I13)</f>
        <v>194843</v>
      </c>
      <c r="J14" s="48">
        <f>SUM(J7:J13)</f>
        <v>862487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2249</v>
      </c>
      <c r="AF14" s="67">
        <f>'水洗化人口等'!B14</f>
        <v>1207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4198</v>
      </c>
      <c r="I15" s="48">
        <f>AD31</f>
        <v>313</v>
      </c>
      <c r="J15" s="48">
        <f>SUM(H15:I15)</f>
        <v>4511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1208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671842</v>
      </c>
      <c r="I16" s="83">
        <f>SUM(I14:I15)</f>
        <v>195156</v>
      </c>
      <c r="J16" s="83">
        <f>SUM(J14:J15)</f>
        <v>866998</v>
      </c>
      <c r="K16" s="84" t="s">
        <v>92</v>
      </c>
      <c r="L16" s="85">
        <f>SUM(L7:L9)</f>
        <v>16634</v>
      </c>
      <c r="M16" s="86">
        <f>SUM(M7:M9)</f>
        <v>4306</v>
      </c>
      <c r="AA16" s="46" t="s">
        <v>83</v>
      </c>
      <c r="AB16" s="46" t="s">
        <v>124</v>
      </c>
      <c r="AC16" s="46" t="s">
        <v>136</v>
      </c>
      <c r="AD16" s="61">
        <f ca="1" t="shared" si="0"/>
        <v>83532</v>
      </c>
      <c r="AF16" s="67">
        <f>'水洗化人口等'!B16</f>
        <v>1209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165568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1210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73</v>
      </c>
      <c r="AF18" s="67">
        <f>'水洗化人口等'!B18</f>
        <v>1211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0.8841450681309814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1212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0.11585493186901862</v>
      </c>
      <c r="F20" s="155" t="s">
        <v>101</v>
      </c>
      <c r="G20" s="156"/>
      <c r="H20" s="48">
        <f>AD21</f>
        <v>15088</v>
      </c>
      <c r="I20" s="48">
        <f>AD32</f>
        <v>7899</v>
      </c>
      <c r="J20" s="75">
        <f>SUM(H20:I20)</f>
        <v>22987</v>
      </c>
      <c r="AA20" s="46" t="s">
        <v>94</v>
      </c>
      <c r="AB20" s="46" t="s">
        <v>124</v>
      </c>
      <c r="AC20" s="46" t="s">
        <v>172</v>
      </c>
      <c r="AD20" s="61">
        <f ca="1" t="shared" si="0"/>
        <v>4198</v>
      </c>
      <c r="AF20" s="67">
        <f>'水洗化人口等'!B20</f>
        <v>1213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0.8345771333898004</v>
      </c>
      <c r="F21" s="155" t="s">
        <v>103</v>
      </c>
      <c r="G21" s="156"/>
      <c r="H21" s="48">
        <f>AD22</f>
        <v>415685</v>
      </c>
      <c r="I21" s="48">
        <f>AD33</f>
        <v>46038</v>
      </c>
      <c r="J21" s="75">
        <f>SUM(H21:I21)</f>
        <v>461723</v>
      </c>
      <c r="AA21" s="46" t="s">
        <v>101</v>
      </c>
      <c r="AB21" s="46" t="s">
        <v>124</v>
      </c>
      <c r="AC21" s="46" t="s">
        <v>147</v>
      </c>
      <c r="AD21" s="61">
        <f ca="1" t="shared" si="0"/>
        <v>15088</v>
      </c>
      <c r="AF21" s="67">
        <f>'水洗化人口等'!B21</f>
        <v>1214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0.04956793474118098</v>
      </c>
      <c r="F22" s="155" t="s">
        <v>105</v>
      </c>
      <c r="G22" s="156"/>
      <c r="H22" s="48">
        <f>AD23</f>
        <v>236359</v>
      </c>
      <c r="I22" s="48">
        <f>AD34</f>
        <v>140229</v>
      </c>
      <c r="J22" s="75">
        <f>SUM(H22:I22)</f>
        <v>376588</v>
      </c>
      <c r="AA22" s="46" t="s">
        <v>103</v>
      </c>
      <c r="AB22" s="46" t="s">
        <v>124</v>
      </c>
      <c r="AC22" s="46" t="s">
        <v>148</v>
      </c>
      <c r="AD22" s="61">
        <f ca="1" t="shared" si="0"/>
        <v>415685</v>
      </c>
      <c r="AF22" s="67">
        <f>'水洗化人口等'!B22</f>
        <v>1215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0.029350584980161482</v>
      </c>
      <c r="F23" s="153" t="s">
        <v>8</v>
      </c>
      <c r="G23" s="154"/>
      <c r="H23" s="83">
        <f>SUM(H20:H22)</f>
        <v>667132</v>
      </c>
      <c r="I23" s="83">
        <f>SUM(I20:I22)</f>
        <v>194166</v>
      </c>
      <c r="J23" s="88">
        <f>SUM(J20:J22)</f>
        <v>861298</v>
      </c>
      <c r="AA23" s="44" t="s">
        <v>105</v>
      </c>
      <c r="AB23" s="46" t="s">
        <v>124</v>
      </c>
      <c r="AC23" s="44" t="s">
        <v>149</v>
      </c>
      <c r="AD23" s="61">
        <f ca="1" t="shared" si="0"/>
        <v>236359</v>
      </c>
      <c r="AF23" s="67">
        <f>'水洗化人口等'!B23</f>
        <v>1216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0.9923662253287083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166413</v>
      </c>
      <c r="AF24" s="67">
        <f>'水洗化人口等'!B24</f>
        <v>1217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0.007633774671291713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844</v>
      </c>
      <c r="AF25" s="67">
        <f>'水洗化人口等'!B25</f>
        <v>1218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400</v>
      </c>
      <c r="AF26" s="67">
        <f>'水洗化人口等'!B26</f>
        <v>1219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26453</v>
      </c>
      <c r="AF27" s="67">
        <f>'水洗化人口等'!B27</f>
        <v>1220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1734</v>
      </c>
      <c r="J28" s="90">
        <f>AD51</f>
        <v>495</v>
      </c>
      <c r="AA28" s="44" t="s">
        <v>86</v>
      </c>
      <c r="AB28" s="46" t="s">
        <v>124</v>
      </c>
      <c r="AC28" s="44" t="s">
        <v>144</v>
      </c>
      <c r="AD28" s="61">
        <f ca="1" t="shared" si="0"/>
        <v>0</v>
      </c>
      <c r="AF28" s="67">
        <f>'水洗化人口等'!B28</f>
        <v>1221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762</v>
      </c>
      <c r="J29" s="90">
        <f>AD52</f>
        <v>187</v>
      </c>
      <c r="AA29" s="44" t="s">
        <v>89</v>
      </c>
      <c r="AB29" s="46" t="s">
        <v>124</v>
      </c>
      <c r="AC29" s="44" t="s">
        <v>145</v>
      </c>
      <c r="AD29" s="61">
        <f ca="1" t="shared" si="0"/>
        <v>316</v>
      </c>
      <c r="AF29" s="67">
        <f>'水洗化人口等'!B29</f>
        <v>1222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1654</v>
      </c>
      <c r="J30" s="90">
        <f>AD53</f>
        <v>654</v>
      </c>
      <c r="AA30" s="44" t="s">
        <v>91</v>
      </c>
      <c r="AB30" s="46" t="s">
        <v>124</v>
      </c>
      <c r="AC30" s="44" t="s">
        <v>146</v>
      </c>
      <c r="AD30" s="61">
        <f ca="1" t="shared" si="0"/>
        <v>417</v>
      </c>
      <c r="AF30" s="67">
        <f>'水洗化人口等'!B30</f>
        <v>1223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1698</v>
      </c>
      <c r="J31" s="90">
        <f>AD54</f>
        <v>11</v>
      </c>
      <c r="AA31" s="46" t="s">
        <v>94</v>
      </c>
      <c r="AB31" s="46" t="s">
        <v>124</v>
      </c>
      <c r="AC31" s="44" t="s">
        <v>173</v>
      </c>
      <c r="AD31" s="61">
        <f ca="1" t="shared" si="0"/>
        <v>313</v>
      </c>
      <c r="AF31" s="67">
        <f>'水洗化人口等'!B31</f>
        <v>1224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36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7899</v>
      </c>
      <c r="AF32" s="67">
        <f>'水洗化人口等'!B32</f>
        <v>1225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3168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46038</v>
      </c>
      <c r="AF33" s="67">
        <f>'水洗化人口等'!B33</f>
        <v>1226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0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140229</v>
      </c>
      <c r="AF34" s="67">
        <f>'水洗化人口等'!B34</f>
        <v>1227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5287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16588</v>
      </c>
      <c r="AF35" s="67">
        <f>'水洗化人口等'!B35</f>
        <v>1228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3007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46</v>
      </c>
      <c r="AF36" s="67">
        <f>'水洗化人口等'!B36</f>
        <v>1229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1123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1230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18469</v>
      </c>
      <c r="J38" s="92">
        <f>SUM(J28:J32)</f>
        <v>1347</v>
      </c>
      <c r="AA38" s="44" t="s">
        <v>76</v>
      </c>
      <c r="AB38" s="46" t="s">
        <v>124</v>
      </c>
      <c r="AC38" s="44" t="s">
        <v>154</v>
      </c>
      <c r="AD38" s="72">
        <f ca="1" t="shared" si="0"/>
        <v>3668</v>
      </c>
      <c r="AF38" s="67">
        <f>'水洗化人口等'!B38</f>
        <v>1231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238</v>
      </c>
      <c r="AF39" s="67">
        <f>'水洗化人口等'!B39</f>
        <v>1233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400</v>
      </c>
      <c r="AF40" s="67">
        <f>'水洗化人口等'!B40</f>
        <v>1234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1734</v>
      </c>
      <c r="AF41" s="67">
        <f>'水洗化人口等'!B41</f>
        <v>1235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762</v>
      </c>
      <c r="AF42" s="67">
        <f>'水洗化人口等'!B42</f>
        <v>1236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1654</v>
      </c>
      <c r="AF43" s="67">
        <f>'水洗化人口等'!B43</f>
        <v>1303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1698</v>
      </c>
      <c r="AF44" s="67">
        <f>'水洗化人口等'!B44</f>
        <v>1304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36</v>
      </c>
      <c r="AF45" s="67">
        <f>'水洗化人口等'!B45</f>
        <v>1331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3168</v>
      </c>
      <c r="AF46" s="67">
        <f>'水洗化人口等'!B46</f>
        <v>1332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0</v>
      </c>
      <c r="AF47" s="67">
        <f>'水洗化人口等'!B47</f>
        <v>1333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5287</v>
      </c>
      <c r="AF48" s="67">
        <f>'水洗化人口等'!B48</f>
        <v>1334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3007</v>
      </c>
      <c r="AF49" s="67">
        <f>'水洗化人口等'!B49</f>
        <v>1337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1123</v>
      </c>
      <c r="AF50" s="67">
        <f>'水洗化人口等'!B50</f>
        <v>1343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495</v>
      </c>
      <c r="AF51" s="67">
        <f>'水洗化人口等'!B51</f>
        <v>1345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187</v>
      </c>
      <c r="AF52" s="67">
        <f>'水洗化人口等'!B52</f>
        <v>1346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654</v>
      </c>
      <c r="AF53" s="67">
        <f>'水洗化人口等'!B53</f>
        <v>1347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11</v>
      </c>
      <c r="AF54" s="67">
        <f>'水洗化人口等'!B54</f>
        <v>1361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1362</v>
      </c>
      <c r="AG55" s="65">
        <v>55</v>
      </c>
    </row>
    <row r="56" spans="32:33" ht="14.25">
      <c r="AF56" s="67">
        <f>'水洗化人口等'!B56</f>
        <v>1363</v>
      </c>
      <c r="AG56" s="65">
        <v>56</v>
      </c>
    </row>
    <row r="57" spans="32:33" ht="14.25">
      <c r="AF57" s="67">
        <f>'水洗化人口等'!B57</f>
        <v>1364</v>
      </c>
      <c r="AG57" s="65">
        <v>57</v>
      </c>
    </row>
    <row r="58" spans="32:33" ht="14.25">
      <c r="AF58" s="67">
        <f>'水洗化人口等'!B58</f>
        <v>1367</v>
      </c>
      <c r="AG58" s="65">
        <v>58</v>
      </c>
    </row>
    <row r="59" spans="32:33" ht="14.25">
      <c r="AF59" s="67">
        <f>'水洗化人口等'!B59</f>
        <v>1370</v>
      </c>
      <c r="AG59" s="65">
        <v>59</v>
      </c>
    </row>
    <row r="60" spans="32:33" ht="14.25">
      <c r="AF60" s="67">
        <f>'水洗化人口等'!B60</f>
        <v>1371</v>
      </c>
      <c r="AG60" s="65">
        <v>60</v>
      </c>
    </row>
    <row r="61" spans="32:33" ht="14.25">
      <c r="AF61" s="67">
        <f>'水洗化人口等'!B61</f>
        <v>1391</v>
      </c>
      <c r="AG61" s="65">
        <v>61</v>
      </c>
    </row>
    <row r="62" spans="32:33" ht="14.25">
      <c r="AF62" s="67">
        <f>'水洗化人口等'!B62</f>
        <v>1392</v>
      </c>
      <c r="AG62" s="65">
        <v>62</v>
      </c>
    </row>
    <row r="63" spans="32:33" ht="14.25">
      <c r="AF63" s="67">
        <f>'水洗化人口等'!B63</f>
        <v>1393</v>
      </c>
      <c r="AG63" s="65">
        <v>63</v>
      </c>
    </row>
    <row r="64" spans="32:33" ht="14.25">
      <c r="AF64" s="67">
        <f>'水洗化人口等'!B64</f>
        <v>1394</v>
      </c>
      <c r="AG64" s="65">
        <v>64</v>
      </c>
    </row>
    <row r="65" spans="32:33" ht="14.25">
      <c r="AF65" s="67">
        <f>'水洗化人口等'!B65</f>
        <v>1395</v>
      </c>
      <c r="AG65" s="65">
        <v>65</v>
      </c>
    </row>
    <row r="66" spans="32:33" ht="14.25">
      <c r="AF66" s="67">
        <f>'水洗化人口等'!B66</f>
        <v>1396</v>
      </c>
      <c r="AG66" s="65">
        <v>66</v>
      </c>
    </row>
    <row r="67" spans="32:33" ht="14.25">
      <c r="AF67" s="67">
        <f>'水洗化人口等'!B67</f>
        <v>1397</v>
      </c>
      <c r="AG67" s="65">
        <v>67</v>
      </c>
    </row>
    <row r="68" spans="32:33" ht="14.25">
      <c r="AF68" s="67">
        <f>'水洗化人口等'!B68</f>
        <v>1398</v>
      </c>
      <c r="AG68" s="65">
        <v>68</v>
      </c>
    </row>
    <row r="69" spans="32:33" ht="14.25">
      <c r="AF69" s="67">
        <f>'水洗化人口等'!B69</f>
        <v>1399</v>
      </c>
      <c r="AG69" s="65">
        <v>69</v>
      </c>
    </row>
    <row r="70" spans="32:33" ht="14.25">
      <c r="AF70" s="67">
        <f>'水洗化人口等'!B70</f>
        <v>1400</v>
      </c>
      <c r="AG70" s="65">
        <v>70</v>
      </c>
    </row>
    <row r="71" spans="32:33" ht="14.25">
      <c r="AF71" s="67">
        <f>'水洗化人口等'!B71</f>
        <v>1401</v>
      </c>
      <c r="AG71" s="65">
        <v>71</v>
      </c>
    </row>
    <row r="72" spans="32:33" ht="14.25">
      <c r="AF72" s="67">
        <f>'水洗化人口等'!B72</f>
        <v>1402</v>
      </c>
      <c r="AG72" s="65">
        <v>72</v>
      </c>
    </row>
    <row r="73" spans="32:33" ht="14.25">
      <c r="AF73" s="67">
        <f>'水洗化人口等'!B73</f>
        <v>1403</v>
      </c>
      <c r="AG73" s="65">
        <v>73</v>
      </c>
    </row>
    <row r="74" spans="32:33" ht="14.25">
      <c r="AF74" s="67">
        <f>'水洗化人口等'!B74</f>
        <v>1404</v>
      </c>
      <c r="AG74" s="65">
        <v>74</v>
      </c>
    </row>
    <row r="75" spans="32:33" ht="14.25">
      <c r="AF75" s="67">
        <f>'水洗化人口等'!B75</f>
        <v>1405</v>
      </c>
      <c r="AG75" s="65">
        <v>75</v>
      </c>
    </row>
    <row r="76" spans="32:33" ht="14.25">
      <c r="AF76" s="67">
        <f>'水洗化人口等'!B76</f>
        <v>1406</v>
      </c>
      <c r="AG76" s="65">
        <v>76</v>
      </c>
    </row>
    <row r="77" spans="32:33" ht="14.25">
      <c r="AF77" s="67">
        <f>'水洗化人口等'!B77</f>
        <v>1407</v>
      </c>
      <c r="AG77" s="65">
        <v>77</v>
      </c>
    </row>
    <row r="78" spans="32:33" ht="14.25">
      <c r="AF78" s="67">
        <f>'水洗化人口等'!B78</f>
        <v>1408</v>
      </c>
      <c r="AG78" s="65">
        <v>78</v>
      </c>
    </row>
    <row r="79" spans="32:33" ht="14.25">
      <c r="AF79" s="67">
        <f>'水洗化人口等'!B79</f>
        <v>1409</v>
      </c>
      <c r="AG79" s="65">
        <v>79</v>
      </c>
    </row>
    <row r="80" spans="32:33" ht="14.25">
      <c r="AF80" s="67">
        <f>'水洗化人口等'!B80</f>
        <v>1423</v>
      </c>
      <c r="AG80" s="65">
        <v>80</v>
      </c>
    </row>
    <row r="81" spans="32:33" ht="14.25">
      <c r="AF81" s="67">
        <f>'水洗化人口等'!B81</f>
        <v>1424</v>
      </c>
      <c r="AG81" s="65">
        <v>81</v>
      </c>
    </row>
    <row r="82" spans="32:33" ht="14.25">
      <c r="AF82" s="67">
        <f>'水洗化人口等'!B82</f>
        <v>1425</v>
      </c>
      <c r="AG82" s="65">
        <v>82</v>
      </c>
    </row>
    <row r="83" spans="32:33" ht="14.25">
      <c r="AF83" s="67">
        <f>'水洗化人口等'!B83</f>
        <v>1427</v>
      </c>
      <c r="AG83" s="65">
        <v>83</v>
      </c>
    </row>
    <row r="84" spans="32:33" ht="14.25">
      <c r="AF84" s="67">
        <f>'水洗化人口等'!B84</f>
        <v>1428</v>
      </c>
      <c r="AG84" s="65">
        <v>84</v>
      </c>
    </row>
    <row r="85" spans="32:33" ht="14.25">
      <c r="AF85" s="67">
        <f>'水洗化人口等'!B85</f>
        <v>1429</v>
      </c>
      <c r="AG85" s="65">
        <v>85</v>
      </c>
    </row>
    <row r="86" spans="32:33" ht="14.25">
      <c r="AF86" s="67">
        <f>'水洗化人口等'!B86</f>
        <v>1430</v>
      </c>
      <c r="AG86" s="65">
        <v>86</v>
      </c>
    </row>
    <row r="87" spans="32:33" ht="14.25">
      <c r="AF87" s="67">
        <f>'水洗化人口等'!B87</f>
        <v>1431</v>
      </c>
      <c r="AG87" s="65">
        <v>87</v>
      </c>
    </row>
    <row r="88" spans="32:33" ht="14.25">
      <c r="AF88" s="67">
        <f>'水洗化人口等'!B88</f>
        <v>1432</v>
      </c>
      <c r="AG88" s="65">
        <v>88</v>
      </c>
    </row>
    <row r="89" spans="32:33" ht="14.25">
      <c r="AF89" s="67">
        <f>'水洗化人口等'!B89</f>
        <v>1433</v>
      </c>
      <c r="AG89" s="65">
        <v>89</v>
      </c>
    </row>
    <row r="90" spans="32:33" ht="14.25">
      <c r="AF90" s="67">
        <f>'水洗化人口等'!B90</f>
        <v>1434</v>
      </c>
      <c r="AG90" s="65">
        <v>90</v>
      </c>
    </row>
    <row r="91" spans="32:33" ht="14.25">
      <c r="AF91" s="67">
        <f>'水洗化人口等'!B91</f>
        <v>1436</v>
      </c>
      <c r="AG91" s="65">
        <v>91</v>
      </c>
    </row>
    <row r="92" spans="32:33" ht="14.25">
      <c r="AF92" s="67">
        <f>'水洗化人口等'!B92</f>
        <v>1437</v>
      </c>
      <c r="AG92" s="65">
        <v>92</v>
      </c>
    </row>
    <row r="93" spans="32:33" ht="14.25">
      <c r="AF93" s="67">
        <f>'水洗化人口等'!B93</f>
        <v>1438</v>
      </c>
      <c r="AG93" s="65">
        <v>93</v>
      </c>
    </row>
    <row r="94" spans="32:33" ht="14.25">
      <c r="AF94" s="67">
        <f>'水洗化人口等'!B94</f>
        <v>1439</v>
      </c>
      <c r="AG94" s="65">
        <v>94</v>
      </c>
    </row>
    <row r="95" spans="32:33" ht="14.25">
      <c r="AF95" s="67">
        <f>'水洗化人口等'!B95</f>
        <v>1452</v>
      </c>
      <c r="AG95" s="65">
        <v>95</v>
      </c>
    </row>
    <row r="96" spans="32:33" ht="14.25">
      <c r="AF96" s="67">
        <f>'水洗化人口等'!B96</f>
        <v>1453</v>
      </c>
      <c r="AG96" s="65">
        <v>96</v>
      </c>
    </row>
    <row r="97" spans="32:33" ht="14.25">
      <c r="AF97" s="67">
        <f>'水洗化人口等'!B97</f>
        <v>1454</v>
      </c>
      <c r="AG97" s="65">
        <v>97</v>
      </c>
    </row>
    <row r="98" spans="32:33" ht="14.25">
      <c r="AF98" s="67">
        <f>'水洗化人口等'!B98</f>
        <v>1455</v>
      </c>
      <c r="AG98" s="65">
        <v>98</v>
      </c>
    </row>
    <row r="99" spans="32:33" ht="14.25">
      <c r="AF99" s="67">
        <f>'水洗化人口等'!B99</f>
        <v>1456</v>
      </c>
      <c r="AG99" s="65">
        <v>99</v>
      </c>
    </row>
    <row r="100" spans="32:33" ht="14.25">
      <c r="AF100" s="67">
        <f>'水洗化人口等'!B100</f>
        <v>1457</v>
      </c>
      <c r="AG100" s="65">
        <v>100</v>
      </c>
    </row>
    <row r="101" spans="32:33" ht="14.25">
      <c r="AF101" s="67">
        <f>'水洗化人口等'!B101</f>
        <v>1458</v>
      </c>
      <c r="AG101" s="65">
        <v>101</v>
      </c>
    </row>
    <row r="102" spans="32:33" ht="14.25">
      <c r="AF102" s="67">
        <f>'水洗化人口等'!B102</f>
        <v>1459</v>
      </c>
      <c r="AG102" s="65">
        <v>102</v>
      </c>
    </row>
    <row r="103" spans="32:33" ht="14.25">
      <c r="AF103" s="67">
        <f>'水洗化人口等'!B103</f>
        <v>1460</v>
      </c>
      <c r="AG103" s="65">
        <v>103</v>
      </c>
    </row>
    <row r="104" spans="32:33" ht="14.25">
      <c r="AF104" s="67">
        <f>'水洗化人口等'!B104</f>
        <v>1461</v>
      </c>
      <c r="AG104" s="65">
        <v>104</v>
      </c>
    </row>
    <row r="105" spans="32:33" ht="14.25">
      <c r="AF105" s="67">
        <f>'水洗化人口等'!B105</f>
        <v>1462</v>
      </c>
      <c r="AG105" s="65">
        <v>105</v>
      </c>
    </row>
    <row r="106" spans="32:33" ht="14.25">
      <c r="AF106" s="67">
        <f>'水洗化人口等'!B106</f>
        <v>1463</v>
      </c>
      <c r="AG106" s="65">
        <v>106</v>
      </c>
    </row>
    <row r="107" spans="32:33" ht="14.25">
      <c r="AF107" s="67">
        <f>'水洗化人口等'!B107</f>
        <v>1464</v>
      </c>
      <c r="AG107" s="65">
        <v>107</v>
      </c>
    </row>
    <row r="108" spans="32:33" ht="14.25">
      <c r="AF108" s="67">
        <f>'水洗化人口等'!B108</f>
        <v>1465</v>
      </c>
      <c r="AG108" s="65">
        <v>108</v>
      </c>
    </row>
    <row r="109" spans="32:33" ht="14.25">
      <c r="AF109" s="67">
        <f>'水洗化人口等'!B109</f>
        <v>1468</v>
      </c>
      <c r="AG109" s="65">
        <v>109</v>
      </c>
    </row>
    <row r="110" spans="32:33" ht="14.25">
      <c r="AF110" s="67">
        <f>'水洗化人口等'!B110</f>
        <v>1469</v>
      </c>
      <c r="AG110" s="65">
        <v>110</v>
      </c>
    </row>
    <row r="111" spans="32:33" ht="14.25">
      <c r="AF111" s="67">
        <f>'水洗化人口等'!B111</f>
        <v>1470</v>
      </c>
      <c r="AG111" s="65">
        <v>111</v>
      </c>
    </row>
    <row r="112" spans="32:33" ht="14.25">
      <c r="AF112" s="67">
        <f>'水洗化人口等'!B112</f>
        <v>1471</v>
      </c>
      <c r="AG112" s="65">
        <v>112</v>
      </c>
    </row>
    <row r="113" spans="32:33" ht="14.25">
      <c r="AF113" s="67">
        <f>'水洗化人口等'!B113</f>
        <v>1481</v>
      </c>
      <c r="AG113" s="65">
        <v>113</v>
      </c>
    </row>
    <row r="114" spans="32:33" ht="14.25">
      <c r="AF114" s="67">
        <f>'水洗化人口等'!B114</f>
        <v>1482</v>
      </c>
      <c r="AG114" s="65">
        <v>114</v>
      </c>
    </row>
    <row r="115" spans="32:33" ht="14.25">
      <c r="AF115" s="67">
        <f>'水洗化人口等'!B115</f>
        <v>1483</v>
      </c>
      <c r="AG115" s="65">
        <v>115</v>
      </c>
    </row>
    <row r="116" spans="32:33" ht="14.25">
      <c r="AF116" s="67">
        <f>'水洗化人口等'!B116</f>
        <v>1484</v>
      </c>
      <c r="AG116" s="65">
        <v>116</v>
      </c>
    </row>
    <row r="117" spans="32:33" ht="14.25">
      <c r="AF117" s="67">
        <f>'水洗化人口等'!B117</f>
        <v>1485</v>
      </c>
      <c r="AG117" s="65">
        <v>117</v>
      </c>
    </row>
    <row r="118" spans="32:33" ht="14.25">
      <c r="AF118" s="67">
        <f>'水洗化人口等'!B118</f>
        <v>1486</v>
      </c>
      <c r="AG118" s="65">
        <v>118</v>
      </c>
    </row>
    <row r="119" spans="32:33" ht="14.25">
      <c r="AF119" s="67">
        <f>'水洗化人口等'!B119</f>
        <v>1487</v>
      </c>
      <c r="AG119" s="65">
        <v>119</v>
      </c>
    </row>
    <row r="120" spans="32:33" ht="14.25">
      <c r="AF120" s="67">
        <f>'水洗化人口等'!B120</f>
        <v>1488</v>
      </c>
      <c r="AG120" s="65">
        <v>120</v>
      </c>
    </row>
    <row r="121" spans="32:33" ht="14.25">
      <c r="AF121" s="67">
        <f>'水洗化人口等'!B121</f>
        <v>1511</v>
      </c>
      <c r="AG121" s="65">
        <v>121</v>
      </c>
    </row>
    <row r="122" spans="32:33" ht="14.25">
      <c r="AF122" s="67">
        <f>'水洗化人口等'!B122</f>
        <v>1512</v>
      </c>
      <c r="AG122" s="65">
        <v>122</v>
      </c>
    </row>
    <row r="123" spans="32:33" ht="14.25">
      <c r="AF123" s="67">
        <f>'水洗化人口等'!B123</f>
        <v>1513</v>
      </c>
      <c r="AG123" s="65">
        <v>123</v>
      </c>
    </row>
    <row r="124" spans="32:33" ht="14.25">
      <c r="AF124" s="67">
        <f>'水洗化人口等'!B124</f>
        <v>1514</v>
      </c>
      <c r="AG124" s="65">
        <v>124</v>
      </c>
    </row>
    <row r="125" spans="32:33" ht="14.25">
      <c r="AF125" s="67">
        <f>'水洗化人口等'!B125</f>
        <v>1516</v>
      </c>
      <c r="AG125" s="65">
        <v>125</v>
      </c>
    </row>
    <row r="126" spans="32:33" ht="14.25">
      <c r="AF126" s="67">
        <f>'水洗化人口等'!B126</f>
        <v>1517</v>
      </c>
      <c r="AG126" s="65">
        <v>126</v>
      </c>
    </row>
    <row r="127" spans="32:33" ht="14.25">
      <c r="AF127" s="67">
        <f>'水洗化人口等'!B127</f>
        <v>1518</v>
      </c>
      <c r="AG127" s="65">
        <v>127</v>
      </c>
    </row>
    <row r="128" spans="32:33" ht="14.25">
      <c r="AF128" s="67">
        <f>'水洗化人口等'!B128</f>
        <v>1519</v>
      </c>
      <c r="AG128" s="65">
        <v>128</v>
      </c>
    </row>
    <row r="129" spans="32:33" ht="14.25">
      <c r="AF129" s="67">
        <f>'水洗化人口等'!B129</f>
        <v>1543</v>
      </c>
      <c r="AG129" s="65">
        <v>129</v>
      </c>
    </row>
    <row r="130" spans="32:33" ht="14.25">
      <c r="AF130" s="67">
        <f>'水洗化人口等'!B130</f>
        <v>1544</v>
      </c>
      <c r="AG130" s="65">
        <v>130</v>
      </c>
    </row>
    <row r="131" spans="32:33" ht="14.25">
      <c r="AF131" s="67">
        <f>'水洗化人口等'!B131</f>
        <v>1545</v>
      </c>
      <c r="AG131" s="65">
        <v>131</v>
      </c>
    </row>
    <row r="132" spans="32:33" ht="14.25">
      <c r="AF132" s="67">
        <f>'水洗化人口等'!B132</f>
        <v>1546</v>
      </c>
      <c r="AG132" s="65">
        <v>132</v>
      </c>
    </row>
    <row r="133" spans="32:33" ht="14.25">
      <c r="AF133" s="67">
        <f>'水洗化人口等'!B133</f>
        <v>1547</v>
      </c>
      <c r="AG133" s="65">
        <v>133</v>
      </c>
    </row>
    <row r="134" spans="32:33" ht="14.25">
      <c r="AF134" s="67">
        <f>'水洗化人口等'!B134</f>
        <v>1549</v>
      </c>
      <c r="AG134" s="65">
        <v>134</v>
      </c>
    </row>
    <row r="135" spans="32:33" ht="14.25">
      <c r="AF135" s="67">
        <f>'水洗化人口等'!B135</f>
        <v>1550</v>
      </c>
      <c r="AG135" s="65">
        <v>135</v>
      </c>
    </row>
    <row r="136" spans="32:33" ht="14.25">
      <c r="AF136" s="67">
        <f>'水洗化人口等'!B136</f>
        <v>1552</v>
      </c>
      <c r="AG136" s="65">
        <v>136</v>
      </c>
    </row>
    <row r="137" spans="32:33" ht="14.25">
      <c r="AF137" s="67">
        <f>'水洗化人口等'!B137</f>
        <v>1555</v>
      </c>
      <c r="AG137" s="65">
        <v>137</v>
      </c>
    </row>
    <row r="138" spans="32:33" ht="14.25">
      <c r="AF138" s="67">
        <f>'水洗化人口等'!B138</f>
        <v>1558</v>
      </c>
      <c r="AG138" s="65">
        <v>138</v>
      </c>
    </row>
    <row r="139" spans="32:33" ht="14.25">
      <c r="AF139" s="67">
        <f>'水洗化人口等'!B139</f>
        <v>1559</v>
      </c>
      <c r="AG139" s="65">
        <v>139</v>
      </c>
    </row>
    <row r="140" spans="32:33" ht="14.25">
      <c r="AF140" s="67">
        <f>'水洗化人口等'!B140</f>
        <v>1560</v>
      </c>
      <c r="AG140" s="65">
        <v>140</v>
      </c>
    </row>
    <row r="141" spans="32:33" ht="14.25">
      <c r="AF141" s="67">
        <f>'水洗化人口等'!B141</f>
        <v>1561</v>
      </c>
      <c r="AG141" s="65">
        <v>141</v>
      </c>
    </row>
    <row r="142" spans="32:33" ht="14.25">
      <c r="AF142" s="67">
        <f>'水洗化人口等'!B142</f>
        <v>1562</v>
      </c>
      <c r="AG142" s="65">
        <v>142</v>
      </c>
    </row>
    <row r="143" spans="32:33" ht="14.25">
      <c r="AF143" s="67">
        <f>'水洗化人口等'!B143</f>
        <v>1563</v>
      </c>
      <c r="AG143" s="65">
        <v>143</v>
      </c>
    </row>
    <row r="144" spans="32:33" ht="14.25">
      <c r="AF144" s="67">
        <f>'水洗化人口等'!B144</f>
        <v>1564</v>
      </c>
      <c r="AG144" s="65">
        <v>144</v>
      </c>
    </row>
    <row r="145" spans="32:33" ht="14.25">
      <c r="AF145" s="67">
        <f>'水洗化人口等'!B145</f>
        <v>1571</v>
      </c>
      <c r="AG145" s="65">
        <v>145</v>
      </c>
    </row>
    <row r="146" spans="32:33" ht="14.25">
      <c r="AF146" s="67">
        <f>'水洗化人口等'!B146</f>
        <v>1575</v>
      </c>
      <c r="AG146" s="65">
        <v>146</v>
      </c>
    </row>
    <row r="147" spans="32:33" ht="14.25">
      <c r="AF147" s="67">
        <f>'水洗化人口等'!B147</f>
        <v>1578</v>
      </c>
      <c r="AG147" s="65">
        <v>147</v>
      </c>
    </row>
    <row r="148" spans="32:33" ht="14.25">
      <c r="AF148" s="67">
        <f>'水洗化人口等'!B148</f>
        <v>1581</v>
      </c>
      <c r="AG148" s="65">
        <v>148</v>
      </c>
    </row>
    <row r="149" spans="32:33" ht="14.25">
      <c r="AF149" s="67">
        <f>'水洗化人口等'!B149</f>
        <v>1584</v>
      </c>
      <c r="AG149" s="65">
        <v>149</v>
      </c>
    </row>
    <row r="150" spans="32:33" ht="14.25">
      <c r="AF150" s="67">
        <f>'水洗化人口等'!B150</f>
        <v>1585</v>
      </c>
      <c r="AG150" s="65">
        <v>150</v>
      </c>
    </row>
    <row r="151" spans="32:33" ht="14.25">
      <c r="AF151" s="67">
        <f>'水洗化人口等'!B151</f>
        <v>1586</v>
      </c>
      <c r="AG151" s="65">
        <v>151</v>
      </c>
    </row>
    <row r="152" spans="32:33" ht="14.25">
      <c r="AF152" s="67">
        <f>'水洗化人口等'!B152</f>
        <v>1601</v>
      </c>
      <c r="AG152" s="65">
        <v>152</v>
      </c>
    </row>
    <row r="153" spans="32:33" ht="14.25">
      <c r="AF153" s="67">
        <f>'水洗化人口等'!B153</f>
        <v>1602</v>
      </c>
      <c r="AG153" s="65">
        <v>153</v>
      </c>
    </row>
    <row r="154" spans="32:33" ht="14.25">
      <c r="AF154" s="67">
        <f>'水洗化人口等'!B154</f>
        <v>1604</v>
      </c>
      <c r="AG154" s="65">
        <v>154</v>
      </c>
    </row>
    <row r="155" spans="32:33" ht="14.25">
      <c r="AF155" s="67">
        <f>'水洗化人口等'!B155</f>
        <v>1607</v>
      </c>
      <c r="AG155" s="65">
        <v>155</v>
      </c>
    </row>
    <row r="156" spans="32:33" ht="14.25">
      <c r="AF156" s="67">
        <f>'水洗化人口等'!B156</f>
        <v>1608</v>
      </c>
      <c r="AG156" s="65">
        <v>156</v>
      </c>
    </row>
    <row r="157" spans="32:33" ht="14.25">
      <c r="AF157" s="67">
        <f>'水洗化人口等'!B157</f>
        <v>1609</v>
      </c>
      <c r="AG157" s="65">
        <v>157</v>
      </c>
    </row>
    <row r="158" spans="32:33" ht="14.25">
      <c r="AF158" s="67">
        <f>'水洗化人口等'!B158</f>
        <v>1610</v>
      </c>
      <c r="AG158" s="65">
        <v>158</v>
      </c>
    </row>
    <row r="159" spans="32:33" ht="14.25">
      <c r="AF159" s="67">
        <f>'水洗化人口等'!B159</f>
        <v>1631</v>
      </c>
      <c r="AG159" s="65">
        <v>159</v>
      </c>
    </row>
    <row r="160" spans="32:33" ht="14.25">
      <c r="AF160" s="67">
        <f>'水洗化人口等'!B160</f>
        <v>1632</v>
      </c>
      <c r="AG160" s="65">
        <v>160</v>
      </c>
    </row>
    <row r="161" spans="32:33" ht="14.25">
      <c r="AF161" s="67">
        <f>'水洗化人口等'!B161</f>
        <v>1633</v>
      </c>
      <c r="AG161" s="65">
        <v>161</v>
      </c>
    </row>
    <row r="162" spans="32:33" ht="14.25">
      <c r="AF162" s="67">
        <f>'水洗化人口等'!B162</f>
        <v>1634</v>
      </c>
      <c r="AG162" s="65">
        <v>162</v>
      </c>
    </row>
    <row r="163" spans="32:33" ht="14.25">
      <c r="AF163" s="67">
        <f>'水洗化人口等'!B163</f>
        <v>1635</v>
      </c>
      <c r="AG163" s="65">
        <v>163</v>
      </c>
    </row>
    <row r="164" spans="32:33" ht="14.25">
      <c r="AF164" s="67">
        <f>'水洗化人口等'!B164</f>
        <v>1636</v>
      </c>
      <c r="AG164" s="65">
        <v>164</v>
      </c>
    </row>
    <row r="165" spans="32:33" ht="14.25">
      <c r="AF165" s="67">
        <f>'水洗化人口等'!B165</f>
        <v>1637</v>
      </c>
      <c r="AG165" s="65">
        <v>165</v>
      </c>
    </row>
    <row r="166" spans="32:33" ht="14.25">
      <c r="AF166" s="67">
        <f>'水洗化人口等'!B166</f>
        <v>1638</v>
      </c>
      <c r="AG166" s="65">
        <v>166</v>
      </c>
    </row>
    <row r="167" spans="32:33" ht="14.25">
      <c r="AF167" s="67">
        <f>'水洗化人口等'!B167</f>
        <v>1639</v>
      </c>
      <c r="AG167" s="65">
        <v>167</v>
      </c>
    </row>
    <row r="168" spans="32:33" ht="14.25">
      <c r="AF168" s="67">
        <f>'水洗化人口等'!B168</f>
        <v>1641</v>
      </c>
      <c r="AG168" s="65">
        <v>168</v>
      </c>
    </row>
    <row r="169" spans="32:33" ht="14.25">
      <c r="AF169" s="67">
        <f>'水洗化人口等'!B169</f>
        <v>1642</v>
      </c>
      <c r="AG169" s="65">
        <v>169</v>
      </c>
    </row>
    <row r="170" spans="32:33" ht="14.25">
      <c r="AF170" s="67">
        <f>'水洗化人口等'!B170</f>
        <v>1643</v>
      </c>
      <c r="AG170" s="65">
        <v>170</v>
      </c>
    </row>
    <row r="171" spans="32:33" ht="14.25">
      <c r="AF171" s="67">
        <f>'水洗化人口等'!B171</f>
        <v>1644</v>
      </c>
      <c r="AG171" s="65">
        <v>171</v>
      </c>
    </row>
    <row r="172" spans="32:33" ht="14.25">
      <c r="AF172" s="67">
        <f>'水洗化人口等'!B172</f>
        <v>1645</v>
      </c>
      <c r="AG172" s="65">
        <v>172</v>
      </c>
    </row>
    <row r="173" spans="32:33" ht="14.25">
      <c r="AF173" s="67">
        <f>'水洗化人口等'!B173</f>
        <v>1646</v>
      </c>
      <c r="AG173" s="65">
        <v>173</v>
      </c>
    </row>
    <row r="174" spans="32:33" ht="14.25">
      <c r="AF174" s="67">
        <f>'水洗化人口等'!B174</f>
        <v>1647</v>
      </c>
      <c r="AG174" s="65">
        <v>174</v>
      </c>
    </row>
    <row r="175" spans="32:33" ht="14.25">
      <c r="AF175" s="67">
        <f>'水洗化人口等'!B175</f>
        <v>1648</v>
      </c>
      <c r="AG175" s="65">
        <v>175</v>
      </c>
    </row>
    <row r="176" spans="32:33" ht="14.25">
      <c r="AF176" s="67">
        <f>'水洗化人口等'!B176</f>
        <v>1649</v>
      </c>
      <c r="AG176" s="65">
        <v>176</v>
      </c>
    </row>
    <row r="177" spans="32:33" ht="14.25">
      <c r="AF177" s="67">
        <f>'水洗化人口等'!B177</f>
        <v>1661</v>
      </c>
      <c r="AG177" s="65">
        <v>177</v>
      </c>
    </row>
    <row r="178" spans="32:33" ht="14.25">
      <c r="AF178" s="67">
        <f>'水洗化人口等'!B178</f>
        <v>1662</v>
      </c>
      <c r="AG178" s="65">
        <v>178</v>
      </c>
    </row>
    <row r="179" spans="32:33" ht="14.25">
      <c r="AF179" s="67">
        <f>'水洗化人口等'!B179</f>
        <v>1663</v>
      </c>
      <c r="AG179" s="65">
        <v>179</v>
      </c>
    </row>
    <row r="180" spans="32:33" ht="14.25">
      <c r="AF180" s="67">
        <f>'水洗化人口等'!B180</f>
        <v>1664</v>
      </c>
      <c r="AG180" s="65">
        <v>180</v>
      </c>
    </row>
    <row r="181" spans="32:33" ht="14.25">
      <c r="AF181" s="67">
        <f>'水洗化人口等'!B181</f>
        <v>1665</v>
      </c>
      <c r="AG181" s="65">
        <v>181</v>
      </c>
    </row>
    <row r="182" spans="32:33" ht="14.25">
      <c r="AF182" s="67">
        <f>'水洗化人口等'!B182</f>
        <v>1667</v>
      </c>
      <c r="AG182" s="65">
        <v>182</v>
      </c>
    </row>
    <row r="183" spans="32:33" ht="14.25">
      <c r="AF183" s="67">
        <f>'水洗化人口等'!B183</f>
        <v>1668</v>
      </c>
      <c r="AG183" s="65">
        <v>183</v>
      </c>
    </row>
    <row r="184" spans="32:33" ht="14.25">
      <c r="AF184" s="67">
        <f>'水洗化人口等'!B184</f>
        <v>1691</v>
      </c>
      <c r="AG184" s="65">
        <v>184</v>
      </c>
    </row>
    <row r="185" spans="32:33" ht="14.25">
      <c r="AF185" s="67">
        <f>'水洗化人口等'!B185</f>
        <v>1692</v>
      </c>
      <c r="AG185" s="65">
        <v>185</v>
      </c>
    </row>
    <row r="186" spans="32:33" ht="14.25">
      <c r="AF186" s="67">
        <f>'水洗化人口等'!B186</f>
        <v>1693</v>
      </c>
      <c r="AG186" s="65">
        <v>186</v>
      </c>
    </row>
    <row r="187" spans="32:33" ht="14.25">
      <c r="AF187" s="67">
        <f>'水洗化人口等'!B187</f>
        <v>1694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2008-09-16T07:11:21Z</dcterms:modified>
  <cp:category/>
  <cp:version/>
  <cp:contentType/>
  <cp:contentStatus/>
</cp:coreProperties>
</file>