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'委託・許可件数（市町村）'!$A$2:$S$59</definedName>
    <definedName name="_xlnm.Print_Area" localSheetId="5">'委託・許可件数（組合）'!$A$2:$S$20</definedName>
    <definedName name="_xlnm.Print_Area" localSheetId="2">'収集運搬機材（市町村）'!$A$2:$AY$59</definedName>
    <definedName name="_xlnm.Print_Area" localSheetId="3">'収集運搬機材（組合）'!$A$2:$AY$21</definedName>
    <definedName name="_xlnm.Print_Area" localSheetId="6">'処理業者と従業員数'!$A$2:$K$59</definedName>
    <definedName name="_xlnm.Print_Area" localSheetId="0">'廃棄物処理従事職員数（市町村）'!$A$2:$AD$59</definedName>
    <definedName name="_xlnm.Print_Area" localSheetId="1">'廃棄物処理従事職員数（組合）'!$A$2:$AD$20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<sst xmlns="http://schemas.openxmlformats.org/spreadsheetml/2006/main" count="1160" uniqueCount="211">
  <si>
    <t>沖縄県合計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</si>
  <si>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</si>
  <si>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</si>
  <si>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</si>
  <si>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</si>
  <si>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</si>
  <si>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</si>
  <si>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</si>
  <si>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</si>
  <si>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</si>
  <si>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</si>
  <si>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</si>
  <si>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</si>
  <si>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</si>
  <si>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</si>
  <si>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</si>
  <si>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</si>
  <si>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</si>
  <si>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</si>
  <si>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</si>
  <si>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</si>
  <si>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沖縄県合計</t>
  </si>
  <si>
    <t>沖縄県合計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</si>
  <si>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</si>
  <si>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</si>
  <si>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</si>
  <si>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</si>
  <si>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</si>
  <si>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</si>
  <si>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</si>
  <si>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</si>
  <si>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</si>
  <si>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</si>
  <si>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</si>
  <si>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</si>
  <si>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</si>
  <si>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</si>
  <si>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</si>
  <si>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</si>
  <si>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</si>
  <si>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</si>
  <si>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</si>
  <si>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</si>
  <si>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</si>
  <si>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</si>
  <si>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</si>
  <si>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</si>
  <si>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47329</t>
  </si>
  <si>
    <t>西原町</t>
  </si>
  <si>
    <t>47343</t>
  </si>
  <si>
    <t>東風平町</t>
  </si>
  <si>
    <t>47344</t>
  </si>
  <si>
    <t>具志頭村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</si>
  <si>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</si>
  <si>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</si>
  <si>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</si>
  <si>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</si>
  <si>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</si>
  <si>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</si>
  <si>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</si>
  <si>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</si>
  <si>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</si>
  <si>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</si>
  <si>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</si>
  <si>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</si>
  <si>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</si>
  <si>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</si>
  <si>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</si>
  <si>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</si>
  <si>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</si>
  <si>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</si>
  <si>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</si>
  <si>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</si>
  <si>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</si>
  <si>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</si>
  <si>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</si>
  <si>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</si>
  <si>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</si>
  <si>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</si>
  <si>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</si>
  <si>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</si>
  <si>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</si>
  <si>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</si>
  <si>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</si>
  <si>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</si>
  <si>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</si>
  <si>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</si>
  <si>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</si>
  <si>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</si>
  <si>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</si>
  <si>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</si>
  <si>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</si>
  <si>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</si>
  <si>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</si>
  <si>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</si>
  <si>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糸満市豊見城村清掃施設組合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</si>
  <si>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</si>
  <si>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</si>
  <si>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</si>
  <si>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</si>
  <si>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</si>
  <si>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</si>
  <si>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</si>
  <si>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</si>
  <si>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</si>
  <si>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</si>
  <si>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47832</t>
  </si>
  <si>
    <t>宮古清掃施設組合</t>
  </si>
  <si>
    <t>47839</t>
  </si>
  <si>
    <t>比謝川行政事務組合</t>
  </si>
  <si>
    <t>47840</t>
  </si>
  <si>
    <t>中部北環境施設組合</t>
  </si>
  <si>
    <t>47842</t>
  </si>
  <si>
    <t>那覇市・南風原町ごみ処理施設事務組合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</si>
  <si>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</si>
  <si>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</si>
  <si>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</si>
  <si>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</si>
  <si>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</si>
  <si>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</si>
  <si>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</si>
  <si>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</si>
  <si>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</si>
  <si>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</si>
  <si>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</si>
  <si>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大里村</t>
  </si>
  <si>
    <t>東村</t>
  </si>
  <si>
    <t>47212</t>
  </si>
  <si>
    <t>豊見城市</t>
  </si>
  <si>
    <t>47345</t>
  </si>
  <si>
    <t>玉城村</t>
  </si>
  <si>
    <t>47361</t>
  </si>
  <si>
    <t>久米島町</t>
  </si>
  <si>
    <t>沖縄県合計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</si>
  <si>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</si>
  <si>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</si>
  <si>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</si>
  <si>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</si>
  <si>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</si>
  <si>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</si>
  <si>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</si>
  <si>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</si>
  <si>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</si>
  <si>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</si>
  <si>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</si>
  <si>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</si>
  <si>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</si>
  <si>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</si>
  <si>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</si>
  <si>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</si>
  <si>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</si>
  <si>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</si>
  <si>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</si>
  <si>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</si>
  <si>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</si>
  <si>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</si>
  <si>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</si>
  <si>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</si>
  <si>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</si>
  <si>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</si>
  <si>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</si>
  <si>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</si>
  <si>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</si>
  <si>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</si>
  <si>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</si>
  <si>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</si>
  <si>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</si>
  <si>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</si>
  <si>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</si>
  <si>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</si>
  <si>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</si>
  <si>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</si>
  <si>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</si>
  <si>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</si>
  <si>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</si>
  <si>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</si>
  <si>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</si>
  <si>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</si>
  <si>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</si>
  <si>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</si>
  <si>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</si>
  <si>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</si>
  <si>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</si>
  <si>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</si>
  <si>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</si>
  <si>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</si>
  <si>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</si>
  <si>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</si>
  <si>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</si>
  <si>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</si>
  <si>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</si>
  <si>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</si>
  <si>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</si>
  <si>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</si>
  <si>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</si>
  <si>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</si>
  <si>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</si>
  <si>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</si>
  <si>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</si>
  <si>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</si>
  <si>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</si>
  <si>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上野村</t>
  </si>
  <si>
    <t>47829</t>
  </si>
  <si>
    <t>国頭地区行政事務組合</t>
  </si>
  <si>
    <t>城辺町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</si>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</sst>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9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39</v>
      </c>
      <c r="C2" s="44" t="s">
        <v>206</v>
      </c>
      <c r="D2" s="7" t="s">
        <v>40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41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42</v>
      </c>
      <c r="F3" s="9"/>
      <c r="G3" s="10"/>
      <c r="H3" s="12" t="s">
        <v>43</v>
      </c>
      <c r="I3" s="8"/>
      <c r="J3" s="8"/>
      <c r="K3" s="8"/>
      <c r="L3" s="10"/>
      <c r="M3" s="11" t="s">
        <v>208</v>
      </c>
      <c r="N3" s="12" t="s">
        <v>42</v>
      </c>
      <c r="O3" s="9"/>
      <c r="P3" s="10"/>
      <c r="Q3" s="12" t="s">
        <v>43</v>
      </c>
      <c r="R3" s="8"/>
      <c r="S3" s="8"/>
      <c r="T3" s="8"/>
      <c r="U3" s="10"/>
      <c r="V3" s="13"/>
      <c r="W3" s="12" t="s">
        <v>42</v>
      </c>
      <c r="X3" s="9"/>
      <c r="Y3" s="10"/>
      <c r="Z3" s="12" t="s">
        <v>43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44</v>
      </c>
      <c r="G4" s="51" t="s">
        <v>45</v>
      </c>
      <c r="H4" s="45" t="s">
        <v>208</v>
      </c>
      <c r="I4" s="51" t="s">
        <v>35</v>
      </c>
      <c r="J4" s="51" t="s">
        <v>36</v>
      </c>
      <c r="K4" s="51" t="s">
        <v>37</v>
      </c>
      <c r="L4" s="51" t="s">
        <v>46</v>
      </c>
      <c r="M4" s="13"/>
      <c r="N4" s="45" t="s">
        <v>208</v>
      </c>
      <c r="O4" s="51" t="s">
        <v>44</v>
      </c>
      <c r="P4" s="51" t="s">
        <v>45</v>
      </c>
      <c r="Q4" s="45" t="s">
        <v>208</v>
      </c>
      <c r="R4" s="51" t="s">
        <v>35</v>
      </c>
      <c r="S4" s="51" t="s">
        <v>36</v>
      </c>
      <c r="T4" s="51" t="s">
        <v>37</v>
      </c>
      <c r="U4" s="51" t="s">
        <v>46</v>
      </c>
      <c r="V4" s="13"/>
      <c r="W4" s="45" t="s">
        <v>208</v>
      </c>
      <c r="X4" s="51" t="s">
        <v>44</v>
      </c>
      <c r="Y4" s="51" t="s">
        <v>45</v>
      </c>
      <c r="Z4" s="45" t="s">
        <v>208</v>
      </c>
      <c r="AA4" s="51" t="s">
        <v>35</v>
      </c>
      <c r="AB4" s="51" t="s">
        <v>36</v>
      </c>
      <c r="AC4" s="51" t="s">
        <v>37</v>
      </c>
      <c r="AD4" s="51" t="s">
        <v>46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>
      <c r="A7" s="35" t="s">
        <v>149</v>
      </c>
      <c r="B7" s="35" t="s">
        <v>150</v>
      </c>
      <c r="C7" s="37" t="s">
        <v>151</v>
      </c>
      <c r="D7" s="16">
        <f aca="true" t="shared" si="0" ref="D7:D31">E7+H7</f>
        <v>129</v>
      </c>
      <c r="E7" s="16">
        <f aca="true" t="shared" si="1" ref="E7:E31">SUM(F7:G7)</f>
        <v>37</v>
      </c>
      <c r="F7" s="16">
        <v>36</v>
      </c>
      <c r="G7" s="16">
        <v>1</v>
      </c>
      <c r="H7" s="16">
        <f aca="true" t="shared" si="2" ref="H7:H31">SUM(I7:L7)</f>
        <v>92</v>
      </c>
      <c r="I7" s="16">
        <v>61</v>
      </c>
      <c r="J7" s="16">
        <v>29</v>
      </c>
      <c r="K7" s="16">
        <v>2</v>
      </c>
      <c r="L7" s="16">
        <v>0</v>
      </c>
      <c r="M7" s="16">
        <f aca="true" t="shared" si="3" ref="M7:M31">N7+Q7</f>
        <v>1</v>
      </c>
      <c r="N7" s="16">
        <f aca="true" t="shared" si="4" ref="N7:N31">SUM(O7:P7)</f>
        <v>1</v>
      </c>
      <c r="O7" s="16">
        <v>1</v>
      </c>
      <c r="P7" s="16">
        <v>0</v>
      </c>
      <c r="Q7" s="16">
        <f aca="true" t="shared" si="5" ref="Q7:Q31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1">D7+M7</f>
        <v>130</v>
      </c>
      <c r="W7" s="16">
        <f aca="true" t="shared" si="7" ref="W7:W31">E7+N7</f>
        <v>38</v>
      </c>
      <c r="X7" s="16">
        <f aca="true" t="shared" si="8" ref="X7:X31">F7+O7</f>
        <v>37</v>
      </c>
      <c r="Y7" s="16">
        <f aca="true" t="shared" si="9" ref="Y7:Y31">G7+P7</f>
        <v>1</v>
      </c>
      <c r="Z7" s="16">
        <f aca="true" t="shared" si="10" ref="Z7:Z31">H7+Q7</f>
        <v>92</v>
      </c>
      <c r="AA7" s="16">
        <f aca="true" t="shared" si="11" ref="AA7:AA31">I7+R7</f>
        <v>61</v>
      </c>
      <c r="AB7" s="16">
        <f aca="true" t="shared" si="12" ref="AB7:AB31">J7+S7</f>
        <v>29</v>
      </c>
      <c r="AC7" s="16">
        <f aca="true" t="shared" si="13" ref="AC7:AC31">K7+T7</f>
        <v>2</v>
      </c>
      <c r="AD7" s="16">
        <f aca="true" t="shared" si="14" ref="AD7:AD31">L7+U7</f>
        <v>0</v>
      </c>
    </row>
    <row r="8" spans="1:30" ht="13.5">
      <c r="A8" s="35" t="s">
        <v>149</v>
      </c>
      <c r="B8" s="35" t="s">
        <v>152</v>
      </c>
      <c r="C8" s="37" t="s">
        <v>153</v>
      </c>
      <c r="D8" s="16">
        <f t="shared" si="0"/>
        <v>4</v>
      </c>
      <c r="E8" s="16">
        <f t="shared" si="1"/>
        <v>2</v>
      </c>
      <c r="F8" s="16">
        <v>2</v>
      </c>
      <c r="G8" s="16">
        <v>0</v>
      </c>
      <c r="H8" s="16">
        <f t="shared" si="2"/>
        <v>2</v>
      </c>
      <c r="I8" s="16">
        <v>0</v>
      </c>
      <c r="J8" s="16">
        <v>0</v>
      </c>
      <c r="K8" s="16">
        <v>2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4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2</v>
      </c>
      <c r="AA8" s="16">
        <f t="shared" si="11"/>
        <v>0</v>
      </c>
      <c r="AB8" s="16">
        <f t="shared" si="12"/>
        <v>0</v>
      </c>
      <c r="AC8" s="16">
        <f t="shared" si="13"/>
        <v>2</v>
      </c>
      <c r="AD8" s="16">
        <f t="shared" si="14"/>
        <v>0</v>
      </c>
    </row>
    <row r="9" spans="1:30" ht="13.5">
      <c r="A9" s="35" t="s">
        <v>149</v>
      </c>
      <c r="B9" s="35" t="s">
        <v>154</v>
      </c>
      <c r="C9" s="37" t="s">
        <v>155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1</v>
      </c>
      <c r="K9" s="16">
        <v>0</v>
      </c>
      <c r="L9" s="16">
        <v>0</v>
      </c>
      <c r="M9" s="16">
        <f t="shared" si="3"/>
        <v>10</v>
      </c>
      <c r="N9" s="16">
        <f t="shared" si="4"/>
        <v>0</v>
      </c>
      <c r="O9" s="16">
        <v>0</v>
      </c>
      <c r="P9" s="16">
        <v>0</v>
      </c>
      <c r="Q9" s="16">
        <f t="shared" si="5"/>
        <v>10</v>
      </c>
      <c r="R9" s="16">
        <v>0</v>
      </c>
      <c r="S9" s="16">
        <v>0</v>
      </c>
      <c r="T9" s="16">
        <v>10</v>
      </c>
      <c r="U9" s="16">
        <v>0</v>
      </c>
      <c r="V9" s="16">
        <f t="shared" si="6"/>
        <v>15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11</v>
      </c>
      <c r="AA9" s="16">
        <f t="shared" si="11"/>
        <v>0</v>
      </c>
      <c r="AB9" s="16">
        <f t="shared" si="12"/>
        <v>1</v>
      </c>
      <c r="AC9" s="16">
        <f t="shared" si="13"/>
        <v>10</v>
      </c>
      <c r="AD9" s="16">
        <f t="shared" si="14"/>
        <v>0</v>
      </c>
    </row>
    <row r="10" spans="1:30" ht="13.5">
      <c r="A10" s="35" t="s">
        <v>149</v>
      </c>
      <c r="B10" s="35" t="s">
        <v>156</v>
      </c>
      <c r="C10" s="37" t="s">
        <v>157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149</v>
      </c>
      <c r="B11" s="35" t="s">
        <v>158</v>
      </c>
      <c r="C11" s="37" t="s">
        <v>159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149</v>
      </c>
      <c r="B12" s="35" t="s">
        <v>160</v>
      </c>
      <c r="C12" s="37" t="s">
        <v>161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149</v>
      </c>
      <c r="B13" s="35" t="s">
        <v>162</v>
      </c>
      <c r="C13" s="37" t="s">
        <v>163</v>
      </c>
      <c r="D13" s="16">
        <f t="shared" si="0"/>
        <v>13</v>
      </c>
      <c r="E13" s="16">
        <f t="shared" si="1"/>
        <v>13</v>
      </c>
      <c r="F13" s="16">
        <v>11</v>
      </c>
      <c r="G13" s="16">
        <v>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13</v>
      </c>
      <c r="W13" s="16">
        <f t="shared" si="7"/>
        <v>13</v>
      </c>
      <c r="X13" s="16">
        <f t="shared" si="8"/>
        <v>11</v>
      </c>
      <c r="Y13" s="16">
        <f t="shared" si="9"/>
        <v>2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149</v>
      </c>
      <c r="B14" s="35" t="s">
        <v>164</v>
      </c>
      <c r="C14" s="37" t="s">
        <v>165</v>
      </c>
      <c r="D14" s="16">
        <f t="shared" si="0"/>
        <v>5</v>
      </c>
      <c r="E14" s="16">
        <f t="shared" si="1"/>
        <v>1</v>
      </c>
      <c r="F14" s="16">
        <v>1</v>
      </c>
      <c r="G14" s="16">
        <v>0</v>
      </c>
      <c r="H14" s="16">
        <f t="shared" si="2"/>
        <v>4</v>
      </c>
      <c r="I14" s="16">
        <v>1</v>
      </c>
      <c r="J14" s="16">
        <v>3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0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4</v>
      </c>
      <c r="AA14" s="16">
        <f t="shared" si="11"/>
        <v>1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149</v>
      </c>
      <c r="B15" s="35" t="s">
        <v>166</v>
      </c>
      <c r="C15" s="37" t="s">
        <v>167</v>
      </c>
      <c r="D15" s="16">
        <f t="shared" si="0"/>
        <v>11</v>
      </c>
      <c r="E15" s="16">
        <f t="shared" si="1"/>
        <v>5</v>
      </c>
      <c r="F15" s="16">
        <v>5</v>
      </c>
      <c r="G15" s="16">
        <v>0</v>
      </c>
      <c r="H15" s="16">
        <f t="shared" si="2"/>
        <v>6</v>
      </c>
      <c r="I15" s="16">
        <v>6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11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6</v>
      </c>
      <c r="AA15" s="16">
        <f t="shared" si="11"/>
        <v>6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149</v>
      </c>
      <c r="B16" s="35" t="s">
        <v>168</v>
      </c>
      <c r="C16" s="37" t="s">
        <v>169</v>
      </c>
      <c r="D16" s="16">
        <f t="shared" si="0"/>
        <v>20</v>
      </c>
      <c r="E16" s="16">
        <f t="shared" si="1"/>
        <v>10</v>
      </c>
      <c r="F16" s="16">
        <v>10</v>
      </c>
      <c r="G16" s="16">
        <v>0</v>
      </c>
      <c r="H16" s="16">
        <f t="shared" si="2"/>
        <v>10</v>
      </c>
      <c r="I16" s="16">
        <v>10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21</v>
      </c>
      <c r="W16" s="16">
        <f t="shared" si="7"/>
        <v>11</v>
      </c>
      <c r="X16" s="16">
        <f t="shared" si="8"/>
        <v>11</v>
      </c>
      <c r="Y16" s="16">
        <f t="shared" si="9"/>
        <v>0</v>
      </c>
      <c r="Z16" s="16">
        <f t="shared" si="10"/>
        <v>10</v>
      </c>
      <c r="AA16" s="16">
        <f t="shared" si="11"/>
        <v>10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149</v>
      </c>
      <c r="B17" s="35" t="s">
        <v>127</v>
      </c>
      <c r="C17" s="37" t="s">
        <v>128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149</v>
      </c>
      <c r="B18" s="35" t="s">
        <v>170</v>
      </c>
      <c r="C18" s="37" t="s">
        <v>171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149</v>
      </c>
      <c r="B19" s="35" t="s">
        <v>172</v>
      </c>
      <c r="C19" s="37" t="s">
        <v>173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149</v>
      </c>
      <c r="B20" s="35" t="s">
        <v>174</v>
      </c>
      <c r="C20" s="37" t="s">
        <v>126</v>
      </c>
      <c r="D20" s="16">
        <f t="shared" si="0"/>
        <v>2</v>
      </c>
      <c r="E20" s="16">
        <f t="shared" si="1"/>
        <v>0</v>
      </c>
      <c r="F20" s="16">
        <v>0</v>
      </c>
      <c r="G20" s="16">
        <v>0</v>
      </c>
      <c r="H20" s="16">
        <f t="shared" si="2"/>
        <v>2</v>
      </c>
      <c r="I20" s="16">
        <v>1</v>
      </c>
      <c r="J20" s="16">
        <v>0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2</v>
      </c>
      <c r="AA20" s="16">
        <f t="shared" si="11"/>
        <v>1</v>
      </c>
      <c r="AB20" s="16">
        <f t="shared" si="12"/>
        <v>0</v>
      </c>
      <c r="AC20" s="16">
        <f t="shared" si="13"/>
        <v>1</v>
      </c>
      <c r="AD20" s="16">
        <f t="shared" si="14"/>
        <v>0</v>
      </c>
    </row>
    <row r="21" spans="1:30" ht="13.5">
      <c r="A21" s="35" t="s">
        <v>149</v>
      </c>
      <c r="B21" s="35" t="s">
        <v>175</v>
      </c>
      <c r="C21" s="37" t="s">
        <v>176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149</v>
      </c>
      <c r="B22" s="35" t="s">
        <v>177</v>
      </c>
      <c r="C22" s="37" t="s">
        <v>178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149</v>
      </c>
      <c r="B23" s="35" t="s">
        <v>179</v>
      </c>
      <c r="C23" s="37" t="s">
        <v>180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149</v>
      </c>
      <c r="B24" s="35" t="s">
        <v>181</v>
      </c>
      <c r="C24" s="37" t="s">
        <v>182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149</v>
      </c>
      <c r="B25" s="35" t="s">
        <v>183</v>
      </c>
      <c r="C25" s="37" t="s">
        <v>184</v>
      </c>
      <c r="D25" s="16">
        <f t="shared" si="0"/>
        <v>2</v>
      </c>
      <c r="E25" s="16">
        <f t="shared" si="1"/>
        <v>2</v>
      </c>
      <c r="F25" s="16">
        <v>1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2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149</v>
      </c>
      <c r="B26" s="35" t="s">
        <v>185</v>
      </c>
      <c r="C26" s="37" t="s">
        <v>186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149</v>
      </c>
      <c r="B27" s="35" t="s">
        <v>187</v>
      </c>
      <c r="C27" s="37" t="s">
        <v>188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149</v>
      </c>
      <c r="B28" s="35" t="s">
        <v>189</v>
      </c>
      <c r="C28" s="37" t="s">
        <v>190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149</v>
      </c>
      <c r="B29" s="35" t="s">
        <v>191</v>
      </c>
      <c r="C29" s="37" t="s">
        <v>192</v>
      </c>
      <c r="D29" s="16">
        <f t="shared" si="0"/>
        <v>4</v>
      </c>
      <c r="E29" s="16">
        <f t="shared" si="1"/>
        <v>4</v>
      </c>
      <c r="F29" s="16">
        <v>4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</v>
      </c>
      <c r="W29" s="16">
        <f t="shared" si="7"/>
        <v>4</v>
      </c>
      <c r="X29" s="16">
        <f t="shared" si="8"/>
        <v>4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149</v>
      </c>
      <c r="B30" s="35" t="s">
        <v>193</v>
      </c>
      <c r="C30" s="37" t="s">
        <v>194</v>
      </c>
      <c r="D30" s="16">
        <f t="shared" si="0"/>
        <v>5</v>
      </c>
      <c r="E30" s="16">
        <f t="shared" si="1"/>
        <v>3</v>
      </c>
      <c r="F30" s="16">
        <v>3</v>
      </c>
      <c r="G30" s="16">
        <v>0</v>
      </c>
      <c r="H30" s="16">
        <f t="shared" si="2"/>
        <v>2</v>
      </c>
      <c r="I30" s="16">
        <v>2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2</v>
      </c>
      <c r="AA30" s="16">
        <f t="shared" si="11"/>
        <v>2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149</v>
      </c>
      <c r="B31" s="35" t="s">
        <v>195</v>
      </c>
      <c r="C31" s="37" t="s">
        <v>196</v>
      </c>
      <c r="D31" s="16">
        <f t="shared" si="0"/>
        <v>18</v>
      </c>
      <c r="E31" s="16">
        <f t="shared" si="1"/>
        <v>1</v>
      </c>
      <c r="F31" s="16">
        <v>1</v>
      </c>
      <c r="G31" s="16">
        <v>0</v>
      </c>
      <c r="H31" s="16">
        <f t="shared" si="2"/>
        <v>17</v>
      </c>
      <c r="I31" s="16">
        <v>17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19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17</v>
      </c>
      <c r="AA31" s="16">
        <f t="shared" si="11"/>
        <v>17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149</v>
      </c>
      <c r="B32" s="35" t="s">
        <v>197</v>
      </c>
      <c r="C32" s="37" t="s">
        <v>198</v>
      </c>
      <c r="D32" s="16">
        <f aca="true" t="shared" si="15" ref="D32:D59">E32+H32</f>
        <v>2</v>
      </c>
      <c r="E32" s="16">
        <f aca="true" t="shared" si="16" ref="E32:E59">SUM(F32:G32)</f>
        <v>2</v>
      </c>
      <c r="F32" s="16">
        <v>2</v>
      </c>
      <c r="G32" s="16">
        <v>0</v>
      </c>
      <c r="H32" s="16">
        <f aca="true" t="shared" si="17" ref="H32:H59">SUM(I32:L32)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f aca="true" t="shared" si="18" ref="M32:M59">N32+Q32</f>
        <v>0</v>
      </c>
      <c r="N32" s="16">
        <f aca="true" t="shared" si="19" ref="N32:N59">SUM(O32:P32)</f>
        <v>0</v>
      </c>
      <c r="O32" s="16">
        <v>0</v>
      </c>
      <c r="P32" s="16">
        <v>0</v>
      </c>
      <c r="Q32" s="16">
        <f aca="true" t="shared" si="20" ref="Q32:Q59">SUM(R32:U32)</f>
        <v>0</v>
      </c>
      <c r="R32" s="16">
        <v>0</v>
      </c>
      <c r="S32" s="16">
        <v>0</v>
      </c>
      <c r="T32" s="16">
        <v>0</v>
      </c>
      <c r="U32" s="16">
        <v>0</v>
      </c>
      <c r="V32" s="16">
        <f aca="true" t="shared" si="21" ref="V32:V59">D32+M32</f>
        <v>2</v>
      </c>
      <c r="W32" s="16">
        <f aca="true" t="shared" si="22" ref="W32:W59">E32+N32</f>
        <v>2</v>
      </c>
      <c r="X32" s="16">
        <f aca="true" t="shared" si="23" ref="X32:X59">F32+O32</f>
        <v>2</v>
      </c>
      <c r="Y32" s="16">
        <f aca="true" t="shared" si="24" ref="Y32:Y59">G32+P32</f>
        <v>0</v>
      </c>
      <c r="Z32" s="16">
        <f aca="true" t="shared" si="25" ref="Z32:Z59">H32+Q32</f>
        <v>0</v>
      </c>
      <c r="AA32" s="16">
        <f aca="true" t="shared" si="26" ref="AA32:AA59">I32+R32</f>
        <v>0</v>
      </c>
      <c r="AB32" s="16">
        <f aca="true" t="shared" si="27" ref="AB32:AB59">J32+S32</f>
        <v>0</v>
      </c>
      <c r="AC32" s="16">
        <f aca="true" t="shared" si="28" ref="AC32:AC59">K32+T32</f>
        <v>0</v>
      </c>
      <c r="AD32" s="16">
        <f aca="true" t="shared" si="29" ref="AD32:AD59">L32+U32</f>
        <v>0</v>
      </c>
    </row>
    <row r="33" spans="1:30" ht="13.5">
      <c r="A33" s="35" t="s">
        <v>149</v>
      </c>
      <c r="B33" s="35" t="s">
        <v>199</v>
      </c>
      <c r="C33" s="37" t="s">
        <v>200</v>
      </c>
      <c r="D33" s="16">
        <f t="shared" si="15"/>
        <v>2</v>
      </c>
      <c r="E33" s="16">
        <f t="shared" si="16"/>
        <v>2</v>
      </c>
      <c r="F33" s="16">
        <v>2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149</v>
      </c>
      <c r="B34" s="35" t="s">
        <v>47</v>
      </c>
      <c r="C34" s="37" t="s">
        <v>48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149</v>
      </c>
      <c r="B35" s="35" t="s">
        <v>49</v>
      </c>
      <c r="C35" s="37" t="s">
        <v>50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149</v>
      </c>
      <c r="B36" s="35" t="s">
        <v>51</v>
      </c>
      <c r="C36" s="37" t="s">
        <v>52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149</v>
      </c>
      <c r="B37" s="35" t="s">
        <v>129</v>
      </c>
      <c r="C37" s="37" t="s">
        <v>130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149</v>
      </c>
      <c r="B38" s="35" t="s">
        <v>53</v>
      </c>
      <c r="C38" s="37" t="s">
        <v>54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149</v>
      </c>
      <c r="B39" s="35" t="s">
        <v>55</v>
      </c>
      <c r="C39" s="37" t="s">
        <v>56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149</v>
      </c>
      <c r="B40" s="35" t="s">
        <v>57</v>
      </c>
      <c r="C40" s="37" t="s">
        <v>58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149</v>
      </c>
      <c r="B41" s="35" t="s">
        <v>59</v>
      </c>
      <c r="C41" s="37" t="s">
        <v>125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149</v>
      </c>
      <c r="B42" s="35" t="s">
        <v>60</v>
      </c>
      <c r="C42" s="37" t="s">
        <v>61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149</v>
      </c>
      <c r="B43" s="35" t="s">
        <v>62</v>
      </c>
      <c r="C43" s="37" t="s">
        <v>63</v>
      </c>
      <c r="D43" s="16">
        <f t="shared" si="15"/>
        <v>5</v>
      </c>
      <c r="E43" s="16">
        <f t="shared" si="16"/>
        <v>1</v>
      </c>
      <c r="F43" s="16">
        <v>1</v>
      </c>
      <c r="G43" s="16">
        <v>0</v>
      </c>
      <c r="H43" s="16">
        <f t="shared" si="17"/>
        <v>4</v>
      </c>
      <c r="I43" s="16">
        <v>2</v>
      </c>
      <c r="J43" s="16">
        <v>1</v>
      </c>
      <c r="K43" s="16">
        <v>1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5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4</v>
      </c>
      <c r="AA43" s="16">
        <f t="shared" si="26"/>
        <v>2</v>
      </c>
      <c r="AB43" s="16">
        <f t="shared" si="27"/>
        <v>1</v>
      </c>
      <c r="AC43" s="16">
        <f t="shared" si="28"/>
        <v>1</v>
      </c>
      <c r="AD43" s="16">
        <f t="shared" si="29"/>
        <v>0</v>
      </c>
    </row>
    <row r="44" spans="1:30" ht="13.5">
      <c r="A44" s="35" t="s">
        <v>149</v>
      </c>
      <c r="B44" s="35" t="s">
        <v>64</v>
      </c>
      <c r="C44" s="37" t="s">
        <v>65</v>
      </c>
      <c r="D44" s="16">
        <f t="shared" si="15"/>
        <v>6</v>
      </c>
      <c r="E44" s="16">
        <f t="shared" si="16"/>
        <v>0</v>
      </c>
      <c r="F44" s="16">
        <v>0</v>
      </c>
      <c r="G44" s="16">
        <v>0</v>
      </c>
      <c r="H44" s="16">
        <f t="shared" si="17"/>
        <v>6</v>
      </c>
      <c r="I44" s="16">
        <v>4</v>
      </c>
      <c r="J44" s="16">
        <v>2</v>
      </c>
      <c r="K44" s="16">
        <v>0</v>
      </c>
      <c r="L44" s="16">
        <v>0</v>
      </c>
      <c r="M44" s="16">
        <f t="shared" si="18"/>
        <v>2</v>
      </c>
      <c r="N44" s="16">
        <f t="shared" si="19"/>
        <v>0</v>
      </c>
      <c r="O44" s="16">
        <v>0</v>
      </c>
      <c r="P44" s="16">
        <v>0</v>
      </c>
      <c r="Q44" s="16">
        <f t="shared" si="20"/>
        <v>2</v>
      </c>
      <c r="R44" s="16">
        <v>2</v>
      </c>
      <c r="S44" s="16">
        <v>0</v>
      </c>
      <c r="T44" s="16">
        <v>0</v>
      </c>
      <c r="U44" s="16">
        <v>0</v>
      </c>
      <c r="V44" s="16">
        <f t="shared" si="21"/>
        <v>8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8</v>
      </c>
      <c r="AA44" s="16">
        <f t="shared" si="26"/>
        <v>6</v>
      </c>
      <c r="AB44" s="16">
        <f t="shared" si="27"/>
        <v>2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149</v>
      </c>
      <c r="B45" s="35" t="s">
        <v>66</v>
      </c>
      <c r="C45" s="37" t="s">
        <v>67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149</v>
      </c>
      <c r="B46" s="35" t="s">
        <v>68</v>
      </c>
      <c r="C46" s="37" t="s">
        <v>69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149</v>
      </c>
      <c r="B47" s="35" t="s">
        <v>70</v>
      </c>
      <c r="C47" s="37" t="s">
        <v>71</v>
      </c>
      <c r="D47" s="16">
        <f t="shared" si="15"/>
        <v>3</v>
      </c>
      <c r="E47" s="16">
        <f t="shared" si="16"/>
        <v>0</v>
      </c>
      <c r="F47" s="16">
        <v>0</v>
      </c>
      <c r="G47" s="16">
        <v>0</v>
      </c>
      <c r="H47" s="16">
        <f t="shared" si="17"/>
        <v>3</v>
      </c>
      <c r="I47" s="16">
        <v>3</v>
      </c>
      <c r="J47" s="16">
        <v>0</v>
      </c>
      <c r="K47" s="16">
        <v>0</v>
      </c>
      <c r="L47" s="16">
        <v>0</v>
      </c>
      <c r="M47" s="16">
        <f t="shared" si="18"/>
        <v>2</v>
      </c>
      <c r="N47" s="16">
        <f t="shared" si="19"/>
        <v>0</v>
      </c>
      <c r="O47" s="16">
        <v>0</v>
      </c>
      <c r="P47" s="16">
        <v>0</v>
      </c>
      <c r="Q47" s="16">
        <f t="shared" si="20"/>
        <v>2</v>
      </c>
      <c r="R47" s="16">
        <v>2</v>
      </c>
      <c r="S47" s="16">
        <v>0</v>
      </c>
      <c r="T47" s="16">
        <v>0</v>
      </c>
      <c r="U47" s="16">
        <v>0</v>
      </c>
      <c r="V47" s="16">
        <f t="shared" si="21"/>
        <v>5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5</v>
      </c>
      <c r="AA47" s="16">
        <f t="shared" si="26"/>
        <v>5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149</v>
      </c>
      <c r="B48" s="35" t="s">
        <v>72</v>
      </c>
      <c r="C48" s="37" t="s">
        <v>73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149</v>
      </c>
      <c r="B49" s="35" t="s">
        <v>74</v>
      </c>
      <c r="C49" s="37" t="s">
        <v>75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149</v>
      </c>
      <c r="B50" s="35" t="s">
        <v>76</v>
      </c>
      <c r="C50" s="37" t="s">
        <v>77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149</v>
      </c>
      <c r="B51" s="35" t="s">
        <v>131</v>
      </c>
      <c r="C51" s="37" t="s">
        <v>132</v>
      </c>
      <c r="D51" s="16">
        <f t="shared" si="15"/>
        <v>5</v>
      </c>
      <c r="E51" s="16">
        <f t="shared" si="16"/>
        <v>1</v>
      </c>
      <c r="F51" s="16">
        <v>1</v>
      </c>
      <c r="G51" s="16">
        <v>0</v>
      </c>
      <c r="H51" s="16">
        <f t="shared" si="17"/>
        <v>4</v>
      </c>
      <c r="I51" s="16">
        <v>0</v>
      </c>
      <c r="J51" s="16">
        <v>4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5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4</v>
      </c>
      <c r="AA51" s="16">
        <f t="shared" si="26"/>
        <v>0</v>
      </c>
      <c r="AB51" s="16">
        <f t="shared" si="27"/>
        <v>4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149</v>
      </c>
      <c r="B52" s="35" t="s">
        <v>78</v>
      </c>
      <c r="C52" s="37" t="s">
        <v>204</v>
      </c>
      <c r="D52" s="16">
        <f t="shared" si="15"/>
        <v>0</v>
      </c>
      <c r="E52" s="16">
        <f t="shared" si="16"/>
        <v>0</v>
      </c>
      <c r="F52" s="16">
        <v>0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0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149</v>
      </c>
      <c r="B53" s="35" t="s">
        <v>79</v>
      </c>
      <c r="C53" s="37" t="s">
        <v>80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149</v>
      </c>
      <c r="B54" s="35" t="s">
        <v>81</v>
      </c>
      <c r="C54" s="37" t="s">
        <v>201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149</v>
      </c>
      <c r="B55" s="35" t="s">
        <v>82</v>
      </c>
      <c r="C55" s="37" t="s">
        <v>83</v>
      </c>
      <c r="D55" s="16">
        <f t="shared" si="15"/>
        <v>0</v>
      </c>
      <c r="E55" s="16">
        <f t="shared" si="16"/>
        <v>0</v>
      </c>
      <c r="F55" s="16">
        <v>0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0</v>
      </c>
      <c r="W55" s="16">
        <f t="shared" si="22"/>
        <v>0</v>
      </c>
      <c r="X55" s="16">
        <f t="shared" si="23"/>
        <v>0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149</v>
      </c>
      <c r="B56" s="35" t="s">
        <v>84</v>
      </c>
      <c r="C56" s="37" t="s">
        <v>85</v>
      </c>
      <c r="D56" s="16">
        <f t="shared" si="15"/>
        <v>3</v>
      </c>
      <c r="E56" s="16">
        <f t="shared" si="16"/>
        <v>3</v>
      </c>
      <c r="F56" s="16">
        <v>3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3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149</v>
      </c>
      <c r="B57" s="35" t="s">
        <v>86</v>
      </c>
      <c r="C57" s="37" t="s">
        <v>87</v>
      </c>
      <c r="D57" s="16">
        <f t="shared" si="15"/>
        <v>3</v>
      </c>
      <c r="E57" s="16">
        <f t="shared" si="16"/>
        <v>3</v>
      </c>
      <c r="F57" s="16">
        <v>0</v>
      </c>
      <c r="G57" s="16">
        <v>3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3</v>
      </c>
      <c r="X57" s="16">
        <f t="shared" si="23"/>
        <v>0</v>
      </c>
      <c r="Y57" s="16">
        <f t="shared" si="24"/>
        <v>3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149</v>
      </c>
      <c r="B58" s="35" t="s">
        <v>88</v>
      </c>
      <c r="C58" s="37" t="s">
        <v>89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42" t="s">
        <v>22</v>
      </c>
      <c r="B59" s="43"/>
      <c r="C59" s="43"/>
      <c r="D59" s="16">
        <f t="shared" si="15"/>
        <v>284</v>
      </c>
      <c r="E59" s="16">
        <f t="shared" si="16"/>
        <v>131</v>
      </c>
      <c r="F59" s="16">
        <f>SUM(F7:F58)</f>
        <v>124</v>
      </c>
      <c r="G59" s="16">
        <f>SUM(G7:G58)</f>
        <v>7</v>
      </c>
      <c r="H59" s="16">
        <f t="shared" si="17"/>
        <v>153</v>
      </c>
      <c r="I59" s="16">
        <f>SUM(I7:I58)</f>
        <v>107</v>
      </c>
      <c r="J59" s="16">
        <f>SUM(J7:J58)</f>
        <v>40</v>
      </c>
      <c r="K59" s="16">
        <f>SUM(K7:K58)</f>
        <v>6</v>
      </c>
      <c r="L59" s="16">
        <f>SUM(L7:L58)</f>
        <v>0</v>
      </c>
      <c r="M59" s="16">
        <f t="shared" si="18"/>
        <v>27</v>
      </c>
      <c r="N59" s="16">
        <f t="shared" si="19"/>
        <v>13</v>
      </c>
      <c r="O59" s="16">
        <f>SUM(O7:O58)</f>
        <v>12</v>
      </c>
      <c r="P59" s="16">
        <f>SUM(P7:P58)</f>
        <v>1</v>
      </c>
      <c r="Q59" s="16">
        <f t="shared" si="20"/>
        <v>14</v>
      </c>
      <c r="R59" s="16">
        <f>SUM(R7:R58)</f>
        <v>4</v>
      </c>
      <c r="S59" s="16">
        <f>SUM(S7:S58)</f>
        <v>0</v>
      </c>
      <c r="T59" s="16">
        <f>SUM(T7:T58)</f>
        <v>10</v>
      </c>
      <c r="U59" s="16">
        <f>SUM(U7:U58)</f>
        <v>0</v>
      </c>
      <c r="V59" s="16">
        <f t="shared" si="21"/>
        <v>311</v>
      </c>
      <c r="W59" s="16">
        <f t="shared" si="22"/>
        <v>144</v>
      </c>
      <c r="X59" s="16">
        <f t="shared" si="23"/>
        <v>136</v>
      </c>
      <c r="Y59" s="16">
        <f t="shared" si="24"/>
        <v>8</v>
      </c>
      <c r="Z59" s="16">
        <f t="shared" si="25"/>
        <v>167</v>
      </c>
      <c r="AA59" s="16">
        <f t="shared" si="26"/>
        <v>111</v>
      </c>
      <c r="AB59" s="16">
        <f t="shared" si="27"/>
        <v>40</v>
      </c>
      <c r="AC59" s="16">
        <f t="shared" si="28"/>
        <v>16</v>
      </c>
      <c r="AD59" s="16">
        <f t="shared" si="29"/>
        <v>0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5</v>
      </c>
      <c r="C2" s="44" t="s">
        <v>206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208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10</v>
      </c>
      <c r="G4" s="51" t="s">
        <v>11</v>
      </c>
      <c r="H4" s="45" t="s">
        <v>208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208</v>
      </c>
      <c r="O4" s="51" t="s">
        <v>10</v>
      </c>
      <c r="P4" s="51" t="s">
        <v>11</v>
      </c>
      <c r="Q4" s="45" t="s">
        <v>208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208</v>
      </c>
      <c r="X4" s="51" t="s">
        <v>10</v>
      </c>
      <c r="Y4" s="51" t="s">
        <v>11</v>
      </c>
      <c r="Z4" s="45" t="s">
        <v>208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 customHeight="1">
      <c r="A7" s="35" t="s">
        <v>149</v>
      </c>
      <c r="B7" s="35" t="s">
        <v>90</v>
      </c>
      <c r="C7" s="37" t="s">
        <v>91</v>
      </c>
      <c r="D7" s="16">
        <f aca="true" t="shared" si="0" ref="D7:D20">E7+H7</f>
        <v>55</v>
      </c>
      <c r="E7" s="16">
        <f aca="true" t="shared" si="1" ref="E7:E20">SUM(F7:G7)</f>
        <v>19</v>
      </c>
      <c r="F7" s="16">
        <v>16</v>
      </c>
      <c r="G7" s="16">
        <v>3</v>
      </c>
      <c r="H7" s="16">
        <f aca="true" t="shared" si="2" ref="H7:H20">SUM(I7:L7)</f>
        <v>36</v>
      </c>
      <c r="I7" s="16">
        <v>0</v>
      </c>
      <c r="J7" s="16">
        <v>36</v>
      </c>
      <c r="K7" s="16">
        <v>0</v>
      </c>
      <c r="L7" s="16">
        <v>0</v>
      </c>
      <c r="M7" s="16">
        <f aca="true" t="shared" si="3" ref="M7:M20">N7+Q7</f>
        <v>8</v>
      </c>
      <c r="N7" s="16">
        <f aca="true" t="shared" si="4" ref="N7:N20">SUM(O7:P7)</f>
        <v>4</v>
      </c>
      <c r="O7" s="16">
        <v>2</v>
      </c>
      <c r="P7" s="16">
        <v>2</v>
      </c>
      <c r="Q7" s="16">
        <f aca="true" t="shared" si="5" ref="Q7:Q20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20">D7+M7</f>
        <v>63</v>
      </c>
      <c r="W7" s="16">
        <f aca="true" t="shared" si="7" ref="W7:W20">E7+N7</f>
        <v>23</v>
      </c>
      <c r="X7" s="16">
        <f aca="true" t="shared" si="8" ref="X7:X20">F7+O7</f>
        <v>18</v>
      </c>
      <c r="Y7" s="16">
        <f aca="true" t="shared" si="9" ref="Y7:Y20">G7+P7</f>
        <v>5</v>
      </c>
      <c r="Z7" s="16">
        <f aca="true" t="shared" si="10" ref="Z7:Z20">H7+Q7</f>
        <v>40</v>
      </c>
      <c r="AA7" s="16">
        <f aca="true" t="shared" si="11" ref="AA7:AA20">I7+R7</f>
        <v>0</v>
      </c>
      <c r="AB7" s="16">
        <f aca="true" t="shared" si="12" ref="AB7:AB20">J7+S7</f>
        <v>40</v>
      </c>
      <c r="AC7" s="16">
        <f aca="true" t="shared" si="13" ref="AC7:AC20">K7+T7</f>
        <v>0</v>
      </c>
      <c r="AD7" s="16">
        <f aca="true" t="shared" si="14" ref="AD7:AD20">L7+U7</f>
        <v>0</v>
      </c>
    </row>
    <row r="8" spans="1:30" ht="13.5" customHeight="1">
      <c r="A8" s="35" t="s">
        <v>149</v>
      </c>
      <c r="B8" s="35" t="s">
        <v>92</v>
      </c>
      <c r="C8" s="37" t="s">
        <v>93</v>
      </c>
      <c r="D8" s="16">
        <f t="shared" si="0"/>
        <v>5</v>
      </c>
      <c r="E8" s="16">
        <f t="shared" si="1"/>
        <v>3</v>
      </c>
      <c r="F8" s="16">
        <v>2</v>
      </c>
      <c r="G8" s="16">
        <v>1</v>
      </c>
      <c r="H8" s="16">
        <f t="shared" si="2"/>
        <v>2</v>
      </c>
      <c r="I8" s="16">
        <v>0</v>
      </c>
      <c r="J8" s="16">
        <v>2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5</v>
      </c>
      <c r="X8" s="16">
        <f t="shared" si="8"/>
        <v>4</v>
      </c>
      <c r="Y8" s="16">
        <f t="shared" si="9"/>
        <v>1</v>
      </c>
      <c r="Z8" s="16">
        <f t="shared" si="10"/>
        <v>2</v>
      </c>
      <c r="AA8" s="16">
        <f t="shared" si="11"/>
        <v>0</v>
      </c>
      <c r="AB8" s="16">
        <f t="shared" si="12"/>
        <v>2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149</v>
      </c>
      <c r="B9" s="35" t="s">
        <v>94</v>
      </c>
      <c r="C9" s="37" t="s">
        <v>95</v>
      </c>
      <c r="D9" s="16">
        <f t="shared" si="0"/>
        <v>9</v>
      </c>
      <c r="E9" s="16">
        <f t="shared" si="1"/>
        <v>4</v>
      </c>
      <c r="F9" s="16">
        <v>4</v>
      </c>
      <c r="G9" s="16">
        <v>0</v>
      </c>
      <c r="H9" s="16">
        <f t="shared" si="2"/>
        <v>5</v>
      </c>
      <c r="I9" s="16">
        <v>0</v>
      </c>
      <c r="J9" s="16">
        <v>5</v>
      </c>
      <c r="K9" s="16">
        <v>0</v>
      </c>
      <c r="L9" s="16">
        <v>0</v>
      </c>
      <c r="M9" s="16">
        <f t="shared" si="3"/>
        <v>2</v>
      </c>
      <c r="N9" s="16">
        <f t="shared" si="4"/>
        <v>2</v>
      </c>
      <c r="O9" s="16">
        <v>2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11</v>
      </c>
      <c r="W9" s="16">
        <f t="shared" si="7"/>
        <v>6</v>
      </c>
      <c r="X9" s="16">
        <f t="shared" si="8"/>
        <v>6</v>
      </c>
      <c r="Y9" s="16">
        <f t="shared" si="9"/>
        <v>0</v>
      </c>
      <c r="Z9" s="16">
        <f t="shared" si="10"/>
        <v>5</v>
      </c>
      <c r="AA9" s="16">
        <f t="shared" si="11"/>
        <v>0</v>
      </c>
      <c r="AB9" s="16">
        <f t="shared" si="12"/>
        <v>5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149</v>
      </c>
      <c r="B10" s="35" t="s">
        <v>96</v>
      </c>
      <c r="C10" s="37" t="s">
        <v>97</v>
      </c>
      <c r="D10" s="16">
        <f t="shared" si="0"/>
        <v>9</v>
      </c>
      <c r="E10" s="16">
        <f t="shared" si="1"/>
        <v>5</v>
      </c>
      <c r="F10" s="16">
        <v>2</v>
      </c>
      <c r="G10" s="16">
        <v>3</v>
      </c>
      <c r="H10" s="16">
        <f t="shared" si="2"/>
        <v>4</v>
      </c>
      <c r="I10" s="16">
        <v>0</v>
      </c>
      <c r="J10" s="16">
        <v>4</v>
      </c>
      <c r="K10" s="16">
        <v>0</v>
      </c>
      <c r="L10" s="16">
        <v>0</v>
      </c>
      <c r="M10" s="16">
        <f t="shared" si="3"/>
        <v>5</v>
      </c>
      <c r="N10" s="16">
        <f t="shared" si="4"/>
        <v>4</v>
      </c>
      <c r="O10" s="16">
        <v>2</v>
      </c>
      <c r="P10" s="16">
        <v>2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14</v>
      </c>
      <c r="W10" s="16">
        <f t="shared" si="7"/>
        <v>9</v>
      </c>
      <c r="X10" s="16">
        <f t="shared" si="8"/>
        <v>4</v>
      </c>
      <c r="Y10" s="16">
        <f t="shared" si="9"/>
        <v>5</v>
      </c>
      <c r="Z10" s="16">
        <f t="shared" si="10"/>
        <v>5</v>
      </c>
      <c r="AA10" s="16">
        <f t="shared" si="11"/>
        <v>0</v>
      </c>
      <c r="AB10" s="16">
        <f t="shared" si="12"/>
        <v>5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149</v>
      </c>
      <c r="B11" s="35" t="s">
        <v>98</v>
      </c>
      <c r="C11" s="37" t="s">
        <v>99</v>
      </c>
      <c r="D11" s="16">
        <f t="shared" si="0"/>
        <v>4</v>
      </c>
      <c r="E11" s="16">
        <f t="shared" si="1"/>
        <v>3</v>
      </c>
      <c r="F11" s="16">
        <v>3</v>
      </c>
      <c r="G11" s="16">
        <v>0</v>
      </c>
      <c r="H11" s="16">
        <f t="shared" si="2"/>
        <v>1</v>
      </c>
      <c r="I11" s="16">
        <v>0</v>
      </c>
      <c r="J11" s="16">
        <v>1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4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149</v>
      </c>
      <c r="B12" s="35" t="s">
        <v>100</v>
      </c>
      <c r="C12" s="37" t="s">
        <v>101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149</v>
      </c>
      <c r="B13" s="35" t="s">
        <v>102</v>
      </c>
      <c r="C13" s="37" t="s">
        <v>103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4</v>
      </c>
      <c r="N13" s="16">
        <f t="shared" si="4"/>
        <v>3</v>
      </c>
      <c r="O13" s="16">
        <v>2</v>
      </c>
      <c r="P13" s="16">
        <v>1</v>
      </c>
      <c r="Q13" s="16">
        <f t="shared" si="5"/>
        <v>1</v>
      </c>
      <c r="R13" s="16">
        <v>0</v>
      </c>
      <c r="S13" s="16">
        <v>0</v>
      </c>
      <c r="T13" s="16">
        <v>0</v>
      </c>
      <c r="U13" s="16">
        <v>1</v>
      </c>
      <c r="V13" s="16">
        <f t="shared" si="6"/>
        <v>4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1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1</v>
      </c>
    </row>
    <row r="14" spans="1:30" ht="13.5" customHeight="1">
      <c r="A14" s="35" t="s">
        <v>149</v>
      </c>
      <c r="B14" s="35" t="s">
        <v>104</v>
      </c>
      <c r="C14" s="37" t="s">
        <v>105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</v>
      </c>
      <c r="W14" s="16">
        <f t="shared" si="7"/>
        <v>1</v>
      </c>
      <c r="X14" s="16">
        <f t="shared" si="8"/>
        <v>1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149</v>
      </c>
      <c r="B15" s="35" t="s">
        <v>202</v>
      </c>
      <c r="C15" s="37" t="s">
        <v>203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149</v>
      </c>
      <c r="B16" s="35" t="s">
        <v>106</v>
      </c>
      <c r="C16" s="37" t="s">
        <v>107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149</v>
      </c>
      <c r="B17" s="35" t="s">
        <v>108</v>
      </c>
      <c r="C17" s="37" t="s">
        <v>109</v>
      </c>
      <c r="D17" s="16">
        <f>E17+H17</f>
        <v>0</v>
      </c>
      <c r="E17" s="16">
        <f>SUM(F17:G17)</f>
        <v>0</v>
      </c>
      <c r="F17" s="16">
        <v>0</v>
      </c>
      <c r="G17" s="16">
        <v>0</v>
      </c>
      <c r="H17" s="16">
        <f>SUM(I17:L17)</f>
        <v>0</v>
      </c>
      <c r="I17" s="16">
        <v>0</v>
      </c>
      <c r="J17" s="16">
        <v>0</v>
      </c>
      <c r="K17" s="16">
        <v>0</v>
      </c>
      <c r="L17" s="16">
        <v>0</v>
      </c>
      <c r="M17" s="16">
        <f>N17+Q17</f>
        <v>0</v>
      </c>
      <c r="N17" s="16">
        <f>SUM(O17:P17)</f>
        <v>0</v>
      </c>
      <c r="O17" s="16">
        <v>0</v>
      </c>
      <c r="P17" s="16">
        <v>0</v>
      </c>
      <c r="Q17" s="16">
        <f>SUM(R17:U17)</f>
        <v>0</v>
      </c>
      <c r="R17" s="16">
        <v>0</v>
      </c>
      <c r="S17" s="16">
        <v>0</v>
      </c>
      <c r="T17" s="16">
        <v>0</v>
      </c>
      <c r="U17" s="16">
        <v>0</v>
      </c>
      <c r="V17" s="16">
        <f aca="true" t="shared" si="15" ref="V17:AD19">D17+M17</f>
        <v>0</v>
      </c>
      <c r="W17" s="16">
        <f t="shared" si="15"/>
        <v>0</v>
      </c>
      <c r="X17" s="16">
        <f t="shared" si="15"/>
        <v>0</v>
      </c>
      <c r="Y17" s="16">
        <f t="shared" si="15"/>
        <v>0</v>
      </c>
      <c r="Z17" s="16">
        <f t="shared" si="15"/>
        <v>0</v>
      </c>
      <c r="AA17" s="16">
        <f t="shared" si="15"/>
        <v>0</v>
      </c>
      <c r="AB17" s="16">
        <f t="shared" si="15"/>
        <v>0</v>
      </c>
      <c r="AC17" s="16">
        <f t="shared" si="15"/>
        <v>0</v>
      </c>
      <c r="AD17" s="16">
        <f t="shared" si="15"/>
        <v>0</v>
      </c>
    </row>
    <row r="18" spans="1:30" ht="13.5" customHeight="1">
      <c r="A18" s="35" t="s">
        <v>149</v>
      </c>
      <c r="B18" s="35" t="s">
        <v>110</v>
      </c>
      <c r="C18" s="37" t="s">
        <v>111</v>
      </c>
      <c r="D18" s="16">
        <f>E18+H18</f>
        <v>0</v>
      </c>
      <c r="E18" s="16">
        <f>SUM(F18:G18)</f>
        <v>0</v>
      </c>
      <c r="F18" s="16">
        <v>0</v>
      </c>
      <c r="G18" s="16">
        <v>0</v>
      </c>
      <c r="H18" s="16">
        <f>SUM(I18:L18)</f>
        <v>0</v>
      </c>
      <c r="I18" s="16">
        <v>0</v>
      </c>
      <c r="J18" s="16">
        <v>0</v>
      </c>
      <c r="K18" s="16">
        <v>0</v>
      </c>
      <c r="L18" s="16">
        <v>0</v>
      </c>
      <c r="M18" s="16">
        <f>N18+Q18</f>
        <v>0</v>
      </c>
      <c r="N18" s="16">
        <f>SUM(O18:P18)</f>
        <v>0</v>
      </c>
      <c r="O18" s="16">
        <v>0</v>
      </c>
      <c r="P18" s="16">
        <v>0</v>
      </c>
      <c r="Q18" s="16">
        <f>SUM(R18:U18)</f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5"/>
        <v>0</v>
      </c>
      <c r="W18" s="16">
        <f t="shared" si="15"/>
        <v>0</v>
      </c>
      <c r="X18" s="16">
        <f t="shared" si="15"/>
        <v>0</v>
      </c>
      <c r="Y18" s="16">
        <f t="shared" si="15"/>
        <v>0</v>
      </c>
      <c r="Z18" s="16">
        <f t="shared" si="15"/>
        <v>0</v>
      </c>
      <c r="AA18" s="16">
        <f t="shared" si="15"/>
        <v>0</v>
      </c>
      <c r="AB18" s="16">
        <f t="shared" si="15"/>
        <v>0</v>
      </c>
      <c r="AC18" s="16">
        <f t="shared" si="15"/>
        <v>0</v>
      </c>
      <c r="AD18" s="16">
        <f t="shared" si="15"/>
        <v>0</v>
      </c>
    </row>
    <row r="19" spans="1:30" ht="13.5" customHeight="1">
      <c r="A19" s="35" t="s">
        <v>149</v>
      </c>
      <c r="B19" s="35" t="s">
        <v>112</v>
      </c>
      <c r="C19" s="37" t="s">
        <v>113</v>
      </c>
      <c r="D19" s="16">
        <f>E19+H19</f>
        <v>0</v>
      </c>
      <c r="E19" s="16">
        <f>SUM(F19:G19)</f>
        <v>0</v>
      </c>
      <c r="F19" s="16">
        <v>0</v>
      </c>
      <c r="G19" s="16">
        <v>0</v>
      </c>
      <c r="H19" s="16">
        <f>SUM(I19:L19)</f>
        <v>0</v>
      </c>
      <c r="I19" s="16">
        <v>0</v>
      </c>
      <c r="J19" s="16">
        <v>0</v>
      </c>
      <c r="K19" s="16">
        <v>0</v>
      </c>
      <c r="L19" s="16">
        <v>0</v>
      </c>
      <c r="M19" s="16">
        <f>N19+Q19</f>
        <v>0</v>
      </c>
      <c r="N19" s="16">
        <f>SUM(O19:P19)</f>
        <v>0</v>
      </c>
      <c r="O19" s="16">
        <v>0</v>
      </c>
      <c r="P19" s="16">
        <v>0</v>
      </c>
      <c r="Q19" s="16">
        <f>SUM(R19:U19)</f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15"/>
        <v>0</v>
      </c>
      <c r="W19" s="16">
        <f t="shared" si="15"/>
        <v>0</v>
      </c>
      <c r="X19" s="16">
        <f t="shared" si="15"/>
        <v>0</v>
      </c>
      <c r="Y19" s="16">
        <f t="shared" si="15"/>
        <v>0</v>
      </c>
      <c r="Z19" s="16">
        <f t="shared" si="15"/>
        <v>0</v>
      </c>
      <c r="AA19" s="16">
        <f t="shared" si="15"/>
        <v>0</v>
      </c>
      <c r="AB19" s="16">
        <f t="shared" si="15"/>
        <v>0</v>
      </c>
      <c r="AC19" s="16">
        <f t="shared" si="15"/>
        <v>0</v>
      </c>
      <c r="AD19" s="16">
        <f t="shared" si="15"/>
        <v>0</v>
      </c>
    </row>
    <row r="20" spans="1:30" ht="13.5" customHeight="1">
      <c r="A20" s="43" t="s">
        <v>0</v>
      </c>
      <c r="B20" s="43"/>
      <c r="C20" s="43"/>
      <c r="D20" s="16">
        <f t="shared" si="0"/>
        <v>86</v>
      </c>
      <c r="E20" s="16">
        <f t="shared" si="1"/>
        <v>38</v>
      </c>
      <c r="F20" s="16">
        <f>SUM(F7:F19)</f>
        <v>31</v>
      </c>
      <c r="G20" s="16">
        <f>SUM(G7:G19)</f>
        <v>7</v>
      </c>
      <c r="H20" s="16">
        <f t="shared" si="2"/>
        <v>48</v>
      </c>
      <c r="I20" s="16">
        <f>SUM(I7:I19)</f>
        <v>0</v>
      </c>
      <c r="J20" s="16">
        <f>SUM(J7:J19)</f>
        <v>48</v>
      </c>
      <c r="K20" s="16">
        <f>SUM(K7:K19)</f>
        <v>0</v>
      </c>
      <c r="L20" s="16">
        <f>SUM(L7:L19)</f>
        <v>0</v>
      </c>
      <c r="M20" s="16">
        <f t="shared" si="3"/>
        <v>22</v>
      </c>
      <c r="N20" s="16">
        <f t="shared" si="4"/>
        <v>16</v>
      </c>
      <c r="O20" s="16">
        <f>SUM(O7:O19)</f>
        <v>11</v>
      </c>
      <c r="P20" s="16">
        <f>SUM(P7:P19)</f>
        <v>5</v>
      </c>
      <c r="Q20" s="16">
        <f t="shared" si="5"/>
        <v>6</v>
      </c>
      <c r="R20" s="16">
        <f>SUM(R7:R19)</f>
        <v>0</v>
      </c>
      <c r="S20" s="16">
        <f>SUM(S7:S19)</f>
        <v>5</v>
      </c>
      <c r="T20" s="16">
        <f>SUM(T7:T19)</f>
        <v>0</v>
      </c>
      <c r="U20" s="16">
        <f>SUM(U7:U19)</f>
        <v>1</v>
      </c>
      <c r="V20" s="16">
        <f t="shared" si="6"/>
        <v>108</v>
      </c>
      <c r="W20" s="16">
        <f t="shared" si="7"/>
        <v>54</v>
      </c>
      <c r="X20" s="16">
        <f t="shared" si="8"/>
        <v>42</v>
      </c>
      <c r="Y20" s="16">
        <f t="shared" si="9"/>
        <v>12</v>
      </c>
      <c r="Z20" s="16">
        <f t="shared" si="10"/>
        <v>54</v>
      </c>
      <c r="AA20" s="16">
        <f t="shared" si="11"/>
        <v>0</v>
      </c>
      <c r="AB20" s="16">
        <f t="shared" si="12"/>
        <v>53</v>
      </c>
      <c r="AC20" s="16">
        <f t="shared" si="13"/>
        <v>0</v>
      </c>
      <c r="AD20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114</v>
      </c>
      <c r="B2" s="44" t="s">
        <v>26</v>
      </c>
      <c r="C2" s="51" t="s">
        <v>115</v>
      </c>
      <c r="D2" s="54" t="s">
        <v>38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116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124</v>
      </c>
      <c r="E3" s="67"/>
      <c r="F3" s="67"/>
      <c r="G3" s="67"/>
      <c r="H3" s="67"/>
      <c r="I3" s="68"/>
      <c r="J3" s="66" t="s">
        <v>122</v>
      </c>
      <c r="K3" s="67"/>
      <c r="L3" s="67"/>
      <c r="M3" s="67"/>
      <c r="N3" s="67"/>
      <c r="O3" s="68"/>
      <c r="P3" s="66" t="s">
        <v>123</v>
      </c>
      <c r="Q3" s="67"/>
      <c r="R3" s="67"/>
      <c r="S3" s="67"/>
      <c r="T3" s="67"/>
      <c r="U3" s="68"/>
      <c r="V3" s="38" t="s">
        <v>25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117</v>
      </c>
      <c r="W4" s="62"/>
      <c r="X4" s="62"/>
      <c r="Y4" s="62"/>
      <c r="Z4" s="62" t="s">
        <v>118</v>
      </c>
      <c r="AA4" s="62"/>
      <c r="AB4" s="58" t="s">
        <v>119</v>
      </c>
      <c r="AC4" s="59"/>
      <c r="AD4" s="63" t="s">
        <v>120</v>
      </c>
      <c r="AE4" s="64"/>
      <c r="AF4" s="62" t="s">
        <v>117</v>
      </c>
      <c r="AG4" s="62"/>
      <c r="AH4" s="62"/>
      <c r="AI4" s="62"/>
      <c r="AJ4" s="62" t="s">
        <v>118</v>
      </c>
      <c r="AK4" s="62"/>
      <c r="AL4" s="58" t="s">
        <v>119</v>
      </c>
      <c r="AM4" s="59"/>
      <c r="AN4" s="63" t="s">
        <v>120</v>
      </c>
      <c r="AO4" s="64"/>
      <c r="AP4" s="62" t="s">
        <v>117</v>
      </c>
      <c r="AQ4" s="62"/>
      <c r="AR4" s="62"/>
      <c r="AS4" s="62"/>
      <c r="AT4" s="62" t="s">
        <v>118</v>
      </c>
      <c r="AU4" s="62"/>
      <c r="AV4" s="58" t="s">
        <v>119</v>
      </c>
      <c r="AW4" s="59"/>
      <c r="AX4" s="63" t="s">
        <v>120</v>
      </c>
      <c r="AY4" s="64"/>
    </row>
    <row r="5" spans="1:51" s="29" customFormat="1" ht="22.5" customHeight="1">
      <c r="A5" s="45"/>
      <c r="B5" s="45"/>
      <c r="C5" s="52"/>
      <c r="D5" s="56" t="s">
        <v>121</v>
      </c>
      <c r="E5" s="57"/>
      <c r="F5" s="56" t="s">
        <v>138</v>
      </c>
      <c r="G5" s="57"/>
      <c r="H5" s="56" t="s">
        <v>139</v>
      </c>
      <c r="I5" s="57"/>
      <c r="J5" s="56" t="s">
        <v>121</v>
      </c>
      <c r="K5" s="57"/>
      <c r="L5" s="56" t="s">
        <v>138</v>
      </c>
      <c r="M5" s="57"/>
      <c r="N5" s="56" t="s">
        <v>139</v>
      </c>
      <c r="O5" s="57"/>
      <c r="P5" s="56" t="s">
        <v>121</v>
      </c>
      <c r="Q5" s="57"/>
      <c r="R5" s="56" t="s">
        <v>138</v>
      </c>
      <c r="S5" s="57"/>
      <c r="T5" s="56" t="s">
        <v>139</v>
      </c>
      <c r="U5" s="57"/>
      <c r="V5" s="62" t="s">
        <v>140</v>
      </c>
      <c r="W5" s="62"/>
      <c r="X5" s="62" t="s">
        <v>141</v>
      </c>
      <c r="Y5" s="62"/>
      <c r="Z5" s="62"/>
      <c r="AA5" s="62"/>
      <c r="AB5" s="60"/>
      <c r="AC5" s="61"/>
      <c r="AD5" s="64"/>
      <c r="AE5" s="64"/>
      <c r="AF5" s="62" t="s">
        <v>140</v>
      </c>
      <c r="AG5" s="62"/>
      <c r="AH5" s="62" t="s">
        <v>141</v>
      </c>
      <c r="AI5" s="62"/>
      <c r="AJ5" s="62"/>
      <c r="AK5" s="62"/>
      <c r="AL5" s="60"/>
      <c r="AM5" s="61"/>
      <c r="AN5" s="64"/>
      <c r="AO5" s="64"/>
      <c r="AP5" s="62" t="s">
        <v>140</v>
      </c>
      <c r="AQ5" s="62"/>
      <c r="AR5" s="62" t="s">
        <v>141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149</v>
      </c>
      <c r="B7" s="35" t="s">
        <v>150</v>
      </c>
      <c r="C7" s="37" t="s">
        <v>151</v>
      </c>
      <c r="D7" s="16">
        <v>53</v>
      </c>
      <c r="E7" s="16">
        <v>93</v>
      </c>
      <c r="F7" s="16">
        <v>0</v>
      </c>
      <c r="G7" s="16">
        <v>0</v>
      </c>
      <c r="H7" s="16">
        <v>0</v>
      </c>
      <c r="I7" s="16">
        <v>0</v>
      </c>
      <c r="J7" s="16">
        <v>63</v>
      </c>
      <c r="K7" s="16">
        <v>140</v>
      </c>
      <c r="L7" s="16">
        <v>0</v>
      </c>
      <c r="M7" s="16">
        <v>0</v>
      </c>
      <c r="N7" s="16">
        <v>0</v>
      </c>
      <c r="O7" s="16">
        <v>0</v>
      </c>
      <c r="P7" s="16">
        <v>110</v>
      </c>
      <c r="Q7" s="16">
        <v>207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1250</v>
      </c>
      <c r="AP7" s="16">
        <v>16</v>
      </c>
      <c r="AQ7" s="16">
        <v>40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149</v>
      </c>
      <c r="B8" s="35" t="s">
        <v>152</v>
      </c>
      <c r="C8" s="37" t="s">
        <v>153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10</v>
      </c>
      <c r="K8" s="16">
        <v>20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</v>
      </c>
      <c r="AQ8" s="16">
        <v>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149</v>
      </c>
      <c r="B9" s="35" t="s">
        <v>154</v>
      </c>
      <c r="C9" s="37" t="s">
        <v>155</v>
      </c>
      <c r="D9" s="16">
        <v>1</v>
      </c>
      <c r="E9" s="16">
        <v>2</v>
      </c>
      <c r="F9" s="16">
        <v>0</v>
      </c>
      <c r="G9" s="16">
        <v>0</v>
      </c>
      <c r="H9" s="16">
        <v>0</v>
      </c>
      <c r="I9" s="16">
        <v>0</v>
      </c>
      <c r="J9" s="16">
        <v>20</v>
      </c>
      <c r="K9" s="16">
        <v>60</v>
      </c>
      <c r="L9" s="16">
        <v>0</v>
      </c>
      <c r="M9" s="16">
        <v>0</v>
      </c>
      <c r="N9" s="16">
        <v>0</v>
      </c>
      <c r="O9" s="16">
        <v>0</v>
      </c>
      <c r="P9" s="16">
        <v>6</v>
      </c>
      <c r="Q9" s="16">
        <v>24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149</v>
      </c>
      <c r="B10" s="35" t="s">
        <v>156</v>
      </c>
      <c r="C10" s="37" t="s">
        <v>157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23</v>
      </c>
      <c r="K10" s="16">
        <v>58</v>
      </c>
      <c r="L10" s="16">
        <v>0</v>
      </c>
      <c r="M10" s="16">
        <v>0</v>
      </c>
      <c r="N10" s="16">
        <v>0</v>
      </c>
      <c r="O10" s="16">
        <v>0</v>
      </c>
      <c r="P10" s="16">
        <v>10</v>
      </c>
      <c r="Q10" s="16">
        <v>23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149</v>
      </c>
      <c r="B11" s="35" t="s">
        <v>158</v>
      </c>
      <c r="C11" s="37" t="s">
        <v>159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7</v>
      </c>
      <c r="K11" s="16">
        <v>14</v>
      </c>
      <c r="L11" s="16">
        <v>0</v>
      </c>
      <c r="M11" s="16">
        <v>0</v>
      </c>
      <c r="N11" s="16">
        <v>0</v>
      </c>
      <c r="O11" s="16">
        <v>0</v>
      </c>
      <c r="P11" s="16">
        <v>29</v>
      </c>
      <c r="Q11" s="16">
        <v>38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9</v>
      </c>
      <c r="AQ11" s="16">
        <v>18</v>
      </c>
      <c r="AR11" s="16">
        <v>4</v>
      </c>
      <c r="AS11" s="16">
        <v>16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149</v>
      </c>
      <c r="B12" s="35" t="s">
        <v>160</v>
      </c>
      <c r="C12" s="37" t="s">
        <v>161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15</v>
      </c>
      <c r="K12" s="16">
        <v>20</v>
      </c>
      <c r="L12" s="16">
        <v>0</v>
      </c>
      <c r="M12" s="16">
        <v>0</v>
      </c>
      <c r="N12" s="16">
        <v>0</v>
      </c>
      <c r="O12" s="16">
        <v>0</v>
      </c>
      <c r="P12" s="16">
        <v>10</v>
      </c>
      <c r="Q12" s="16">
        <v>25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5</v>
      </c>
      <c r="AQ12" s="16">
        <v>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149</v>
      </c>
      <c r="B13" s="35" t="s">
        <v>162</v>
      </c>
      <c r="C13" s="37" t="s">
        <v>163</v>
      </c>
      <c r="D13" s="16">
        <v>1</v>
      </c>
      <c r="E13" s="16">
        <v>2</v>
      </c>
      <c r="F13" s="16">
        <v>3</v>
      </c>
      <c r="G13" s="16">
        <v>8</v>
      </c>
      <c r="H13" s="16">
        <v>0</v>
      </c>
      <c r="I13" s="16">
        <v>0</v>
      </c>
      <c r="J13" s="16">
        <v>19</v>
      </c>
      <c r="K13" s="16">
        <v>38</v>
      </c>
      <c r="L13" s="16">
        <v>0</v>
      </c>
      <c r="M13" s="16">
        <v>0</v>
      </c>
      <c r="N13" s="16">
        <v>0</v>
      </c>
      <c r="O13" s="16">
        <v>0</v>
      </c>
      <c r="P13" s="16">
        <v>13</v>
      </c>
      <c r="Q13" s="16">
        <v>28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9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149</v>
      </c>
      <c r="B14" s="35" t="s">
        <v>164</v>
      </c>
      <c r="C14" s="37" t="s">
        <v>165</v>
      </c>
      <c r="D14" s="16">
        <v>17</v>
      </c>
      <c r="E14" s="16">
        <v>58</v>
      </c>
      <c r="F14" s="16">
        <v>5</v>
      </c>
      <c r="G14" s="16">
        <v>13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26</v>
      </c>
      <c r="Q14" s="16">
        <v>100</v>
      </c>
      <c r="R14" s="16">
        <v>23</v>
      </c>
      <c r="S14" s="16">
        <v>28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8</v>
      </c>
      <c r="AQ14" s="16">
        <v>21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149</v>
      </c>
      <c r="B15" s="35" t="s">
        <v>166</v>
      </c>
      <c r="C15" s="37" t="s">
        <v>167</v>
      </c>
      <c r="D15" s="16">
        <v>3</v>
      </c>
      <c r="E15" s="16">
        <v>7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25</v>
      </c>
      <c r="L15" s="16">
        <v>0</v>
      </c>
      <c r="M15" s="16">
        <v>0</v>
      </c>
      <c r="N15" s="16">
        <v>0</v>
      </c>
      <c r="O15" s="16">
        <v>0</v>
      </c>
      <c r="P15" s="16">
        <v>7</v>
      </c>
      <c r="Q15" s="16">
        <v>14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149</v>
      </c>
      <c r="B16" s="35" t="s">
        <v>168</v>
      </c>
      <c r="C16" s="37" t="s">
        <v>169</v>
      </c>
      <c r="D16" s="16">
        <v>4</v>
      </c>
      <c r="E16" s="16">
        <v>7</v>
      </c>
      <c r="F16" s="16">
        <v>0</v>
      </c>
      <c r="G16" s="16">
        <v>0</v>
      </c>
      <c r="H16" s="16">
        <v>0</v>
      </c>
      <c r="I16" s="16">
        <v>0</v>
      </c>
      <c r="J16" s="16">
        <v>46</v>
      </c>
      <c r="K16" s="16">
        <v>96</v>
      </c>
      <c r="L16" s="16">
        <v>0</v>
      </c>
      <c r="M16" s="16">
        <v>0</v>
      </c>
      <c r="N16" s="16">
        <v>0</v>
      </c>
      <c r="O16" s="16">
        <v>0</v>
      </c>
      <c r="P16" s="16">
        <v>85</v>
      </c>
      <c r="Q16" s="16">
        <v>292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5</v>
      </c>
      <c r="AQ16" s="16">
        <v>14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149</v>
      </c>
      <c r="B17" s="35" t="s">
        <v>127</v>
      </c>
      <c r="C17" s="37" t="s">
        <v>128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9</v>
      </c>
      <c r="K17" s="16">
        <v>36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15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149</v>
      </c>
      <c r="B18" s="35" t="s">
        <v>170</v>
      </c>
      <c r="C18" s="37" t="s">
        <v>171</v>
      </c>
      <c r="D18" s="16">
        <v>3</v>
      </c>
      <c r="E18" s="16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</v>
      </c>
      <c r="AQ18" s="16">
        <v>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149</v>
      </c>
      <c r="B19" s="35" t="s">
        <v>172</v>
      </c>
      <c r="C19" s="37" t="s">
        <v>173</v>
      </c>
      <c r="D19" s="16">
        <v>1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149</v>
      </c>
      <c r="B20" s="35" t="s">
        <v>174</v>
      </c>
      <c r="C20" s="37" t="s">
        <v>126</v>
      </c>
      <c r="D20" s="16">
        <v>1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149</v>
      </c>
      <c r="B21" s="35" t="s">
        <v>175</v>
      </c>
      <c r="C21" s="37" t="s">
        <v>176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149</v>
      </c>
      <c r="B22" s="35" t="s">
        <v>177</v>
      </c>
      <c r="C22" s="37" t="s">
        <v>178</v>
      </c>
      <c r="D22" s="16">
        <v>3</v>
      </c>
      <c r="E22" s="16">
        <v>12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</v>
      </c>
      <c r="Q22" s="16">
        <v>10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6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149</v>
      </c>
      <c r="B23" s="35" t="s">
        <v>179</v>
      </c>
      <c r="C23" s="37" t="s">
        <v>180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8</v>
      </c>
      <c r="Q23" s="16">
        <v>18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10</v>
      </c>
      <c r="AQ23" s="16">
        <v>34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149</v>
      </c>
      <c r="B24" s="35" t="s">
        <v>181</v>
      </c>
      <c r="C24" s="37" t="s">
        <v>182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3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149</v>
      </c>
      <c r="B25" s="35" t="s">
        <v>183</v>
      </c>
      <c r="C25" s="37" t="s">
        <v>184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6">
        <v>4</v>
      </c>
      <c r="Q25" s="16">
        <v>16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</v>
      </c>
      <c r="AQ25" s="16">
        <v>40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149</v>
      </c>
      <c r="B26" s="35" t="s">
        <v>185</v>
      </c>
      <c r="C26" s="37" t="s">
        <v>186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149</v>
      </c>
      <c r="B27" s="35" t="s">
        <v>187</v>
      </c>
      <c r="C27" s="37" t="s">
        <v>188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7</v>
      </c>
      <c r="K27" s="16">
        <v>15</v>
      </c>
      <c r="L27" s="16">
        <v>0</v>
      </c>
      <c r="M27" s="16">
        <v>0</v>
      </c>
      <c r="N27" s="16">
        <v>0</v>
      </c>
      <c r="O27" s="16">
        <v>0</v>
      </c>
      <c r="P27" s="16">
        <v>8</v>
      </c>
      <c r="Q27" s="16">
        <v>22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3</v>
      </c>
      <c r="AQ27" s="16">
        <v>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149</v>
      </c>
      <c r="B28" s="35" t="s">
        <v>189</v>
      </c>
      <c r="C28" s="37" t="s">
        <v>190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8</v>
      </c>
      <c r="K28" s="16">
        <v>22</v>
      </c>
      <c r="L28" s="16">
        <v>0</v>
      </c>
      <c r="M28" s="16">
        <v>0</v>
      </c>
      <c r="N28" s="16">
        <v>0</v>
      </c>
      <c r="O28" s="16">
        <v>0</v>
      </c>
      <c r="P28" s="16">
        <v>16</v>
      </c>
      <c r="Q28" s="16">
        <v>47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149</v>
      </c>
      <c r="B29" s="35" t="s">
        <v>191</v>
      </c>
      <c r="C29" s="37" t="s">
        <v>192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9</v>
      </c>
      <c r="K29" s="16">
        <v>36</v>
      </c>
      <c r="L29" s="16">
        <v>0</v>
      </c>
      <c r="M29" s="16">
        <v>0</v>
      </c>
      <c r="N29" s="16">
        <v>0</v>
      </c>
      <c r="O29" s="16">
        <v>0</v>
      </c>
      <c r="P29" s="16">
        <v>7</v>
      </c>
      <c r="Q29" s="16">
        <v>3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16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149</v>
      </c>
      <c r="B30" s="35" t="s">
        <v>193</v>
      </c>
      <c r="C30" s="37" t="s">
        <v>194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4</v>
      </c>
      <c r="L30" s="16">
        <v>1</v>
      </c>
      <c r="M30" s="16">
        <v>2</v>
      </c>
      <c r="N30" s="16">
        <v>0</v>
      </c>
      <c r="O30" s="16">
        <v>0</v>
      </c>
      <c r="P30" s="16">
        <v>2</v>
      </c>
      <c r="Q30" s="16">
        <v>4</v>
      </c>
      <c r="R30" s="16">
        <v>1</v>
      </c>
      <c r="S30" s="16">
        <v>2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149</v>
      </c>
      <c r="B31" s="35" t="s">
        <v>195</v>
      </c>
      <c r="C31" s="37" t="s">
        <v>196</v>
      </c>
      <c r="D31" s="16">
        <v>6</v>
      </c>
      <c r="E31" s="16">
        <v>15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4</v>
      </c>
      <c r="L31" s="16">
        <v>0</v>
      </c>
      <c r="M31" s="16">
        <v>0</v>
      </c>
      <c r="N31" s="16">
        <v>0</v>
      </c>
      <c r="O31" s="16">
        <v>0</v>
      </c>
      <c r="P31" s="16">
        <v>5</v>
      </c>
      <c r="Q31" s="16">
        <v>18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</v>
      </c>
      <c r="AQ31" s="16">
        <v>2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149</v>
      </c>
      <c r="B32" s="35" t="s">
        <v>197</v>
      </c>
      <c r="C32" s="37" t="s">
        <v>198</v>
      </c>
      <c r="D32" s="16">
        <v>3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7</v>
      </c>
      <c r="K32" s="16">
        <v>12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3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4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149</v>
      </c>
      <c r="B33" s="35" t="s">
        <v>199</v>
      </c>
      <c r="C33" s="37" t="s">
        <v>200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6</v>
      </c>
      <c r="L33" s="16">
        <v>0</v>
      </c>
      <c r="M33" s="16">
        <v>0</v>
      </c>
      <c r="N33" s="16">
        <v>0</v>
      </c>
      <c r="O33" s="16">
        <v>0</v>
      </c>
      <c r="P33" s="16">
        <v>5</v>
      </c>
      <c r="Q33" s="16">
        <v>11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149</v>
      </c>
      <c r="B34" s="35" t="s">
        <v>47</v>
      </c>
      <c r="C34" s="37" t="s">
        <v>48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15</v>
      </c>
      <c r="L34" s="16">
        <v>0</v>
      </c>
      <c r="M34" s="16">
        <v>0</v>
      </c>
      <c r="N34" s="16">
        <v>0</v>
      </c>
      <c r="O34" s="16">
        <v>0</v>
      </c>
      <c r="P34" s="16">
        <v>4</v>
      </c>
      <c r="Q34" s="16">
        <v>12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149</v>
      </c>
      <c r="B35" s="35" t="s">
        <v>49</v>
      </c>
      <c r="C35" s="37" t="s">
        <v>50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10</v>
      </c>
      <c r="L35" s="16">
        <v>0</v>
      </c>
      <c r="M35" s="16">
        <v>0</v>
      </c>
      <c r="N35" s="16">
        <v>0</v>
      </c>
      <c r="O35" s="16">
        <v>0</v>
      </c>
      <c r="P35" s="16">
        <v>3</v>
      </c>
      <c r="Q35" s="16">
        <v>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11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149</v>
      </c>
      <c r="B36" s="35" t="s">
        <v>51</v>
      </c>
      <c r="C36" s="37" t="s">
        <v>52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4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149</v>
      </c>
      <c r="B37" s="35" t="s">
        <v>129</v>
      </c>
      <c r="C37" s="37" t="s">
        <v>130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3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149</v>
      </c>
      <c r="B38" s="35" t="s">
        <v>53</v>
      </c>
      <c r="C38" s="37" t="s">
        <v>54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1</v>
      </c>
      <c r="M38" s="16">
        <v>4</v>
      </c>
      <c r="N38" s="16">
        <v>1</v>
      </c>
      <c r="O38" s="16">
        <v>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</v>
      </c>
      <c r="AQ38" s="16">
        <v>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149</v>
      </c>
      <c r="B39" s="35" t="s">
        <v>55</v>
      </c>
      <c r="C39" s="37" t="s">
        <v>56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8</v>
      </c>
      <c r="K39" s="16">
        <v>12</v>
      </c>
      <c r="L39" s="16">
        <v>1</v>
      </c>
      <c r="M39" s="16">
        <v>2</v>
      </c>
      <c r="N39" s="16">
        <v>0</v>
      </c>
      <c r="O39" s="16">
        <v>0</v>
      </c>
      <c r="P39" s="16">
        <v>2</v>
      </c>
      <c r="Q39" s="16">
        <v>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149</v>
      </c>
      <c r="B40" s="35" t="s">
        <v>57</v>
      </c>
      <c r="C40" s="37" t="s">
        <v>58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9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3</v>
      </c>
      <c r="R40" s="16">
        <v>2</v>
      </c>
      <c r="S40" s="16">
        <v>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149</v>
      </c>
      <c r="B41" s="35" t="s">
        <v>59</v>
      </c>
      <c r="C41" s="37" t="s">
        <v>125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8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149</v>
      </c>
      <c r="B42" s="35" t="s">
        <v>60</v>
      </c>
      <c r="C42" s="37" t="s">
        <v>61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15</v>
      </c>
      <c r="K42" s="16">
        <v>18</v>
      </c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2</v>
      </c>
      <c r="AQ42" s="16">
        <v>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149</v>
      </c>
      <c r="B43" s="35" t="s">
        <v>62</v>
      </c>
      <c r="C43" s="37" t="s">
        <v>63</v>
      </c>
      <c r="D43" s="16">
        <v>2</v>
      </c>
      <c r="E43" s="16">
        <v>4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2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149</v>
      </c>
      <c r="B44" s="35" t="s">
        <v>64</v>
      </c>
      <c r="C44" s="37" t="s">
        <v>65</v>
      </c>
      <c r="D44" s="16">
        <v>1</v>
      </c>
      <c r="E44" s="16">
        <v>2</v>
      </c>
      <c r="F44" s="16">
        <v>3</v>
      </c>
      <c r="G44" s="16">
        <v>6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4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149</v>
      </c>
      <c r="B45" s="35" t="s">
        <v>66</v>
      </c>
      <c r="C45" s="37" t="s">
        <v>67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3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</v>
      </c>
      <c r="AG45" s="16">
        <v>2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149</v>
      </c>
      <c r="B46" s="35" t="s">
        <v>68</v>
      </c>
      <c r="C46" s="37" t="s">
        <v>69</v>
      </c>
      <c r="D46" s="16">
        <v>1</v>
      </c>
      <c r="E46" s="16">
        <v>2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1</v>
      </c>
      <c r="W46" s="16">
        <v>2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149</v>
      </c>
      <c r="B47" s="35" t="s">
        <v>70</v>
      </c>
      <c r="C47" s="37" t="s">
        <v>71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</v>
      </c>
      <c r="L47" s="16">
        <v>1</v>
      </c>
      <c r="M47" s="16">
        <v>2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2</v>
      </c>
      <c r="AG47" s="16">
        <v>4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149</v>
      </c>
      <c r="B48" s="35" t="s">
        <v>72</v>
      </c>
      <c r="C48" s="37" t="s">
        <v>73</v>
      </c>
      <c r="D48" s="16">
        <v>1</v>
      </c>
      <c r="E48" s="16">
        <v>2</v>
      </c>
      <c r="F48" s="16">
        <v>1</v>
      </c>
      <c r="G48" s="16">
        <v>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149</v>
      </c>
      <c r="B49" s="35" t="s">
        <v>74</v>
      </c>
      <c r="C49" s="37" t="s">
        <v>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5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4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149</v>
      </c>
      <c r="B50" s="35" t="s">
        <v>76</v>
      </c>
      <c r="C50" s="37" t="s">
        <v>77</v>
      </c>
      <c r="D50" s="16">
        <v>1</v>
      </c>
      <c r="E50" s="16">
        <v>4</v>
      </c>
      <c r="F50" s="16">
        <v>1</v>
      </c>
      <c r="G50" s="16">
        <v>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149</v>
      </c>
      <c r="B51" s="35" t="s">
        <v>131</v>
      </c>
      <c r="C51" s="37" t="s">
        <v>132</v>
      </c>
      <c r="D51" s="16">
        <v>3</v>
      </c>
      <c r="E51" s="16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149</v>
      </c>
      <c r="B52" s="35" t="s">
        <v>78</v>
      </c>
      <c r="C52" s="37" t="s">
        <v>204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4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149</v>
      </c>
      <c r="B53" s="35" t="s">
        <v>79</v>
      </c>
      <c r="C53" s="37" t="s">
        <v>80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5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149</v>
      </c>
      <c r="B54" s="35" t="s">
        <v>81</v>
      </c>
      <c r="C54" s="37" t="s">
        <v>201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2</v>
      </c>
      <c r="L54" s="16">
        <v>0</v>
      </c>
      <c r="M54" s="16">
        <v>0</v>
      </c>
      <c r="N54" s="16">
        <v>0</v>
      </c>
      <c r="O54" s="16">
        <v>0</v>
      </c>
      <c r="P54" s="16">
        <v>2</v>
      </c>
      <c r="Q54" s="16">
        <v>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3</v>
      </c>
      <c r="AQ54" s="16">
        <v>6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149</v>
      </c>
      <c r="B55" s="35" t="s">
        <v>82</v>
      </c>
      <c r="C55" s="37" t="s">
        <v>83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6</v>
      </c>
      <c r="L55" s="16">
        <v>1</v>
      </c>
      <c r="M55" s="16">
        <v>7</v>
      </c>
      <c r="N55" s="16">
        <v>0</v>
      </c>
      <c r="O55" s="16">
        <v>0</v>
      </c>
      <c r="P55" s="16">
        <v>3</v>
      </c>
      <c r="Q55" s="16">
        <v>6</v>
      </c>
      <c r="R55" s="16">
        <v>1</v>
      </c>
      <c r="S55" s="16">
        <v>2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</v>
      </c>
      <c r="AG55" s="16">
        <v>2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3</v>
      </c>
      <c r="AQ55" s="16">
        <v>8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149</v>
      </c>
      <c r="B56" s="35" t="s">
        <v>84</v>
      </c>
      <c r="C56" s="37" t="s">
        <v>85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</v>
      </c>
      <c r="AG56" s="16">
        <v>2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149</v>
      </c>
      <c r="B57" s="35" t="s">
        <v>86</v>
      </c>
      <c r="C57" s="37" t="s">
        <v>87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3</v>
      </c>
      <c r="K57" s="16">
        <v>5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149</v>
      </c>
      <c r="B58" s="35" t="s">
        <v>88</v>
      </c>
      <c r="C58" s="37" t="s">
        <v>89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2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1</v>
      </c>
      <c r="AG58" s="16">
        <v>2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42" t="s">
        <v>21</v>
      </c>
      <c r="B59" s="43"/>
      <c r="C59" s="43"/>
      <c r="D59" s="16">
        <f>SUM(D7:D58)</f>
        <v>109</v>
      </c>
      <c r="E59" s="16">
        <f aca="true" t="shared" si="0" ref="E59:AY59">SUM(E7:E58)</f>
        <v>241</v>
      </c>
      <c r="F59" s="16">
        <f t="shared" si="0"/>
        <v>14</v>
      </c>
      <c r="G59" s="16">
        <f t="shared" si="0"/>
        <v>32</v>
      </c>
      <c r="H59" s="16">
        <f t="shared" si="0"/>
        <v>0</v>
      </c>
      <c r="I59" s="16">
        <f t="shared" si="0"/>
        <v>0</v>
      </c>
      <c r="J59" s="16">
        <f t="shared" si="0"/>
        <v>343</v>
      </c>
      <c r="K59" s="16">
        <f t="shared" si="0"/>
        <v>760</v>
      </c>
      <c r="L59" s="16">
        <f t="shared" si="0"/>
        <v>5</v>
      </c>
      <c r="M59" s="16">
        <f t="shared" si="0"/>
        <v>17</v>
      </c>
      <c r="N59" s="16">
        <f t="shared" si="0"/>
        <v>1</v>
      </c>
      <c r="O59" s="16">
        <f t="shared" si="0"/>
        <v>5</v>
      </c>
      <c r="P59" s="16">
        <f t="shared" si="0"/>
        <v>390</v>
      </c>
      <c r="Q59" s="16">
        <f t="shared" si="0"/>
        <v>972</v>
      </c>
      <c r="R59" s="16">
        <f t="shared" si="0"/>
        <v>27</v>
      </c>
      <c r="S59" s="16">
        <f t="shared" si="0"/>
        <v>40</v>
      </c>
      <c r="T59" s="16">
        <f t="shared" si="0"/>
        <v>0</v>
      </c>
      <c r="U59" s="16">
        <f t="shared" si="0"/>
        <v>0</v>
      </c>
      <c r="V59" s="16">
        <f t="shared" si="0"/>
        <v>2</v>
      </c>
      <c r="W59" s="16">
        <f t="shared" si="0"/>
        <v>4</v>
      </c>
      <c r="X59" s="16">
        <f t="shared" si="0"/>
        <v>0</v>
      </c>
      <c r="Y59" s="16">
        <f t="shared" si="0"/>
        <v>0</v>
      </c>
      <c r="Z59" s="16">
        <f t="shared" si="0"/>
        <v>1</v>
      </c>
      <c r="AA59" s="16">
        <f t="shared" si="0"/>
        <v>9</v>
      </c>
      <c r="AB59" s="16">
        <f t="shared" si="0"/>
        <v>0</v>
      </c>
      <c r="AC59" s="16">
        <f t="shared" si="0"/>
        <v>0</v>
      </c>
      <c r="AD59" s="16">
        <f t="shared" si="0"/>
        <v>0</v>
      </c>
      <c r="AE59" s="16">
        <f t="shared" si="0"/>
        <v>0</v>
      </c>
      <c r="AF59" s="16">
        <f t="shared" si="0"/>
        <v>10</v>
      </c>
      <c r="AG59" s="16">
        <f t="shared" si="0"/>
        <v>20</v>
      </c>
      <c r="AH59" s="16">
        <f t="shared" si="0"/>
        <v>0</v>
      </c>
      <c r="AI59" s="16">
        <f t="shared" si="0"/>
        <v>0</v>
      </c>
      <c r="AJ59" s="16">
        <f t="shared" si="0"/>
        <v>0</v>
      </c>
      <c r="AK59" s="16">
        <f t="shared" si="0"/>
        <v>0</v>
      </c>
      <c r="AL59" s="16">
        <f t="shared" si="0"/>
        <v>0</v>
      </c>
      <c r="AM59" s="16">
        <f t="shared" si="0"/>
        <v>0</v>
      </c>
      <c r="AN59" s="16">
        <f t="shared" si="0"/>
        <v>1</v>
      </c>
      <c r="AO59" s="16">
        <f t="shared" si="0"/>
        <v>1250</v>
      </c>
      <c r="AP59" s="16">
        <f t="shared" si="0"/>
        <v>148</v>
      </c>
      <c r="AQ59" s="16">
        <f t="shared" si="0"/>
        <v>356</v>
      </c>
      <c r="AR59" s="16">
        <f t="shared" si="0"/>
        <v>4</v>
      </c>
      <c r="AS59" s="16">
        <f t="shared" si="0"/>
        <v>16</v>
      </c>
      <c r="AT59" s="16">
        <f t="shared" si="0"/>
        <v>0</v>
      </c>
      <c r="AU59" s="16">
        <f t="shared" si="0"/>
        <v>0</v>
      </c>
      <c r="AV59" s="16">
        <f t="shared" si="0"/>
        <v>0</v>
      </c>
      <c r="AW59" s="16">
        <f t="shared" si="0"/>
        <v>0</v>
      </c>
      <c r="AX59" s="16">
        <f t="shared" si="0"/>
        <v>0</v>
      </c>
      <c r="AY59" s="16">
        <f t="shared" si="0"/>
        <v>0</v>
      </c>
    </row>
  </sheetData>
  <mergeCells count="39">
    <mergeCell ref="A59:C59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114</v>
      </c>
      <c r="B2" s="44" t="s">
        <v>16</v>
      </c>
      <c r="C2" s="51" t="s">
        <v>115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116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124</v>
      </c>
      <c r="E3" s="67"/>
      <c r="F3" s="67"/>
      <c r="G3" s="67"/>
      <c r="H3" s="67"/>
      <c r="I3" s="68"/>
      <c r="J3" s="66" t="s">
        <v>122</v>
      </c>
      <c r="K3" s="67"/>
      <c r="L3" s="67"/>
      <c r="M3" s="67"/>
      <c r="N3" s="67"/>
      <c r="O3" s="68"/>
      <c r="P3" s="66" t="s">
        <v>123</v>
      </c>
      <c r="Q3" s="67"/>
      <c r="R3" s="67"/>
      <c r="S3" s="67"/>
      <c r="T3" s="67"/>
      <c r="U3" s="68"/>
      <c r="V3" s="38" t="s">
        <v>25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117</v>
      </c>
      <c r="W4" s="62"/>
      <c r="X4" s="62"/>
      <c r="Y4" s="62"/>
      <c r="Z4" s="62" t="s">
        <v>118</v>
      </c>
      <c r="AA4" s="62"/>
      <c r="AB4" s="58" t="s">
        <v>119</v>
      </c>
      <c r="AC4" s="59"/>
      <c r="AD4" s="63" t="s">
        <v>120</v>
      </c>
      <c r="AE4" s="64"/>
      <c r="AF4" s="62" t="s">
        <v>117</v>
      </c>
      <c r="AG4" s="62"/>
      <c r="AH4" s="62"/>
      <c r="AI4" s="62"/>
      <c r="AJ4" s="62" t="s">
        <v>118</v>
      </c>
      <c r="AK4" s="62"/>
      <c r="AL4" s="58" t="s">
        <v>119</v>
      </c>
      <c r="AM4" s="59"/>
      <c r="AN4" s="63" t="s">
        <v>120</v>
      </c>
      <c r="AO4" s="64"/>
      <c r="AP4" s="62" t="s">
        <v>117</v>
      </c>
      <c r="AQ4" s="62"/>
      <c r="AR4" s="62"/>
      <c r="AS4" s="62"/>
      <c r="AT4" s="62" t="s">
        <v>118</v>
      </c>
      <c r="AU4" s="62"/>
      <c r="AV4" s="58" t="s">
        <v>119</v>
      </c>
      <c r="AW4" s="59"/>
      <c r="AX4" s="63" t="s">
        <v>120</v>
      </c>
      <c r="AY4" s="64"/>
    </row>
    <row r="5" spans="1:51" s="29" customFormat="1" ht="22.5" customHeight="1">
      <c r="A5" s="45"/>
      <c r="B5" s="45"/>
      <c r="C5" s="52"/>
      <c r="D5" s="56" t="s">
        <v>121</v>
      </c>
      <c r="E5" s="57"/>
      <c r="F5" s="56" t="s">
        <v>138</v>
      </c>
      <c r="G5" s="57"/>
      <c r="H5" s="56" t="s">
        <v>139</v>
      </c>
      <c r="I5" s="57"/>
      <c r="J5" s="56" t="s">
        <v>121</v>
      </c>
      <c r="K5" s="57"/>
      <c r="L5" s="56" t="s">
        <v>138</v>
      </c>
      <c r="M5" s="57"/>
      <c r="N5" s="56" t="s">
        <v>139</v>
      </c>
      <c r="O5" s="57"/>
      <c r="P5" s="56" t="s">
        <v>121</v>
      </c>
      <c r="Q5" s="57"/>
      <c r="R5" s="56" t="s">
        <v>138</v>
      </c>
      <c r="S5" s="57"/>
      <c r="T5" s="56" t="s">
        <v>139</v>
      </c>
      <c r="U5" s="57"/>
      <c r="V5" s="62" t="s">
        <v>140</v>
      </c>
      <c r="W5" s="62"/>
      <c r="X5" s="62" t="s">
        <v>141</v>
      </c>
      <c r="Y5" s="62"/>
      <c r="Z5" s="62"/>
      <c r="AA5" s="62"/>
      <c r="AB5" s="60"/>
      <c r="AC5" s="61"/>
      <c r="AD5" s="64"/>
      <c r="AE5" s="64"/>
      <c r="AF5" s="62" t="s">
        <v>140</v>
      </c>
      <c r="AG5" s="62"/>
      <c r="AH5" s="62" t="s">
        <v>141</v>
      </c>
      <c r="AI5" s="62"/>
      <c r="AJ5" s="62"/>
      <c r="AK5" s="62"/>
      <c r="AL5" s="60"/>
      <c r="AM5" s="61"/>
      <c r="AN5" s="64"/>
      <c r="AO5" s="64"/>
      <c r="AP5" s="62" t="s">
        <v>140</v>
      </c>
      <c r="AQ5" s="62"/>
      <c r="AR5" s="62" t="s">
        <v>141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149</v>
      </c>
      <c r="B7" s="35" t="s">
        <v>90</v>
      </c>
      <c r="C7" s="37" t="s">
        <v>91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149</v>
      </c>
      <c r="B8" s="35" t="s">
        <v>92</v>
      </c>
      <c r="C8" s="37" t="s">
        <v>93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149</v>
      </c>
      <c r="B9" s="35" t="s">
        <v>94</v>
      </c>
      <c r="C9" s="37" t="s">
        <v>95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149</v>
      </c>
      <c r="B10" s="35" t="s">
        <v>96</v>
      </c>
      <c r="C10" s="37" t="s">
        <v>97</v>
      </c>
      <c r="D10" s="16">
        <v>0</v>
      </c>
      <c r="E10" s="16">
        <v>0</v>
      </c>
      <c r="F10" s="16">
        <v>2</v>
      </c>
      <c r="G10" s="16">
        <v>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149</v>
      </c>
      <c r="B11" s="35" t="s">
        <v>98</v>
      </c>
      <c r="C11" s="37" t="s">
        <v>99</v>
      </c>
      <c r="D11" s="16">
        <v>0</v>
      </c>
      <c r="E11" s="16">
        <v>0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149</v>
      </c>
      <c r="B12" s="35" t="s">
        <v>100</v>
      </c>
      <c r="C12" s="37" t="s">
        <v>101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149</v>
      </c>
      <c r="B13" s="35" t="s">
        <v>102</v>
      </c>
      <c r="C13" s="37" t="s">
        <v>103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149</v>
      </c>
      <c r="B14" s="35" t="s">
        <v>104</v>
      </c>
      <c r="C14" s="37" t="s">
        <v>105</v>
      </c>
      <c r="D14" s="16">
        <v>0</v>
      </c>
      <c r="E14" s="16">
        <v>0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149</v>
      </c>
      <c r="B15" s="35" t="s">
        <v>202</v>
      </c>
      <c r="C15" s="37" t="s">
        <v>203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149</v>
      </c>
      <c r="B16" s="35" t="s">
        <v>106</v>
      </c>
      <c r="C16" s="37" t="s">
        <v>107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149</v>
      </c>
      <c r="B17" s="35" t="s">
        <v>108</v>
      </c>
      <c r="C17" s="37" t="s">
        <v>109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149</v>
      </c>
      <c r="B18" s="35" t="s">
        <v>110</v>
      </c>
      <c r="C18" s="37" t="s">
        <v>111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149</v>
      </c>
      <c r="B19" s="35" t="s">
        <v>112</v>
      </c>
      <c r="C19" s="37" t="s">
        <v>113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43" t="s">
        <v>0</v>
      </c>
      <c r="B20" s="43"/>
      <c r="C20" s="43"/>
      <c r="D20" s="16">
        <f aca="true" t="shared" si="0" ref="D20:AY20">SUM(D7:D19)</f>
        <v>0</v>
      </c>
      <c r="E20" s="16">
        <f t="shared" si="0"/>
        <v>0</v>
      </c>
      <c r="F20" s="16">
        <f t="shared" si="0"/>
        <v>4</v>
      </c>
      <c r="G20" s="16">
        <f t="shared" si="0"/>
        <v>12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 t="shared" si="0"/>
        <v>0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0</v>
      </c>
      <c r="AG20" s="16">
        <f t="shared" si="0"/>
        <v>0</v>
      </c>
      <c r="AH20" s="16">
        <f t="shared" si="0"/>
        <v>0</v>
      </c>
      <c r="AI20" s="16">
        <f t="shared" si="0"/>
        <v>0</v>
      </c>
      <c r="AJ20" s="16">
        <f t="shared" si="0"/>
        <v>0</v>
      </c>
      <c r="AK20" s="16">
        <f t="shared" si="0"/>
        <v>0</v>
      </c>
      <c r="AL20" s="16">
        <f t="shared" si="0"/>
        <v>0</v>
      </c>
      <c r="AM20" s="16">
        <f t="shared" si="0"/>
        <v>0</v>
      </c>
      <c r="AN20" s="16">
        <f t="shared" si="0"/>
        <v>0</v>
      </c>
      <c r="AO20" s="16">
        <f t="shared" si="0"/>
        <v>0</v>
      </c>
      <c r="AP20" s="16">
        <f t="shared" si="0"/>
        <v>0</v>
      </c>
      <c r="AQ20" s="16">
        <f t="shared" si="0"/>
        <v>0</v>
      </c>
      <c r="AR20" s="16">
        <f t="shared" si="0"/>
        <v>0</v>
      </c>
      <c r="AS20" s="16">
        <f t="shared" si="0"/>
        <v>0</v>
      </c>
      <c r="AT20" s="16">
        <f t="shared" si="0"/>
        <v>0</v>
      </c>
      <c r="AU20" s="16">
        <f t="shared" si="0"/>
        <v>0</v>
      </c>
      <c r="AV20" s="16">
        <f t="shared" si="0"/>
        <v>0</v>
      </c>
      <c r="AW20" s="16">
        <f t="shared" si="0"/>
        <v>0</v>
      </c>
      <c r="AX20" s="16">
        <f t="shared" si="0"/>
        <v>0</v>
      </c>
      <c r="AY20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114</v>
      </c>
      <c r="B2" s="47" t="s">
        <v>33</v>
      </c>
      <c r="C2" s="44" t="s">
        <v>206</v>
      </c>
      <c r="D2" s="20" t="s">
        <v>34</v>
      </c>
      <c r="E2" s="8"/>
      <c r="F2" s="8"/>
      <c r="G2" s="8"/>
      <c r="H2" s="8"/>
      <c r="I2" s="8"/>
      <c r="J2" s="8"/>
      <c r="K2" s="10"/>
      <c r="L2" s="23" t="s">
        <v>116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146</v>
      </c>
      <c r="E3" s="8"/>
      <c r="F3" s="8"/>
      <c r="G3" s="10"/>
      <c r="H3" s="12" t="s">
        <v>147</v>
      </c>
      <c r="I3" s="8"/>
      <c r="J3" s="8"/>
      <c r="K3" s="10"/>
      <c r="L3" s="12" t="s">
        <v>146</v>
      </c>
      <c r="M3" s="8"/>
      <c r="N3" s="8"/>
      <c r="O3" s="10"/>
      <c r="P3" s="12" t="s">
        <v>147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35</v>
      </c>
      <c r="F4" s="51" t="s">
        <v>36</v>
      </c>
      <c r="G4" s="51" t="s">
        <v>37</v>
      </c>
      <c r="H4" s="45" t="s">
        <v>208</v>
      </c>
      <c r="I4" s="51" t="s">
        <v>35</v>
      </c>
      <c r="J4" s="51" t="s">
        <v>36</v>
      </c>
      <c r="K4" s="51" t="s">
        <v>37</v>
      </c>
      <c r="L4" s="45" t="s">
        <v>208</v>
      </c>
      <c r="M4" s="51" t="s">
        <v>35</v>
      </c>
      <c r="N4" s="51" t="s">
        <v>36</v>
      </c>
      <c r="O4" s="51" t="s">
        <v>37</v>
      </c>
      <c r="P4" s="45" t="s">
        <v>208</v>
      </c>
      <c r="Q4" s="51" t="s">
        <v>35</v>
      </c>
      <c r="R4" s="51" t="s">
        <v>36</v>
      </c>
      <c r="S4" s="51" t="s">
        <v>37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148</v>
      </c>
      <c r="E6" s="15" t="s">
        <v>145</v>
      </c>
      <c r="F6" s="15" t="s">
        <v>145</v>
      </c>
      <c r="G6" s="15" t="s">
        <v>145</v>
      </c>
      <c r="H6" s="14" t="s">
        <v>145</v>
      </c>
      <c r="I6" s="15" t="s">
        <v>145</v>
      </c>
      <c r="J6" s="15" t="s">
        <v>145</v>
      </c>
      <c r="K6" s="15" t="s">
        <v>145</v>
      </c>
      <c r="L6" s="14" t="s">
        <v>148</v>
      </c>
      <c r="M6" s="15" t="s">
        <v>145</v>
      </c>
      <c r="N6" s="15" t="s">
        <v>145</v>
      </c>
      <c r="O6" s="15" t="s">
        <v>145</v>
      </c>
      <c r="P6" s="14" t="s">
        <v>145</v>
      </c>
      <c r="Q6" s="15" t="s">
        <v>145</v>
      </c>
      <c r="R6" s="15" t="s">
        <v>145</v>
      </c>
      <c r="S6" s="15" t="s">
        <v>145</v>
      </c>
    </row>
    <row r="7" spans="1:19" ht="13.5">
      <c r="A7" s="35" t="s">
        <v>149</v>
      </c>
      <c r="B7" s="35" t="s">
        <v>150</v>
      </c>
      <c r="C7" s="37" t="s">
        <v>151</v>
      </c>
      <c r="D7" s="16">
        <f aca="true" t="shared" si="0" ref="D7:D31">SUM(E7:G7)</f>
        <v>3</v>
      </c>
      <c r="E7" s="16">
        <v>3</v>
      </c>
      <c r="F7" s="16">
        <v>0</v>
      </c>
      <c r="G7" s="16">
        <v>0</v>
      </c>
      <c r="H7" s="16">
        <f aca="true" t="shared" si="1" ref="H7:H31">SUM(I7:K7)</f>
        <v>57</v>
      </c>
      <c r="I7" s="16">
        <v>57</v>
      </c>
      <c r="J7" s="16">
        <v>0</v>
      </c>
      <c r="K7" s="16">
        <v>0</v>
      </c>
      <c r="L7" s="16">
        <f aca="true" t="shared" si="2" ref="L7:L31">SUM(M7:O7)</f>
        <v>0</v>
      </c>
      <c r="M7" s="16">
        <v>0</v>
      </c>
      <c r="N7" s="16">
        <v>0</v>
      </c>
      <c r="O7" s="16">
        <v>0</v>
      </c>
      <c r="P7" s="16">
        <f aca="true" t="shared" si="3" ref="P7:P31">SUM(Q7:S7)</f>
        <v>1</v>
      </c>
      <c r="Q7" s="16">
        <v>1</v>
      </c>
      <c r="R7" s="16">
        <v>0</v>
      </c>
      <c r="S7" s="16">
        <v>0</v>
      </c>
    </row>
    <row r="8" spans="1:19" ht="13.5">
      <c r="A8" s="35" t="s">
        <v>149</v>
      </c>
      <c r="B8" s="35" t="s">
        <v>152</v>
      </c>
      <c r="C8" s="37" t="s">
        <v>153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13</v>
      </c>
      <c r="I8" s="16">
        <v>11</v>
      </c>
      <c r="J8" s="16">
        <v>1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5" t="s">
        <v>149</v>
      </c>
      <c r="B9" s="35" t="s">
        <v>154</v>
      </c>
      <c r="C9" s="37" t="s">
        <v>155</v>
      </c>
      <c r="D9" s="16">
        <f t="shared" si="0"/>
        <v>10</v>
      </c>
      <c r="E9" s="16">
        <v>10</v>
      </c>
      <c r="F9" s="16">
        <v>0</v>
      </c>
      <c r="G9" s="16">
        <v>0</v>
      </c>
      <c r="H9" s="16">
        <f t="shared" si="1"/>
        <v>7</v>
      </c>
      <c r="I9" s="16">
        <v>7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5" t="s">
        <v>149</v>
      </c>
      <c r="B10" s="35" t="s">
        <v>156</v>
      </c>
      <c r="C10" s="37" t="s">
        <v>157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3</v>
      </c>
      <c r="I10" s="16">
        <v>3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35" t="s">
        <v>149</v>
      </c>
      <c r="B11" s="35" t="s">
        <v>158</v>
      </c>
      <c r="C11" s="37" t="s">
        <v>159</v>
      </c>
      <c r="D11" s="16">
        <f t="shared" si="0"/>
        <v>7</v>
      </c>
      <c r="E11" s="16">
        <v>7</v>
      </c>
      <c r="F11" s="16">
        <v>0</v>
      </c>
      <c r="G11" s="16">
        <v>0</v>
      </c>
      <c r="H11" s="16">
        <f t="shared" si="1"/>
        <v>19</v>
      </c>
      <c r="I11" s="16">
        <v>19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35" t="s">
        <v>149</v>
      </c>
      <c r="B12" s="35" t="s">
        <v>160</v>
      </c>
      <c r="C12" s="37" t="s">
        <v>161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149</v>
      </c>
      <c r="B13" s="35" t="s">
        <v>162</v>
      </c>
      <c r="C13" s="37" t="s">
        <v>163</v>
      </c>
      <c r="D13" s="16">
        <f t="shared" si="0"/>
        <v>19</v>
      </c>
      <c r="E13" s="16">
        <v>19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149</v>
      </c>
      <c r="B14" s="35" t="s">
        <v>164</v>
      </c>
      <c r="C14" s="37" t="s">
        <v>165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12</v>
      </c>
      <c r="I14" s="16">
        <v>12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8</v>
      </c>
      <c r="Q14" s="16">
        <v>8</v>
      </c>
      <c r="R14" s="16">
        <v>0</v>
      </c>
      <c r="S14" s="16">
        <v>0</v>
      </c>
    </row>
    <row r="15" spans="1:19" ht="13.5">
      <c r="A15" s="35" t="s">
        <v>149</v>
      </c>
      <c r="B15" s="35" t="s">
        <v>166</v>
      </c>
      <c r="C15" s="37" t="s">
        <v>167</v>
      </c>
      <c r="D15" s="16">
        <f t="shared" si="0"/>
        <v>10</v>
      </c>
      <c r="E15" s="16">
        <v>10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35" t="s">
        <v>149</v>
      </c>
      <c r="B16" s="35" t="s">
        <v>168</v>
      </c>
      <c r="C16" s="37" t="s">
        <v>169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13</v>
      </c>
      <c r="I16" s="16">
        <v>9</v>
      </c>
      <c r="J16" s="16">
        <v>3</v>
      </c>
      <c r="K16" s="16">
        <v>1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149</v>
      </c>
      <c r="B17" s="35" t="s">
        <v>127</v>
      </c>
      <c r="C17" s="37" t="s">
        <v>128</v>
      </c>
      <c r="D17" s="16">
        <f t="shared" si="0"/>
        <v>9</v>
      </c>
      <c r="E17" s="16">
        <v>9</v>
      </c>
      <c r="F17" s="16">
        <v>0</v>
      </c>
      <c r="G17" s="16">
        <v>0</v>
      </c>
      <c r="H17" s="16">
        <f t="shared" si="1"/>
        <v>6</v>
      </c>
      <c r="I17" s="16">
        <v>4</v>
      </c>
      <c r="J17" s="16">
        <v>2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4</v>
      </c>
      <c r="Q17" s="16">
        <v>4</v>
      </c>
      <c r="R17" s="16">
        <v>0</v>
      </c>
      <c r="S17" s="16">
        <v>0</v>
      </c>
    </row>
    <row r="18" spans="1:19" ht="13.5">
      <c r="A18" s="35" t="s">
        <v>149</v>
      </c>
      <c r="B18" s="35" t="s">
        <v>170</v>
      </c>
      <c r="C18" s="37" t="s">
        <v>171</v>
      </c>
      <c r="D18" s="16">
        <f t="shared" si="0"/>
        <v>2</v>
      </c>
      <c r="E18" s="16">
        <v>1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149</v>
      </c>
      <c r="B19" s="35" t="s">
        <v>172</v>
      </c>
      <c r="C19" s="37" t="s">
        <v>173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149</v>
      </c>
      <c r="B20" s="35" t="s">
        <v>174</v>
      </c>
      <c r="C20" s="37" t="s">
        <v>126</v>
      </c>
      <c r="D20" s="16">
        <f t="shared" si="0"/>
        <v>2</v>
      </c>
      <c r="E20" s="16">
        <v>1</v>
      </c>
      <c r="F20" s="16">
        <v>0</v>
      </c>
      <c r="G20" s="16">
        <v>1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149</v>
      </c>
      <c r="B21" s="35" t="s">
        <v>175</v>
      </c>
      <c r="C21" s="37" t="s">
        <v>176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35" t="s">
        <v>149</v>
      </c>
      <c r="B22" s="35" t="s">
        <v>177</v>
      </c>
      <c r="C22" s="37" t="s">
        <v>178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35" t="s">
        <v>149</v>
      </c>
      <c r="B23" s="35" t="s">
        <v>179</v>
      </c>
      <c r="C23" s="37" t="s">
        <v>180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6</v>
      </c>
      <c r="I23" s="16">
        <v>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11</v>
      </c>
      <c r="Q23" s="16">
        <v>11</v>
      </c>
      <c r="R23" s="16">
        <v>0</v>
      </c>
      <c r="S23" s="16">
        <v>0</v>
      </c>
    </row>
    <row r="24" spans="1:19" ht="13.5">
      <c r="A24" s="35" t="s">
        <v>149</v>
      </c>
      <c r="B24" s="35" t="s">
        <v>181</v>
      </c>
      <c r="C24" s="37" t="s">
        <v>182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3</v>
      </c>
      <c r="I24" s="16">
        <v>3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35" t="s">
        <v>149</v>
      </c>
      <c r="B25" s="35" t="s">
        <v>183</v>
      </c>
      <c r="C25" s="37" t="s">
        <v>184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7</v>
      </c>
      <c r="Q25" s="16">
        <v>7</v>
      </c>
      <c r="R25" s="16">
        <v>0</v>
      </c>
      <c r="S25" s="16">
        <v>0</v>
      </c>
    </row>
    <row r="26" spans="1:19" ht="13.5">
      <c r="A26" s="35" t="s">
        <v>149</v>
      </c>
      <c r="B26" s="35" t="s">
        <v>185</v>
      </c>
      <c r="C26" s="37" t="s">
        <v>186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149</v>
      </c>
      <c r="B27" s="35" t="s">
        <v>187</v>
      </c>
      <c r="C27" s="37" t="s">
        <v>188</v>
      </c>
      <c r="D27" s="16">
        <f t="shared" si="0"/>
        <v>6</v>
      </c>
      <c r="E27" s="16">
        <v>6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35" t="s">
        <v>149</v>
      </c>
      <c r="B28" s="35" t="s">
        <v>189</v>
      </c>
      <c r="C28" s="37" t="s">
        <v>190</v>
      </c>
      <c r="D28" s="16">
        <f t="shared" si="0"/>
        <v>6</v>
      </c>
      <c r="E28" s="16">
        <v>6</v>
      </c>
      <c r="F28" s="16">
        <v>0</v>
      </c>
      <c r="G28" s="16">
        <v>0</v>
      </c>
      <c r="H28" s="16">
        <f t="shared" si="1"/>
        <v>3</v>
      </c>
      <c r="I28" s="16">
        <v>2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149</v>
      </c>
      <c r="B29" s="35" t="s">
        <v>191</v>
      </c>
      <c r="C29" s="37" t="s">
        <v>192</v>
      </c>
      <c r="D29" s="16">
        <f t="shared" si="0"/>
        <v>4</v>
      </c>
      <c r="E29" s="16">
        <v>4</v>
      </c>
      <c r="F29" s="16">
        <v>0</v>
      </c>
      <c r="G29" s="16">
        <v>0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5" t="s">
        <v>149</v>
      </c>
      <c r="B30" s="35" t="s">
        <v>193</v>
      </c>
      <c r="C30" s="37" t="s">
        <v>194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149</v>
      </c>
      <c r="B31" s="35" t="s">
        <v>195</v>
      </c>
      <c r="C31" s="37" t="s">
        <v>196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149</v>
      </c>
      <c r="B32" s="35" t="s">
        <v>197</v>
      </c>
      <c r="C32" s="37" t="s">
        <v>198</v>
      </c>
      <c r="D32" s="16">
        <f aca="true" t="shared" si="4" ref="D32:D59">SUM(E32:G32)</f>
        <v>2</v>
      </c>
      <c r="E32" s="16">
        <v>2</v>
      </c>
      <c r="F32" s="16">
        <v>0</v>
      </c>
      <c r="G32" s="16">
        <v>0</v>
      </c>
      <c r="H32" s="16">
        <f aca="true" t="shared" si="5" ref="H32:H59">SUM(I32:K32)</f>
        <v>2</v>
      </c>
      <c r="I32" s="16">
        <v>2</v>
      </c>
      <c r="J32" s="16">
        <v>0</v>
      </c>
      <c r="K32" s="16">
        <v>0</v>
      </c>
      <c r="L32" s="16">
        <f aca="true" t="shared" si="6" ref="L32:L59">SUM(M32:O32)</f>
        <v>0</v>
      </c>
      <c r="M32" s="16">
        <v>0</v>
      </c>
      <c r="N32" s="16">
        <v>0</v>
      </c>
      <c r="O32" s="16">
        <v>0</v>
      </c>
      <c r="P32" s="16">
        <f aca="true" t="shared" si="7" ref="P32:P59">SUM(Q32:S32)</f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149</v>
      </c>
      <c r="B33" s="35" t="s">
        <v>199</v>
      </c>
      <c r="C33" s="37" t="s">
        <v>200</v>
      </c>
      <c r="D33" s="16">
        <f t="shared" si="4"/>
        <v>4</v>
      </c>
      <c r="E33" s="16">
        <v>4</v>
      </c>
      <c r="F33" s="16">
        <v>0</v>
      </c>
      <c r="G33" s="16">
        <v>0</v>
      </c>
      <c r="H33" s="16">
        <f t="shared" si="5"/>
        <v>4</v>
      </c>
      <c r="I33" s="16">
        <v>3</v>
      </c>
      <c r="J33" s="16">
        <v>1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3</v>
      </c>
      <c r="Q33" s="16">
        <v>3</v>
      </c>
      <c r="R33" s="16">
        <v>0</v>
      </c>
      <c r="S33" s="16">
        <v>0</v>
      </c>
    </row>
    <row r="34" spans="1:19" ht="13.5">
      <c r="A34" s="35" t="s">
        <v>149</v>
      </c>
      <c r="B34" s="35" t="s">
        <v>47</v>
      </c>
      <c r="C34" s="37" t="s">
        <v>48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149</v>
      </c>
      <c r="B35" s="35" t="s">
        <v>49</v>
      </c>
      <c r="C35" s="37" t="s">
        <v>50</v>
      </c>
      <c r="D35" s="16">
        <f t="shared" si="4"/>
        <v>4</v>
      </c>
      <c r="E35" s="16">
        <v>4</v>
      </c>
      <c r="F35" s="16">
        <v>0</v>
      </c>
      <c r="G35" s="16">
        <v>0</v>
      </c>
      <c r="H35" s="16">
        <f t="shared" si="5"/>
        <v>3</v>
      </c>
      <c r="I35" s="16">
        <v>3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3</v>
      </c>
      <c r="Q35" s="16">
        <v>3</v>
      </c>
      <c r="R35" s="16">
        <v>0</v>
      </c>
      <c r="S35" s="16">
        <v>0</v>
      </c>
    </row>
    <row r="36" spans="1:19" ht="13.5">
      <c r="A36" s="35" t="s">
        <v>149</v>
      </c>
      <c r="B36" s="35" t="s">
        <v>51</v>
      </c>
      <c r="C36" s="37" t="s">
        <v>52</v>
      </c>
      <c r="D36" s="16">
        <f t="shared" si="4"/>
        <v>2</v>
      </c>
      <c r="E36" s="16">
        <v>2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149</v>
      </c>
      <c r="B37" s="35" t="s">
        <v>129</v>
      </c>
      <c r="C37" s="37" t="s">
        <v>130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3</v>
      </c>
      <c r="I37" s="16">
        <v>3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149</v>
      </c>
      <c r="B38" s="35" t="s">
        <v>53</v>
      </c>
      <c r="C38" s="37" t="s">
        <v>54</v>
      </c>
      <c r="D38" s="16">
        <f t="shared" si="4"/>
        <v>3</v>
      </c>
      <c r="E38" s="16">
        <v>3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149</v>
      </c>
      <c r="B39" s="35" t="s">
        <v>55</v>
      </c>
      <c r="C39" s="37" t="s">
        <v>56</v>
      </c>
      <c r="D39" s="16">
        <f t="shared" si="4"/>
        <v>3</v>
      </c>
      <c r="E39" s="16">
        <v>3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149</v>
      </c>
      <c r="B40" s="35" t="s">
        <v>57</v>
      </c>
      <c r="C40" s="37" t="s">
        <v>58</v>
      </c>
      <c r="D40" s="16">
        <f t="shared" si="4"/>
        <v>4</v>
      </c>
      <c r="E40" s="16">
        <v>4</v>
      </c>
      <c r="F40" s="16">
        <v>0</v>
      </c>
      <c r="G40" s="16">
        <v>0</v>
      </c>
      <c r="H40" s="16">
        <f t="shared" si="5"/>
        <v>4</v>
      </c>
      <c r="I40" s="16">
        <v>4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149</v>
      </c>
      <c r="B41" s="35" t="s">
        <v>59</v>
      </c>
      <c r="C41" s="37" t="s">
        <v>125</v>
      </c>
      <c r="D41" s="16">
        <f t="shared" si="4"/>
        <v>2</v>
      </c>
      <c r="E41" s="16">
        <v>2</v>
      </c>
      <c r="F41" s="16">
        <v>0</v>
      </c>
      <c r="G41" s="16">
        <v>0</v>
      </c>
      <c r="H41" s="16">
        <f t="shared" si="5"/>
        <v>2</v>
      </c>
      <c r="I41" s="16">
        <v>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149</v>
      </c>
      <c r="B42" s="35" t="s">
        <v>60</v>
      </c>
      <c r="C42" s="37" t="s">
        <v>61</v>
      </c>
      <c r="D42" s="16">
        <f t="shared" si="4"/>
        <v>7</v>
      </c>
      <c r="E42" s="16">
        <v>7</v>
      </c>
      <c r="F42" s="16">
        <v>0</v>
      </c>
      <c r="G42" s="16">
        <v>0</v>
      </c>
      <c r="H42" s="16">
        <f t="shared" si="5"/>
        <v>3</v>
      </c>
      <c r="I42" s="16">
        <v>3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2</v>
      </c>
      <c r="Q42" s="16">
        <v>2</v>
      </c>
      <c r="R42" s="16">
        <v>0</v>
      </c>
      <c r="S42" s="16">
        <v>0</v>
      </c>
    </row>
    <row r="43" spans="1:19" ht="13.5">
      <c r="A43" s="35" t="s">
        <v>149</v>
      </c>
      <c r="B43" s="35" t="s">
        <v>62</v>
      </c>
      <c r="C43" s="37" t="s">
        <v>63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149</v>
      </c>
      <c r="B44" s="35" t="s">
        <v>64</v>
      </c>
      <c r="C44" s="37" t="s">
        <v>65</v>
      </c>
      <c r="D44" s="16">
        <f t="shared" si="4"/>
        <v>2</v>
      </c>
      <c r="E44" s="16">
        <v>1</v>
      </c>
      <c r="F44" s="16">
        <v>1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35" t="s">
        <v>149</v>
      </c>
      <c r="B45" s="35" t="s">
        <v>66</v>
      </c>
      <c r="C45" s="37" t="s">
        <v>67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149</v>
      </c>
      <c r="B46" s="35" t="s">
        <v>68</v>
      </c>
      <c r="C46" s="37" t="s">
        <v>69</v>
      </c>
      <c r="D46" s="16">
        <f t="shared" si="4"/>
        <v>2</v>
      </c>
      <c r="E46" s="16">
        <v>1</v>
      </c>
      <c r="F46" s="16">
        <v>1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149</v>
      </c>
      <c r="B47" s="35" t="s">
        <v>70</v>
      </c>
      <c r="C47" s="37" t="s">
        <v>71</v>
      </c>
      <c r="D47" s="16">
        <f t="shared" si="4"/>
        <v>3</v>
      </c>
      <c r="E47" s="16">
        <v>1</v>
      </c>
      <c r="F47" s="16">
        <v>1</v>
      </c>
      <c r="G47" s="16">
        <v>1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3</v>
      </c>
      <c r="M47" s="16">
        <v>1</v>
      </c>
      <c r="N47" s="16">
        <v>1</v>
      </c>
      <c r="O47" s="16">
        <v>1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149</v>
      </c>
      <c r="B48" s="35" t="s">
        <v>72</v>
      </c>
      <c r="C48" s="37" t="s">
        <v>73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1</v>
      </c>
      <c r="M48" s="16">
        <v>1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149</v>
      </c>
      <c r="B49" s="35" t="s">
        <v>74</v>
      </c>
      <c r="C49" s="37" t="s">
        <v>75</v>
      </c>
      <c r="D49" s="16">
        <f t="shared" si="4"/>
        <v>3</v>
      </c>
      <c r="E49" s="16">
        <v>1</v>
      </c>
      <c r="F49" s="16">
        <v>1</v>
      </c>
      <c r="G49" s="16">
        <v>1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3</v>
      </c>
      <c r="Q49" s="16">
        <v>1</v>
      </c>
      <c r="R49" s="16">
        <v>1</v>
      </c>
      <c r="S49" s="16">
        <v>1</v>
      </c>
    </row>
    <row r="50" spans="1:19" ht="13.5">
      <c r="A50" s="35" t="s">
        <v>149</v>
      </c>
      <c r="B50" s="35" t="s">
        <v>76</v>
      </c>
      <c r="C50" s="37" t="s">
        <v>77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1</v>
      </c>
      <c r="I50" s="16">
        <v>1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149</v>
      </c>
      <c r="B51" s="35" t="s">
        <v>131</v>
      </c>
      <c r="C51" s="37" t="s">
        <v>132</v>
      </c>
      <c r="D51" s="16">
        <f t="shared" si="4"/>
        <v>3</v>
      </c>
      <c r="E51" s="16">
        <v>3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35" t="s">
        <v>149</v>
      </c>
      <c r="B52" s="35" t="s">
        <v>78</v>
      </c>
      <c r="C52" s="37" t="s">
        <v>204</v>
      </c>
      <c r="D52" s="16">
        <f t="shared" si="4"/>
        <v>3</v>
      </c>
      <c r="E52" s="16">
        <v>3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3</v>
      </c>
      <c r="Q52" s="16">
        <v>3</v>
      </c>
      <c r="R52" s="16">
        <v>0</v>
      </c>
      <c r="S52" s="16">
        <v>0</v>
      </c>
    </row>
    <row r="53" spans="1:19" ht="13.5">
      <c r="A53" s="35" t="s">
        <v>149</v>
      </c>
      <c r="B53" s="35" t="s">
        <v>79</v>
      </c>
      <c r="C53" s="37" t="s">
        <v>80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1</v>
      </c>
      <c r="I53" s="16">
        <v>1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149</v>
      </c>
      <c r="B54" s="35" t="s">
        <v>81</v>
      </c>
      <c r="C54" s="37" t="s">
        <v>201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2</v>
      </c>
      <c r="I54" s="16">
        <v>2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35" t="s">
        <v>149</v>
      </c>
      <c r="B55" s="35" t="s">
        <v>82</v>
      </c>
      <c r="C55" s="37" t="s">
        <v>83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1</v>
      </c>
      <c r="I55" s="16">
        <v>1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149</v>
      </c>
      <c r="B56" s="35" t="s">
        <v>84</v>
      </c>
      <c r="C56" s="37" t="s">
        <v>85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1</v>
      </c>
      <c r="M56" s="16">
        <v>1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149</v>
      </c>
      <c r="B57" s="35" t="s">
        <v>86</v>
      </c>
      <c r="C57" s="37" t="s">
        <v>87</v>
      </c>
      <c r="D57" s="16">
        <f t="shared" si="4"/>
        <v>3</v>
      </c>
      <c r="E57" s="16">
        <v>2</v>
      </c>
      <c r="F57" s="16">
        <v>1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149</v>
      </c>
      <c r="B58" s="35" t="s">
        <v>88</v>
      </c>
      <c r="C58" s="37" t="s">
        <v>89</v>
      </c>
      <c r="D58" s="16">
        <f t="shared" si="4"/>
        <v>2</v>
      </c>
      <c r="E58" s="16">
        <v>1</v>
      </c>
      <c r="F58" s="16">
        <v>0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2</v>
      </c>
      <c r="M58" s="16">
        <v>1</v>
      </c>
      <c r="N58" s="16">
        <v>0</v>
      </c>
      <c r="O58" s="16">
        <v>1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42" t="s">
        <v>21</v>
      </c>
      <c r="B59" s="43"/>
      <c r="C59" s="43"/>
      <c r="D59" s="16">
        <f t="shared" si="4"/>
        <v>173</v>
      </c>
      <c r="E59" s="16">
        <f aca="true" t="shared" si="8" ref="E59:S59">SUM(E7:E58)</f>
        <v>163</v>
      </c>
      <c r="F59" s="16">
        <f t="shared" si="8"/>
        <v>5</v>
      </c>
      <c r="G59" s="16">
        <f t="shared" si="8"/>
        <v>5</v>
      </c>
      <c r="H59" s="16">
        <f t="shared" si="5"/>
        <v>203</v>
      </c>
      <c r="I59" s="16">
        <f t="shared" si="8"/>
        <v>193</v>
      </c>
      <c r="J59" s="16">
        <f t="shared" si="8"/>
        <v>8</v>
      </c>
      <c r="K59" s="16">
        <f t="shared" si="8"/>
        <v>2</v>
      </c>
      <c r="L59" s="16">
        <f t="shared" si="6"/>
        <v>13</v>
      </c>
      <c r="M59" s="16">
        <f t="shared" si="8"/>
        <v>10</v>
      </c>
      <c r="N59" s="16">
        <f t="shared" si="8"/>
        <v>1</v>
      </c>
      <c r="O59" s="16">
        <f t="shared" si="8"/>
        <v>2</v>
      </c>
      <c r="P59" s="16">
        <f t="shared" si="7"/>
        <v>118</v>
      </c>
      <c r="Q59" s="16">
        <f t="shared" si="8"/>
        <v>116</v>
      </c>
      <c r="R59" s="16">
        <f t="shared" si="8"/>
        <v>1</v>
      </c>
      <c r="S59" s="16">
        <f t="shared" si="8"/>
        <v>1</v>
      </c>
    </row>
  </sheetData>
  <mergeCells count="20">
    <mergeCell ref="A59:C59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114</v>
      </c>
      <c r="B2" s="47" t="s">
        <v>5</v>
      </c>
      <c r="C2" s="44" t="s">
        <v>206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116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146</v>
      </c>
      <c r="E3" s="8"/>
      <c r="F3" s="8"/>
      <c r="G3" s="10"/>
      <c r="H3" s="12" t="s">
        <v>147</v>
      </c>
      <c r="I3" s="8"/>
      <c r="J3" s="8"/>
      <c r="K3" s="10"/>
      <c r="L3" s="12" t="s">
        <v>146</v>
      </c>
      <c r="M3" s="8"/>
      <c r="N3" s="8"/>
      <c r="O3" s="10"/>
      <c r="P3" s="12" t="s">
        <v>147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12</v>
      </c>
      <c r="F4" s="51" t="s">
        <v>13</v>
      </c>
      <c r="G4" s="51" t="s">
        <v>14</v>
      </c>
      <c r="H4" s="45" t="s">
        <v>208</v>
      </c>
      <c r="I4" s="51" t="s">
        <v>12</v>
      </c>
      <c r="J4" s="51" t="s">
        <v>13</v>
      </c>
      <c r="K4" s="51" t="s">
        <v>14</v>
      </c>
      <c r="L4" s="45" t="s">
        <v>208</v>
      </c>
      <c r="M4" s="51" t="s">
        <v>12</v>
      </c>
      <c r="N4" s="51" t="s">
        <v>13</v>
      </c>
      <c r="O4" s="51" t="s">
        <v>14</v>
      </c>
      <c r="P4" s="45" t="s">
        <v>208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148</v>
      </c>
      <c r="E6" s="15" t="s">
        <v>145</v>
      </c>
      <c r="F6" s="15" t="s">
        <v>145</v>
      </c>
      <c r="G6" s="15" t="s">
        <v>145</v>
      </c>
      <c r="H6" s="14" t="s">
        <v>145</v>
      </c>
      <c r="I6" s="15" t="s">
        <v>145</v>
      </c>
      <c r="J6" s="15" t="s">
        <v>145</v>
      </c>
      <c r="K6" s="15" t="s">
        <v>145</v>
      </c>
      <c r="L6" s="14" t="s">
        <v>148</v>
      </c>
      <c r="M6" s="15" t="s">
        <v>145</v>
      </c>
      <c r="N6" s="15" t="s">
        <v>145</v>
      </c>
      <c r="O6" s="15" t="s">
        <v>145</v>
      </c>
      <c r="P6" s="14" t="s">
        <v>145</v>
      </c>
      <c r="Q6" s="15" t="s">
        <v>145</v>
      </c>
      <c r="R6" s="15" t="s">
        <v>145</v>
      </c>
      <c r="S6" s="15" t="s">
        <v>145</v>
      </c>
    </row>
    <row r="7" spans="1:19" ht="13.5">
      <c r="A7" s="35" t="s">
        <v>149</v>
      </c>
      <c r="B7" s="35" t="s">
        <v>90</v>
      </c>
      <c r="C7" s="37" t="s">
        <v>91</v>
      </c>
      <c r="D7" s="16">
        <f aca="true" t="shared" si="0" ref="D7:D20">SUM(E7:G7)</f>
        <v>0</v>
      </c>
      <c r="E7" s="16">
        <v>0</v>
      </c>
      <c r="F7" s="16">
        <v>0</v>
      </c>
      <c r="G7" s="16">
        <v>0</v>
      </c>
      <c r="H7" s="16">
        <f aca="true" t="shared" si="1" ref="H7:H20">SUM(I7:K7)</f>
        <v>0</v>
      </c>
      <c r="I7" s="16">
        <v>0</v>
      </c>
      <c r="J7" s="16">
        <v>0</v>
      </c>
      <c r="K7" s="16">
        <v>0</v>
      </c>
      <c r="L7" s="16">
        <f aca="true" t="shared" si="2" ref="L7:L20">SUM(M7:O7)</f>
        <v>0</v>
      </c>
      <c r="M7" s="16">
        <v>0</v>
      </c>
      <c r="N7" s="16">
        <v>0</v>
      </c>
      <c r="O7" s="16">
        <v>0</v>
      </c>
      <c r="P7" s="16">
        <f aca="true" t="shared" si="3" ref="P7:P20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149</v>
      </c>
      <c r="B8" s="35" t="s">
        <v>92</v>
      </c>
      <c r="C8" s="37" t="s">
        <v>93</v>
      </c>
      <c r="D8" s="16">
        <f t="shared" si="0"/>
        <v>4</v>
      </c>
      <c r="E8" s="16">
        <v>0</v>
      </c>
      <c r="F8" s="16">
        <v>2</v>
      </c>
      <c r="G8" s="16">
        <v>2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1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149</v>
      </c>
      <c r="B9" s="35" t="s">
        <v>94</v>
      </c>
      <c r="C9" s="37" t="s">
        <v>95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149</v>
      </c>
      <c r="B10" s="35" t="s">
        <v>96</v>
      </c>
      <c r="C10" s="37" t="s">
        <v>97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149</v>
      </c>
      <c r="B11" s="35" t="s">
        <v>98</v>
      </c>
      <c r="C11" s="37" t="s">
        <v>99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149</v>
      </c>
      <c r="B12" s="35" t="s">
        <v>100</v>
      </c>
      <c r="C12" s="37" t="s">
        <v>101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149</v>
      </c>
      <c r="B13" s="35" t="s">
        <v>102</v>
      </c>
      <c r="C13" s="37" t="s">
        <v>103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149</v>
      </c>
      <c r="B14" s="35" t="s">
        <v>104</v>
      </c>
      <c r="C14" s="37" t="s">
        <v>105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149</v>
      </c>
      <c r="B15" s="35" t="s">
        <v>202</v>
      </c>
      <c r="C15" s="37" t="s">
        <v>203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149</v>
      </c>
      <c r="B16" s="35" t="s">
        <v>106</v>
      </c>
      <c r="C16" s="37" t="s">
        <v>107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149</v>
      </c>
      <c r="B17" s="35" t="s">
        <v>108</v>
      </c>
      <c r="C17" s="37" t="s">
        <v>109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149</v>
      </c>
      <c r="B18" s="35" t="s">
        <v>110</v>
      </c>
      <c r="C18" s="37" t="s">
        <v>111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0</v>
      </c>
      <c r="I18" s="16">
        <v>0</v>
      </c>
      <c r="J18" s="16">
        <v>0</v>
      </c>
      <c r="K18" s="16">
        <v>0</v>
      </c>
      <c r="L18" s="16">
        <f>SUM(M18:O18)</f>
        <v>0</v>
      </c>
      <c r="M18" s="16">
        <v>0</v>
      </c>
      <c r="N18" s="16">
        <v>0</v>
      </c>
      <c r="O18" s="16">
        <v>0</v>
      </c>
      <c r="P18" s="16">
        <f>SUM(Q18:S18)</f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149</v>
      </c>
      <c r="B19" s="35" t="s">
        <v>112</v>
      </c>
      <c r="C19" s="37" t="s">
        <v>113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0</v>
      </c>
      <c r="I19" s="16">
        <v>0</v>
      </c>
      <c r="J19" s="16">
        <v>0</v>
      </c>
      <c r="K19" s="16">
        <v>0</v>
      </c>
      <c r="L19" s="16">
        <f>SUM(M19:O19)</f>
        <v>0</v>
      </c>
      <c r="M19" s="16">
        <v>0</v>
      </c>
      <c r="N19" s="16">
        <v>0</v>
      </c>
      <c r="O19" s="16">
        <v>0</v>
      </c>
      <c r="P19" s="16">
        <f>SUM(Q19:S19)</f>
        <v>0</v>
      </c>
      <c r="Q19" s="16">
        <v>0</v>
      </c>
      <c r="R19" s="16">
        <v>0</v>
      </c>
      <c r="S19" s="16">
        <v>0</v>
      </c>
    </row>
    <row r="20" spans="1:19" ht="13.5">
      <c r="A20" s="43" t="s">
        <v>0</v>
      </c>
      <c r="B20" s="43"/>
      <c r="C20" s="43"/>
      <c r="D20" s="16">
        <f t="shared" si="0"/>
        <v>4</v>
      </c>
      <c r="E20" s="16">
        <f>SUM(E7:E19)</f>
        <v>0</v>
      </c>
      <c r="F20" s="16">
        <f>SUM(F7:F19)</f>
        <v>2</v>
      </c>
      <c r="G20" s="16">
        <f>SUM(G7:G19)</f>
        <v>2</v>
      </c>
      <c r="H20" s="16">
        <f t="shared" si="1"/>
        <v>0</v>
      </c>
      <c r="I20" s="16">
        <f>SUM(I7:I19)</f>
        <v>0</v>
      </c>
      <c r="J20" s="16">
        <f>SUM(J7:J19)</f>
        <v>0</v>
      </c>
      <c r="K20" s="16">
        <f>SUM(K7:K19)</f>
        <v>0</v>
      </c>
      <c r="L20" s="16">
        <f t="shared" si="2"/>
        <v>1</v>
      </c>
      <c r="M20" s="16">
        <f>SUM(M7:M19)</f>
        <v>0</v>
      </c>
      <c r="N20" s="16">
        <f>SUM(N7:N19)</f>
        <v>1</v>
      </c>
      <c r="O20" s="16">
        <f>SUM(O7:O19)</f>
        <v>0</v>
      </c>
      <c r="P20" s="16">
        <f t="shared" si="3"/>
        <v>0</v>
      </c>
      <c r="Q20" s="16">
        <f>SUM(Q7:Q19)</f>
        <v>0</v>
      </c>
      <c r="R20" s="16">
        <f>SUM(R7:R19)</f>
        <v>0</v>
      </c>
      <c r="S20" s="16">
        <f>SUM(S7:S19)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135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114</v>
      </c>
      <c r="B2" s="47" t="s">
        <v>26</v>
      </c>
      <c r="C2" s="41" t="s">
        <v>27</v>
      </c>
      <c r="D2" s="7" t="s">
        <v>28</v>
      </c>
      <c r="E2" s="26"/>
      <c r="F2" s="26"/>
      <c r="G2" s="26"/>
      <c r="H2" s="7" t="s">
        <v>29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208</v>
      </c>
      <c r="E4" s="44" t="s">
        <v>142</v>
      </c>
      <c r="F4" s="44" t="s">
        <v>143</v>
      </c>
      <c r="G4" s="44" t="s">
        <v>144</v>
      </c>
      <c r="H4" s="11" t="s">
        <v>208</v>
      </c>
      <c r="I4" s="51" t="s">
        <v>30</v>
      </c>
      <c r="J4" s="51" t="s">
        <v>31</v>
      </c>
      <c r="K4" s="51" t="s">
        <v>32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145</v>
      </c>
      <c r="E6" s="14" t="s">
        <v>145</v>
      </c>
      <c r="F6" s="14" t="s">
        <v>145</v>
      </c>
      <c r="G6" s="25" t="s">
        <v>145</v>
      </c>
      <c r="H6" s="21" t="s">
        <v>209</v>
      </c>
      <c r="I6" s="22" t="s">
        <v>210</v>
      </c>
      <c r="J6" s="22" t="s">
        <v>210</v>
      </c>
      <c r="K6" s="22" t="s">
        <v>210</v>
      </c>
    </row>
    <row r="7" spans="1:11" ht="13.5">
      <c r="A7" s="35" t="s">
        <v>149</v>
      </c>
      <c r="B7" s="35" t="s">
        <v>150</v>
      </c>
      <c r="C7" s="37" t="s">
        <v>151</v>
      </c>
      <c r="D7" s="16">
        <f aca="true" t="shared" si="0" ref="D7:D31">SUM(E7:G7)</f>
        <v>68</v>
      </c>
      <c r="E7" s="16">
        <v>60</v>
      </c>
      <c r="F7" s="16">
        <v>8</v>
      </c>
      <c r="G7" s="16">
        <v>0</v>
      </c>
      <c r="H7" s="16">
        <f aca="true" t="shared" si="1" ref="H7:H31">SUM(I7:K7)</f>
        <v>305</v>
      </c>
      <c r="I7" s="16">
        <v>254</v>
      </c>
      <c r="J7" s="16">
        <v>12</v>
      </c>
      <c r="K7" s="16">
        <v>39</v>
      </c>
    </row>
    <row r="8" spans="1:11" ht="13.5">
      <c r="A8" s="35" t="s">
        <v>149</v>
      </c>
      <c r="B8" s="35" t="s">
        <v>152</v>
      </c>
      <c r="C8" s="37" t="s">
        <v>153</v>
      </c>
      <c r="D8" s="16">
        <f t="shared" si="0"/>
        <v>19</v>
      </c>
      <c r="E8" s="16">
        <v>18</v>
      </c>
      <c r="F8" s="16">
        <v>1</v>
      </c>
      <c r="G8" s="16">
        <v>0</v>
      </c>
      <c r="H8" s="16">
        <f t="shared" si="1"/>
        <v>77</v>
      </c>
      <c r="I8" s="16">
        <v>76</v>
      </c>
      <c r="J8" s="16">
        <v>1</v>
      </c>
      <c r="K8" s="16">
        <v>0</v>
      </c>
    </row>
    <row r="9" spans="1:11" ht="13.5">
      <c r="A9" s="35" t="s">
        <v>149</v>
      </c>
      <c r="B9" s="35" t="s">
        <v>154</v>
      </c>
      <c r="C9" s="37" t="s">
        <v>155</v>
      </c>
      <c r="D9" s="16">
        <f t="shared" si="0"/>
        <v>8</v>
      </c>
      <c r="E9" s="16">
        <v>6</v>
      </c>
      <c r="F9" s="16">
        <v>2</v>
      </c>
      <c r="G9" s="16">
        <v>0</v>
      </c>
      <c r="H9" s="16">
        <f t="shared" si="1"/>
        <v>37</v>
      </c>
      <c r="I9" s="16">
        <v>35</v>
      </c>
      <c r="J9" s="16">
        <v>2</v>
      </c>
      <c r="K9" s="16">
        <v>0</v>
      </c>
    </row>
    <row r="10" spans="1:11" ht="13.5">
      <c r="A10" s="35" t="s">
        <v>149</v>
      </c>
      <c r="B10" s="35" t="s">
        <v>156</v>
      </c>
      <c r="C10" s="37" t="s">
        <v>157</v>
      </c>
      <c r="D10" s="16">
        <f t="shared" si="0"/>
        <v>9</v>
      </c>
      <c r="E10" s="16">
        <v>6</v>
      </c>
      <c r="F10" s="16">
        <v>3</v>
      </c>
      <c r="G10" s="16">
        <v>0</v>
      </c>
      <c r="H10" s="16">
        <f t="shared" si="1"/>
        <v>82</v>
      </c>
      <c r="I10" s="16">
        <v>72</v>
      </c>
      <c r="J10" s="16">
        <v>6</v>
      </c>
      <c r="K10" s="16">
        <v>4</v>
      </c>
    </row>
    <row r="11" spans="1:11" ht="13.5">
      <c r="A11" s="35" t="s">
        <v>149</v>
      </c>
      <c r="B11" s="35" t="s">
        <v>158</v>
      </c>
      <c r="C11" s="37" t="s">
        <v>159</v>
      </c>
      <c r="D11" s="16">
        <f t="shared" si="0"/>
        <v>29</v>
      </c>
      <c r="E11" s="16">
        <v>19</v>
      </c>
      <c r="F11" s="16">
        <v>6</v>
      </c>
      <c r="G11" s="16">
        <v>4</v>
      </c>
      <c r="H11" s="16">
        <f t="shared" si="1"/>
        <v>47</v>
      </c>
      <c r="I11" s="16">
        <v>29</v>
      </c>
      <c r="J11" s="16">
        <v>13</v>
      </c>
      <c r="K11" s="16">
        <v>5</v>
      </c>
    </row>
    <row r="12" spans="1:11" ht="13.5">
      <c r="A12" s="35" t="s">
        <v>149</v>
      </c>
      <c r="B12" s="35" t="s">
        <v>160</v>
      </c>
      <c r="C12" s="37" t="s">
        <v>161</v>
      </c>
      <c r="D12" s="16">
        <f t="shared" si="0"/>
        <v>13</v>
      </c>
      <c r="E12" s="16">
        <v>9</v>
      </c>
      <c r="F12" s="16">
        <v>4</v>
      </c>
      <c r="G12" s="16">
        <v>0</v>
      </c>
      <c r="H12" s="16">
        <f t="shared" si="1"/>
        <v>47</v>
      </c>
      <c r="I12" s="16">
        <v>31</v>
      </c>
      <c r="J12" s="16">
        <v>5</v>
      </c>
      <c r="K12" s="16">
        <v>11</v>
      </c>
    </row>
    <row r="13" spans="1:11" ht="13.5">
      <c r="A13" s="35" t="s">
        <v>149</v>
      </c>
      <c r="B13" s="35" t="s">
        <v>162</v>
      </c>
      <c r="C13" s="37" t="s">
        <v>163</v>
      </c>
      <c r="D13" s="16">
        <f t="shared" si="0"/>
        <v>25</v>
      </c>
      <c r="E13" s="16">
        <v>24</v>
      </c>
      <c r="F13" s="16">
        <v>1</v>
      </c>
      <c r="G13" s="16">
        <v>0</v>
      </c>
      <c r="H13" s="16">
        <f t="shared" si="1"/>
        <v>84</v>
      </c>
      <c r="I13" s="16">
        <v>82</v>
      </c>
      <c r="J13" s="16">
        <v>1</v>
      </c>
      <c r="K13" s="16">
        <v>1</v>
      </c>
    </row>
    <row r="14" spans="1:11" ht="13.5">
      <c r="A14" s="35" t="s">
        <v>149</v>
      </c>
      <c r="B14" s="35" t="s">
        <v>164</v>
      </c>
      <c r="C14" s="37" t="s">
        <v>165</v>
      </c>
      <c r="D14" s="16">
        <f t="shared" si="0"/>
        <v>20</v>
      </c>
      <c r="E14" s="16">
        <v>12</v>
      </c>
      <c r="F14" s="16">
        <v>8</v>
      </c>
      <c r="G14" s="16">
        <v>0</v>
      </c>
      <c r="H14" s="16">
        <f t="shared" si="1"/>
        <v>56</v>
      </c>
      <c r="I14" s="16">
        <v>40</v>
      </c>
      <c r="J14" s="16">
        <v>12</v>
      </c>
      <c r="K14" s="16">
        <v>4</v>
      </c>
    </row>
    <row r="15" spans="1:11" ht="13.5">
      <c r="A15" s="35" t="s">
        <v>149</v>
      </c>
      <c r="B15" s="35" t="s">
        <v>166</v>
      </c>
      <c r="C15" s="37" t="s">
        <v>167</v>
      </c>
      <c r="D15" s="16">
        <f t="shared" si="0"/>
        <v>19</v>
      </c>
      <c r="E15" s="16">
        <v>14</v>
      </c>
      <c r="F15" s="16">
        <v>5</v>
      </c>
      <c r="G15" s="16">
        <v>0</v>
      </c>
      <c r="H15" s="16">
        <f t="shared" si="1"/>
        <v>35</v>
      </c>
      <c r="I15" s="16">
        <v>30</v>
      </c>
      <c r="J15" s="16">
        <v>2</v>
      </c>
      <c r="K15" s="16">
        <v>3</v>
      </c>
    </row>
    <row r="16" spans="1:11" ht="13.5">
      <c r="A16" s="35" t="s">
        <v>149</v>
      </c>
      <c r="B16" s="35" t="s">
        <v>168</v>
      </c>
      <c r="C16" s="37" t="s">
        <v>169</v>
      </c>
      <c r="D16" s="16">
        <f t="shared" si="0"/>
        <v>14</v>
      </c>
      <c r="E16" s="16">
        <v>11</v>
      </c>
      <c r="F16" s="16">
        <v>2</v>
      </c>
      <c r="G16" s="16">
        <v>1</v>
      </c>
      <c r="H16" s="16">
        <f t="shared" si="1"/>
        <v>319</v>
      </c>
      <c r="I16" s="16">
        <v>302</v>
      </c>
      <c r="J16" s="16">
        <v>9</v>
      </c>
      <c r="K16" s="16">
        <v>8</v>
      </c>
    </row>
    <row r="17" spans="1:11" ht="13.5">
      <c r="A17" s="35" t="s">
        <v>149</v>
      </c>
      <c r="B17" s="35" t="s">
        <v>127</v>
      </c>
      <c r="C17" s="37" t="s">
        <v>128</v>
      </c>
      <c r="D17" s="16">
        <f t="shared" si="0"/>
        <v>19</v>
      </c>
      <c r="E17" s="16">
        <v>15</v>
      </c>
      <c r="F17" s="16">
        <v>4</v>
      </c>
      <c r="G17" s="16">
        <v>0</v>
      </c>
      <c r="H17" s="16">
        <f t="shared" si="1"/>
        <v>69</v>
      </c>
      <c r="I17" s="16">
        <v>63</v>
      </c>
      <c r="J17" s="16">
        <v>3</v>
      </c>
      <c r="K17" s="16">
        <v>3</v>
      </c>
    </row>
    <row r="18" spans="1:11" ht="13.5">
      <c r="A18" s="35" t="s">
        <v>149</v>
      </c>
      <c r="B18" s="35" t="s">
        <v>170</v>
      </c>
      <c r="C18" s="37" t="s">
        <v>171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2</v>
      </c>
      <c r="I18" s="16">
        <v>0</v>
      </c>
      <c r="J18" s="16">
        <v>1</v>
      </c>
      <c r="K18" s="16">
        <v>1</v>
      </c>
    </row>
    <row r="19" spans="1:11" ht="13.5">
      <c r="A19" s="35" t="s">
        <v>149</v>
      </c>
      <c r="B19" s="35" t="s">
        <v>172</v>
      </c>
      <c r="C19" s="37" t="s">
        <v>173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4</v>
      </c>
      <c r="I19" s="16">
        <v>2</v>
      </c>
      <c r="J19" s="16">
        <v>2</v>
      </c>
      <c r="K19" s="16">
        <v>0</v>
      </c>
    </row>
    <row r="20" spans="1:11" ht="13.5">
      <c r="A20" s="35" t="s">
        <v>149</v>
      </c>
      <c r="B20" s="35" t="s">
        <v>174</v>
      </c>
      <c r="C20" s="37" t="s">
        <v>126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4</v>
      </c>
      <c r="I20" s="16">
        <v>2</v>
      </c>
      <c r="J20" s="16">
        <v>2</v>
      </c>
      <c r="K20" s="16">
        <v>0</v>
      </c>
    </row>
    <row r="21" spans="1:11" ht="13.5">
      <c r="A21" s="35" t="s">
        <v>149</v>
      </c>
      <c r="B21" s="35" t="s">
        <v>175</v>
      </c>
      <c r="C21" s="37" t="s">
        <v>176</v>
      </c>
      <c r="D21" s="16">
        <f t="shared" si="0"/>
        <v>3</v>
      </c>
      <c r="E21" s="16">
        <v>0</v>
      </c>
      <c r="F21" s="16">
        <v>3</v>
      </c>
      <c r="G21" s="16">
        <v>0</v>
      </c>
      <c r="H21" s="16">
        <f t="shared" si="1"/>
        <v>6</v>
      </c>
      <c r="I21" s="16">
        <v>0</v>
      </c>
      <c r="J21" s="16">
        <v>6</v>
      </c>
      <c r="K21" s="16">
        <v>0</v>
      </c>
    </row>
    <row r="22" spans="1:11" ht="13.5">
      <c r="A22" s="35" t="s">
        <v>149</v>
      </c>
      <c r="B22" s="35" t="s">
        <v>177</v>
      </c>
      <c r="C22" s="37" t="s">
        <v>178</v>
      </c>
      <c r="D22" s="16">
        <f t="shared" si="0"/>
        <v>4</v>
      </c>
      <c r="E22" s="16">
        <v>1</v>
      </c>
      <c r="F22" s="16">
        <v>3</v>
      </c>
      <c r="G22" s="16">
        <v>0</v>
      </c>
      <c r="H22" s="16">
        <f t="shared" si="1"/>
        <v>10</v>
      </c>
      <c r="I22" s="16">
        <v>4</v>
      </c>
      <c r="J22" s="16">
        <v>6</v>
      </c>
      <c r="K22" s="16">
        <v>0</v>
      </c>
    </row>
    <row r="23" spans="1:11" ht="13.5">
      <c r="A23" s="35" t="s">
        <v>149</v>
      </c>
      <c r="B23" s="35" t="s">
        <v>179</v>
      </c>
      <c r="C23" s="37" t="s">
        <v>180</v>
      </c>
      <c r="D23" s="16">
        <f t="shared" si="0"/>
        <v>6</v>
      </c>
      <c r="E23" s="16">
        <v>5</v>
      </c>
      <c r="F23" s="16">
        <v>1</v>
      </c>
      <c r="G23" s="16">
        <v>0</v>
      </c>
      <c r="H23" s="16">
        <f t="shared" si="1"/>
        <v>17</v>
      </c>
      <c r="I23" s="16">
        <v>15</v>
      </c>
      <c r="J23" s="16">
        <v>0</v>
      </c>
      <c r="K23" s="16">
        <v>2</v>
      </c>
    </row>
    <row r="24" spans="1:11" ht="13.5">
      <c r="A24" s="35" t="s">
        <v>149</v>
      </c>
      <c r="B24" s="35" t="s">
        <v>181</v>
      </c>
      <c r="C24" s="37" t="s">
        <v>182</v>
      </c>
      <c r="D24" s="16">
        <f t="shared" si="0"/>
        <v>2</v>
      </c>
      <c r="E24" s="16">
        <v>1</v>
      </c>
      <c r="F24" s="16">
        <v>1</v>
      </c>
      <c r="G24" s="16">
        <v>0</v>
      </c>
      <c r="H24" s="16">
        <f t="shared" si="1"/>
        <v>6</v>
      </c>
      <c r="I24" s="16">
        <v>2</v>
      </c>
      <c r="J24" s="16">
        <v>2</v>
      </c>
      <c r="K24" s="16">
        <v>2</v>
      </c>
    </row>
    <row r="25" spans="1:11" ht="13.5">
      <c r="A25" s="35" t="s">
        <v>149</v>
      </c>
      <c r="B25" s="35" t="s">
        <v>183</v>
      </c>
      <c r="C25" s="37" t="s">
        <v>184</v>
      </c>
      <c r="D25" s="16">
        <f t="shared" si="0"/>
        <v>5</v>
      </c>
      <c r="E25" s="16">
        <v>2</v>
      </c>
      <c r="F25" s="16">
        <v>2</v>
      </c>
      <c r="G25" s="16">
        <v>1</v>
      </c>
      <c r="H25" s="16">
        <f t="shared" si="1"/>
        <v>9</v>
      </c>
      <c r="I25" s="16">
        <v>3</v>
      </c>
      <c r="J25" s="16">
        <v>1</v>
      </c>
      <c r="K25" s="16">
        <v>5</v>
      </c>
    </row>
    <row r="26" spans="1:11" ht="13.5">
      <c r="A26" s="35" t="s">
        <v>149</v>
      </c>
      <c r="B26" s="35" t="s">
        <v>185</v>
      </c>
      <c r="C26" s="37" t="s">
        <v>186</v>
      </c>
      <c r="D26" s="16">
        <f t="shared" si="0"/>
        <v>2</v>
      </c>
      <c r="E26" s="16">
        <v>0</v>
      </c>
      <c r="F26" s="16">
        <v>2</v>
      </c>
      <c r="G26" s="16">
        <v>0</v>
      </c>
      <c r="H26" s="16">
        <f t="shared" si="1"/>
        <v>8</v>
      </c>
      <c r="I26" s="16">
        <v>0</v>
      </c>
      <c r="J26" s="16">
        <v>4</v>
      </c>
      <c r="K26" s="16">
        <v>4</v>
      </c>
    </row>
    <row r="27" spans="1:11" ht="13.5">
      <c r="A27" s="35" t="s">
        <v>149</v>
      </c>
      <c r="B27" s="35" t="s">
        <v>187</v>
      </c>
      <c r="C27" s="37" t="s">
        <v>188</v>
      </c>
      <c r="D27" s="16">
        <f t="shared" si="0"/>
        <v>12</v>
      </c>
      <c r="E27" s="16">
        <v>9</v>
      </c>
      <c r="F27" s="16">
        <v>3</v>
      </c>
      <c r="G27" s="16">
        <v>0</v>
      </c>
      <c r="H27" s="16">
        <f t="shared" si="1"/>
        <v>22</v>
      </c>
      <c r="I27" s="16">
        <v>17</v>
      </c>
      <c r="J27" s="16">
        <v>3</v>
      </c>
      <c r="K27" s="16">
        <v>2</v>
      </c>
    </row>
    <row r="28" spans="1:11" ht="13.5">
      <c r="A28" s="35" t="s">
        <v>149</v>
      </c>
      <c r="B28" s="35" t="s">
        <v>189</v>
      </c>
      <c r="C28" s="37" t="s">
        <v>190</v>
      </c>
      <c r="D28" s="16">
        <f t="shared" si="0"/>
        <v>10</v>
      </c>
      <c r="E28" s="16">
        <v>8</v>
      </c>
      <c r="F28" s="16">
        <v>2</v>
      </c>
      <c r="G28" s="16">
        <v>0</v>
      </c>
      <c r="H28" s="16">
        <f t="shared" si="1"/>
        <v>51</v>
      </c>
      <c r="I28" s="16">
        <v>47</v>
      </c>
      <c r="J28" s="16">
        <v>2</v>
      </c>
      <c r="K28" s="16">
        <v>2</v>
      </c>
    </row>
    <row r="29" spans="1:11" ht="13.5">
      <c r="A29" s="35" t="s">
        <v>149</v>
      </c>
      <c r="B29" s="35" t="s">
        <v>191</v>
      </c>
      <c r="C29" s="37" t="s">
        <v>192</v>
      </c>
      <c r="D29" s="16">
        <f t="shared" si="0"/>
        <v>7</v>
      </c>
      <c r="E29" s="16">
        <v>4</v>
      </c>
      <c r="F29" s="16">
        <v>3</v>
      </c>
      <c r="G29" s="16">
        <v>0</v>
      </c>
      <c r="H29" s="16">
        <f t="shared" si="1"/>
        <v>21</v>
      </c>
      <c r="I29" s="16">
        <v>15</v>
      </c>
      <c r="J29" s="16">
        <v>1</v>
      </c>
      <c r="K29" s="16">
        <v>5</v>
      </c>
    </row>
    <row r="30" spans="1:11" ht="13.5">
      <c r="A30" s="35" t="s">
        <v>149</v>
      </c>
      <c r="B30" s="35" t="s">
        <v>193</v>
      </c>
      <c r="C30" s="37" t="s">
        <v>194</v>
      </c>
      <c r="D30" s="16">
        <f t="shared" si="0"/>
        <v>5</v>
      </c>
      <c r="E30" s="16">
        <v>4</v>
      </c>
      <c r="F30" s="16">
        <v>1</v>
      </c>
      <c r="G30" s="16">
        <v>0</v>
      </c>
      <c r="H30" s="16">
        <f t="shared" si="1"/>
        <v>15</v>
      </c>
      <c r="I30" s="16">
        <v>12</v>
      </c>
      <c r="J30" s="16">
        <v>3</v>
      </c>
      <c r="K30" s="16">
        <v>0</v>
      </c>
    </row>
    <row r="31" spans="1:11" ht="13.5">
      <c r="A31" s="35" t="s">
        <v>149</v>
      </c>
      <c r="B31" s="35" t="s">
        <v>195</v>
      </c>
      <c r="C31" s="37" t="s">
        <v>196</v>
      </c>
      <c r="D31" s="16">
        <f t="shared" si="0"/>
        <v>6</v>
      </c>
      <c r="E31" s="16">
        <v>5</v>
      </c>
      <c r="F31" s="16">
        <v>0</v>
      </c>
      <c r="G31" s="16">
        <v>1</v>
      </c>
      <c r="H31" s="16">
        <f t="shared" si="1"/>
        <v>12</v>
      </c>
      <c r="I31" s="16">
        <v>10</v>
      </c>
      <c r="J31" s="16">
        <v>2</v>
      </c>
      <c r="K31" s="16">
        <v>0</v>
      </c>
    </row>
    <row r="32" spans="1:11" ht="13.5">
      <c r="A32" s="35" t="s">
        <v>149</v>
      </c>
      <c r="B32" s="35" t="s">
        <v>197</v>
      </c>
      <c r="C32" s="37" t="s">
        <v>198</v>
      </c>
      <c r="D32" s="16">
        <f aca="true" t="shared" si="2" ref="D32:D59">SUM(E32:G32)</f>
        <v>4</v>
      </c>
      <c r="E32" s="16">
        <v>3</v>
      </c>
      <c r="F32" s="16">
        <v>1</v>
      </c>
      <c r="G32" s="16">
        <v>0</v>
      </c>
      <c r="H32" s="16">
        <f aca="true" t="shared" si="3" ref="H32:H59">SUM(I32:K32)</f>
        <v>13</v>
      </c>
      <c r="I32" s="16">
        <v>9</v>
      </c>
      <c r="J32" s="16">
        <v>2</v>
      </c>
      <c r="K32" s="16">
        <v>2</v>
      </c>
    </row>
    <row r="33" spans="1:11" ht="13.5">
      <c r="A33" s="35" t="s">
        <v>149</v>
      </c>
      <c r="B33" s="35" t="s">
        <v>199</v>
      </c>
      <c r="C33" s="37" t="s">
        <v>200</v>
      </c>
      <c r="D33" s="16">
        <f t="shared" si="2"/>
        <v>6</v>
      </c>
      <c r="E33" s="16">
        <v>3</v>
      </c>
      <c r="F33" s="16">
        <v>2</v>
      </c>
      <c r="G33" s="16">
        <v>1</v>
      </c>
      <c r="H33" s="16">
        <f t="shared" si="3"/>
        <v>31</v>
      </c>
      <c r="I33" s="16">
        <v>13</v>
      </c>
      <c r="J33" s="16">
        <v>9</v>
      </c>
      <c r="K33" s="16">
        <v>9</v>
      </c>
    </row>
    <row r="34" spans="1:11" ht="13.5">
      <c r="A34" s="35" t="s">
        <v>149</v>
      </c>
      <c r="B34" s="35" t="s">
        <v>47</v>
      </c>
      <c r="C34" s="37" t="s">
        <v>48</v>
      </c>
      <c r="D34" s="16">
        <f t="shared" si="2"/>
        <v>12</v>
      </c>
      <c r="E34" s="16">
        <v>10</v>
      </c>
      <c r="F34" s="16">
        <v>2</v>
      </c>
      <c r="G34" s="16">
        <v>0</v>
      </c>
      <c r="H34" s="16">
        <f t="shared" si="3"/>
        <v>39</v>
      </c>
      <c r="I34" s="16">
        <v>36</v>
      </c>
      <c r="J34" s="16">
        <v>3</v>
      </c>
      <c r="K34" s="16">
        <v>0</v>
      </c>
    </row>
    <row r="35" spans="1:11" ht="13.5">
      <c r="A35" s="35" t="s">
        <v>149</v>
      </c>
      <c r="B35" s="35" t="s">
        <v>49</v>
      </c>
      <c r="C35" s="37" t="s">
        <v>50</v>
      </c>
      <c r="D35" s="16">
        <f t="shared" si="2"/>
        <v>10</v>
      </c>
      <c r="E35" s="16">
        <v>7</v>
      </c>
      <c r="F35" s="16">
        <v>3</v>
      </c>
      <c r="G35" s="16">
        <v>0</v>
      </c>
      <c r="H35" s="16">
        <f t="shared" si="3"/>
        <v>24</v>
      </c>
      <c r="I35" s="16">
        <v>21</v>
      </c>
      <c r="J35" s="16">
        <v>3</v>
      </c>
      <c r="K35" s="16">
        <v>0</v>
      </c>
    </row>
    <row r="36" spans="1:11" ht="13.5">
      <c r="A36" s="35" t="s">
        <v>149</v>
      </c>
      <c r="B36" s="35" t="s">
        <v>51</v>
      </c>
      <c r="C36" s="37" t="s">
        <v>52</v>
      </c>
      <c r="D36" s="16">
        <f t="shared" si="2"/>
        <v>6</v>
      </c>
      <c r="E36" s="16">
        <v>4</v>
      </c>
      <c r="F36" s="16">
        <v>2</v>
      </c>
      <c r="G36" s="16">
        <v>0</v>
      </c>
      <c r="H36" s="16">
        <f t="shared" si="3"/>
        <v>14</v>
      </c>
      <c r="I36" s="16">
        <v>10</v>
      </c>
      <c r="J36" s="16">
        <v>2</v>
      </c>
      <c r="K36" s="16">
        <v>2</v>
      </c>
    </row>
    <row r="37" spans="1:11" ht="13.5">
      <c r="A37" s="35" t="s">
        <v>149</v>
      </c>
      <c r="B37" s="35" t="s">
        <v>129</v>
      </c>
      <c r="C37" s="37" t="s">
        <v>130</v>
      </c>
      <c r="D37" s="16">
        <f t="shared" si="2"/>
        <v>7</v>
      </c>
      <c r="E37" s="16">
        <v>5</v>
      </c>
      <c r="F37" s="16">
        <v>2</v>
      </c>
      <c r="G37" s="16">
        <v>0</v>
      </c>
      <c r="H37" s="16">
        <f t="shared" si="3"/>
        <v>13</v>
      </c>
      <c r="I37" s="16">
        <v>11</v>
      </c>
      <c r="J37" s="16">
        <v>1</v>
      </c>
      <c r="K37" s="16">
        <v>1</v>
      </c>
    </row>
    <row r="38" spans="1:11" ht="13.5">
      <c r="A38" s="35" t="s">
        <v>149</v>
      </c>
      <c r="B38" s="35" t="s">
        <v>53</v>
      </c>
      <c r="C38" s="37" t="s">
        <v>54</v>
      </c>
      <c r="D38" s="16">
        <f t="shared" si="2"/>
        <v>4</v>
      </c>
      <c r="E38" s="16">
        <v>3</v>
      </c>
      <c r="F38" s="16">
        <v>1</v>
      </c>
      <c r="G38" s="16">
        <v>0</v>
      </c>
      <c r="H38" s="16">
        <f t="shared" si="3"/>
        <v>10</v>
      </c>
      <c r="I38" s="16">
        <v>9</v>
      </c>
      <c r="J38" s="16">
        <v>1</v>
      </c>
      <c r="K38" s="16">
        <v>0</v>
      </c>
    </row>
    <row r="39" spans="1:11" ht="13.5">
      <c r="A39" s="35" t="s">
        <v>149</v>
      </c>
      <c r="B39" s="35" t="s">
        <v>55</v>
      </c>
      <c r="C39" s="37" t="s">
        <v>56</v>
      </c>
      <c r="D39" s="16">
        <f t="shared" si="2"/>
        <v>6</v>
      </c>
      <c r="E39" s="16">
        <v>4</v>
      </c>
      <c r="F39" s="16">
        <v>2</v>
      </c>
      <c r="G39" s="16">
        <v>0</v>
      </c>
      <c r="H39" s="16">
        <f t="shared" si="3"/>
        <v>17</v>
      </c>
      <c r="I39" s="16">
        <v>14</v>
      </c>
      <c r="J39" s="16">
        <v>3</v>
      </c>
      <c r="K39" s="16">
        <v>0</v>
      </c>
    </row>
    <row r="40" spans="1:11" ht="13.5">
      <c r="A40" s="35" t="s">
        <v>149</v>
      </c>
      <c r="B40" s="35" t="s">
        <v>57</v>
      </c>
      <c r="C40" s="37" t="s">
        <v>58</v>
      </c>
      <c r="D40" s="16">
        <f t="shared" si="2"/>
        <v>9</v>
      </c>
      <c r="E40" s="16">
        <v>8</v>
      </c>
      <c r="F40" s="16">
        <v>1</v>
      </c>
      <c r="G40" s="16">
        <v>0</v>
      </c>
      <c r="H40" s="16">
        <f t="shared" si="3"/>
        <v>24</v>
      </c>
      <c r="I40" s="16">
        <v>22</v>
      </c>
      <c r="J40" s="16">
        <v>1</v>
      </c>
      <c r="K40" s="16">
        <v>1</v>
      </c>
    </row>
    <row r="41" spans="1:11" ht="13.5">
      <c r="A41" s="35" t="s">
        <v>149</v>
      </c>
      <c r="B41" s="35" t="s">
        <v>59</v>
      </c>
      <c r="C41" s="37" t="s">
        <v>125</v>
      </c>
      <c r="D41" s="16">
        <f t="shared" si="2"/>
        <v>8</v>
      </c>
      <c r="E41" s="16">
        <v>4</v>
      </c>
      <c r="F41" s="16">
        <v>4</v>
      </c>
      <c r="G41" s="16">
        <v>0</v>
      </c>
      <c r="H41" s="16">
        <f t="shared" si="3"/>
        <v>16</v>
      </c>
      <c r="I41" s="16">
        <v>10</v>
      </c>
      <c r="J41" s="16">
        <v>4</v>
      </c>
      <c r="K41" s="16">
        <v>2</v>
      </c>
    </row>
    <row r="42" spans="1:11" ht="13.5">
      <c r="A42" s="35" t="s">
        <v>149</v>
      </c>
      <c r="B42" s="35" t="s">
        <v>60</v>
      </c>
      <c r="C42" s="37" t="s">
        <v>61</v>
      </c>
      <c r="D42" s="16">
        <f t="shared" si="2"/>
        <v>12</v>
      </c>
      <c r="E42" s="16">
        <v>10</v>
      </c>
      <c r="F42" s="16">
        <v>2</v>
      </c>
      <c r="G42" s="16">
        <v>0</v>
      </c>
      <c r="H42" s="16">
        <f t="shared" si="3"/>
        <v>32</v>
      </c>
      <c r="I42" s="16">
        <v>30</v>
      </c>
      <c r="J42" s="16">
        <v>1</v>
      </c>
      <c r="K42" s="16">
        <v>1</v>
      </c>
    </row>
    <row r="43" spans="1:11" ht="13.5">
      <c r="A43" s="35" t="s">
        <v>149</v>
      </c>
      <c r="B43" s="35" t="s">
        <v>62</v>
      </c>
      <c r="C43" s="37" t="s">
        <v>63</v>
      </c>
      <c r="D43" s="16">
        <f t="shared" si="2"/>
        <v>1</v>
      </c>
      <c r="E43" s="16">
        <v>0</v>
      </c>
      <c r="F43" s="16">
        <v>1</v>
      </c>
      <c r="G43" s="16">
        <v>0</v>
      </c>
      <c r="H43" s="16">
        <f t="shared" si="3"/>
        <v>1</v>
      </c>
      <c r="I43" s="16">
        <v>0</v>
      </c>
      <c r="J43" s="16">
        <v>1</v>
      </c>
      <c r="K43" s="16">
        <v>0</v>
      </c>
    </row>
    <row r="44" spans="1:11" ht="13.5">
      <c r="A44" s="35" t="s">
        <v>149</v>
      </c>
      <c r="B44" s="35" t="s">
        <v>64</v>
      </c>
      <c r="C44" s="37" t="s">
        <v>65</v>
      </c>
      <c r="D44" s="16">
        <f t="shared" si="2"/>
        <v>3</v>
      </c>
      <c r="E44" s="16">
        <v>1</v>
      </c>
      <c r="F44" s="16">
        <v>2</v>
      </c>
      <c r="G44" s="16">
        <v>0</v>
      </c>
      <c r="H44" s="16">
        <f t="shared" si="3"/>
        <v>9</v>
      </c>
      <c r="I44" s="16">
        <v>7</v>
      </c>
      <c r="J44" s="16">
        <v>2</v>
      </c>
      <c r="K44" s="16">
        <v>0</v>
      </c>
    </row>
    <row r="45" spans="1:11" ht="13.5">
      <c r="A45" s="35" t="s">
        <v>149</v>
      </c>
      <c r="B45" s="35" t="s">
        <v>66</v>
      </c>
      <c r="C45" s="37" t="s">
        <v>67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3</v>
      </c>
      <c r="I45" s="16">
        <v>2</v>
      </c>
      <c r="J45" s="16">
        <v>1</v>
      </c>
      <c r="K45" s="16">
        <v>0</v>
      </c>
    </row>
    <row r="46" spans="1:11" ht="13.5">
      <c r="A46" s="35" t="s">
        <v>149</v>
      </c>
      <c r="B46" s="35" t="s">
        <v>68</v>
      </c>
      <c r="C46" s="37" t="s">
        <v>69</v>
      </c>
      <c r="D46" s="16">
        <f t="shared" si="2"/>
        <v>1</v>
      </c>
      <c r="E46" s="16">
        <v>1</v>
      </c>
      <c r="F46" s="16">
        <v>0</v>
      </c>
      <c r="G46" s="16">
        <v>0</v>
      </c>
      <c r="H46" s="16">
        <f t="shared" si="3"/>
        <v>9</v>
      </c>
      <c r="I46" s="16">
        <v>8</v>
      </c>
      <c r="J46" s="16">
        <v>0</v>
      </c>
      <c r="K46" s="16">
        <v>1</v>
      </c>
    </row>
    <row r="47" spans="1:11" ht="13.5">
      <c r="A47" s="35" t="s">
        <v>149</v>
      </c>
      <c r="B47" s="35" t="s">
        <v>70</v>
      </c>
      <c r="C47" s="37" t="s">
        <v>71</v>
      </c>
      <c r="D47" s="16">
        <f t="shared" si="2"/>
        <v>3</v>
      </c>
      <c r="E47" s="16">
        <v>1</v>
      </c>
      <c r="F47" s="16">
        <v>0</v>
      </c>
      <c r="G47" s="16">
        <v>2</v>
      </c>
      <c r="H47" s="16">
        <f t="shared" si="3"/>
        <v>5</v>
      </c>
      <c r="I47" s="16">
        <v>3</v>
      </c>
      <c r="J47" s="16">
        <v>2</v>
      </c>
      <c r="K47" s="16">
        <v>0</v>
      </c>
    </row>
    <row r="48" spans="1:11" ht="13.5">
      <c r="A48" s="35" t="s">
        <v>149</v>
      </c>
      <c r="B48" s="35" t="s">
        <v>72</v>
      </c>
      <c r="C48" s="37" t="s">
        <v>73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35" t="s">
        <v>149</v>
      </c>
      <c r="B49" s="35" t="s">
        <v>74</v>
      </c>
      <c r="C49" s="37" t="s">
        <v>75</v>
      </c>
      <c r="D49" s="16">
        <f t="shared" si="2"/>
        <v>2</v>
      </c>
      <c r="E49" s="16">
        <v>1</v>
      </c>
      <c r="F49" s="16">
        <v>1</v>
      </c>
      <c r="G49" s="16">
        <v>0</v>
      </c>
      <c r="H49" s="16">
        <f t="shared" si="3"/>
        <v>5</v>
      </c>
      <c r="I49" s="16">
        <v>4</v>
      </c>
      <c r="J49" s="16">
        <v>1</v>
      </c>
      <c r="K49" s="16">
        <v>0</v>
      </c>
    </row>
    <row r="50" spans="1:11" ht="13.5">
      <c r="A50" s="35" t="s">
        <v>149</v>
      </c>
      <c r="B50" s="35" t="s">
        <v>76</v>
      </c>
      <c r="C50" s="37" t="s">
        <v>77</v>
      </c>
      <c r="D50" s="16">
        <f t="shared" si="2"/>
        <v>1</v>
      </c>
      <c r="E50" s="16">
        <v>1</v>
      </c>
      <c r="F50" s="16">
        <v>0</v>
      </c>
      <c r="G50" s="16">
        <v>0</v>
      </c>
      <c r="H50" s="16">
        <f t="shared" si="3"/>
        <v>2</v>
      </c>
      <c r="I50" s="16">
        <v>2</v>
      </c>
      <c r="J50" s="16">
        <v>0</v>
      </c>
      <c r="K50" s="16">
        <v>0</v>
      </c>
    </row>
    <row r="51" spans="1:11" ht="13.5">
      <c r="A51" s="35" t="s">
        <v>149</v>
      </c>
      <c r="B51" s="35" t="s">
        <v>131</v>
      </c>
      <c r="C51" s="37" t="s">
        <v>132</v>
      </c>
      <c r="D51" s="16">
        <f t="shared" si="2"/>
        <v>2</v>
      </c>
      <c r="E51" s="16">
        <v>0</v>
      </c>
      <c r="F51" s="16">
        <v>2</v>
      </c>
      <c r="G51" s="16">
        <v>0</v>
      </c>
      <c r="H51" s="16">
        <f t="shared" si="3"/>
        <v>2</v>
      </c>
      <c r="I51" s="16">
        <v>0</v>
      </c>
      <c r="J51" s="16">
        <v>2</v>
      </c>
      <c r="K51" s="16">
        <v>0</v>
      </c>
    </row>
    <row r="52" spans="1:11" ht="13.5">
      <c r="A52" s="35" t="s">
        <v>149</v>
      </c>
      <c r="B52" s="35" t="s">
        <v>78</v>
      </c>
      <c r="C52" s="37" t="s">
        <v>204</v>
      </c>
      <c r="D52" s="16">
        <f t="shared" si="2"/>
        <v>3</v>
      </c>
      <c r="E52" s="16">
        <v>3</v>
      </c>
      <c r="F52" s="16">
        <v>0</v>
      </c>
      <c r="G52" s="16">
        <v>0</v>
      </c>
      <c r="H52" s="16">
        <f t="shared" si="3"/>
        <v>6</v>
      </c>
      <c r="I52" s="16">
        <v>6</v>
      </c>
      <c r="J52" s="16">
        <v>0</v>
      </c>
      <c r="K52" s="16">
        <v>0</v>
      </c>
    </row>
    <row r="53" spans="1:11" ht="13.5">
      <c r="A53" s="35" t="s">
        <v>149</v>
      </c>
      <c r="B53" s="35" t="s">
        <v>79</v>
      </c>
      <c r="C53" s="37" t="s">
        <v>80</v>
      </c>
      <c r="D53" s="16">
        <f t="shared" si="2"/>
        <v>3</v>
      </c>
      <c r="E53" s="16">
        <v>1</v>
      </c>
      <c r="F53" s="16">
        <v>2</v>
      </c>
      <c r="G53" s="16">
        <v>0</v>
      </c>
      <c r="H53" s="16">
        <f t="shared" si="3"/>
        <v>18</v>
      </c>
      <c r="I53" s="16">
        <v>2</v>
      </c>
      <c r="J53" s="16">
        <v>8</v>
      </c>
      <c r="K53" s="16">
        <v>8</v>
      </c>
    </row>
    <row r="54" spans="1:11" ht="13.5">
      <c r="A54" s="35" t="s">
        <v>149</v>
      </c>
      <c r="B54" s="35" t="s">
        <v>81</v>
      </c>
      <c r="C54" s="37" t="s">
        <v>201</v>
      </c>
      <c r="D54" s="16">
        <f t="shared" si="2"/>
        <v>6</v>
      </c>
      <c r="E54" s="16">
        <v>3</v>
      </c>
      <c r="F54" s="16">
        <v>3</v>
      </c>
      <c r="G54" s="16">
        <v>0</v>
      </c>
      <c r="H54" s="16">
        <f t="shared" si="3"/>
        <v>22</v>
      </c>
      <c r="I54" s="16">
        <v>6</v>
      </c>
      <c r="J54" s="16">
        <v>6</v>
      </c>
      <c r="K54" s="16">
        <v>10</v>
      </c>
    </row>
    <row r="55" spans="1:11" ht="13.5">
      <c r="A55" s="35" t="s">
        <v>149</v>
      </c>
      <c r="B55" s="35" t="s">
        <v>82</v>
      </c>
      <c r="C55" s="37" t="s">
        <v>83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26</v>
      </c>
      <c r="I55" s="16">
        <v>17</v>
      </c>
      <c r="J55" s="16">
        <v>8</v>
      </c>
      <c r="K55" s="16">
        <v>1</v>
      </c>
    </row>
    <row r="56" spans="1:11" ht="13.5">
      <c r="A56" s="35" t="s">
        <v>149</v>
      </c>
      <c r="B56" s="35" t="s">
        <v>84</v>
      </c>
      <c r="C56" s="37" t="s">
        <v>85</v>
      </c>
      <c r="D56" s="16">
        <f t="shared" si="2"/>
        <v>2</v>
      </c>
      <c r="E56" s="16">
        <v>1</v>
      </c>
      <c r="F56" s="16">
        <v>1</v>
      </c>
      <c r="G56" s="16">
        <v>0</v>
      </c>
      <c r="H56" s="16">
        <f t="shared" si="3"/>
        <v>4</v>
      </c>
      <c r="I56" s="16">
        <v>3</v>
      </c>
      <c r="J56" s="16">
        <v>1</v>
      </c>
      <c r="K56" s="16">
        <v>0</v>
      </c>
    </row>
    <row r="57" spans="1:11" ht="13.5">
      <c r="A57" s="35" t="s">
        <v>149</v>
      </c>
      <c r="B57" s="35" t="s">
        <v>86</v>
      </c>
      <c r="C57" s="37" t="s">
        <v>87</v>
      </c>
      <c r="D57" s="16">
        <f t="shared" si="2"/>
        <v>3</v>
      </c>
      <c r="E57" s="16">
        <v>3</v>
      </c>
      <c r="F57" s="16">
        <v>0</v>
      </c>
      <c r="G57" s="16">
        <v>0</v>
      </c>
      <c r="H57" s="16">
        <f t="shared" si="3"/>
        <v>3</v>
      </c>
      <c r="I57" s="16">
        <v>3</v>
      </c>
      <c r="J57" s="16">
        <v>0</v>
      </c>
      <c r="K57" s="16">
        <v>0</v>
      </c>
    </row>
    <row r="58" spans="1:11" ht="13.5">
      <c r="A58" s="35" t="s">
        <v>149</v>
      </c>
      <c r="B58" s="35" t="s">
        <v>88</v>
      </c>
      <c r="C58" s="37" t="s">
        <v>89</v>
      </c>
      <c r="D58" s="16">
        <f t="shared" si="2"/>
        <v>2</v>
      </c>
      <c r="E58" s="16">
        <v>1</v>
      </c>
      <c r="F58" s="16">
        <v>1</v>
      </c>
      <c r="G58" s="16">
        <v>0</v>
      </c>
      <c r="H58" s="16">
        <f t="shared" si="3"/>
        <v>4</v>
      </c>
      <c r="I58" s="16">
        <v>2</v>
      </c>
      <c r="J58" s="16">
        <v>2</v>
      </c>
      <c r="K58" s="16">
        <v>0</v>
      </c>
    </row>
    <row r="59" spans="1:11" ht="13.5">
      <c r="A59" s="42" t="s">
        <v>133</v>
      </c>
      <c r="B59" s="43"/>
      <c r="C59" s="43"/>
      <c r="D59" s="16">
        <f t="shared" si="2"/>
        <v>429</v>
      </c>
      <c r="E59" s="16">
        <f aca="true" t="shared" si="4" ref="E59:K59">SUM(E7:E58)</f>
        <v>315</v>
      </c>
      <c r="F59" s="16">
        <f t="shared" si="4"/>
        <v>103</v>
      </c>
      <c r="G59" s="16">
        <f t="shared" si="4"/>
        <v>11</v>
      </c>
      <c r="H59" s="16">
        <f t="shared" si="3"/>
        <v>1699</v>
      </c>
      <c r="I59" s="16">
        <f t="shared" si="4"/>
        <v>1395</v>
      </c>
      <c r="J59" s="16">
        <f t="shared" si="4"/>
        <v>165</v>
      </c>
      <c r="K59" s="16">
        <f t="shared" si="4"/>
        <v>139</v>
      </c>
    </row>
  </sheetData>
  <mergeCells count="10">
    <mergeCell ref="A59:C59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2006-06-30T04:41:00Z</dcterms:modified>
  <cp:category/>
  <cp:version/>
  <cp:contentType/>
  <cp:contentStatus/>
</cp:coreProperties>
</file>