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'市町村分担金内訳'!$A$2:$DU$17</definedName>
    <definedName name="_xlnm.Print_Area" localSheetId="2">'組合分担金内訳'!$A$2:$BE$60</definedName>
    <definedName name="_xlnm.Print_Area" localSheetId="1">'廃棄物事業経費（歳出）'!$A$2:$BH$73</definedName>
    <definedName name="_xlnm.Print_Area" localSheetId="0">'廃棄物事業経費（歳入）'!$A$2:$AD$73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<sst xmlns="http://schemas.openxmlformats.org/spreadsheetml/2006/main" count="1876" uniqueCount="239">
  <si>
    <t>沖縄県合計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</si>
  <si>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</si>
  <si>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</si>
  <si>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</si>
  <si>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</si>
  <si>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</si>
  <si>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</si>
  <si>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</si>
  <si>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</si>
  <si>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東村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</si>
  <si>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</si>
  <si>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</si>
  <si>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</si>
  <si>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</si>
  <si>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</si>
  <si>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</si>
  <si>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</si>
  <si>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</si>
  <si>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</si>
  <si>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</si>
  <si>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</si>
  <si>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</si>
  <si>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</si>
  <si>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</si>
  <si>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</si>
  <si>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</si>
  <si>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</si>
  <si>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</si>
  <si>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</si>
  <si>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</si>
  <si>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</si>
  <si>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</si>
  <si>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</si>
  <si>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</si>
  <si>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</si>
  <si>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</si>
  <si>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</si>
  <si>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</si>
  <si>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</si>
  <si>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</si>
  <si>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</si>
  <si>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</si>
  <si>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</si>
  <si>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</si>
  <si>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</si>
  <si>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</si>
  <si>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</si>
  <si>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</si>
  <si>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</si>
  <si>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</si>
  <si>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</si>
  <si>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</si>
  <si>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</si>
  <si>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</si>
  <si>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</si>
  <si>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</si>
  <si>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</si>
  <si>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</si>
  <si>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</si>
  <si>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</si>
  <si>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</si>
  <si>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</si>
  <si>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</si>
  <si>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</si>
  <si>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</si>
  <si>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</si>
  <si>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</si>
  <si>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</si>
  <si>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</si>
  <si>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</si>
  <si>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</si>
  <si>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</si>
  <si>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</si>
  <si>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</si>
  <si>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</si>
  <si>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</si>
  <si>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</si>
  <si>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</si>
  <si>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47822</t>
  </si>
  <si>
    <t>中城村北中城村清掃事務組合</t>
  </si>
  <si>
    <t>47823</t>
  </si>
  <si>
    <t>中部衛生施設組合</t>
  </si>
  <si>
    <t>47825</t>
  </si>
  <si>
    <t>金武地区消防衛生組合</t>
  </si>
  <si>
    <t>47832</t>
  </si>
  <si>
    <t>上野村</t>
  </si>
  <si>
    <t>大里村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</si>
  <si>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</si>
  <si>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</si>
  <si>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</si>
  <si>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</si>
  <si>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</si>
  <si>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</si>
  <si>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</si>
  <si>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</si>
  <si>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</si>
  <si>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</si>
  <si>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</si>
  <si>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</si>
  <si>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</si>
  <si>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</si>
  <si>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</si>
  <si>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</si>
  <si>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</si>
  <si>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</si>
  <si>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</si>
  <si>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</si>
  <si>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</si>
  <si>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</si>
  <si>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</si>
  <si>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</si>
  <si>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</si>
  <si>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</si>
  <si>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</si>
  <si>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</si>
  <si>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</si>
  <si>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</si>
  <si>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</si>
  <si>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</si>
  <si>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</si>
  <si>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</si>
  <si>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</si>
  <si>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</si>
  <si>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</si>
  <si>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</si>
  <si>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47341</t>
  </si>
  <si>
    <t>豊見城村</t>
  </si>
  <si>
    <t>47343</t>
  </si>
  <si>
    <t>東風平町</t>
  </si>
  <si>
    <t>47344</t>
  </si>
  <si>
    <t>具志頭村</t>
  </si>
  <si>
    <t>47345</t>
  </si>
  <si>
    <t>玉城村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</si>
  <si>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</si>
  <si>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</si>
  <si>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</si>
  <si>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</si>
  <si>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</si>
  <si>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</si>
  <si>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</si>
  <si>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</si>
  <si>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</si>
  <si>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47351</t>
  </si>
  <si>
    <t>仲里村</t>
  </si>
  <si>
    <t>47352</t>
  </si>
  <si>
    <t>具志川村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</si>
  <si>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</si>
  <si>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</si>
  <si>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</si>
  <si>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</si>
  <si>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</si>
  <si>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</si>
  <si>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</si>
  <si>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</si>
  <si>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</si>
  <si>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</si>
  <si>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</si>
  <si>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</si>
  <si>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</si>
  <si>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</si>
  <si>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</si>
  <si>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</si>
  <si>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</si>
  <si>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</si>
  <si>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</si>
  <si>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</si>
  <si>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</si>
  <si>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</si>
  <si>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</si>
  <si>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</si>
  <si>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</si>
  <si>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</si>
  <si>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</si>
  <si>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</si>
  <si>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47803</t>
  </si>
  <si>
    <t>倉浜衛生施設組合</t>
  </si>
  <si>
    <t>47804</t>
  </si>
  <si>
    <t>東部清掃施設組合</t>
  </si>
  <si>
    <t>47808</t>
  </si>
  <si>
    <t>糸満市豊見城村清掃施設組合</t>
  </si>
  <si>
    <t>47809</t>
  </si>
  <si>
    <t>本部町今帰仁村清掃施設組合</t>
  </si>
  <si>
    <t>47812</t>
  </si>
  <si>
    <t>久米島総合施設組合</t>
  </si>
  <si>
    <t>47818</t>
  </si>
  <si>
    <t>島尻消防清掃組合</t>
  </si>
  <si>
    <t>宮古清掃施設組合</t>
  </si>
  <si>
    <t>47839</t>
  </si>
  <si>
    <t>比謝川行政事務組合</t>
  </si>
  <si>
    <t>47840</t>
  </si>
  <si>
    <t>中部北環境施設組合</t>
  </si>
  <si>
    <t>47842</t>
  </si>
  <si>
    <t>那覇市・南風原町ごみ処理施設事務組合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</si>
  <si>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</si>
  <si>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</si>
  <si>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</si>
  <si>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</si>
  <si>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</si>
  <si>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</si>
  <si>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</si>
  <si>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城辺町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</si>
  <si>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</si>
  <si>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</si>
  <si>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</si>
  <si>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</si>
  <si>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</si>
  <si>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</si>
  <si>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</si>
  <si>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</si>
  <si>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</si>
  <si>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</si>
  <si>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</si>
  <si>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</si>
  <si>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</si>
  <si>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－</t>
  </si>
  <si>
    <t>－</t>
  </si>
  <si>
    <t>沖縄県</t>
  </si>
  <si>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</si>
  <si>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</si>
  <si>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</si>
  <si>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</si>
  <si>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</si>
  <si>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</si>
  <si>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</si>
  <si>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</si>
  <si>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</si>
  <si>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</si>
  <si>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47207</t>
  </si>
  <si>
    <t>石垣市</t>
  </si>
  <si>
    <t>47208</t>
  </si>
  <si>
    <t>浦添市</t>
  </si>
  <si>
    <t>47209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</si>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</sst>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73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2</v>
      </c>
      <c r="B2" s="101" t="s">
        <v>10</v>
      </c>
      <c r="C2" s="104" t="s">
        <v>11</v>
      </c>
      <c r="D2" s="2" t="s">
        <v>12</v>
      </c>
      <c r="E2" s="3"/>
      <c r="F2" s="3"/>
      <c r="G2" s="3"/>
      <c r="H2" s="3"/>
      <c r="I2" s="3"/>
      <c r="J2" s="3"/>
      <c r="K2" s="3"/>
      <c r="L2" s="4"/>
      <c r="M2" s="2" t="s">
        <v>3</v>
      </c>
      <c r="N2" s="3"/>
      <c r="O2" s="3"/>
      <c r="P2" s="3"/>
      <c r="Q2" s="3"/>
      <c r="R2" s="3"/>
      <c r="S2" s="3"/>
      <c r="T2" s="3"/>
      <c r="U2" s="4"/>
      <c r="V2" s="2" t="s">
        <v>4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5</v>
      </c>
      <c r="E3" s="62"/>
      <c r="F3" s="62"/>
      <c r="G3" s="62"/>
      <c r="H3" s="62"/>
      <c r="I3" s="62"/>
      <c r="J3" s="62"/>
      <c r="K3" s="63"/>
      <c r="L3" s="64"/>
      <c r="M3" s="8" t="s">
        <v>5</v>
      </c>
      <c r="N3" s="62"/>
      <c r="O3" s="62"/>
      <c r="P3" s="62"/>
      <c r="Q3" s="62"/>
      <c r="R3" s="62"/>
      <c r="S3" s="62"/>
      <c r="T3" s="63"/>
      <c r="U3" s="64"/>
      <c r="V3" s="8" t="s">
        <v>5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6</v>
      </c>
      <c r="F4" s="9"/>
      <c r="G4" s="9"/>
      <c r="H4" s="9"/>
      <c r="I4" s="9"/>
      <c r="J4" s="9"/>
      <c r="K4" s="10"/>
      <c r="L4" s="11" t="s">
        <v>13</v>
      </c>
      <c r="M4" s="7"/>
      <c r="N4" s="8" t="s">
        <v>6</v>
      </c>
      <c r="O4" s="9"/>
      <c r="P4" s="9"/>
      <c r="Q4" s="9"/>
      <c r="R4" s="9"/>
      <c r="S4" s="9"/>
      <c r="T4" s="10"/>
      <c r="U4" s="11" t="s">
        <v>13</v>
      </c>
      <c r="V4" s="7"/>
      <c r="W4" s="8" t="s">
        <v>6</v>
      </c>
      <c r="X4" s="9"/>
      <c r="Y4" s="9"/>
      <c r="Z4" s="9"/>
      <c r="AA4" s="9"/>
      <c r="AB4" s="9"/>
      <c r="AC4" s="10"/>
      <c r="AD4" s="11" t="s">
        <v>13</v>
      </c>
    </row>
    <row r="5" spans="1:30" s="70" customFormat="1" ht="22.5" customHeight="1">
      <c r="A5" s="99"/>
      <c r="B5" s="102"/>
      <c r="C5" s="99"/>
      <c r="D5" s="7"/>
      <c r="E5" s="7"/>
      <c r="F5" s="12" t="s">
        <v>14</v>
      </c>
      <c r="G5" s="12" t="s">
        <v>15</v>
      </c>
      <c r="H5" s="12" t="s">
        <v>16</v>
      </c>
      <c r="I5" s="12" t="s">
        <v>17</v>
      </c>
      <c r="J5" s="12" t="s">
        <v>18</v>
      </c>
      <c r="K5" s="12" t="s">
        <v>19</v>
      </c>
      <c r="L5" s="13"/>
      <c r="M5" s="7"/>
      <c r="N5" s="7"/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3"/>
      <c r="V5" s="7"/>
      <c r="W5" s="7"/>
      <c r="X5" s="12" t="s">
        <v>14</v>
      </c>
      <c r="Y5" s="12" t="s">
        <v>15</v>
      </c>
      <c r="Z5" s="12" t="s">
        <v>16</v>
      </c>
      <c r="AA5" s="12" t="s">
        <v>17</v>
      </c>
      <c r="AB5" s="12" t="s">
        <v>18</v>
      </c>
      <c r="AC5" s="12" t="s">
        <v>19</v>
      </c>
      <c r="AD5" s="13"/>
    </row>
    <row r="6" spans="1:30" s="70" customFormat="1" ht="22.5" customHeight="1">
      <c r="A6" s="100"/>
      <c r="B6" s="103"/>
      <c r="C6" s="100"/>
      <c r="D6" s="14" t="s">
        <v>7</v>
      </c>
      <c r="E6" s="14" t="s">
        <v>8</v>
      </c>
      <c r="F6" s="15" t="s">
        <v>8</v>
      </c>
      <c r="G6" s="15" t="s">
        <v>8</v>
      </c>
      <c r="H6" s="15" t="s">
        <v>8</v>
      </c>
      <c r="I6" s="15" t="s">
        <v>8</v>
      </c>
      <c r="J6" s="15" t="s">
        <v>8</v>
      </c>
      <c r="K6" s="15" t="s">
        <v>8</v>
      </c>
      <c r="L6" s="16" t="s">
        <v>8</v>
      </c>
      <c r="M6" s="14" t="s">
        <v>8</v>
      </c>
      <c r="N6" s="14" t="s">
        <v>8</v>
      </c>
      <c r="O6" s="15" t="s">
        <v>8</v>
      </c>
      <c r="P6" s="15" t="s">
        <v>8</v>
      </c>
      <c r="Q6" s="15" t="s">
        <v>8</v>
      </c>
      <c r="R6" s="15" t="s">
        <v>8</v>
      </c>
      <c r="S6" s="15" t="s">
        <v>8</v>
      </c>
      <c r="T6" s="15" t="s">
        <v>8</v>
      </c>
      <c r="U6" s="16" t="s">
        <v>8</v>
      </c>
      <c r="V6" s="14" t="s">
        <v>8</v>
      </c>
      <c r="W6" s="14" t="s">
        <v>8</v>
      </c>
      <c r="X6" s="15" t="s">
        <v>8</v>
      </c>
      <c r="Y6" s="15" t="s">
        <v>8</v>
      </c>
      <c r="Z6" s="15" t="s">
        <v>8</v>
      </c>
      <c r="AA6" s="15" t="s">
        <v>8</v>
      </c>
      <c r="AB6" s="15" t="s">
        <v>8</v>
      </c>
      <c r="AC6" s="15" t="s">
        <v>8</v>
      </c>
      <c r="AD6" s="16" t="s">
        <v>8</v>
      </c>
    </row>
    <row r="7" spans="1:30" ht="13.5">
      <c r="A7" s="17" t="s">
        <v>216</v>
      </c>
      <c r="B7" s="76" t="s">
        <v>217</v>
      </c>
      <c r="C7" s="77" t="s">
        <v>218</v>
      </c>
      <c r="D7" s="87">
        <f aca="true" t="shared" si="0" ref="D7:D52">E7+L7</f>
        <v>4043201</v>
      </c>
      <c r="E7" s="87">
        <f aca="true" t="shared" si="1" ref="E7:E52">F7+G7+H7+I7+K7</f>
        <v>813705</v>
      </c>
      <c r="F7" s="87">
        <v>249088</v>
      </c>
      <c r="G7" s="87">
        <v>0</v>
      </c>
      <c r="H7" s="87">
        <v>199100</v>
      </c>
      <c r="I7" s="87">
        <v>292453</v>
      </c>
      <c r="J7" s="87" t="s">
        <v>213</v>
      </c>
      <c r="K7" s="87">
        <v>73064</v>
      </c>
      <c r="L7" s="87">
        <v>3229496</v>
      </c>
      <c r="M7" s="87">
        <f aca="true" t="shared" si="2" ref="M7:M52">N7+U7</f>
        <v>309943</v>
      </c>
      <c r="N7" s="87">
        <f aca="true" t="shared" si="3" ref="N7:N52">O7+P7+Q7+R7+T7</f>
        <v>0</v>
      </c>
      <c r="O7" s="87">
        <v>0</v>
      </c>
      <c r="P7" s="87">
        <v>0</v>
      </c>
      <c r="Q7" s="87">
        <v>0</v>
      </c>
      <c r="R7" s="87">
        <v>0</v>
      </c>
      <c r="S7" s="87" t="s">
        <v>213</v>
      </c>
      <c r="T7" s="87">
        <v>0</v>
      </c>
      <c r="U7" s="87">
        <v>309943</v>
      </c>
      <c r="V7" s="87">
        <f>D7+M7</f>
        <v>4353144</v>
      </c>
      <c r="W7" s="87">
        <f>E7+N7</f>
        <v>813705</v>
      </c>
      <c r="X7" s="87">
        <f>F7+O7</f>
        <v>249088</v>
      </c>
      <c r="Y7" s="87">
        <f>G7+P7</f>
        <v>0</v>
      </c>
      <c r="Z7" s="87">
        <f aca="true" t="shared" si="4" ref="V7:AD39">H7+Q7</f>
        <v>199100</v>
      </c>
      <c r="AA7" s="87">
        <f t="shared" si="4"/>
        <v>292453</v>
      </c>
      <c r="AB7" s="87" t="s">
        <v>21</v>
      </c>
      <c r="AC7" s="87">
        <f t="shared" si="4"/>
        <v>73064</v>
      </c>
      <c r="AD7" s="87">
        <f t="shared" si="4"/>
        <v>3539439</v>
      </c>
    </row>
    <row r="8" spans="1:30" ht="13.5">
      <c r="A8" s="17" t="s">
        <v>216</v>
      </c>
      <c r="B8" s="76" t="s">
        <v>219</v>
      </c>
      <c r="C8" s="77" t="s">
        <v>220</v>
      </c>
      <c r="D8" s="87">
        <f t="shared" si="0"/>
        <v>259785</v>
      </c>
      <c r="E8" s="87">
        <f t="shared" si="1"/>
        <v>2050</v>
      </c>
      <c r="F8" s="87">
        <v>0</v>
      </c>
      <c r="G8" s="87">
        <v>0</v>
      </c>
      <c r="H8" s="87">
        <v>0</v>
      </c>
      <c r="I8" s="87">
        <v>2050</v>
      </c>
      <c r="J8" s="87" t="s">
        <v>213</v>
      </c>
      <c r="K8" s="87">
        <v>0</v>
      </c>
      <c r="L8" s="87">
        <v>257735</v>
      </c>
      <c r="M8" s="87">
        <f t="shared" si="2"/>
        <v>0</v>
      </c>
      <c r="N8" s="87">
        <f t="shared" si="3"/>
        <v>0</v>
      </c>
      <c r="O8" s="87">
        <v>0</v>
      </c>
      <c r="P8" s="87">
        <v>0</v>
      </c>
      <c r="Q8" s="87">
        <v>0</v>
      </c>
      <c r="R8" s="87">
        <v>0</v>
      </c>
      <c r="S8" s="87" t="s">
        <v>213</v>
      </c>
      <c r="T8" s="87">
        <v>0</v>
      </c>
      <c r="U8" s="87">
        <v>0</v>
      </c>
      <c r="V8" s="87">
        <f t="shared" si="4"/>
        <v>259785</v>
      </c>
      <c r="W8" s="87">
        <f t="shared" si="4"/>
        <v>2050</v>
      </c>
      <c r="X8" s="87">
        <f t="shared" si="4"/>
        <v>0</v>
      </c>
      <c r="Y8" s="87">
        <f t="shared" si="4"/>
        <v>0</v>
      </c>
      <c r="Z8" s="87">
        <f t="shared" si="4"/>
        <v>0</v>
      </c>
      <c r="AA8" s="87">
        <f t="shared" si="4"/>
        <v>2050</v>
      </c>
      <c r="AB8" s="87" t="s">
        <v>21</v>
      </c>
      <c r="AC8" s="87">
        <f t="shared" si="4"/>
        <v>0</v>
      </c>
      <c r="AD8" s="87">
        <f t="shared" si="4"/>
        <v>257735</v>
      </c>
    </row>
    <row r="9" spans="1:30" ht="13.5">
      <c r="A9" s="17" t="s">
        <v>216</v>
      </c>
      <c r="B9" s="76" t="s">
        <v>221</v>
      </c>
      <c r="C9" s="77" t="s">
        <v>222</v>
      </c>
      <c r="D9" s="87">
        <f t="shared" si="0"/>
        <v>638691</v>
      </c>
      <c r="E9" s="87">
        <f t="shared" si="1"/>
        <v>10</v>
      </c>
      <c r="F9" s="87">
        <v>0</v>
      </c>
      <c r="G9" s="87">
        <v>0</v>
      </c>
      <c r="H9" s="87">
        <v>0</v>
      </c>
      <c r="I9" s="87">
        <v>0</v>
      </c>
      <c r="J9" s="87" t="s">
        <v>213</v>
      </c>
      <c r="K9" s="87">
        <v>10</v>
      </c>
      <c r="L9" s="87">
        <v>638681</v>
      </c>
      <c r="M9" s="87">
        <f t="shared" si="2"/>
        <v>54956</v>
      </c>
      <c r="N9" s="87">
        <f t="shared" si="3"/>
        <v>4</v>
      </c>
      <c r="O9" s="87">
        <v>0</v>
      </c>
      <c r="P9" s="87">
        <v>0</v>
      </c>
      <c r="Q9" s="87">
        <v>0</v>
      </c>
      <c r="R9" s="87">
        <v>0</v>
      </c>
      <c r="S9" s="87" t="s">
        <v>213</v>
      </c>
      <c r="T9" s="87">
        <v>4</v>
      </c>
      <c r="U9" s="87">
        <v>54952</v>
      </c>
      <c r="V9" s="87">
        <f t="shared" si="4"/>
        <v>693647</v>
      </c>
      <c r="W9" s="87">
        <f t="shared" si="4"/>
        <v>14</v>
      </c>
      <c r="X9" s="87">
        <f t="shared" si="4"/>
        <v>0</v>
      </c>
      <c r="Y9" s="87">
        <f t="shared" si="4"/>
        <v>0</v>
      </c>
      <c r="Z9" s="87">
        <f t="shared" si="4"/>
        <v>0</v>
      </c>
      <c r="AA9" s="87">
        <f t="shared" si="4"/>
        <v>0</v>
      </c>
      <c r="AB9" s="87" t="s">
        <v>21</v>
      </c>
      <c r="AC9" s="87">
        <f t="shared" si="4"/>
        <v>14</v>
      </c>
      <c r="AD9" s="87">
        <f t="shared" si="4"/>
        <v>693633</v>
      </c>
    </row>
    <row r="10" spans="1:30" ht="13.5">
      <c r="A10" s="17" t="s">
        <v>216</v>
      </c>
      <c r="B10" s="76" t="s">
        <v>223</v>
      </c>
      <c r="C10" s="77" t="s">
        <v>224</v>
      </c>
      <c r="D10" s="87">
        <f t="shared" si="0"/>
        <v>598836</v>
      </c>
      <c r="E10" s="87">
        <f t="shared" si="1"/>
        <v>10</v>
      </c>
      <c r="F10" s="87">
        <v>0</v>
      </c>
      <c r="G10" s="87">
        <v>0</v>
      </c>
      <c r="H10" s="87">
        <v>0</v>
      </c>
      <c r="I10" s="87">
        <v>0</v>
      </c>
      <c r="J10" s="87" t="s">
        <v>213</v>
      </c>
      <c r="K10" s="87">
        <v>10</v>
      </c>
      <c r="L10" s="87">
        <v>598826</v>
      </c>
      <c r="M10" s="87">
        <f t="shared" si="2"/>
        <v>101200</v>
      </c>
      <c r="N10" s="87">
        <f t="shared" si="3"/>
        <v>1</v>
      </c>
      <c r="O10" s="87">
        <v>0</v>
      </c>
      <c r="P10" s="87">
        <v>0</v>
      </c>
      <c r="Q10" s="87">
        <v>0</v>
      </c>
      <c r="R10" s="87">
        <v>0</v>
      </c>
      <c r="S10" s="87" t="s">
        <v>213</v>
      </c>
      <c r="T10" s="87">
        <v>1</v>
      </c>
      <c r="U10" s="87">
        <v>101199</v>
      </c>
      <c r="V10" s="87">
        <f t="shared" si="4"/>
        <v>700036</v>
      </c>
      <c r="W10" s="87">
        <f t="shared" si="4"/>
        <v>11</v>
      </c>
      <c r="X10" s="87">
        <f t="shared" si="4"/>
        <v>0</v>
      </c>
      <c r="Y10" s="87">
        <f t="shared" si="4"/>
        <v>0</v>
      </c>
      <c r="Z10" s="87">
        <f t="shared" si="4"/>
        <v>0</v>
      </c>
      <c r="AA10" s="87">
        <f t="shared" si="4"/>
        <v>0</v>
      </c>
      <c r="AB10" s="87" t="s">
        <v>21</v>
      </c>
      <c r="AC10" s="87">
        <f t="shared" si="4"/>
        <v>11</v>
      </c>
      <c r="AD10" s="87">
        <f t="shared" si="4"/>
        <v>700025</v>
      </c>
    </row>
    <row r="11" spans="1:30" ht="13.5">
      <c r="A11" s="17" t="s">
        <v>216</v>
      </c>
      <c r="B11" s="76" t="s">
        <v>225</v>
      </c>
      <c r="C11" s="77" t="s">
        <v>226</v>
      </c>
      <c r="D11" s="87">
        <f t="shared" si="0"/>
        <v>174190</v>
      </c>
      <c r="E11" s="87">
        <f t="shared" si="1"/>
        <v>10214</v>
      </c>
      <c r="F11" s="87">
        <v>0</v>
      </c>
      <c r="G11" s="87">
        <v>0</v>
      </c>
      <c r="H11" s="87">
        <v>0</v>
      </c>
      <c r="I11" s="87">
        <v>10176</v>
      </c>
      <c r="J11" s="87" t="s">
        <v>213</v>
      </c>
      <c r="K11" s="87">
        <v>38</v>
      </c>
      <c r="L11" s="87">
        <v>163976</v>
      </c>
      <c r="M11" s="87">
        <f t="shared" si="2"/>
        <v>17819</v>
      </c>
      <c r="N11" s="87">
        <f t="shared" si="3"/>
        <v>3</v>
      </c>
      <c r="O11" s="87">
        <v>0</v>
      </c>
      <c r="P11" s="87">
        <v>0</v>
      </c>
      <c r="Q11" s="87">
        <v>0</v>
      </c>
      <c r="R11" s="87">
        <v>0</v>
      </c>
      <c r="S11" s="87" t="s">
        <v>213</v>
      </c>
      <c r="T11" s="87">
        <v>3</v>
      </c>
      <c r="U11" s="87">
        <v>17816</v>
      </c>
      <c r="V11" s="87">
        <f t="shared" si="4"/>
        <v>192009</v>
      </c>
      <c r="W11" s="87">
        <f t="shared" si="4"/>
        <v>10217</v>
      </c>
      <c r="X11" s="87">
        <f t="shared" si="4"/>
        <v>0</v>
      </c>
      <c r="Y11" s="87">
        <f t="shared" si="4"/>
        <v>0</v>
      </c>
      <c r="Z11" s="87">
        <f t="shared" si="4"/>
        <v>0</v>
      </c>
      <c r="AA11" s="87">
        <f t="shared" si="4"/>
        <v>10176</v>
      </c>
      <c r="AB11" s="87" t="s">
        <v>21</v>
      </c>
      <c r="AC11" s="87">
        <f t="shared" si="4"/>
        <v>41</v>
      </c>
      <c r="AD11" s="87">
        <f t="shared" si="4"/>
        <v>181792</v>
      </c>
    </row>
    <row r="12" spans="1:30" ht="13.5">
      <c r="A12" s="17" t="s">
        <v>216</v>
      </c>
      <c r="B12" s="76" t="s">
        <v>227</v>
      </c>
      <c r="C12" s="77" t="s">
        <v>228</v>
      </c>
      <c r="D12" s="87">
        <f t="shared" si="0"/>
        <v>407703</v>
      </c>
      <c r="E12" s="87">
        <f t="shared" si="1"/>
        <v>26636</v>
      </c>
      <c r="F12" s="87">
        <v>0</v>
      </c>
      <c r="G12" s="87">
        <v>26624</v>
      </c>
      <c r="H12" s="87">
        <v>0</v>
      </c>
      <c r="I12" s="87">
        <v>0</v>
      </c>
      <c r="J12" s="87" t="s">
        <v>213</v>
      </c>
      <c r="K12" s="87">
        <v>12</v>
      </c>
      <c r="L12" s="87">
        <v>381067</v>
      </c>
      <c r="M12" s="87">
        <f t="shared" si="2"/>
        <v>31714</v>
      </c>
      <c r="N12" s="87">
        <f t="shared" si="3"/>
        <v>84</v>
      </c>
      <c r="O12" s="87">
        <v>0</v>
      </c>
      <c r="P12" s="87">
        <v>0</v>
      </c>
      <c r="Q12" s="87">
        <v>0</v>
      </c>
      <c r="R12" s="87">
        <v>76</v>
      </c>
      <c r="S12" s="87" t="s">
        <v>213</v>
      </c>
      <c r="T12" s="87">
        <v>8</v>
      </c>
      <c r="U12" s="87">
        <v>31630</v>
      </c>
      <c r="V12" s="87">
        <f t="shared" si="4"/>
        <v>439417</v>
      </c>
      <c r="W12" s="87">
        <f t="shared" si="4"/>
        <v>26720</v>
      </c>
      <c r="X12" s="87">
        <f t="shared" si="4"/>
        <v>0</v>
      </c>
      <c r="Y12" s="87">
        <f t="shared" si="4"/>
        <v>26624</v>
      </c>
      <c r="Z12" s="87">
        <f t="shared" si="4"/>
        <v>0</v>
      </c>
      <c r="AA12" s="87">
        <f t="shared" si="4"/>
        <v>76</v>
      </c>
      <c r="AB12" s="87" t="s">
        <v>21</v>
      </c>
      <c r="AC12" s="87">
        <f t="shared" si="4"/>
        <v>20</v>
      </c>
      <c r="AD12" s="87">
        <f t="shared" si="4"/>
        <v>412697</v>
      </c>
    </row>
    <row r="13" spans="1:30" ht="13.5">
      <c r="A13" s="17" t="s">
        <v>216</v>
      </c>
      <c r="B13" s="76" t="s">
        <v>229</v>
      </c>
      <c r="C13" s="77" t="s">
        <v>230</v>
      </c>
      <c r="D13" s="87">
        <f t="shared" si="0"/>
        <v>3379514</v>
      </c>
      <c r="E13" s="87">
        <f t="shared" si="1"/>
        <v>1418559</v>
      </c>
      <c r="F13" s="87">
        <v>1209343</v>
      </c>
      <c r="G13" s="87">
        <v>1289</v>
      </c>
      <c r="H13" s="87">
        <v>0</v>
      </c>
      <c r="I13" s="87">
        <v>138790</v>
      </c>
      <c r="J13" s="87" t="s">
        <v>213</v>
      </c>
      <c r="K13" s="87">
        <v>69137</v>
      </c>
      <c r="L13" s="87">
        <v>1960955</v>
      </c>
      <c r="M13" s="87">
        <f t="shared" si="2"/>
        <v>38093</v>
      </c>
      <c r="N13" s="87">
        <f t="shared" si="3"/>
        <v>7531</v>
      </c>
      <c r="O13" s="87">
        <v>0</v>
      </c>
      <c r="P13" s="87">
        <v>0</v>
      </c>
      <c r="Q13" s="87">
        <v>0</v>
      </c>
      <c r="R13" s="87">
        <v>7531</v>
      </c>
      <c r="S13" s="87" t="s">
        <v>213</v>
      </c>
      <c r="T13" s="87">
        <v>0</v>
      </c>
      <c r="U13" s="87">
        <v>30562</v>
      </c>
      <c r="V13" s="87">
        <f t="shared" si="4"/>
        <v>3417607</v>
      </c>
      <c r="W13" s="87">
        <f t="shared" si="4"/>
        <v>1426090</v>
      </c>
      <c r="X13" s="87">
        <f t="shared" si="4"/>
        <v>1209343</v>
      </c>
      <c r="Y13" s="87">
        <f t="shared" si="4"/>
        <v>1289</v>
      </c>
      <c r="Z13" s="87">
        <f t="shared" si="4"/>
        <v>0</v>
      </c>
      <c r="AA13" s="87">
        <f t="shared" si="4"/>
        <v>146321</v>
      </c>
      <c r="AB13" s="87" t="s">
        <v>21</v>
      </c>
      <c r="AC13" s="87">
        <f t="shared" si="4"/>
        <v>69137</v>
      </c>
      <c r="AD13" s="87">
        <f t="shared" si="4"/>
        <v>1991517</v>
      </c>
    </row>
    <row r="14" spans="1:30" ht="13.5">
      <c r="A14" s="17" t="s">
        <v>216</v>
      </c>
      <c r="B14" s="76" t="s">
        <v>231</v>
      </c>
      <c r="C14" s="77" t="s">
        <v>87</v>
      </c>
      <c r="D14" s="87">
        <f t="shared" si="0"/>
        <v>406394</v>
      </c>
      <c r="E14" s="87">
        <f t="shared" si="1"/>
        <v>129200</v>
      </c>
      <c r="F14" s="87">
        <v>54600</v>
      </c>
      <c r="G14" s="87">
        <v>0</v>
      </c>
      <c r="H14" s="87">
        <v>74600</v>
      </c>
      <c r="I14" s="87">
        <v>0</v>
      </c>
      <c r="J14" s="87" t="s">
        <v>213</v>
      </c>
      <c r="K14" s="87">
        <v>0</v>
      </c>
      <c r="L14" s="87">
        <v>277194</v>
      </c>
      <c r="M14" s="87">
        <f t="shared" si="2"/>
        <v>26646</v>
      </c>
      <c r="N14" s="87">
        <f t="shared" si="3"/>
        <v>16311</v>
      </c>
      <c r="O14" s="87">
        <v>0</v>
      </c>
      <c r="P14" s="87">
        <v>0</v>
      </c>
      <c r="Q14" s="87">
        <v>0</v>
      </c>
      <c r="R14" s="87">
        <v>3081</v>
      </c>
      <c r="S14" s="87" t="s">
        <v>213</v>
      </c>
      <c r="T14" s="87">
        <v>13230</v>
      </c>
      <c r="U14" s="87">
        <v>10335</v>
      </c>
      <c r="V14" s="87">
        <f t="shared" si="4"/>
        <v>433040</v>
      </c>
      <c r="W14" s="87">
        <f t="shared" si="4"/>
        <v>145511</v>
      </c>
      <c r="X14" s="87">
        <f t="shared" si="4"/>
        <v>54600</v>
      </c>
      <c r="Y14" s="87">
        <f t="shared" si="4"/>
        <v>0</v>
      </c>
      <c r="Z14" s="87">
        <f t="shared" si="4"/>
        <v>74600</v>
      </c>
      <c r="AA14" s="87">
        <f t="shared" si="4"/>
        <v>3081</v>
      </c>
      <c r="AB14" s="87" t="s">
        <v>21</v>
      </c>
      <c r="AC14" s="87">
        <f t="shared" si="4"/>
        <v>13230</v>
      </c>
      <c r="AD14" s="87">
        <f t="shared" si="4"/>
        <v>287529</v>
      </c>
    </row>
    <row r="15" spans="1:30" ht="13.5">
      <c r="A15" s="17" t="s">
        <v>216</v>
      </c>
      <c r="B15" s="76" t="s">
        <v>88</v>
      </c>
      <c r="C15" s="77" t="s">
        <v>89</v>
      </c>
      <c r="D15" s="87">
        <f t="shared" si="0"/>
        <v>430999</v>
      </c>
      <c r="E15" s="87">
        <f t="shared" si="1"/>
        <v>54264</v>
      </c>
      <c r="F15" s="87">
        <v>0</v>
      </c>
      <c r="G15" s="87">
        <v>0</v>
      </c>
      <c r="H15" s="87">
        <v>0</v>
      </c>
      <c r="I15" s="87">
        <v>54258</v>
      </c>
      <c r="J15" s="87" t="s">
        <v>213</v>
      </c>
      <c r="K15" s="87">
        <v>6</v>
      </c>
      <c r="L15" s="87">
        <v>376735</v>
      </c>
      <c r="M15" s="87">
        <f t="shared" si="2"/>
        <v>54189</v>
      </c>
      <c r="N15" s="87">
        <f t="shared" si="3"/>
        <v>1552</v>
      </c>
      <c r="O15" s="87">
        <v>1027</v>
      </c>
      <c r="P15" s="87">
        <v>513</v>
      </c>
      <c r="Q15" s="87">
        <v>0</v>
      </c>
      <c r="R15" s="87">
        <v>0</v>
      </c>
      <c r="S15" s="87" t="s">
        <v>213</v>
      </c>
      <c r="T15" s="87">
        <v>12</v>
      </c>
      <c r="U15" s="87">
        <v>52637</v>
      </c>
      <c r="V15" s="87">
        <f t="shared" si="4"/>
        <v>485188</v>
      </c>
      <c r="W15" s="87">
        <f t="shared" si="4"/>
        <v>55816</v>
      </c>
      <c r="X15" s="87">
        <f t="shared" si="4"/>
        <v>1027</v>
      </c>
      <c r="Y15" s="87">
        <f t="shared" si="4"/>
        <v>513</v>
      </c>
      <c r="Z15" s="87">
        <f t="shared" si="4"/>
        <v>0</v>
      </c>
      <c r="AA15" s="87">
        <f t="shared" si="4"/>
        <v>54258</v>
      </c>
      <c r="AB15" s="87" t="s">
        <v>21</v>
      </c>
      <c r="AC15" s="87">
        <f t="shared" si="4"/>
        <v>18</v>
      </c>
      <c r="AD15" s="87">
        <f t="shared" si="4"/>
        <v>429372</v>
      </c>
    </row>
    <row r="16" spans="1:30" ht="13.5">
      <c r="A16" s="17" t="s">
        <v>216</v>
      </c>
      <c r="B16" s="76" t="s">
        <v>90</v>
      </c>
      <c r="C16" s="77" t="s">
        <v>91</v>
      </c>
      <c r="D16" s="87">
        <f t="shared" si="0"/>
        <v>1121811</v>
      </c>
      <c r="E16" s="87">
        <f t="shared" si="1"/>
        <v>187490</v>
      </c>
      <c r="F16" s="87">
        <v>369</v>
      </c>
      <c r="G16" s="87">
        <v>0</v>
      </c>
      <c r="H16" s="87">
        <v>0</v>
      </c>
      <c r="I16" s="87">
        <v>187119</v>
      </c>
      <c r="J16" s="87" t="s">
        <v>213</v>
      </c>
      <c r="K16" s="87">
        <v>2</v>
      </c>
      <c r="L16" s="87">
        <v>934321</v>
      </c>
      <c r="M16" s="87">
        <f t="shared" si="2"/>
        <v>107668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213</v>
      </c>
      <c r="T16" s="87">
        <v>0</v>
      </c>
      <c r="U16" s="87">
        <v>107668</v>
      </c>
      <c r="V16" s="87">
        <f t="shared" si="4"/>
        <v>1229479</v>
      </c>
      <c r="W16" s="87">
        <f t="shared" si="4"/>
        <v>187490</v>
      </c>
      <c r="X16" s="87">
        <f t="shared" si="4"/>
        <v>369</v>
      </c>
      <c r="Y16" s="87">
        <f t="shared" si="4"/>
        <v>0</v>
      </c>
      <c r="Z16" s="87">
        <f t="shared" si="4"/>
        <v>0</v>
      </c>
      <c r="AA16" s="87">
        <f t="shared" si="4"/>
        <v>187119</v>
      </c>
      <c r="AB16" s="87" t="s">
        <v>21</v>
      </c>
      <c r="AC16" s="87">
        <f t="shared" si="4"/>
        <v>2</v>
      </c>
      <c r="AD16" s="87">
        <f t="shared" si="4"/>
        <v>1041989</v>
      </c>
    </row>
    <row r="17" spans="1:30" ht="13.5">
      <c r="A17" s="17" t="s">
        <v>216</v>
      </c>
      <c r="B17" s="76" t="s">
        <v>92</v>
      </c>
      <c r="C17" s="77" t="s">
        <v>93</v>
      </c>
      <c r="D17" s="87">
        <f t="shared" si="0"/>
        <v>146621</v>
      </c>
      <c r="E17" s="87">
        <f t="shared" si="1"/>
        <v>88832</v>
      </c>
      <c r="F17" s="87">
        <v>29261</v>
      </c>
      <c r="G17" s="87">
        <v>690</v>
      </c>
      <c r="H17" s="87">
        <v>26300</v>
      </c>
      <c r="I17" s="87">
        <v>4610</v>
      </c>
      <c r="J17" s="87" t="s">
        <v>213</v>
      </c>
      <c r="K17" s="87">
        <v>27971</v>
      </c>
      <c r="L17" s="87">
        <v>57789</v>
      </c>
      <c r="M17" s="87">
        <f t="shared" si="2"/>
        <v>0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213</v>
      </c>
      <c r="T17" s="87">
        <v>0</v>
      </c>
      <c r="U17" s="87">
        <v>0</v>
      </c>
      <c r="V17" s="87">
        <f t="shared" si="4"/>
        <v>146621</v>
      </c>
      <c r="W17" s="87">
        <f t="shared" si="4"/>
        <v>88832</v>
      </c>
      <c r="X17" s="87">
        <f t="shared" si="4"/>
        <v>29261</v>
      </c>
      <c r="Y17" s="87">
        <f t="shared" si="4"/>
        <v>690</v>
      </c>
      <c r="Z17" s="87">
        <f t="shared" si="4"/>
        <v>26300</v>
      </c>
      <c r="AA17" s="87">
        <f t="shared" si="4"/>
        <v>4610</v>
      </c>
      <c r="AB17" s="87" t="s">
        <v>21</v>
      </c>
      <c r="AC17" s="87">
        <f t="shared" si="4"/>
        <v>27971</v>
      </c>
      <c r="AD17" s="87">
        <f t="shared" si="4"/>
        <v>57789</v>
      </c>
    </row>
    <row r="18" spans="1:30" ht="13.5">
      <c r="A18" s="17" t="s">
        <v>216</v>
      </c>
      <c r="B18" s="76" t="s">
        <v>94</v>
      </c>
      <c r="C18" s="77" t="s">
        <v>95</v>
      </c>
      <c r="D18" s="87">
        <f t="shared" si="0"/>
        <v>19239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 t="s">
        <v>213</v>
      </c>
      <c r="K18" s="87">
        <v>0</v>
      </c>
      <c r="L18" s="87">
        <v>19239</v>
      </c>
      <c r="M18" s="87">
        <f t="shared" si="2"/>
        <v>4410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213</v>
      </c>
      <c r="T18" s="87">
        <v>0</v>
      </c>
      <c r="U18" s="87">
        <v>4410</v>
      </c>
      <c r="V18" s="87">
        <f t="shared" si="4"/>
        <v>23649</v>
      </c>
      <c r="W18" s="87">
        <f t="shared" si="4"/>
        <v>0</v>
      </c>
      <c r="X18" s="87">
        <f t="shared" si="4"/>
        <v>0</v>
      </c>
      <c r="Y18" s="87">
        <f t="shared" si="4"/>
        <v>0</v>
      </c>
      <c r="Z18" s="87">
        <f t="shared" si="4"/>
        <v>0</v>
      </c>
      <c r="AA18" s="87">
        <f t="shared" si="4"/>
        <v>0</v>
      </c>
      <c r="AB18" s="87" t="s">
        <v>21</v>
      </c>
      <c r="AC18" s="87">
        <f t="shared" si="4"/>
        <v>0</v>
      </c>
      <c r="AD18" s="87">
        <f t="shared" si="4"/>
        <v>23649</v>
      </c>
    </row>
    <row r="19" spans="1:30" ht="13.5">
      <c r="A19" s="17" t="s">
        <v>216</v>
      </c>
      <c r="B19" s="76" t="s">
        <v>96</v>
      </c>
      <c r="C19" s="77" t="s">
        <v>9</v>
      </c>
      <c r="D19" s="87">
        <f t="shared" si="0"/>
        <v>20170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 t="s">
        <v>213</v>
      </c>
      <c r="K19" s="87">
        <v>0</v>
      </c>
      <c r="L19" s="87">
        <v>20170</v>
      </c>
      <c r="M19" s="87">
        <f t="shared" si="2"/>
        <v>3780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213</v>
      </c>
      <c r="T19" s="87">
        <v>0</v>
      </c>
      <c r="U19" s="87">
        <v>3780</v>
      </c>
      <c r="V19" s="87">
        <f t="shared" si="4"/>
        <v>23950</v>
      </c>
      <c r="W19" s="87">
        <f t="shared" si="4"/>
        <v>0</v>
      </c>
      <c r="X19" s="87">
        <f t="shared" si="4"/>
        <v>0</v>
      </c>
      <c r="Y19" s="87">
        <f t="shared" si="4"/>
        <v>0</v>
      </c>
      <c r="Z19" s="87">
        <f t="shared" si="4"/>
        <v>0</v>
      </c>
      <c r="AA19" s="87">
        <f t="shared" si="4"/>
        <v>0</v>
      </c>
      <c r="AB19" s="87" t="s">
        <v>21</v>
      </c>
      <c r="AC19" s="87">
        <f t="shared" si="4"/>
        <v>0</v>
      </c>
      <c r="AD19" s="87">
        <f t="shared" si="4"/>
        <v>23950</v>
      </c>
    </row>
    <row r="20" spans="1:30" ht="13.5">
      <c r="A20" s="17" t="s">
        <v>216</v>
      </c>
      <c r="B20" s="76" t="s">
        <v>97</v>
      </c>
      <c r="C20" s="77" t="s">
        <v>98</v>
      </c>
      <c r="D20" s="87">
        <f t="shared" si="0"/>
        <v>67961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 t="s">
        <v>213</v>
      </c>
      <c r="K20" s="87">
        <v>0</v>
      </c>
      <c r="L20" s="87">
        <v>67961</v>
      </c>
      <c r="M20" s="87">
        <f t="shared" si="2"/>
        <v>22309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213</v>
      </c>
      <c r="T20" s="87">
        <v>0</v>
      </c>
      <c r="U20" s="87">
        <v>22309</v>
      </c>
      <c r="V20" s="87">
        <f t="shared" si="4"/>
        <v>90270</v>
      </c>
      <c r="W20" s="87">
        <f t="shared" si="4"/>
        <v>0</v>
      </c>
      <c r="X20" s="87">
        <f t="shared" si="4"/>
        <v>0</v>
      </c>
      <c r="Y20" s="87">
        <f t="shared" si="4"/>
        <v>0</v>
      </c>
      <c r="Z20" s="87">
        <f t="shared" si="4"/>
        <v>0</v>
      </c>
      <c r="AA20" s="87">
        <f t="shared" si="4"/>
        <v>0</v>
      </c>
      <c r="AB20" s="87" t="s">
        <v>21</v>
      </c>
      <c r="AC20" s="87">
        <f t="shared" si="4"/>
        <v>0</v>
      </c>
      <c r="AD20" s="87">
        <f t="shared" si="4"/>
        <v>90270</v>
      </c>
    </row>
    <row r="21" spans="1:30" ht="13.5">
      <c r="A21" s="17" t="s">
        <v>216</v>
      </c>
      <c r="B21" s="76" t="s">
        <v>99</v>
      </c>
      <c r="C21" s="77" t="s">
        <v>100</v>
      </c>
      <c r="D21" s="87">
        <f t="shared" si="0"/>
        <v>90879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 t="s">
        <v>213</v>
      </c>
      <c r="K21" s="87">
        <v>0</v>
      </c>
      <c r="L21" s="87">
        <v>90879</v>
      </c>
      <c r="M21" s="87">
        <f t="shared" si="2"/>
        <v>30897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213</v>
      </c>
      <c r="T21" s="87">
        <v>0</v>
      </c>
      <c r="U21" s="87">
        <v>30897</v>
      </c>
      <c r="V21" s="87">
        <f t="shared" si="4"/>
        <v>121776</v>
      </c>
      <c r="W21" s="87">
        <f t="shared" si="4"/>
        <v>0</v>
      </c>
      <c r="X21" s="87">
        <f t="shared" si="4"/>
        <v>0</v>
      </c>
      <c r="Y21" s="87">
        <f t="shared" si="4"/>
        <v>0</v>
      </c>
      <c r="Z21" s="87">
        <f t="shared" si="4"/>
        <v>0</v>
      </c>
      <c r="AA21" s="87">
        <f t="shared" si="4"/>
        <v>0</v>
      </c>
      <c r="AB21" s="87" t="s">
        <v>21</v>
      </c>
      <c r="AC21" s="87">
        <f t="shared" si="4"/>
        <v>0</v>
      </c>
      <c r="AD21" s="87">
        <f t="shared" si="4"/>
        <v>121776</v>
      </c>
    </row>
    <row r="22" spans="1:30" ht="13.5">
      <c r="A22" s="17" t="s">
        <v>216</v>
      </c>
      <c r="B22" s="76" t="s">
        <v>101</v>
      </c>
      <c r="C22" s="77" t="s">
        <v>102</v>
      </c>
      <c r="D22" s="87">
        <f t="shared" si="0"/>
        <v>170771</v>
      </c>
      <c r="E22" s="87">
        <f t="shared" si="1"/>
        <v>25762</v>
      </c>
      <c r="F22" s="87">
        <v>0</v>
      </c>
      <c r="G22" s="87">
        <v>0</v>
      </c>
      <c r="H22" s="87">
        <v>0</v>
      </c>
      <c r="I22" s="87">
        <v>25735</v>
      </c>
      <c r="J22" s="87" t="s">
        <v>213</v>
      </c>
      <c r="K22" s="87">
        <v>27</v>
      </c>
      <c r="L22" s="87">
        <v>145009</v>
      </c>
      <c r="M22" s="87">
        <f t="shared" si="2"/>
        <v>39096</v>
      </c>
      <c r="N22" s="87">
        <f t="shared" si="3"/>
        <v>4117</v>
      </c>
      <c r="O22" s="87">
        <v>0</v>
      </c>
      <c r="P22" s="87">
        <v>0</v>
      </c>
      <c r="Q22" s="87">
        <v>0</v>
      </c>
      <c r="R22" s="87">
        <v>4099</v>
      </c>
      <c r="S22" s="87" t="s">
        <v>213</v>
      </c>
      <c r="T22" s="87">
        <v>18</v>
      </c>
      <c r="U22" s="87">
        <v>34979</v>
      </c>
      <c r="V22" s="87">
        <f t="shared" si="4"/>
        <v>209867</v>
      </c>
      <c r="W22" s="87">
        <f t="shared" si="4"/>
        <v>29879</v>
      </c>
      <c r="X22" s="87">
        <f t="shared" si="4"/>
        <v>0</v>
      </c>
      <c r="Y22" s="87">
        <f t="shared" si="4"/>
        <v>0</v>
      </c>
      <c r="Z22" s="87">
        <f t="shared" si="4"/>
        <v>0</v>
      </c>
      <c r="AA22" s="87">
        <f t="shared" si="4"/>
        <v>29834</v>
      </c>
      <c r="AB22" s="87" t="s">
        <v>21</v>
      </c>
      <c r="AC22" s="87">
        <f t="shared" si="4"/>
        <v>45</v>
      </c>
      <c r="AD22" s="87">
        <f t="shared" si="4"/>
        <v>179988</v>
      </c>
    </row>
    <row r="23" spans="1:30" ht="13.5">
      <c r="A23" s="17" t="s">
        <v>216</v>
      </c>
      <c r="B23" s="76" t="s">
        <v>103</v>
      </c>
      <c r="C23" s="77" t="s">
        <v>104</v>
      </c>
      <c r="D23" s="87">
        <f t="shared" si="0"/>
        <v>32081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 t="s">
        <v>213</v>
      </c>
      <c r="K23" s="87">
        <v>0</v>
      </c>
      <c r="L23" s="87">
        <v>32081</v>
      </c>
      <c r="M23" s="87">
        <f t="shared" si="2"/>
        <v>614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213</v>
      </c>
      <c r="T23" s="87">
        <v>0</v>
      </c>
      <c r="U23" s="87">
        <v>614</v>
      </c>
      <c r="V23" s="87">
        <f t="shared" si="4"/>
        <v>32695</v>
      </c>
      <c r="W23" s="87">
        <f t="shared" si="4"/>
        <v>0</v>
      </c>
      <c r="X23" s="87">
        <f t="shared" si="4"/>
        <v>0</v>
      </c>
      <c r="Y23" s="87">
        <f t="shared" si="4"/>
        <v>0</v>
      </c>
      <c r="Z23" s="87">
        <f t="shared" si="4"/>
        <v>0</v>
      </c>
      <c r="AA23" s="87">
        <f t="shared" si="4"/>
        <v>0</v>
      </c>
      <c r="AB23" s="87" t="s">
        <v>21</v>
      </c>
      <c r="AC23" s="87">
        <f t="shared" si="4"/>
        <v>0</v>
      </c>
      <c r="AD23" s="87">
        <f t="shared" si="4"/>
        <v>32695</v>
      </c>
    </row>
    <row r="24" spans="1:30" ht="13.5">
      <c r="A24" s="17" t="s">
        <v>216</v>
      </c>
      <c r="B24" s="76" t="s">
        <v>105</v>
      </c>
      <c r="C24" s="77" t="s">
        <v>106</v>
      </c>
      <c r="D24" s="87">
        <f t="shared" si="0"/>
        <v>80769</v>
      </c>
      <c r="E24" s="87">
        <f t="shared" si="1"/>
        <v>20</v>
      </c>
      <c r="F24" s="87">
        <v>0</v>
      </c>
      <c r="G24" s="87">
        <v>0</v>
      </c>
      <c r="H24" s="87">
        <v>0</v>
      </c>
      <c r="I24" s="87">
        <v>0</v>
      </c>
      <c r="J24" s="87" t="s">
        <v>213</v>
      </c>
      <c r="K24" s="87">
        <v>20</v>
      </c>
      <c r="L24" s="87">
        <v>80749</v>
      </c>
      <c r="M24" s="87">
        <f t="shared" si="2"/>
        <v>24974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213</v>
      </c>
      <c r="T24" s="87">
        <v>0</v>
      </c>
      <c r="U24" s="87">
        <v>24974</v>
      </c>
      <c r="V24" s="87">
        <f t="shared" si="4"/>
        <v>105743</v>
      </c>
      <c r="W24" s="87">
        <f t="shared" si="4"/>
        <v>20</v>
      </c>
      <c r="X24" s="87">
        <f t="shared" si="4"/>
        <v>0</v>
      </c>
      <c r="Y24" s="87">
        <f t="shared" si="4"/>
        <v>0</v>
      </c>
      <c r="Z24" s="87">
        <f t="shared" si="4"/>
        <v>0</v>
      </c>
      <c r="AA24" s="87">
        <f t="shared" si="4"/>
        <v>0</v>
      </c>
      <c r="AB24" s="87" t="s">
        <v>21</v>
      </c>
      <c r="AC24" s="87">
        <f t="shared" si="4"/>
        <v>20</v>
      </c>
      <c r="AD24" s="87">
        <f t="shared" si="4"/>
        <v>105723</v>
      </c>
    </row>
    <row r="25" spans="1:30" ht="13.5">
      <c r="A25" s="17" t="s">
        <v>216</v>
      </c>
      <c r="B25" s="76" t="s">
        <v>107</v>
      </c>
      <c r="C25" s="77" t="s">
        <v>108</v>
      </c>
      <c r="D25" s="87">
        <f t="shared" si="0"/>
        <v>15688</v>
      </c>
      <c r="E25" s="87">
        <f t="shared" si="1"/>
        <v>101</v>
      </c>
      <c r="F25" s="87">
        <v>0</v>
      </c>
      <c r="G25" s="87">
        <v>101</v>
      </c>
      <c r="H25" s="87">
        <v>0</v>
      </c>
      <c r="I25" s="87">
        <v>0</v>
      </c>
      <c r="J25" s="87" t="s">
        <v>213</v>
      </c>
      <c r="K25" s="87">
        <v>0</v>
      </c>
      <c r="L25" s="87">
        <v>15587</v>
      </c>
      <c r="M25" s="87">
        <f t="shared" si="2"/>
        <v>0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213</v>
      </c>
      <c r="T25" s="87">
        <v>0</v>
      </c>
      <c r="U25" s="87">
        <v>0</v>
      </c>
      <c r="V25" s="87">
        <f t="shared" si="4"/>
        <v>15688</v>
      </c>
      <c r="W25" s="87">
        <f t="shared" si="4"/>
        <v>101</v>
      </c>
      <c r="X25" s="87">
        <f t="shared" si="4"/>
        <v>0</v>
      </c>
      <c r="Y25" s="87">
        <f t="shared" si="4"/>
        <v>101</v>
      </c>
      <c r="Z25" s="87">
        <f t="shared" si="4"/>
        <v>0</v>
      </c>
      <c r="AA25" s="87">
        <f t="shared" si="4"/>
        <v>0</v>
      </c>
      <c r="AB25" s="87" t="s">
        <v>21</v>
      </c>
      <c r="AC25" s="87">
        <f t="shared" si="4"/>
        <v>0</v>
      </c>
      <c r="AD25" s="87">
        <f t="shared" si="4"/>
        <v>15587</v>
      </c>
    </row>
    <row r="26" spans="1:30" ht="13.5">
      <c r="A26" s="17" t="s">
        <v>216</v>
      </c>
      <c r="B26" s="76" t="s">
        <v>109</v>
      </c>
      <c r="C26" s="77" t="s">
        <v>110</v>
      </c>
      <c r="D26" s="87">
        <f t="shared" si="0"/>
        <v>144020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 t="s">
        <v>213</v>
      </c>
      <c r="K26" s="87">
        <v>0</v>
      </c>
      <c r="L26" s="87">
        <v>144020</v>
      </c>
      <c r="M26" s="87">
        <f t="shared" si="2"/>
        <v>23783</v>
      </c>
      <c r="N26" s="87">
        <f t="shared" si="3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213</v>
      </c>
      <c r="T26" s="87">
        <v>0</v>
      </c>
      <c r="U26" s="87">
        <v>23783</v>
      </c>
      <c r="V26" s="87">
        <f t="shared" si="4"/>
        <v>167803</v>
      </c>
      <c r="W26" s="87">
        <f t="shared" si="4"/>
        <v>0</v>
      </c>
      <c r="X26" s="87">
        <f t="shared" si="4"/>
        <v>0</v>
      </c>
      <c r="Y26" s="87">
        <f t="shared" si="4"/>
        <v>0</v>
      </c>
      <c r="Z26" s="87">
        <f t="shared" si="4"/>
        <v>0</v>
      </c>
      <c r="AA26" s="87">
        <f t="shared" si="4"/>
        <v>0</v>
      </c>
      <c r="AB26" s="87" t="s">
        <v>21</v>
      </c>
      <c r="AC26" s="87">
        <f t="shared" si="4"/>
        <v>0</v>
      </c>
      <c r="AD26" s="87">
        <f t="shared" si="4"/>
        <v>167803</v>
      </c>
    </row>
    <row r="27" spans="1:30" ht="13.5">
      <c r="A27" s="17" t="s">
        <v>216</v>
      </c>
      <c r="B27" s="76" t="s">
        <v>111</v>
      </c>
      <c r="C27" s="77" t="s">
        <v>112</v>
      </c>
      <c r="D27" s="87">
        <f t="shared" si="0"/>
        <v>181408</v>
      </c>
      <c r="E27" s="87">
        <f t="shared" si="1"/>
        <v>9</v>
      </c>
      <c r="F27" s="87">
        <v>0</v>
      </c>
      <c r="G27" s="87">
        <v>0</v>
      </c>
      <c r="H27" s="87">
        <v>0</v>
      </c>
      <c r="I27" s="87">
        <v>0</v>
      </c>
      <c r="J27" s="87" t="s">
        <v>213</v>
      </c>
      <c r="K27" s="87">
        <v>9</v>
      </c>
      <c r="L27" s="87">
        <v>181399</v>
      </c>
      <c r="M27" s="87">
        <f t="shared" si="2"/>
        <v>16203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213</v>
      </c>
      <c r="T27" s="87">
        <v>0</v>
      </c>
      <c r="U27" s="87">
        <v>16203</v>
      </c>
      <c r="V27" s="87">
        <f t="shared" si="4"/>
        <v>197611</v>
      </c>
      <c r="W27" s="87">
        <f t="shared" si="4"/>
        <v>9</v>
      </c>
      <c r="X27" s="87">
        <f t="shared" si="4"/>
        <v>0</v>
      </c>
      <c r="Y27" s="87">
        <f t="shared" si="4"/>
        <v>0</v>
      </c>
      <c r="Z27" s="87">
        <f t="shared" si="4"/>
        <v>0</v>
      </c>
      <c r="AA27" s="87">
        <f t="shared" si="4"/>
        <v>0</v>
      </c>
      <c r="AB27" s="87" t="s">
        <v>21</v>
      </c>
      <c r="AC27" s="87">
        <f t="shared" si="4"/>
        <v>9</v>
      </c>
      <c r="AD27" s="87">
        <f t="shared" si="4"/>
        <v>197602</v>
      </c>
    </row>
    <row r="28" spans="1:30" ht="13.5">
      <c r="A28" s="17" t="s">
        <v>216</v>
      </c>
      <c r="B28" s="76" t="s">
        <v>113</v>
      </c>
      <c r="C28" s="77" t="s">
        <v>114</v>
      </c>
      <c r="D28" s="87">
        <f t="shared" si="0"/>
        <v>235067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 t="s">
        <v>213</v>
      </c>
      <c r="K28" s="87">
        <v>0</v>
      </c>
      <c r="L28" s="87">
        <v>235067</v>
      </c>
      <c r="M28" s="87">
        <f t="shared" si="2"/>
        <v>34579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213</v>
      </c>
      <c r="T28" s="87">
        <v>0</v>
      </c>
      <c r="U28" s="87">
        <v>34579</v>
      </c>
      <c r="V28" s="87">
        <f t="shared" si="4"/>
        <v>269646</v>
      </c>
      <c r="W28" s="87">
        <f t="shared" si="4"/>
        <v>0</v>
      </c>
      <c r="X28" s="87">
        <f t="shared" si="4"/>
        <v>0</v>
      </c>
      <c r="Y28" s="87">
        <f t="shared" si="4"/>
        <v>0</v>
      </c>
      <c r="Z28" s="87">
        <f t="shared" si="4"/>
        <v>0</v>
      </c>
      <c r="AA28" s="87">
        <f t="shared" si="4"/>
        <v>0</v>
      </c>
      <c r="AB28" s="87" t="s">
        <v>21</v>
      </c>
      <c r="AC28" s="87">
        <f t="shared" si="4"/>
        <v>0</v>
      </c>
      <c r="AD28" s="87">
        <f t="shared" si="4"/>
        <v>269646</v>
      </c>
    </row>
    <row r="29" spans="1:30" ht="13.5">
      <c r="A29" s="17" t="s">
        <v>216</v>
      </c>
      <c r="B29" s="76" t="s">
        <v>115</v>
      </c>
      <c r="C29" s="77" t="s">
        <v>116</v>
      </c>
      <c r="D29" s="87">
        <f t="shared" si="0"/>
        <v>120015</v>
      </c>
      <c r="E29" s="87">
        <f t="shared" si="1"/>
        <v>6083</v>
      </c>
      <c r="F29" s="87">
        <v>0</v>
      </c>
      <c r="G29" s="87">
        <v>0</v>
      </c>
      <c r="H29" s="87">
        <v>0</v>
      </c>
      <c r="I29" s="87">
        <v>469</v>
      </c>
      <c r="J29" s="87" t="s">
        <v>213</v>
      </c>
      <c r="K29" s="87">
        <v>5614</v>
      </c>
      <c r="L29" s="87">
        <v>113932</v>
      </c>
      <c r="M29" s="87">
        <f t="shared" si="2"/>
        <v>5798</v>
      </c>
      <c r="N29" s="87">
        <f t="shared" si="3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213</v>
      </c>
      <c r="T29" s="87">
        <v>0</v>
      </c>
      <c r="U29" s="87">
        <v>5798</v>
      </c>
      <c r="V29" s="87">
        <f t="shared" si="4"/>
        <v>125813</v>
      </c>
      <c r="W29" s="87">
        <f t="shared" si="4"/>
        <v>6083</v>
      </c>
      <c r="X29" s="87">
        <f t="shared" si="4"/>
        <v>0</v>
      </c>
      <c r="Y29" s="87">
        <f t="shared" si="4"/>
        <v>0</v>
      </c>
      <c r="Z29" s="87">
        <f t="shared" si="4"/>
        <v>0</v>
      </c>
      <c r="AA29" s="87">
        <f t="shared" si="4"/>
        <v>469</v>
      </c>
      <c r="AB29" s="87" t="s">
        <v>21</v>
      </c>
      <c r="AC29" s="87">
        <f t="shared" si="4"/>
        <v>5614</v>
      </c>
      <c r="AD29" s="87">
        <f t="shared" si="4"/>
        <v>119730</v>
      </c>
    </row>
    <row r="30" spans="1:30" ht="13.5">
      <c r="A30" s="17" t="s">
        <v>216</v>
      </c>
      <c r="B30" s="76" t="s">
        <v>117</v>
      </c>
      <c r="C30" s="77" t="s">
        <v>118</v>
      </c>
      <c r="D30" s="87">
        <f t="shared" si="0"/>
        <v>325230</v>
      </c>
      <c r="E30" s="87">
        <f t="shared" si="1"/>
        <v>7</v>
      </c>
      <c r="F30" s="87">
        <v>0</v>
      </c>
      <c r="G30" s="87">
        <v>0</v>
      </c>
      <c r="H30" s="87">
        <v>0</v>
      </c>
      <c r="I30" s="87">
        <v>0</v>
      </c>
      <c r="J30" s="87" t="s">
        <v>213</v>
      </c>
      <c r="K30" s="87">
        <v>7</v>
      </c>
      <c r="L30" s="87">
        <v>325223</v>
      </c>
      <c r="M30" s="87">
        <f t="shared" si="2"/>
        <v>54138</v>
      </c>
      <c r="N30" s="87">
        <f t="shared" si="3"/>
        <v>2</v>
      </c>
      <c r="O30" s="87">
        <v>0</v>
      </c>
      <c r="P30" s="87">
        <v>0</v>
      </c>
      <c r="Q30" s="87">
        <v>0</v>
      </c>
      <c r="R30" s="87">
        <v>0</v>
      </c>
      <c r="S30" s="87" t="s">
        <v>213</v>
      </c>
      <c r="T30" s="87">
        <v>2</v>
      </c>
      <c r="U30" s="87">
        <v>54136</v>
      </c>
      <c r="V30" s="87">
        <f t="shared" si="4"/>
        <v>379368</v>
      </c>
      <c r="W30" s="87">
        <f t="shared" si="4"/>
        <v>9</v>
      </c>
      <c r="X30" s="87">
        <f t="shared" si="4"/>
        <v>0</v>
      </c>
      <c r="Y30" s="87">
        <f t="shared" si="4"/>
        <v>0</v>
      </c>
      <c r="Z30" s="87">
        <f t="shared" si="4"/>
        <v>0</v>
      </c>
      <c r="AA30" s="87">
        <f t="shared" si="4"/>
        <v>0</v>
      </c>
      <c r="AB30" s="87" t="s">
        <v>21</v>
      </c>
      <c r="AC30" s="87">
        <f t="shared" si="4"/>
        <v>9</v>
      </c>
      <c r="AD30" s="87">
        <f t="shared" si="4"/>
        <v>379359</v>
      </c>
    </row>
    <row r="31" spans="1:30" ht="13.5">
      <c r="A31" s="17" t="s">
        <v>216</v>
      </c>
      <c r="B31" s="76" t="s">
        <v>119</v>
      </c>
      <c r="C31" s="77" t="s">
        <v>120</v>
      </c>
      <c r="D31" s="87">
        <f t="shared" si="0"/>
        <v>174219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213</v>
      </c>
      <c r="K31" s="87">
        <v>0</v>
      </c>
      <c r="L31" s="87">
        <v>174219</v>
      </c>
      <c r="M31" s="87">
        <f t="shared" si="2"/>
        <v>45663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213</v>
      </c>
      <c r="T31" s="87">
        <v>0</v>
      </c>
      <c r="U31" s="87">
        <v>45663</v>
      </c>
      <c r="V31" s="87">
        <f t="shared" si="4"/>
        <v>219882</v>
      </c>
      <c r="W31" s="87">
        <f t="shared" si="4"/>
        <v>0</v>
      </c>
      <c r="X31" s="87">
        <f t="shared" si="4"/>
        <v>0</v>
      </c>
      <c r="Y31" s="87">
        <f t="shared" si="4"/>
        <v>0</v>
      </c>
      <c r="Z31" s="87">
        <f t="shared" si="4"/>
        <v>0</v>
      </c>
      <c r="AA31" s="87">
        <f t="shared" si="4"/>
        <v>0</v>
      </c>
      <c r="AB31" s="87" t="s">
        <v>21</v>
      </c>
      <c r="AC31" s="87">
        <f t="shared" si="4"/>
        <v>0</v>
      </c>
      <c r="AD31" s="87">
        <f t="shared" si="4"/>
        <v>219882</v>
      </c>
    </row>
    <row r="32" spans="1:30" ht="13.5">
      <c r="A32" s="17" t="s">
        <v>216</v>
      </c>
      <c r="B32" s="76" t="s">
        <v>121</v>
      </c>
      <c r="C32" s="77" t="s">
        <v>122</v>
      </c>
      <c r="D32" s="87">
        <f t="shared" si="0"/>
        <v>171416</v>
      </c>
      <c r="E32" s="87">
        <f t="shared" si="1"/>
        <v>3</v>
      </c>
      <c r="F32" s="87">
        <v>0</v>
      </c>
      <c r="G32" s="87">
        <v>0</v>
      </c>
      <c r="H32" s="87">
        <v>0</v>
      </c>
      <c r="I32" s="87">
        <v>0</v>
      </c>
      <c r="J32" s="87" t="s">
        <v>213</v>
      </c>
      <c r="K32" s="87">
        <v>3</v>
      </c>
      <c r="L32" s="87">
        <v>171413</v>
      </c>
      <c r="M32" s="87">
        <f t="shared" si="2"/>
        <v>43207</v>
      </c>
      <c r="N32" s="87">
        <f t="shared" si="3"/>
        <v>3</v>
      </c>
      <c r="O32" s="87">
        <v>0</v>
      </c>
      <c r="P32" s="87">
        <v>0</v>
      </c>
      <c r="Q32" s="87">
        <v>0</v>
      </c>
      <c r="R32" s="87">
        <v>0</v>
      </c>
      <c r="S32" s="87" t="s">
        <v>213</v>
      </c>
      <c r="T32" s="87">
        <v>3</v>
      </c>
      <c r="U32" s="87">
        <v>43204</v>
      </c>
      <c r="V32" s="87">
        <f t="shared" si="4"/>
        <v>214623</v>
      </c>
      <c r="W32" s="87">
        <f t="shared" si="4"/>
        <v>6</v>
      </c>
      <c r="X32" s="87">
        <f t="shared" si="4"/>
        <v>0</v>
      </c>
      <c r="Y32" s="87">
        <f t="shared" si="4"/>
        <v>0</v>
      </c>
      <c r="Z32" s="87">
        <f t="shared" si="4"/>
        <v>0</v>
      </c>
      <c r="AA32" s="87">
        <f t="shared" si="4"/>
        <v>0</v>
      </c>
      <c r="AB32" s="87" t="s">
        <v>21</v>
      </c>
      <c r="AC32" s="87">
        <f t="shared" si="4"/>
        <v>6</v>
      </c>
      <c r="AD32" s="87">
        <f t="shared" si="4"/>
        <v>214617</v>
      </c>
    </row>
    <row r="33" spans="1:30" ht="13.5">
      <c r="A33" s="17" t="s">
        <v>216</v>
      </c>
      <c r="B33" s="76" t="s">
        <v>123</v>
      </c>
      <c r="C33" s="77" t="s">
        <v>124</v>
      </c>
      <c r="D33" s="87">
        <f t="shared" si="0"/>
        <v>229528</v>
      </c>
      <c r="E33" s="87">
        <f t="shared" si="1"/>
        <v>28513</v>
      </c>
      <c r="F33" s="87">
        <v>0</v>
      </c>
      <c r="G33" s="87">
        <v>0</v>
      </c>
      <c r="H33" s="87">
        <v>0</v>
      </c>
      <c r="I33" s="87">
        <v>28501</v>
      </c>
      <c r="J33" s="87" t="s">
        <v>213</v>
      </c>
      <c r="K33" s="87">
        <v>12</v>
      </c>
      <c r="L33" s="87">
        <v>201015</v>
      </c>
      <c r="M33" s="87">
        <f t="shared" si="2"/>
        <v>51985</v>
      </c>
      <c r="N33" s="87">
        <f t="shared" si="3"/>
        <v>6</v>
      </c>
      <c r="O33" s="87">
        <v>0</v>
      </c>
      <c r="P33" s="87">
        <v>0</v>
      </c>
      <c r="Q33" s="87">
        <v>0</v>
      </c>
      <c r="R33" s="87">
        <v>0</v>
      </c>
      <c r="S33" s="87" t="s">
        <v>213</v>
      </c>
      <c r="T33" s="87">
        <v>6</v>
      </c>
      <c r="U33" s="87">
        <v>51979</v>
      </c>
      <c r="V33" s="87">
        <f t="shared" si="4"/>
        <v>281513</v>
      </c>
      <c r="W33" s="87">
        <f t="shared" si="4"/>
        <v>28519</v>
      </c>
      <c r="X33" s="87">
        <f t="shared" si="4"/>
        <v>0</v>
      </c>
      <c r="Y33" s="87">
        <f t="shared" si="4"/>
        <v>0</v>
      </c>
      <c r="Z33" s="87">
        <f t="shared" si="4"/>
        <v>0</v>
      </c>
      <c r="AA33" s="87">
        <f t="shared" si="4"/>
        <v>28501</v>
      </c>
      <c r="AB33" s="87" t="s">
        <v>21</v>
      </c>
      <c r="AC33" s="87">
        <f t="shared" si="4"/>
        <v>18</v>
      </c>
      <c r="AD33" s="87">
        <f t="shared" si="4"/>
        <v>252994</v>
      </c>
    </row>
    <row r="34" spans="1:30" ht="13.5">
      <c r="A34" s="17" t="s">
        <v>216</v>
      </c>
      <c r="B34" s="76" t="s">
        <v>125</v>
      </c>
      <c r="C34" s="77" t="s">
        <v>126</v>
      </c>
      <c r="D34" s="87">
        <f t="shared" si="0"/>
        <v>397594</v>
      </c>
      <c r="E34" s="87">
        <f t="shared" si="1"/>
        <v>48</v>
      </c>
      <c r="F34" s="87">
        <v>0</v>
      </c>
      <c r="G34" s="87">
        <v>0</v>
      </c>
      <c r="H34" s="87">
        <v>0</v>
      </c>
      <c r="I34" s="87">
        <v>0</v>
      </c>
      <c r="J34" s="87" t="s">
        <v>213</v>
      </c>
      <c r="K34" s="87">
        <v>48</v>
      </c>
      <c r="L34" s="87">
        <v>397546</v>
      </c>
      <c r="M34" s="87">
        <f t="shared" si="2"/>
        <v>51701</v>
      </c>
      <c r="N34" s="87">
        <f t="shared" si="3"/>
        <v>2571</v>
      </c>
      <c r="O34" s="87">
        <v>1698</v>
      </c>
      <c r="P34" s="87">
        <v>849</v>
      </c>
      <c r="Q34" s="87">
        <v>0</v>
      </c>
      <c r="R34" s="87">
        <v>0</v>
      </c>
      <c r="S34" s="87" t="s">
        <v>213</v>
      </c>
      <c r="T34" s="87">
        <v>24</v>
      </c>
      <c r="U34" s="87">
        <v>49130</v>
      </c>
      <c r="V34" s="87">
        <f t="shared" si="4"/>
        <v>449295</v>
      </c>
      <c r="W34" s="87">
        <f t="shared" si="4"/>
        <v>2619</v>
      </c>
      <c r="X34" s="87">
        <f t="shared" si="4"/>
        <v>1698</v>
      </c>
      <c r="Y34" s="87">
        <f t="shared" si="4"/>
        <v>849</v>
      </c>
      <c r="Z34" s="87">
        <f t="shared" si="4"/>
        <v>0</v>
      </c>
      <c r="AA34" s="87">
        <f t="shared" si="4"/>
        <v>0</v>
      </c>
      <c r="AB34" s="87" t="s">
        <v>21</v>
      </c>
      <c r="AC34" s="87">
        <f t="shared" si="4"/>
        <v>72</v>
      </c>
      <c r="AD34" s="87">
        <f t="shared" si="4"/>
        <v>446676</v>
      </c>
    </row>
    <row r="35" spans="1:30" ht="13.5">
      <c r="A35" s="17" t="s">
        <v>216</v>
      </c>
      <c r="B35" s="76" t="s">
        <v>127</v>
      </c>
      <c r="C35" s="77" t="s">
        <v>128</v>
      </c>
      <c r="D35" s="87">
        <f t="shared" si="0"/>
        <v>134523</v>
      </c>
      <c r="E35" s="87">
        <f t="shared" si="1"/>
        <v>2</v>
      </c>
      <c r="F35" s="87">
        <v>0</v>
      </c>
      <c r="G35" s="87">
        <v>0</v>
      </c>
      <c r="H35" s="87">
        <v>0</v>
      </c>
      <c r="I35" s="87">
        <v>2</v>
      </c>
      <c r="J35" s="87" t="s">
        <v>213</v>
      </c>
      <c r="K35" s="87">
        <v>0</v>
      </c>
      <c r="L35" s="87">
        <v>134521</v>
      </c>
      <c r="M35" s="87">
        <f t="shared" si="2"/>
        <v>3442</v>
      </c>
      <c r="N35" s="87">
        <f t="shared" si="3"/>
        <v>48</v>
      </c>
      <c r="O35" s="87">
        <v>0</v>
      </c>
      <c r="P35" s="87">
        <v>0</v>
      </c>
      <c r="Q35" s="87">
        <v>0</v>
      </c>
      <c r="R35" s="87">
        <v>48</v>
      </c>
      <c r="S35" s="87" t="s">
        <v>213</v>
      </c>
      <c r="T35" s="87">
        <v>0</v>
      </c>
      <c r="U35" s="87">
        <v>3394</v>
      </c>
      <c r="V35" s="87">
        <f t="shared" si="4"/>
        <v>137965</v>
      </c>
      <c r="W35" s="87">
        <f t="shared" si="4"/>
        <v>50</v>
      </c>
      <c r="X35" s="87">
        <f t="shared" si="4"/>
        <v>0</v>
      </c>
      <c r="Y35" s="87">
        <f t="shared" si="4"/>
        <v>0</v>
      </c>
      <c r="Z35" s="87">
        <f t="shared" si="4"/>
        <v>0</v>
      </c>
      <c r="AA35" s="87">
        <f t="shared" si="4"/>
        <v>50</v>
      </c>
      <c r="AB35" s="87" t="s">
        <v>21</v>
      </c>
      <c r="AC35" s="87">
        <f t="shared" si="4"/>
        <v>0</v>
      </c>
      <c r="AD35" s="87">
        <f t="shared" si="4"/>
        <v>137915</v>
      </c>
    </row>
    <row r="36" spans="1:30" ht="13.5">
      <c r="A36" s="17" t="s">
        <v>216</v>
      </c>
      <c r="B36" s="76" t="s">
        <v>129</v>
      </c>
      <c r="C36" s="77" t="s">
        <v>130</v>
      </c>
      <c r="D36" s="87">
        <f t="shared" si="0"/>
        <v>58228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 t="s">
        <v>213</v>
      </c>
      <c r="K36" s="87">
        <v>0</v>
      </c>
      <c r="L36" s="87">
        <v>58228</v>
      </c>
      <c r="M36" s="87">
        <f t="shared" si="2"/>
        <v>33447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213</v>
      </c>
      <c r="T36" s="87">
        <v>0</v>
      </c>
      <c r="U36" s="87">
        <v>33447</v>
      </c>
      <c r="V36" s="87">
        <f t="shared" si="4"/>
        <v>91675</v>
      </c>
      <c r="W36" s="87">
        <f t="shared" si="4"/>
        <v>0</v>
      </c>
      <c r="X36" s="87">
        <f t="shared" si="4"/>
        <v>0</v>
      </c>
      <c r="Y36" s="87">
        <f t="shared" si="4"/>
        <v>0</v>
      </c>
      <c r="Z36" s="87">
        <f t="shared" si="4"/>
        <v>0</v>
      </c>
      <c r="AA36" s="87">
        <f t="shared" si="4"/>
        <v>0</v>
      </c>
      <c r="AB36" s="87" t="s">
        <v>21</v>
      </c>
      <c r="AC36" s="87">
        <f t="shared" si="4"/>
        <v>0</v>
      </c>
      <c r="AD36" s="87">
        <f t="shared" si="4"/>
        <v>91675</v>
      </c>
    </row>
    <row r="37" spans="1:30" ht="13.5">
      <c r="A37" s="17" t="s">
        <v>216</v>
      </c>
      <c r="B37" s="76" t="s">
        <v>131</v>
      </c>
      <c r="C37" s="77" t="s">
        <v>132</v>
      </c>
      <c r="D37" s="87">
        <f t="shared" si="0"/>
        <v>66670</v>
      </c>
      <c r="E37" s="87">
        <f t="shared" si="1"/>
        <v>15</v>
      </c>
      <c r="F37" s="87">
        <v>0</v>
      </c>
      <c r="G37" s="87">
        <v>0</v>
      </c>
      <c r="H37" s="87">
        <v>0</v>
      </c>
      <c r="I37" s="87">
        <v>0</v>
      </c>
      <c r="J37" s="87" t="s">
        <v>213</v>
      </c>
      <c r="K37" s="87">
        <v>15</v>
      </c>
      <c r="L37" s="87">
        <v>66655</v>
      </c>
      <c r="M37" s="87">
        <f t="shared" si="2"/>
        <v>24390</v>
      </c>
      <c r="N37" s="87">
        <f t="shared" si="3"/>
        <v>12</v>
      </c>
      <c r="O37" s="87">
        <v>0</v>
      </c>
      <c r="P37" s="87">
        <v>0</v>
      </c>
      <c r="Q37" s="87">
        <v>0</v>
      </c>
      <c r="R37" s="87">
        <v>0</v>
      </c>
      <c r="S37" s="87" t="s">
        <v>213</v>
      </c>
      <c r="T37" s="87">
        <v>12</v>
      </c>
      <c r="U37" s="87">
        <v>24378</v>
      </c>
      <c r="V37" s="87">
        <f t="shared" si="4"/>
        <v>91060</v>
      </c>
      <c r="W37" s="87">
        <f t="shared" si="4"/>
        <v>27</v>
      </c>
      <c r="X37" s="87">
        <f t="shared" si="4"/>
        <v>0</v>
      </c>
      <c r="Y37" s="87">
        <f t="shared" si="4"/>
        <v>0</v>
      </c>
      <c r="Z37" s="87">
        <f t="shared" si="4"/>
        <v>0</v>
      </c>
      <c r="AA37" s="87">
        <f t="shared" si="4"/>
        <v>0</v>
      </c>
      <c r="AB37" s="87" t="s">
        <v>21</v>
      </c>
      <c r="AC37" s="87">
        <f t="shared" si="4"/>
        <v>27</v>
      </c>
      <c r="AD37" s="87">
        <f t="shared" si="4"/>
        <v>91033</v>
      </c>
    </row>
    <row r="38" spans="1:30" ht="13.5">
      <c r="A38" s="17" t="s">
        <v>216</v>
      </c>
      <c r="B38" s="76" t="s">
        <v>133</v>
      </c>
      <c r="C38" s="77" t="s">
        <v>134</v>
      </c>
      <c r="D38" s="87">
        <f t="shared" si="0"/>
        <v>51465</v>
      </c>
      <c r="E38" s="87">
        <f t="shared" si="1"/>
        <v>600</v>
      </c>
      <c r="F38" s="87">
        <v>0</v>
      </c>
      <c r="G38" s="87">
        <v>600</v>
      </c>
      <c r="H38" s="87">
        <v>0</v>
      </c>
      <c r="I38" s="87">
        <v>0</v>
      </c>
      <c r="J38" s="87" t="s">
        <v>213</v>
      </c>
      <c r="K38" s="87">
        <v>0</v>
      </c>
      <c r="L38" s="87">
        <v>50865</v>
      </c>
      <c r="M38" s="87">
        <f t="shared" si="2"/>
        <v>14086</v>
      </c>
      <c r="N38" s="87">
        <f t="shared" si="3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213</v>
      </c>
      <c r="T38" s="87">
        <v>0</v>
      </c>
      <c r="U38" s="87">
        <v>14086</v>
      </c>
      <c r="V38" s="87">
        <f t="shared" si="4"/>
        <v>65551</v>
      </c>
      <c r="W38" s="87">
        <f t="shared" si="4"/>
        <v>600</v>
      </c>
      <c r="X38" s="87">
        <f t="shared" si="4"/>
        <v>0</v>
      </c>
      <c r="Y38" s="87">
        <f t="shared" si="4"/>
        <v>600</v>
      </c>
      <c r="Z38" s="87">
        <f t="shared" si="4"/>
        <v>0</v>
      </c>
      <c r="AA38" s="87">
        <f t="shared" si="4"/>
        <v>0</v>
      </c>
      <c r="AB38" s="87" t="s">
        <v>21</v>
      </c>
      <c r="AC38" s="87">
        <f t="shared" si="4"/>
        <v>0</v>
      </c>
      <c r="AD38" s="87">
        <f t="shared" si="4"/>
        <v>64951</v>
      </c>
    </row>
    <row r="39" spans="1:30" ht="13.5">
      <c r="A39" s="17" t="s">
        <v>216</v>
      </c>
      <c r="B39" s="76" t="s">
        <v>135</v>
      </c>
      <c r="C39" s="77" t="s">
        <v>136</v>
      </c>
      <c r="D39" s="87">
        <f t="shared" si="0"/>
        <v>75362</v>
      </c>
      <c r="E39" s="87">
        <f t="shared" si="1"/>
        <v>10302</v>
      </c>
      <c r="F39" s="87">
        <v>0</v>
      </c>
      <c r="G39" s="87">
        <v>0</v>
      </c>
      <c r="H39" s="87">
        <v>0</v>
      </c>
      <c r="I39" s="87">
        <v>10301</v>
      </c>
      <c r="J39" s="87" t="s">
        <v>213</v>
      </c>
      <c r="K39" s="87">
        <v>1</v>
      </c>
      <c r="L39" s="87">
        <v>65060</v>
      </c>
      <c r="M39" s="87">
        <f t="shared" si="2"/>
        <v>18737</v>
      </c>
      <c r="N39" s="87">
        <f t="shared" si="3"/>
        <v>2</v>
      </c>
      <c r="O39" s="87">
        <v>0</v>
      </c>
      <c r="P39" s="87">
        <v>0</v>
      </c>
      <c r="Q39" s="87">
        <v>0</v>
      </c>
      <c r="R39" s="87">
        <v>0</v>
      </c>
      <c r="S39" s="87" t="s">
        <v>213</v>
      </c>
      <c r="T39" s="87">
        <v>2</v>
      </c>
      <c r="U39" s="87">
        <v>18735</v>
      </c>
      <c r="V39" s="87">
        <f t="shared" si="4"/>
        <v>94099</v>
      </c>
      <c r="W39" s="87">
        <f t="shared" si="4"/>
        <v>10304</v>
      </c>
      <c r="X39" s="87">
        <f t="shared" si="4"/>
        <v>0</v>
      </c>
      <c r="Y39" s="87">
        <f aca="true" t="shared" si="5" ref="V39:AD59">G39+P39</f>
        <v>0</v>
      </c>
      <c r="Z39" s="87">
        <f t="shared" si="5"/>
        <v>0</v>
      </c>
      <c r="AA39" s="87">
        <f t="shared" si="5"/>
        <v>10301</v>
      </c>
      <c r="AB39" s="87" t="s">
        <v>21</v>
      </c>
      <c r="AC39" s="87">
        <f t="shared" si="5"/>
        <v>3</v>
      </c>
      <c r="AD39" s="87">
        <f t="shared" si="5"/>
        <v>83795</v>
      </c>
    </row>
    <row r="40" spans="1:30" ht="13.5">
      <c r="A40" s="17" t="s">
        <v>216</v>
      </c>
      <c r="B40" s="76" t="s">
        <v>137</v>
      </c>
      <c r="C40" s="77" t="s">
        <v>138</v>
      </c>
      <c r="D40" s="87">
        <f t="shared" si="0"/>
        <v>165982</v>
      </c>
      <c r="E40" s="87">
        <f t="shared" si="1"/>
        <v>20108</v>
      </c>
      <c r="F40" s="87">
        <v>0</v>
      </c>
      <c r="G40" s="87">
        <v>0</v>
      </c>
      <c r="H40" s="87">
        <v>0</v>
      </c>
      <c r="I40" s="87">
        <v>20102</v>
      </c>
      <c r="J40" s="87" t="s">
        <v>213</v>
      </c>
      <c r="K40" s="87">
        <v>6</v>
      </c>
      <c r="L40" s="87">
        <v>145874</v>
      </c>
      <c r="M40" s="87">
        <f t="shared" si="2"/>
        <v>26262</v>
      </c>
      <c r="N40" s="87">
        <f t="shared" si="3"/>
        <v>2</v>
      </c>
      <c r="O40" s="87">
        <v>0</v>
      </c>
      <c r="P40" s="87">
        <v>0</v>
      </c>
      <c r="Q40" s="87">
        <v>0</v>
      </c>
      <c r="R40" s="87">
        <v>0</v>
      </c>
      <c r="S40" s="87" t="s">
        <v>213</v>
      </c>
      <c r="T40" s="87">
        <v>2</v>
      </c>
      <c r="U40" s="87">
        <v>26260</v>
      </c>
      <c r="V40" s="87">
        <f t="shared" si="5"/>
        <v>192244</v>
      </c>
      <c r="W40" s="87">
        <f t="shared" si="5"/>
        <v>20110</v>
      </c>
      <c r="X40" s="87">
        <f t="shared" si="5"/>
        <v>0</v>
      </c>
      <c r="Y40" s="87">
        <f t="shared" si="5"/>
        <v>0</v>
      </c>
      <c r="Z40" s="87">
        <f t="shared" si="5"/>
        <v>0</v>
      </c>
      <c r="AA40" s="87">
        <f t="shared" si="5"/>
        <v>20102</v>
      </c>
      <c r="AB40" s="87" t="s">
        <v>21</v>
      </c>
      <c r="AC40" s="87">
        <f t="shared" si="5"/>
        <v>8</v>
      </c>
      <c r="AD40" s="87">
        <f t="shared" si="5"/>
        <v>172134</v>
      </c>
    </row>
    <row r="41" spans="1:30" ht="13.5">
      <c r="A41" s="17" t="s">
        <v>216</v>
      </c>
      <c r="B41" s="76" t="s">
        <v>139</v>
      </c>
      <c r="C41" s="77" t="s">
        <v>86</v>
      </c>
      <c r="D41" s="87">
        <f t="shared" si="0"/>
        <v>68594</v>
      </c>
      <c r="E41" s="87">
        <f t="shared" si="1"/>
        <v>12</v>
      </c>
      <c r="F41" s="87">
        <v>0</v>
      </c>
      <c r="G41" s="87">
        <v>0</v>
      </c>
      <c r="H41" s="87">
        <v>0</v>
      </c>
      <c r="I41" s="87">
        <v>0</v>
      </c>
      <c r="J41" s="87" t="s">
        <v>213</v>
      </c>
      <c r="K41" s="87">
        <v>12</v>
      </c>
      <c r="L41" s="87">
        <v>68582</v>
      </c>
      <c r="M41" s="87">
        <f t="shared" si="2"/>
        <v>27078</v>
      </c>
      <c r="N41" s="87">
        <f t="shared" si="3"/>
        <v>18</v>
      </c>
      <c r="O41" s="87">
        <v>0</v>
      </c>
      <c r="P41" s="87">
        <v>0</v>
      </c>
      <c r="Q41" s="87">
        <v>0</v>
      </c>
      <c r="R41" s="87">
        <v>0</v>
      </c>
      <c r="S41" s="87" t="s">
        <v>213</v>
      </c>
      <c r="T41" s="87">
        <v>18</v>
      </c>
      <c r="U41" s="87">
        <v>27060</v>
      </c>
      <c r="V41" s="87">
        <f t="shared" si="5"/>
        <v>95672</v>
      </c>
      <c r="W41" s="87">
        <f t="shared" si="5"/>
        <v>30</v>
      </c>
      <c r="X41" s="87">
        <f t="shared" si="5"/>
        <v>0</v>
      </c>
      <c r="Y41" s="87">
        <f t="shared" si="5"/>
        <v>0</v>
      </c>
      <c r="Z41" s="87">
        <f t="shared" si="5"/>
        <v>0</v>
      </c>
      <c r="AA41" s="87">
        <f t="shared" si="5"/>
        <v>0</v>
      </c>
      <c r="AB41" s="87" t="s">
        <v>21</v>
      </c>
      <c r="AC41" s="87">
        <f t="shared" si="5"/>
        <v>30</v>
      </c>
      <c r="AD41" s="87">
        <f t="shared" si="5"/>
        <v>95642</v>
      </c>
    </row>
    <row r="42" spans="1:30" ht="13.5">
      <c r="A42" s="17" t="s">
        <v>216</v>
      </c>
      <c r="B42" s="76" t="s">
        <v>140</v>
      </c>
      <c r="C42" s="77" t="s">
        <v>141</v>
      </c>
      <c r="D42" s="87">
        <f t="shared" si="0"/>
        <v>146214</v>
      </c>
      <c r="E42" s="87">
        <f t="shared" si="1"/>
        <v>30073</v>
      </c>
      <c r="F42" s="87">
        <v>0</v>
      </c>
      <c r="G42" s="87">
        <v>0</v>
      </c>
      <c r="H42" s="87">
        <v>0</v>
      </c>
      <c r="I42" s="87">
        <v>30073</v>
      </c>
      <c r="J42" s="87" t="s">
        <v>213</v>
      </c>
      <c r="K42" s="87">
        <v>0</v>
      </c>
      <c r="L42" s="87">
        <v>116141</v>
      </c>
      <c r="M42" s="87">
        <f t="shared" si="2"/>
        <v>21155</v>
      </c>
      <c r="N42" s="87">
        <f t="shared" si="3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213</v>
      </c>
      <c r="T42" s="87">
        <v>0</v>
      </c>
      <c r="U42" s="87">
        <v>21155</v>
      </c>
      <c r="V42" s="87">
        <f t="shared" si="5"/>
        <v>167369</v>
      </c>
      <c r="W42" s="87">
        <f t="shared" si="5"/>
        <v>30073</v>
      </c>
      <c r="X42" s="87">
        <f t="shared" si="5"/>
        <v>0</v>
      </c>
      <c r="Y42" s="87">
        <f t="shared" si="5"/>
        <v>0</v>
      </c>
      <c r="Z42" s="87">
        <f t="shared" si="5"/>
        <v>0</v>
      </c>
      <c r="AA42" s="87">
        <f t="shared" si="5"/>
        <v>30073</v>
      </c>
      <c r="AB42" s="87" t="s">
        <v>21</v>
      </c>
      <c r="AC42" s="87">
        <f t="shared" si="5"/>
        <v>0</v>
      </c>
      <c r="AD42" s="87">
        <f t="shared" si="5"/>
        <v>137296</v>
      </c>
    </row>
    <row r="43" spans="1:30" ht="13.5">
      <c r="A43" s="17" t="s">
        <v>216</v>
      </c>
      <c r="B43" s="76" t="s">
        <v>142</v>
      </c>
      <c r="C43" s="77" t="s">
        <v>143</v>
      </c>
      <c r="D43" s="87">
        <f t="shared" si="0"/>
        <v>131630</v>
      </c>
      <c r="E43" s="87">
        <f t="shared" si="1"/>
        <v>1094</v>
      </c>
      <c r="F43" s="87">
        <v>0</v>
      </c>
      <c r="G43" s="87">
        <v>0</v>
      </c>
      <c r="H43" s="87">
        <v>0</v>
      </c>
      <c r="I43" s="87">
        <v>0</v>
      </c>
      <c r="J43" s="87" t="s">
        <v>213</v>
      </c>
      <c r="K43" s="87">
        <v>1094</v>
      </c>
      <c r="L43" s="87">
        <v>130536</v>
      </c>
      <c r="M43" s="87">
        <f t="shared" si="2"/>
        <v>306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213</v>
      </c>
      <c r="T43" s="87">
        <v>0</v>
      </c>
      <c r="U43" s="87">
        <v>306</v>
      </c>
      <c r="V43" s="87">
        <f t="shared" si="5"/>
        <v>131936</v>
      </c>
      <c r="W43" s="87">
        <f t="shared" si="5"/>
        <v>1094</v>
      </c>
      <c r="X43" s="87">
        <f t="shared" si="5"/>
        <v>0</v>
      </c>
      <c r="Y43" s="87">
        <f t="shared" si="5"/>
        <v>0</v>
      </c>
      <c r="Z43" s="87">
        <f t="shared" si="5"/>
        <v>0</v>
      </c>
      <c r="AA43" s="87">
        <f t="shared" si="5"/>
        <v>0</v>
      </c>
      <c r="AB43" s="87" t="s">
        <v>21</v>
      </c>
      <c r="AC43" s="87">
        <f t="shared" si="5"/>
        <v>1094</v>
      </c>
      <c r="AD43" s="87">
        <f t="shared" si="5"/>
        <v>130842</v>
      </c>
    </row>
    <row r="44" spans="1:30" ht="13.5">
      <c r="A44" s="17" t="s">
        <v>216</v>
      </c>
      <c r="B44" s="76" t="s">
        <v>144</v>
      </c>
      <c r="C44" s="77" t="s">
        <v>145</v>
      </c>
      <c r="D44" s="87">
        <f t="shared" si="0"/>
        <v>123367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213</v>
      </c>
      <c r="K44" s="87">
        <v>0</v>
      </c>
      <c r="L44" s="87">
        <v>123367</v>
      </c>
      <c r="M44" s="87">
        <f t="shared" si="2"/>
        <v>0</v>
      </c>
      <c r="N44" s="87">
        <f t="shared" si="3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213</v>
      </c>
      <c r="T44" s="87">
        <v>0</v>
      </c>
      <c r="U44" s="87">
        <v>0</v>
      </c>
      <c r="V44" s="87">
        <f t="shared" si="5"/>
        <v>123367</v>
      </c>
      <c r="W44" s="87">
        <f t="shared" si="5"/>
        <v>0</v>
      </c>
      <c r="X44" s="87">
        <f t="shared" si="5"/>
        <v>0</v>
      </c>
      <c r="Y44" s="87">
        <f t="shared" si="5"/>
        <v>0</v>
      </c>
      <c r="Z44" s="87">
        <f t="shared" si="5"/>
        <v>0</v>
      </c>
      <c r="AA44" s="87">
        <f t="shared" si="5"/>
        <v>0</v>
      </c>
      <c r="AB44" s="87" t="s">
        <v>21</v>
      </c>
      <c r="AC44" s="87">
        <f t="shared" si="5"/>
        <v>0</v>
      </c>
      <c r="AD44" s="87">
        <f t="shared" si="5"/>
        <v>123367</v>
      </c>
    </row>
    <row r="45" spans="1:30" ht="13.5">
      <c r="A45" s="17" t="s">
        <v>216</v>
      </c>
      <c r="B45" s="76" t="s">
        <v>146</v>
      </c>
      <c r="C45" s="77" t="s">
        <v>147</v>
      </c>
      <c r="D45" s="87">
        <f t="shared" si="0"/>
        <v>438226</v>
      </c>
      <c r="E45" s="87">
        <f t="shared" si="1"/>
        <v>379073</v>
      </c>
      <c r="F45" s="87">
        <v>156267</v>
      </c>
      <c r="G45" s="87">
        <v>2346</v>
      </c>
      <c r="H45" s="87">
        <v>218700</v>
      </c>
      <c r="I45" s="87">
        <v>1760</v>
      </c>
      <c r="J45" s="87" t="s">
        <v>213</v>
      </c>
      <c r="K45" s="87">
        <v>0</v>
      </c>
      <c r="L45" s="87">
        <v>59153</v>
      </c>
      <c r="M45" s="87">
        <f t="shared" si="2"/>
        <v>75</v>
      </c>
      <c r="N45" s="87">
        <f t="shared" si="3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213</v>
      </c>
      <c r="T45" s="87">
        <v>0</v>
      </c>
      <c r="U45" s="87">
        <v>75</v>
      </c>
      <c r="V45" s="87">
        <f t="shared" si="5"/>
        <v>438301</v>
      </c>
      <c r="W45" s="87">
        <f t="shared" si="5"/>
        <v>379073</v>
      </c>
      <c r="X45" s="87">
        <f t="shared" si="5"/>
        <v>156267</v>
      </c>
      <c r="Y45" s="87">
        <f t="shared" si="5"/>
        <v>2346</v>
      </c>
      <c r="Z45" s="87">
        <f t="shared" si="5"/>
        <v>218700</v>
      </c>
      <c r="AA45" s="87">
        <f t="shared" si="5"/>
        <v>1760</v>
      </c>
      <c r="AB45" s="87" t="s">
        <v>21</v>
      </c>
      <c r="AC45" s="87">
        <f t="shared" si="5"/>
        <v>0</v>
      </c>
      <c r="AD45" s="87">
        <f t="shared" si="5"/>
        <v>59228</v>
      </c>
    </row>
    <row r="46" spans="1:30" ht="13.5">
      <c r="A46" s="17" t="s">
        <v>216</v>
      </c>
      <c r="B46" s="76" t="s">
        <v>148</v>
      </c>
      <c r="C46" s="77" t="s">
        <v>149</v>
      </c>
      <c r="D46" s="87">
        <f t="shared" si="0"/>
        <v>28405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213</v>
      </c>
      <c r="K46" s="87">
        <v>0</v>
      </c>
      <c r="L46" s="87">
        <v>28405</v>
      </c>
      <c r="M46" s="87">
        <f t="shared" si="2"/>
        <v>1030</v>
      </c>
      <c r="N46" s="87">
        <f t="shared" si="3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213</v>
      </c>
      <c r="T46" s="87">
        <v>0</v>
      </c>
      <c r="U46" s="87">
        <v>1030</v>
      </c>
      <c r="V46" s="87">
        <f t="shared" si="5"/>
        <v>29435</v>
      </c>
      <c r="W46" s="87">
        <f t="shared" si="5"/>
        <v>0</v>
      </c>
      <c r="X46" s="87">
        <f t="shared" si="5"/>
        <v>0</v>
      </c>
      <c r="Y46" s="87">
        <f t="shared" si="5"/>
        <v>0</v>
      </c>
      <c r="Z46" s="87">
        <f t="shared" si="5"/>
        <v>0</v>
      </c>
      <c r="AA46" s="87">
        <f t="shared" si="5"/>
        <v>0</v>
      </c>
      <c r="AB46" s="87" t="s">
        <v>21</v>
      </c>
      <c r="AC46" s="87">
        <f t="shared" si="5"/>
        <v>0</v>
      </c>
      <c r="AD46" s="87">
        <f t="shared" si="5"/>
        <v>29435</v>
      </c>
    </row>
    <row r="47" spans="1:30" ht="13.5">
      <c r="A47" s="17" t="s">
        <v>216</v>
      </c>
      <c r="B47" s="76" t="s">
        <v>150</v>
      </c>
      <c r="C47" s="77" t="s">
        <v>151</v>
      </c>
      <c r="D47" s="87">
        <f t="shared" si="0"/>
        <v>23524</v>
      </c>
      <c r="E47" s="87">
        <f t="shared" si="1"/>
        <v>3377</v>
      </c>
      <c r="F47" s="87">
        <v>0</v>
      </c>
      <c r="G47" s="87">
        <v>3377</v>
      </c>
      <c r="H47" s="87">
        <v>0</v>
      </c>
      <c r="I47" s="87">
        <v>0</v>
      </c>
      <c r="J47" s="87" t="s">
        <v>213</v>
      </c>
      <c r="K47" s="87">
        <v>0</v>
      </c>
      <c r="L47" s="87">
        <v>20147</v>
      </c>
      <c r="M47" s="87">
        <f t="shared" si="2"/>
        <v>996</v>
      </c>
      <c r="N47" s="87">
        <f t="shared" si="3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213</v>
      </c>
      <c r="T47" s="87">
        <v>0</v>
      </c>
      <c r="U47" s="87">
        <v>996</v>
      </c>
      <c r="V47" s="87">
        <f t="shared" si="5"/>
        <v>24520</v>
      </c>
      <c r="W47" s="87">
        <f t="shared" si="5"/>
        <v>3377</v>
      </c>
      <c r="X47" s="87">
        <f t="shared" si="5"/>
        <v>0</v>
      </c>
      <c r="Y47" s="87">
        <f t="shared" si="5"/>
        <v>3377</v>
      </c>
      <c r="Z47" s="87">
        <f t="shared" si="5"/>
        <v>0</v>
      </c>
      <c r="AA47" s="87">
        <f t="shared" si="5"/>
        <v>0</v>
      </c>
      <c r="AB47" s="87" t="s">
        <v>21</v>
      </c>
      <c r="AC47" s="87">
        <f t="shared" si="5"/>
        <v>0</v>
      </c>
      <c r="AD47" s="87">
        <f t="shared" si="5"/>
        <v>21143</v>
      </c>
    </row>
    <row r="48" spans="1:30" ht="13.5">
      <c r="A48" s="17" t="s">
        <v>216</v>
      </c>
      <c r="B48" s="76" t="s">
        <v>152</v>
      </c>
      <c r="C48" s="77" t="s">
        <v>153</v>
      </c>
      <c r="D48" s="87">
        <f t="shared" si="0"/>
        <v>37777</v>
      </c>
      <c r="E48" s="87">
        <f t="shared" si="1"/>
        <v>537</v>
      </c>
      <c r="F48" s="87">
        <v>537</v>
      </c>
      <c r="G48" s="87">
        <v>0</v>
      </c>
      <c r="H48" s="87">
        <v>0</v>
      </c>
      <c r="I48" s="87">
        <v>0</v>
      </c>
      <c r="J48" s="87" t="s">
        <v>213</v>
      </c>
      <c r="K48" s="87">
        <v>0</v>
      </c>
      <c r="L48" s="87">
        <v>37240</v>
      </c>
      <c r="M48" s="87">
        <f t="shared" si="2"/>
        <v>7458</v>
      </c>
      <c r="N48" s="87">
        <f t="shared" si="3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213</v>
      </c>
      <c r="T48" s="87">
        <v>0</v>
      </c>
      <c r="U48" s="87">
        <v>7458</v>
      </c>
      <c r="V48" s="87">
        <f t="shared" si="5"/>
        <v>45235</v>
      </c>
      <c r="W48" s="87">
        <f t="shared" si="5"/>
        <v>537</v>
      </c>
      <c r="X48" s="87">
        <f t="shared" si="5"/>
        <v>537</v>
      </c>
      <c r="Y48" s="87">
        <f t="shared" si="5"/>
        <v>0</v>
      </c>
      <c r="Z48" s="87">
        <f t="shared" si="5"/>
        <v>0</v>
      </c>
      <c r="AA48" s="87">
        <f t="shared" si="5"/>
        <v>0</v>
      </c>
      <c r="AB48" s="87" t="s">
        <v>21</v>
      </c>
      <c r="AC48" s="87">
        <f t="shared" si="5"/>
        <v>0</v>
      </c>
      <c r="AD48" s="87">
        <f t="shared" si="5"/>
        <v>44698</v>
      </c>
    </row>
    <row r="49" spans="1:30" ht="13.5">
      <c r="A49" s="17" t="s">
        <v>216</v>
      </c>
      <c r="B49" s="76" t="s">
        <v>154</v>
      </c>
      <c r="C49" s="77" t="s">
        <v>155</v>
      </c>
      <c r="D49" s="87">
        <f t="shared" si="0"/>
        <v>11200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213</v>
      </c>
      <c r="K49" s="87">
        <v>0</v>
      </c>
      <c r="L49" s="87">
        <v>11200</v>
      </c>
      <c r="M49" s="87">
        <f t="shared" si="2"/>
        <v>720</v>
      </c>
      <c r="N49" s="87">
        <f t="shared" si="3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213</v>
      </c>
      <c r="T49" s="87">
        <v>0</v>
      </c>
      <c r="U49" s="87">
        <v>720</v>
      </c>
      <c r="V49" s="87">
        <f t="shared" si="5"/>
        <v>11920</v>
      </c>
      <c r="W49" s="87">
        <f t="shared" si="5"/>
        <v>0</v>
      </c>
      <c r="X49" s="87">
        <f t="shared" si="5"/>
        <v>0</v>
      </c>
      <c r="Y49" s="87">
        <f t="shared" si="5"/>
        <v>0</v>
      </c>
      <c r="Z49" s="87">
        <f t="shared" si="5"/>
        <v>0</v>
      </c>
      <c r="AA49" s="87">
        <f t="shared" si="5"/>
        <v>0</v>
      </c>
      <c r="AB49" s="87" t="s">
        <v>21</v>
      </c>
      <c r="AC49" s="87">
        <f t="shared" si="5"/>
        <v>0</v>
      </c>
      <c r="AD49" s="87">
        <f t="shared" si="5"/>
        <v>11920</v>
      </c>
    </row>
    <row r="50" spans="1:30" ht="13.5">
      <c r="A50" s="17" t="s">
        <v>216</v>
      </c>
      <c r="B50" s="76" t="s">
        <v>156</v>
      </c>
      <c r="C50" s="77" t="s">
        <v>157</v>
      </c>
      <c r="D50" s="87">
        <f t="shared" si="0"/>
        <v>1050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213</v>
      </c>
      <c r="K50" s="87">
        <v>0</v>
      </c>
      <c r="L50" s="87">
        <v>1050</v>
      </c>
      <c r="M50" s="87">
        <f t="shared" si="2"/>
        <v>240</v>
      </c>
      <c r="N50" s="87">
        <f t="shared" si="3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213</v>
      </c>
      <c r="T50" s="87">
        <v>0</v>
      </c>
      <c r="U50" s="87">
        <v>240</v>
      </c>
      <c r="V50" s="87">
        <f t="shared" si="5"/>
        <v>1290</v>
      </c>
      <c r="W50" s="87">
        <f t="shared" si="5"/>
        <v>0</v>
      </c>
      <c r="X50" s="87">
        <f t="shared" si="5"/>
        <v>0</v>
      </c>
      <c r="Y50" s="87">
        <f t="shared" si="5"/>
        <v>0</v>
      </c>
      <c r="Z50" s="87">
        <f t="shared" si="5"/>
        <v>0</v>
      </c>
      <c r="AA50" s="87">
        <f t="shared" si="5"/>
        <v>0</v>
      </c>
      <c r="AB50" s="87" t="s">
        <v>21</v>
      </c>
      <c r="AC50" s="87">
        <f t="shared" si="5"/>
        <v>0</v>
      </c>
      <c r="AD50" s="87">
        <f t="shared" si="5"/>
        <v>1290</v>
      </c>
    </row>
    <row r="51" spans="1:30" ht="13.5">
      <c r="A51" s="17" t="s">
        <v>216</v>
      </c>
      <c r="B51" s="76" t="s">
        <v>158</v>
      </c>
      <c r="C51" s="77" t="s">
        <v>159</v>
      </c>
      <c r="D51" s="87">
        <f t="shared" si="0"/>
        <v>39602</v>
      </c>
      <c r="E51" s="87">
        <f t="shared" si="1"/>
        <v>4818</v>
      </c>
      <c r="F51" s="87">
        <v>0</v>
      </c>
      <c r="G51" s="87">
        <v>4818</v>
      </c>
      <c r="H51" s="87">
        <v>0</v>
      </c>
      <c r="I51" s="87">
        <v>0</v>
      </c>
      <c r="J51" s="87" t="s">
        <v>213</v>
      </c>
      <c r="K51" s="87">
        <v>0</v>
      </c>
      <c r="L51" s="87">
        <v>34784</v>
      </c>
      <c r="M51" s="87">
        <f t="shared" si="2"/>
        <v>333</v>
      </c>
      <c r="N51" s="87">
        <f t="shared" si="3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213</v>
      </c>
      <c r="T51" s="87">
        <v>0</v>
      </c>
      <c r="U51" s="87">
        <v>333</v>
      </c>
      <c r="V51" s="87">
        <f t="shared" si="5"/>
        <v>39935</v>
      </c>
      <c r="W51" s="87">
        <f t="shared" si="5"/>
        <v>4818</v>
      </c>
      <c r="X51" s="87">
        <f t="shared" si="5"/>
        <v>0</v>
      </c>
      <c r="Y51" s="87">
        <f t="shared" si="5"/>
        <v>4818</v>
      </c>
      <c r="Z51" s="87">
        <f t="shared" si="5"/>
        <v>0</v>
      </c>
      <c r="AA51" s="87">
        <f t="shared" si="5"/>
        <v>0</v>
      </c>
      <c r="AB51" s="87" t="s">
        <v>21</v>
      </c>
      <c r="AC51" s="87">
        <f t="shared" si="5"/>
        <v>0</v>
      </c>
      <c r="AD51" s="87">
        <f t="shared" si="5"/>
        <v>35117</v>
      </c>
    </row>
    <row r="52" spans="1:30" ht="13.5">
      <c r="A52" s="17" t="s">
        <v>216</v>
      </c>
      <c r="B52" s="76" t="s">
        <v>160</v>
      </c>
      <c r="C52" s="77" t="s">
        <v>161</v>
      </c>
      <c r="D52" s="87">
        <f t="shared" si="0"/>
        <v>39010</v>
      </c>
      <c r="E52" s="87">
        <f t="shared" si="1"/>
        <v>12327</v>
      </c>
      <c r="F52" s="87">
        <v>0</v>
      </c>
      <c r="G52" s="87">
        <v>12042</v>
      </c>
      <c r="H52" s="87">
        <v>0</v>
      </c>
      <c r="I52" s="87">
        <v>0</v>
      </c>
      <c r="J52" s="87" t="s">
        <v>213</v>
      </c>
      <c r="K52" s="87">
        <v>285</v>
      </c>
      <c r="L52" s="87">
        <v>26683</v>
      </c>
      <c r="M52" s="87">
        <f t="shared" si="2"/>
        <v>19370</v>
      </c>
      <c r="N52" s="87">
        <f t="shared" si="3"/>
        <v>6474</v>
      </c>
      <c r="O52" s="87">
        <v>0</v>
      </c>
      <c r="P52" s="87">
        <v>0</v>
      </c>
      <c r="Q52" s="87">
        <v>0</v>
      </c>
      <c r="R52" s="87">
        <v>6449</v>
      </c>
      <c r="S52" s="87" t="s">
        <v>213</v>
      </c>
      <c r="T52" s="87">
        <v>25</v>
      </c>
      <c r="U52" s="87">
        <v>12896</v>
      </c>
      <c r="V52" s="87">
        <f t="shared" si="5"/>
        <v>58380</v>
      </c>
      <c r="W52" s="87">
        <f t="shared" si="5"/>
        <v>18801</v>
      </c>
      <c r="X52" s="87">
        <f t="shared" si="5"/>
        <v>0</v>
      </c>
      <c r="Y52" s="87">
        <f t="shared" si="5"/>
        <v>12042</v>
      </c>
      <c r="Z52" s="87">
        <f t="shared" si="5"/>
        <v>0</v>
      </c>
      <c r="AA52" s="87">
        <f t="shared" si="5"/>
        <v>6449</v>
      </c>
      <c r="AB52" s="87" t="s">
        <v>21</v>
      </c>
      <c r="AC52" s="87">
        <f t="shared" si="5"/>
        <v>310</v>
      </c>
      <c r="AD52" s="87">
        <f t="shared" si="5"/>
        <v>39579</v>
      </c>
    </row>
    <row r="53" spans="1:30" ht="13.5">
      <c r="A53" s="17" t="s">
        <v>216</v>
      </c>
      <c r="B53" s="76" t="s">
        <v>162</v>
      </c>
      <c r="C53" s="77" t="s">
        <v>200</v>
      </c>
      <c r="D53" s="87">
        <f aca="true" t="shared" si="6" ref="D53:D72">E53+L53</f>
        <v>59483</v>
      </c>
      <c r="E53" s="87">
        <f aca="true" t="shared" si="7" ref="E53:E72">F53+G53+H53+I53+K53</f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213</v>
      </c>
      <c r="K53" s="87">
        <v>0</v>
      </c>
      <c r="L53" s="87">
        <v>59483</v>
      </c>
      <c r="M53" s="87">
        <f aca="true" t="shared" si="8" ref="M53:M72">N53+U53</f>
        <v>8423</v>
      </c>
      <c r="N53" s="87">
        <f aca="true" t="shared" si="9" ref="N53:N72">O53+P53+Q53+R53+T53</f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213</v>
      </c>
      <c r="T53" s="87">
        <v>0</v>
      </c>
      <c r="U53" s="87">
        <v>8423</v>
      </c>
      <c r="V53" s="87">
        <f t="shared" si="5"/>
        <v>67906</v>
      </c>
      <c r="W53" s="87">
        <f t="shared" si="5"/>
        <v>0</v>
      </c>
      <c r="X53" s="87">
        <f t="shared" si="5"/>
        <v>0</v>
      </c>
      <c r="Y53" s="87">
        <f t="shared" si="5"/>
        <v>0</v>
      </c>
      <c r="Z53" s="87">
        <f t="shared" si="5"/>
        <v>0</v>
      </c>
      <c r="AA53" s="87">
        <f t="shared" si="5"/>
        <v>0</v>
      </c>
      <c r="AB53" s="87" t="s">
        <v>21</v>
      </c>
      <c r="AC53" s="87">
        <f t="shared" si="5"/>
        <v>0</v>
      </c>
      <c r="AD53" s="87">
        <f t="shared" si="5"/>
        <v>67906</v>
      </c>
    </row>
    <row r="54" spans="1:30" ht="13.5">
      <c r="A54" s="17" t="s">
        <v>216</v>
      </c>
      <c r="B54" s="76" t="s">
        <v>163</v>
      </c>
      <c r="C54" s="77" t="s">
        <v>164</v>
      </c>
      <c r="D54" s="87">
        <f t="shared" si="6"/>
        <v>50986</v>
      </c>
      <c r="E54" s="87">
        <f t="shared" si="7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213</v>
      </c>
      <c r="K54" s="87">
        <v>0</v>
      </c>
      <c r="L54" s="87">
        <v>50986</v>
      </c>
      <c r="M54" s="87">
        <f t="shared" si="8"/>
        <v>6625</v>
      </c>
      <c r="N54" s="87">
        <f t="shared" si="9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213</v>
      </c>
      <c r="T54" s="87">
        <v>0</v>
      </c>
      <c r="U54" s="87">
        <v>6625</v>
      </c>
      <c r="V54" s="87">
        <f t="shared" si="5"/>
        <v>57611</v>
      </c>
      <c r="W54" s="87">
        <f t="shared" si="5"/>
        <v>0</v>
      </c>
      <c r="X54" s="87">
        <f t="shared" si="5"/>
        <v>0</v>
      </c>
      <c r="Y54" s="87">
        <f t="shared" si="5"/>
        <v>0</v>
      </c>
      <c r="Z54" s="87">
        <f t="shared" si="5"/>
        <v>0</v>
      </c>
      <c r="AA54" s="87">
        <f t="shared" si="5"/>
        <v>0</v>
      </c>
      <c r="AB54" s="87" t="s">
        <v>21</v>
      </c>
      <c r="AC54" s="87">
        <f t="shared" si="5"/>
        <v>0</v>
      </c>
      <c r="AD54" s="87">
        <f t="shared" si="5"/>
        <v>57611</v>
      </c>
    </row>
    <row r="55" spans="1:30" ht="13.5">
      <c r="A55" s="17" t="s">
        <v>216</v>
      </c>
      <c r="B55" s="76" t="s">
        <v>165</v>
      </c>
      <c r="C55" s="77" t="s">
        <v>85</v>
      </c>
      <c r="D55" s="87">
        <f t="shared" si="6"/>
        <v>51959</v>
      </c>
      <c r="E55" s="87">
        <f t="shared" si="7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213</v>
      </c>
      <c r="K55" s="87">
        <v>0</v>
      </c>
      <c r="L55" s="87">
        <v>51959</v>
      </c>
      <c r="M55" s="87">
        <f t="shared" si="8"/>
        <v>6677</v>
      </c>
      <c r="N55" s="87">
        <f t="shared" si="9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213</v>
      </c>
      <c r="T55" s="87">
        <v>0</v>
      </c>
      <c r="U55" s="87">
        <v>6677</v>
      </c>
      <c r="V55" s="87">
        <f t="shared" si="5"/>
        <v>58636</v>
      </c>
      <c r="W55" s="87">
        <f t="shared" si="5"/>
        <v>0</v>
      </c>
      <c r="X55" s="87">
        <f t="shared" si="5"/>
        <v>0</v>
      </c>
      <c r="Y55" s="87">
        <f t="shared" si="5"/>
        <v>0</v>
      </c>
      <c r="Z55" s="87">
        <f t="shared" si="5"/>
        <v>0</v>
      </c>
      <c r="AA55" s="87">
        <f t="shared" si="5"/>
        <v>0</v>
      </c>
      <c r="AB55" s="87" t="s">
        <v>21</v>
      </c>
      <c r="AC55" s="87">
        <f t="shared" si="5"/>
        <v>0</v>
      </c>
      <c r="AD55" s="87">
        <f t="shared" si="5"/>
        <v>58636</v>
      </c>
    </row>
    <row r="56" spans="1:30" ht="13.5">
      <c r="A56" s="17" t="s">
        <v>216</v>
      </c>
      <c r="B56" s="76" t="s">
        <v>166</v>
      </c>
      <c r="C56" s="77" t="s">
        <v>167</v>
      </c>
      <c r="D56" s="87">
        <f t="shared" si="6"/>
        <v>62160</v>
      </c>
      <c r="E56" s="87">
        <f t="shared" si="7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213</v>
      </c>
      <c r="K56" s="87">
        <v>0</v>
      </c>
      <c r="L56" s="87">
        <v>62160</v>
      </c>
      <c r="M56" s="87">
        <f t="shared" si="8"/>
        <v>23200</v>
      </c>
      <c r="N56" s="87">
        <f t="shared" si="9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213</v>
      </c>
      <c r="T56" s="87">
        <v>0</v>
      </c>
      <c r="U56" s="87">
        <v>23200</v>
      </c>
      <c r="V56" s="87">
        <f t="shared" si="5"/>
        <v>85360</v>
      </c>
      <c r="W56" s="87">
        <f t="shared" si="5"/>
        <v>0</v>
      </c>
      <c r="X56" s="87">
        <f t="shared" si="5"/>
        <v>0</v>
      </c>
      <c r="Y56" s="87">
        <f t="shared" si="5"/>
        <v>0</v>
      </c>
      <c r="Z56" s="87">
        <f t="shared" si="5"/>
        <v>0</v>
      </c>
      <c r="AA56" s="87">
        <f t="shared" si="5"/>
        <v>0</v>
      </c>
      <c r="AB56" s="87" t="s">
        <v>21</v>
      </c>
      <c r="AC56" s="87">
        <f t="shared" si="5"/>
        <v>0</v>
      </c>
      <c r="AD56" s="87">
        <f t="shared" si="5"/>
        <v>85360</v>
      </c>
    </row>
    <row r="57" spans="1:30" ht="13.5">
      <c r="A57" s="17" t="s">
        <v>216</v>
      </c>
      <c r="B57" s="76" t="s">
        <v>168</v>
      </c>
      <c r="C57" s="77" t="s">
        <v>169</v>
      </c>
      <c r="D57" s="87">
        <f t="shared" si="6"/>
        <v>540043</v>
      </c>
      <c r="E57" s="87">
        <f t="shared" si="7"/>
        <v>482302</v>
      </c>
      <c r="F57" s="87">
        <v>207802</v>
      </c>
      <c r="G57" s="87">
        <v>0</v>
      </c>
      <c r="H57" s="87">
        <v>274500</v>
      </c>
      <c r="I57" s="87">
        <v>0</v>
      </c>
      <c r="J57" s="87" t="s">
        <v>213</v>
      </c>
      <c r="K57" s="87">
        <v>0</v>
      </c>
      <c r="L57" s="87">
        <v>57741</v>
      </c>
      <c r="M57" s="87">
        <f t="shared" si="8"/>
        <v>2268</v>
      </c>
      <c r="N57" s="87">
        <f t="shared" si="9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213</v>
      </c>
      <c r="T57" s="87">
        <v>0</v>
      </c>
      <c r="U57" s="87">
        <v>2268</v>
      </c>
      <c r="V57" s="87">
        <f t="shared" si="5"/>
        <v>542311</v>
      </c>
      <c r="W57" s="87">
        <f t="shared" si="5"/>
        <v>482302</v>
      </c>
      <c r="X57" s="87">
        <f t="shared" si="5"/>
        <v>207802</v>
      </c>
      <c r="Y57" s="87">
        <f t="shared" si="5"/>
        <v>0</v>
      </c>
      <c r="Z57" s="87">
        <f t="shared" si="5"/>
        <v>274500</v>
      </c>
      <c r="AA57" s="87">
        <f t="shared" si="5"/>
        <v>0</v>
      </c>
      <c r="AB57" s="87" t="s">
        <v>21</v>
      </c>
      <c r="AC57" s="87">
        <f t="shared" si="5"/>
        <v>0</v>
      </c>
      <c r="AD57" s="87">
        <f t="shared" si="5"/>
        <v>60009</v>
      </c>
    </row>
    <row r="58" spans="1:30" ht="13.5">
      <c r="A58" s="17" t="s">
        <v>216</v>
      </c>
      <c r="B58" s="76" t="s">
        <v>170</v>
      </c>
      <c r="C58" s="77" t="s">
        <v>171</v>
      </c>
      <c r="D58" s="87">
        <f t="shared" si="6"/>
        <v>7176</v>
      </c>
      <c r="E58" s="87">
        <f t="shared" si="7"/>
        <v>4640</v>
      </c>
      <c r="F58" s="87">
        <v>0</v>
      </c>
      <c r="G58" s="87">
        <v>4530</v>
      </c>
      <c r="H58" s="87">
        <v>0</v>
      </c>
      <c r="I58" s="87">
        <v>0</v>
      </c>
      <c r="J58" s="87" t="s">
        <v>213</v>
      </c>
      <c r="K58" s="87">
        <v>110</v>
      </c>
      <c r="L58" s="87">
        <v>2536</v>
      </c>
      <c r="M58" s="87">
        <f t="shared" si="8"/>
        <v>0</v>
      </c>
      <c r="N58" s="87">
        <f t="shared" si="9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213</v>
      </c>
      <c r="T58" s="87">
        <v>0</v>
      </c>
      <c r="U58" s="87">
        <v>0</v>
      </c>
      <c r="V58" s="87">
        <f t="shared" si="5"/>
        <v>7176</v>
      </c>
      <c r="W58" s="87">
        <f t="shared" si="5"/>
        <v>4640</v>
      </c>
      <c r="X58" s="87">
        <f t="shared" si="5"/>
        <v>0</v>
      </c>
      <c r="Y58" s="87">
        <f t="shared" si="5"/>
        <v>4530</v>
      </c>
      <c r="Z58" s="87">
        <f t="shared" si="5"/>
        <v>0</v>
      </c>
      <c r="AA58" s="87">
        <f t="shared" si="5"/>
        <v>0</v>
      </c>
      <c r="AB58" s="87" t="s">
        <v>21</v>
      </c>
      <c r="AC58" s="87">
        <f t="shared" si="5"/>
        <v>110</v>
      </c>
      <c r="AD58" s="87">
        <f t="shared" si="5"/>
        <v>2536</v>
      </c>
    </row>
    <row r="59" spans="1:30" ht="13.5">
      <c r="A59" s="17" t="s">
        <v>216</v>
      </c>
      <c r="B59" s="76" t="s">
        <v>172</v>
      </c>
      <c r="C59" s="77" t="s">
        <v>173</v>
      </c>
      <c r="D59" s="87">
        <f t="shared" si="6"/>
        <v>6492</v>
      </c>
      <c r="E59" s="87">
        <f t="shared" si="7"/>
        <v>0</v>
      </c>
      <c r="F59" s="87">
        <v>0</v>
      </c>
      <c r="G59" s="87">
        <v>0</v>
      </c>
      <c r="H59" s="87">
        <v>0</v>
      </c>
      <c r="I59" s="87">
        <v>0</v>
      </c>
      <c r="J59" s="87" t="s">
        <v>213</v>
      </c>
      <c r="K59" s="87">
        <v>0</v>
      </c>
      <c r="L59" s="87">
        <v>6492</v>
      </c>
      <c r="M59" s="87">
        <f t="shared" si="8"/>
        <v>1500</v>
      </c>
      <c r="N59" s="87">
        <f t="shared" si="9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213</v>
      </c>
      <c r="T59" s="87">
        <v>0</v>
      </c>
      <c r="U59" s="87">
        <v>1500</v>
      </c>
      <c r="V59" s="87">
        <f t="shared" si="5"/>
        <v>7992</v>
      </c>
      <c r="W59" s="87">
        <f t="shared" si="5"/>
        <v>0</v>
      </c>
      <c r="X59" s="87">
        <f t="shared" si="5"/>
        <v>0</v>
      </c>
      <c r="Y59" s="87">
        <f t="shared" si="5"/>
        <v>0</v>
      </c>
      <c r="Z59" s="87">
        <f t="shared" si="5"/>
        <v>0</v>
      </c>
      <c r="AA59" s="87">
        <f t="shared" si="5"/>
        <v>0</v>
      </c>
      <c r="AB59" s="87" t="s">
        <v>21</v>
      </c>
      <c r="AC59" s="87">
        <f t="shared" si="5"/>
        <v>0</v>
      </c>
      <c r="AD59" s="87">
        <f t="shared" si="5"/>
        <v>7992</v>
      </c>
    </row>
    <row r="60" spans="1:30" ht="13.5">
      <c r="A60" s="17" t="s">
        <v>216</v>
      </c>
      <c r="B60" s="78" t="s">
        <v>174</v>
      </c>
      <c r="C60" s="79" t="s">
        <v>175</v>
      </c>
      <c r="D60" s="87">
        <f t="shared" si="6"/>
        <v>45053</v>
      </c>
      <c r="E60" s="87">
        <f t="shared" si="7"/>
        <v>45053</v>
      </c>
      <c r="F60" s="87">
        <v>0</v>
      </c>
      <c r="G60" s="87">
        <v>0</v>
      </c>
      <c r="H60" s="87">
        <v>0</v>
      </c>
      <c r="I60" s="87">
        <v>45053</v>
      </c>
      <c r="J60" s="87">
        <v>1140171</v>
      </c>
      <c r="K60" s="87">
        <v>0</v>
      </c>
      <c r="L60" s="87">
        <v>0</v>
      </c>
      <c r="M60" s="87">
        <f t="shared" si="8"/>
        <v>1860</v>
      </c>
      <c r="N60" s="87">
        <f t="shared" si="9"/>
        <v>1860</v>
      </c>
      <c r="O60" s="87">
        <v>0</v>
      </c>
      <c r="P60" s="87">
        <v>0</v>
      </c>
      <c r="Q60" s="87">
        <v>0</v>
      </c>
      <c r="R60" s="87">
        <v>1860</v>
      </c>
      <c r="S60" s="87">
        <v>217748</v>
      </c>
      <c r="T60" s="87">
        <v>0</v>
      </c>
      <c r="U60" s="87">
        <v>0</v>
      </c>
      <c r="V60" s="87">
        <f aca="true" t="shared" si="10" ref="V60:V72">D60+M60</f>
        <v>46913</v>
      </c>
      <c r="W60" s="87">
        <f aca="true" t="shared" si="11" ref="W60:W72">E60+N60</f>
        <v>46913</v>
      </c>
      <c r="X60" s="87">
        <f aca="true" t="shared" si="12" ref="X60:X72">F60+O60</f>
        <v>0</v>
      </c>
      <c r="Y60" s="87">
        <f aca="true" t="shared" si="13" ref="Y60:Y72">G60+P60</f>
        <v>0</v>
      </c>
      <c r="Z60" s="87">
        <f aca="true" t="shared" si="14" ref="Z60:Z72">H60+Q60</f>
        <v>0</v>
      </c>
      <c r="AA60" s="87">
        <f aca="true" t="shared" si="15" ref="AA60:AA72">I60+R60</f>
        <v>46913</v>
      </c>
      <c r="AB60" s="87">
        <f aca="true" t="shared" si="16" ref="AB60:AB72">J60+S60</f>
        <v>1357919</v>
      </c>
      <c r="AC60" s="87">
        <f aca="true" t="shared" si="17" ref="AC60:AC72">K60+T60</f>
        <v>0</v>
      </c>
      <c r="AD60" s="87">
        <f aca="true" t="shared" si="18" ref="AD60:AD72">L60+U60</f>
        <v>0</v>
      </c>
    </row>
    <row r="61" spans="1:30" ht="13.5">
      <c r="A61" s="17" t="s">
        <v>216</v>
      </c>
      <c r="B61" s="78" t="s">
        <v>176</v>
      </c>
      <c r="C61" s="79" t="s">
        <v>177</v>
      </c>
      <c r="D61" s="87">
        <f t="shared" si="6"/>
        <v>177695</v>
      </c>
      <c r="E61" s="87">
        <f t="shared" si="7"/>
        <v>147156</v>
      </c>
      <c r="F61" s="87">
        <v>0</v>
      </c>
      <c r="G61" s="87">
        <v>0</v>
      </c>
      <c r="H61" s="87">
        <v>0</v>
      </c>
      <c r="I61" s="87">
        <v>147156</v>
      </c>
      <c r="J61" s="87">
        <v>151901</v>
      </c>
      <c r="K61" s="87">
        <v>0</v>
      </c>
      <c r="L61" s="87">
        <v>30539</v>
      </c>
      <c r="M61" s="87">
        <f t="shared" si="8"/>
        <v>18279</v>
      </c>
      <c r="N61" s="87">
        <f t="shared" si="9"/>
        <v>2810</v>
      </c>
      <c r="O61" s="87">
        <v>0</v>
      </c>
      <c r="P61" s="87">
        <v>0</v>
      </c>
      <c r="Q61" s="87">
        <v>0</v>
      </c>
      <c r="R61" s="87">
        <v>2810</v>
      </c>
      <c r="S61" s="87">
        <v>96984</v>
      </c>
      <c r="T61" s="87">
        <v>0</v>
      </c>
      <c r="U61" s="87">
        <v>15469</v>
      </c>
      <c r="V61" s="87">
        <f t="shared" si="10"/>
        <v>195974</v>
      </c>
      <c r="W61" s="87">
        <f t="shared" si="11"/>
        <v>149966</v>
      </c>
      <c r="X61" s="87">
        <f t="shared" si="12"/>
        <v>0</v>
      </c>
      <c r="Y61" s="87">
        <f t="shared" si="13"/>
        <v>0</v>
      </c>
      <c r="Z61" s="87">
        <f t="shared" si="14"/>
        <v>0</v>
      </c>
      <c r="AA61" s="87">
        <f t="shared" si="15"/>
        <v>149966</v>
      </c>
      <c r="AB61" s="87">
        <f t="shared" si="16"/>
        <v>248885</v>
      </c>
      <c r="AC61" s="87">
        <f t="shared" si="17"/>
        <v>0</v>
      </c>
      <c r="AD61" s="87">
        <f t="shared" si="18"/>
        <v>46008</v>
      </c>
    </row>
    <row r="62" spans="1:30" ht="13.5">
      <c r="A62" s="17" t="s">
        <v>216</v>
      </c>
      <c r="B62" s="78" t="s">
        <v>178</v>
      </c>
      <c r="C62" s="79" t="s">
        <v>179</v>
      </c>
      <c r="D62" s="87">
        <f t="shared" si="6"/>
        <v>23063</v>
      </c>
      <c r="E62" s="87">
        <f t="shared" si="7"/>
        <v>23063</v>
      </c>
      <c r="F62" s="87">
        <v>0</v>
      </c>
      <c r="G62" s="87">
        <v>0</v>
      </c>
      <c r="H62" s="87">
        <v>0</v>
      </c>
      <c r="I62" s="87">
        <v>23063</v>
      </c>
      <c r="J62" s="87">
        <v>553048</v>
      </c>
      <c r="K62" s="87">
        <v>0</v>
      </c>
      <c r="L62" s="87">
        <v>0</v>
      </c>
      <c r="M62" s="87">
        <f t="shared" si="8"/>
        <v>0</v>
      </c>
      <c r="N62" s="87">
        <f t="shared" si="9"/>
        <v>0</v>
      </c>
      <c r="O62" s="87">
        <v>0</v>
      </c>
      <c r="P62" s="87">
        <v>0</v>
      </c>
      <c r="Q62" s="87">
        <v>0</v>
      </c>
      <c r="R62" s="87">
        <v>0</v>
      </c>
      <c r="S62" s="87">
        <v>102494</v>
      </c>
      <c r="T62" s="87">
        <v>0</v>
      </c>
      <c r="U62" s="87">
        <v>0</v>
      </c>
      <c r="V62" s="87">
        <f t="shared" si="10"/>
        <v>23063</v>
      </c>
      <c r="W62" s="87">
        <f t="shared" si="11"/>
        <v>23063</v>
      </c>
      <c r="X62" s="87">
        <f t="shared" si="12"/>
        <v>0</v>
      </c>
      <c r="Y62" s="87">
        <f t="shared" si="13"/>
        <v>0</v>
      </c>
      <c r="Z62" s="87">
        <f t="shared" si="14"/>
        <v>0</v>
      </c>
      <c r="AA62" s="87">
        <f t="shared" si="15"/>
        <v>23063</v>
      </c>
      <c r="AB62" s="87">
        <f t="shared" si="16"/>
        <v>655542</v>
      </c>
      <c r="AC62" s="87">
        <f t="shared" si="17"/>
        <v>0</v>
      </c>
      <c r="AD62" s="87">
        <f t="shared" si="18"/>
        <v>0</v>
      </c>
    </row>
    <row r="63" spans="1:30" ht="13.5">
      <c r="A63" s="17" t="s">
        <v>216</v>
      </c>
      <c r="B63" s="78" t="s">
        <v>180</v>
      </c>
      <c r="C63" s="79" t="s">
        <v>181</v>
      </c>
      <c r="D63" s="87">
        <f t="shared" si="6"/>
        <v>11697</v>
      </c>
      <c r="E63" s="87">
        <f t="shared" si="7"/>
        <v>2413</v>
      </c>
      <c r="F63" s="87">
        <v>0</v>
      </c>
      <c r="G63" s="87">
        <v>0</v>
      </c>
      <c r="H63" s="87">
        <v>0</v>
      </c>
      <c r="I63" s="87">
        <v>2413</v>
      </c>
      <c r="J63" s="87">
        <v>137046</v>
      </c>
      <c r="K63" s="87">
        <v>0</v>
      </c>
      <c r="L63" s="87">
        <v>9284</v>
      </c>
      <c r="M63" s="87">
        <f t="shared" si="8"/>
        <v>5106</v>
      </c>
      <c r="N63" s="87">
        <f t="shared" si="9"/>
        <v>1005</v>
      </c>
      <c r="O63" s="87">
        <v>0</v>
      </c>
      <c r="P63" s="87">
        <v>0</v>
      </c>
      <c r="Q63" s="87">
        <v>0</v>
      </c>
      <c r="R63" s="87">
        <v>1005</v>
      </c>
      <c r="S63" s="87">
        <v>53206</v>
      </c>
      <c r="T63" s="87">
        <v>0</v>
      </c>
      <c r="U63" s="87">
        <v>4101</v>
      </c>
      <c r="V63" s="87">
        <f t="shared" si="10"/>
        <v>16803</v>
      </c>
      <c r="W63" s="87">
        <f t="shared" si="11"/>
        <v>3418</v>
      </c>
      <c r="X63" s="87">
        <f t="shared" si="12"/>
        <v>0</v>
      </c>
      <c r="Y63" s="87">
        <f t="shared" si="13"/>
        <v>0</v>
      </c>
      <c r="Z63" s="87">
        <f t="shared" si="14"/>
        <v>0</v>
      </c>
      <c r="AA63" s="87">
        <f t="shared" si="15"/>
        <v>3418</v>
      </c>
      <c r="AB63" s="87">
        <f t="shared" si="16"/>
        <v>190252</v>
      </c>
      <c r="AC63" s="87">
        <f t="shared" si="17"/>
        <v>0</v>
      </c>
      <c r="AD63" s="87">
        <f t="shared" si="18"/>
        <v>13385</v>
      </c>
    </row>
    <row r="64" spans="1:30" ht="13.5">
      <c r="A64" s="17" t="s">
        <v>216</v>
      </c>
      <c r="B64" s="78" t="s">
        <v>182</v>
      </c>
      <c r="C64" s="79" t="s">
        <v>183</v>
      </c>
      <c r="D64" s="87">
        <f t="shared" si="6"/>
        <v>413900</v>
      </c>
      <c r="E64" s="87">
        <f t="shared" si="7"/>
        <v>413900</v>
      </c>
      <c r="F64" s="87">
        <v>210700</v>
      </c>
      <c r="G64" s="87">
        <v>0</v>
      </c>
      <c r="H64" s="87">
        <v>203200</v>
      </c>
      <c r="I64" s="87">
        <v>0</v>
      </c>
      <c r="J64" s="87">
        <v>155398</v>
      </c>
      <c r="K64" s="87">
        <v>0</v>
      </c>
      <c r="L64" s="87">
        <v>0</v>
      </c>
      <c r="M64" s="87">
        <f t="shared" si="8"/>
        <v>0</v>
      </c>
      <c r="N64" s="87">
        <f t="shared" si="9"/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f t="shared" si="10"/>
        <v>413900</v>
      </c>
      <c r="W64" s="87">
        <f t="shared" si="11"/>
        <v>413900</v>
      </c>
      <c r="X64" s="87">
        <f t="shared" si="12"/>
        <v>210700</v>
      </c>
      <c r="Y64" s="87">
        <f t="shared" si="13"/>
        <v>0</v>
      </c>
      <c r="Z64" s="87">
        <f t="shared" si="14"/>
        <v>203200</v>
      </c>
      <c r="AA64" s="87">
        <f t="shared" si="15"/>
        <v>0</v>
      </c>
      <c r="AB64" s="87">
        <f t="shared" si="16"/>
        <v>155398</v>
      </c>
      <c r="AC64" s="87">
        <f t="shared" si="17"/>
        <v>0</v>
      </c>
      <c r="AD64" s="87">
        <f t="shared" si="18"/>
        <v>0</v>
      </c>
    </row>
    <row r="65" spans="1:30" ht="13.5">
      <c r="A65" s="17" t="s">
        <v>216</v>
      </c>
      <c r="B65" s="78" t="s">
        <v>184</v>
      </c>
      <c r="C65" s="79" t="s">
        <v>185</v>
      </c>
      <c r="D65" s="87">
        <f t="shared" si="6"/>
        <v>1220860</v>
      </c>
      <c r="E65" s="87">
        <f t="shared" si="7"/>
        <v>1117609</v>
      </c>
      <c r="F65" s="87">
        <v>558547</v>
      </c>
      <c r="G65" s="87">
        <v>0</v>
      </c>
      <c r="H65" s="87">
        <v>550400</v>
      </c>
      <c r="I65" s="87">
        <v>3892</v>
      </c>
      <c r="J65" s="87">
        <v>226806</v>
      </c>
      <c r="K65" s="87">
        <v>4770</v>
      </c>
      <c r="L65" s="87">
        <v>103251</v>
      </c>
      <c r="M65" s="87">
        <f t="shared" si="8"/>
        <v>16433</v>
      </c>
      <c r="N65" s="87">
        <f t="shared" si="9"/>
        <v>16433</v>
      </c>
      <c r="O65" s="87">
        <v>0</v>
      </c>
      <c r="P65" s="87">
        <v>0</v>
      </c>
      <c r="Q65" s="87">
        <v>0</v>
      </c>
      <c r="R65" s="87">
        <v>1305</v>
      </c>
      <c r="S65" s="87">
        <v>83873</v>
      </c>
      <c r="T65" s="87">
        <v>15128</v>
      </c>
      <c r="U65" s="87">
        <v>0</v>
      </c>
      <c r="V65" s="87">
        <f t="shared" si="10"/>
        <v>1237293</v>
      </c>
      <c r="W65" s="87">
        <f t="shared" si="11"/>
        <v>1134042</v>
      </c>
      <c r="X65" s="87">
        <f t="shared" si="12"/>
        <v>558547</v>
      </c>
      <c r="Y65" s="87">
        <f t="shared" si="13"/>
        <v>0</v>
      </c>
      <c r="Z65" s="87">
        <f t="shared" si="14"/>
        <v>550400</v>
      </c>
      <c r="AA65" s="87">
        <f t="shared" si="15"/>
        <v>5197</v>
      </c>
      <c r="AB65" s="87">
        <f t="shared" si="16"/>
        <v>310679</v>
      </c>
      <c r="AC65" s="87">
        <f t="shared" si="17"/>
        <v>19898</v>
      </c>
      <c r="AD65" s="87">
        <f t="shared" si="18"/>
        <v>103251</v>
      </c>
    </row>
    <row r="66" spans="1:30" ht="13.5">
      <c r="A66" s="17" t="s">
        <v>216</v>
      </c>
      <c r="B66" s="78" t="s">
        <v>78</v>
      </c>
      <c r="C66" s="79" t="s">
        <v>79</v>
      </c>
      <c r="D66" s="87">
        <f t="shared" si="6"/>
        <v>0</v>
      </c>
      <c r="E66" s="87">
        <f t="shared" si="7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219002</v>
      </c>
      <c r="K66" s="87">
        <v>0</v>
      </c>
      <c r="L66" s="87">
        <v>0</v>
      </c>
      <c r="M66" s="87">
        <f t="shared" si="8"/>
        <v>0</v>
      </c>
      <c r="N66" s="87">
        <f t="shared" si="9"/>
        <v>0</v>
      </c>
      <c r="O66" s="87">
        <v>0</v>
      </c>
      <c r="P66" s="87">
        <v>0</v>
      </c>
      <c r="Q66" s="87">
        <v>0</v>
      </c>
      <c r="R66" s="87">
        <v>0</v>
      </c>
      <c r="S66" s="87">
        <v>88870</v>
      </c>
      <c r="T66" s="87">
        <v>0</v>
      </c>
      <c r="U66" s="87">
        <v>0</v>
      </c>
      <c r="V66" s="87">
        <f t="shared" si="10"/>
        <v>0</v>
      </c>
      <c r="W66" s="87">
        <f t="shared" si="11"/>
        <v>0</v>
      </c>
      <c r="X66" s="87">
        <f t="shared" si="12"/>
        <v>0</v>
      </c>
      <c r="Y66" s="87">
        <f t="shared" si="13"/>
        <v>0</v>
      </c>
      <c r="Z66" s="87">
        <f t="shared" si="14"/>
        <v>0</v>
      </c>
      <c r="AA66" s="87">
        <f t="shared" si="15"/>
        <v>0</v>
      </c>
      <c r="AB66" s="87">
        <f t="shared" si="16"/>
        <v>307872</v>
      </c>
      <c r="AC66" s="87">
        <f t="shared" si="17"/>
        <v>0</v>
      </c>
      <c r="AD66" s="87">
        <f t="shared" si="18"/>
        <v>0</v>
      </c>
    </row>
    <row r="67" spans="1:30" ht="13.5">
      <c r="A67" s="17" t="s">
        <v>216</v>
      </c>
      <c r="B67" s="78" t="s">
        <v>80</v>
      </c>
      <c r="C67" s="79" t="s">
        <v>81</v>
      </c>
      <c r="D67" s="87">
        <f t="shared" si="6"/>
        <v>0</v>
      </c>
      <c r="E67" s="87">
        <f t="shared" si="7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f t="shared" si="8"/>
        <v>33109</v>
      </c>
      <c r="N67" s="87">
        <f t="shared" si="9"/>
        <v>33109</v>
      </c>
      <c r="O67" s="87">
        <v>0</v>
      </c>
      <c r="P67" s="87">
        <v>0</v>
      </c>
      <c r="Q67" s="87">
        <v>0</v>
      </c>
      <c r="R67" s="87">
        <v>23922</v>
      </c>
      <c r="S67" s="87">
        <v>133519</v>
      </c>
      <c r="T67" s="87">
        <v>9187</v>
      </c>
      <c r="U67" s="87">
        <v>0</v>
      </c>
      <c r="V67" s="87">
        <f t="shared" si="10"/>
        <v>33109</v>
      </c>
      <c r="W67" s="87">
        <f t="shared" si="11"/>
        <v>33109</v>
      </c>
      <c r="X67" s="87">
        <f t="shared" si="12"/>
        <v>0</v>
      </c>
      <c r="Y67" s="87">
        <f t="shared" si="13"/>
        <v>0</v>
      </c>
      <c r="Z67" s="87">
        <f t="shared" si="14"/>
        <v>0</v>
      </c>
      <c r="AA67" s="87">
        <f t="shared" si="15"/>
        <v>23922</v>
      </c>
      <c r="AB67" s="87">
        <f t="shared" si="16"/>
        <v>133519</v>
      </c>
      <c r="AC67" s="87">
        <f t="shared" si="17"/>
        <v>9187</v>
      </c>
      <c r="AD67" s="87">
        <f t="shared" si="18"/>
        <v>0</v>
      </c>
    </row>
    <row r="68" spans="1:30" ht="13.5">
      <c r="A68" s="17" t="s">
        <v>216</v>
      </c>
      <c r="B68" s="78" t="s">
        <v>82</v>
      </c>
      <c r="C68" s="79" t="s">
        <v>83</v>
      </c>
      <c r="D68" s="87">
        <f t="shared" si="6"/>
        <v>0</v>
      </c>
      <c r="E68" s="87">
        <f t="shared" si="7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64102</v>
      </c>
      <c r="K68" s="87">
        <v>0</v>
      </c>
      <c r="L68" s="87">
        <v>0</v>
      </c>
      <c r="M68" s="87">
        <f t="shared" si="8"/>
        <v>0</v>
      </c>
      <c r="N68" s="87">
        <f t="shared" si="9"/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f t="shared" si="10"/>
        <v>0</v>
      </c>
      <c r="W68" s="87">
        <f t="shared" si="11"/>
        <v>0</v>
      </c>
      <c r="X68" s="87">
        <f t="shared" si="12"/>
        <v>0</v>
      </c>
      <c r="Y68" s="87">
        <f t="shared" si="13"/>
        <v>0</v>
      </c>
      <c r="Z68" s="87">
        <f t="shared" si="14"/>
        <v>0</v>
      </c>
      <c r="AA68" s="87">
        <f t="shared" si="15"/>
        <v>0</v>
      </c>
      <c r="AB68" s="87">
        <f t="shared" si="16"/>
        <v>64102</v>
      </c>
      <c r="AC68" s="87">
        <f t="shared" si="17"/>
        <v>0</v>
      </c>
      <c r="AD68" s="87">
        <f t="shared" si="18"/>
        <v>0</v>
      </c>
    </row>
    <row r="69" spans="1:30" ht="13.5">
      <c r="A69" s="17" t="s">
        <v>216</v>
      </c>
      <c r="B69" s="78" t="s">
        <v>84</v>
      </c>
      <c r="C69" s="79" t="s">
        <v>186</v>
      </c>
      <c r="D69" s="87">
        <f t="shared" si="6"/>
        <v>1633</v>
      </c>
      <c r="E69" s="87">
        <f t="shared" si="7"/>
        <v>1633</v>
      </c>
      <c r="F69" s="87">
        <v>0</v>
      </c>
      <c r="G69" s="87">
        <v>0</v>
      </c>
      <c r="H69" s="87">
        <v>0</v>
      </c>
      <c r="I69" s="87">
        <v>1633</v>
      </c>
      <c r="J69" s="87">
        <v>279265</v>
      </c>
      <c r="K69" s="87">
        <v>0</v>
      </c>
      <c r="L69" s="87">
        <v>0</v>
      </c>
      <c r="M69" s="87">
        <f t="shared" si="8"/>
        <v>0</v>
      </c>
      <c r="N69" s="87">
        <f t="shared" si="9"/>
        <v>0</v>
      </c>
      <c r="O69" s="87">
        <v>0</v>
      </c>
      <c r="P69" s="87">
        <v>0</v>
      </c>
      <c r="Q69" s="87">
        <v>0</v>
      </c>
      <c r="R69" s="87">
        <v>0</v>
      </c>
      <c r="S69" s="87">
        <v>39544</v>
      </c>
      <c r="T69" s="87">
        <v>0</v>
      </c>
      <c r="U69" s="87">
        <v>0</v>
      </c>
      <c r="V69" s="87">
        <f t="shared" si="10"/>
        <v>1633</v>
      </c>
      <c r="W69" s="87">
        <f t="shared" si="11"/>
        <v>1633</v>
      </c>
      <c r="X69" s="87">
        <f t="shared" si="12"/>
        <v>0</v>
      </c>
      <c r="Y69" s="87">
        <f t="shared" si="13"/>
        <v>0</v>
      </c>
      <c r="Z69" s="87">
        <f t="shared" si="14"/>
        <v>0</v>
      </c>
      <c r="AA69" s="87">
        <f t="shared" si="15"/>
        <v>1633</v>
      </c>
      <c r="AB69" s="87">
        <f t="shared" si="16"/>
        <v>318809</v>
      </c>
      <c r="AC69" s="87">
        <f t="shared" si="17"/>
        <v>0</v>
      </c>
      <c r="AD69" s="87">
        <f t="shared" si="18"/>
        <v>0</v>
      </c>
    </row>
    <row r="70" spans="1:30" ht="13.5">
      <c r="A70" s="17" t="s">
        <v>216</v>
      </c>
      <c r="B70" s="78" t="s">
        <v>187</v>
      </c>
      <c r="C70" s="79" t="s">
        <v>188</v>
      </c>
      <c r="D70" s="87">
        <f t="shared" si="6"/>
        <v>8976</v>
      </c>
      <c r="E70" s="87">
        <f t="shared" si="7"/>
        <v>8976</v>
      </c>
      <c r="F70" s="87">
        <v>0</v>
      </c>
      <c r="G70" s="87">
        <v>0</v>
      </c>
      <c r="H70" s="87">
        <v>0</v>
      </c>
      <c r="I70" s="87">
        <v>8779</v>
      </c>
      <c r="J70" s="87">
        <v>236475</v>
      </c>
      <c r="K70" s="87">
        <v>197</v>
      </c>
      <c r="L70" s="87">
        <v>0</v>
      </c>
      <c r="M70" s="87">
        <f t="shared" si="8"/>
        <v>0</v>
      </c>
      <c r="N70" s="87">
        <f t="shared" si="9"/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f t="shared" si="10"/>
        <v>8976</v>
      </c>
      <c r="W70" s="87">
        <f t="shared" si="11"/>
        <v>8976</v>
      </c>
      <c r="X70" s="87">
        <f t="shared" si="12"/>
        <v>0</v>
      </c>
      <c r="Y70" s="87">
        <f t="shared" si="13"/>
        <v>0</v>
      </c>
      <c r="Z70" s="87">
        <f t="shared" si="14"/>
        <v>0</v>
      </c>
      <c r="AA70" s="87">
        <f t="shared" si="15"/>
        <v>8779</v>
      </c>
      <c r="AB70" s="87">
        <f t="shared" si="16"/>
        <v>236475</v>
      </c>
      <c r="AC70" s="87">
        <f t="shared" si="17"/>
        <v>197</v>
      </c>
      <c r="AD70" s="87">
        <f t="shared" si="18"/>
        <v>0</v>
      </c>
    </row>
    <row r="71" spans="1:30" ht="13.5">
      <c r="A71" s="17" t="s">
        <v>216</v>
      </c>
      <c r="B71" s="78" t="s">
        <v>189</v>
      </c>
      <c r="C71" s="79" t="s">
        <v>190</v>
      </c>
      <c r="D71" s="87">
        <f t="shared" si="6"/>
        <v>810212</v>
      </c>
      <c r="E71" s="87">
        <f t="shared" si="7"/>
        <v>785000</v>
      </c>
      <c r="F71" s="87">
        <v>0</v>
      </c>
      <c r="G71" s="87">
        <v>0</v>
      </c>
      <c r="H71" s="87">
        <v>785000</v>
      </c>
      <c r="I71" s="87">
        <v>0</v>
      </c>
      <c r="J71" s="87">
        <v>1165181</v>
      </c>
      <c r="K71" s="87">
        <v>0</v>
      </c>
      <c r="L71" s="87">
        <v>25212</v>
      </c>
      <c r="M71" s="87">
        <f t="shared" si="8"/>
        <v>0</v>
      </c>
      <c r="N71" s="87">
        <f t="shared" si="9"/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f t="shared" si="10"/>
        <v>810212</v>
      </c>
      <c r="W71" s="87">
        <f t="shared" si="11"/>
        <v>785000</v>
      </c>
      <c r="X71" s="87">
        <f t="shared" si="12"/>
        <v>0</v>
      </c>
      <c r="Y71" s="87">
        <f t="shared" si="13"/>
        <v>0</v>
      </c>
      <c r="Z71" s="87">
        <f t="shared" si="14"/>
        <v>785000</v>
      </c>
      <c r="AA71" s="87">
        <f t="shared" si="15"/>
        <v>0</v>
      </c>
      <c r="AB71" s="87">
        <f t="shared" si="16"/>
        <v>1165181</v>
      </c>
      <c r="AC71" s="87">
        <f t="shared" si="17"/>
        <v>0</v>
      </c>
      <c r="AD71" s="87">
        <f t="shared" si="18"/>
        <v>25212</v>
      </c>
    </row>
    <row r="72" spans="1:30" ht="13.5">
      <c r="A72" s="17" t="s">
        <v>216</v>
      </c>
      <c r="B72" s="78" t="s">
        <v>191</v>
      </c>
      <c r="C72" s="79" t="s">
        <v>192</v>
      </c>
      <c r="D72" s="87">
        <f t="shared" si="6"/>
        <v>19369</v>
      </c>
      <c r="E72" s="87">
        <f t="shared" si="7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112571</v>
      </c>
      <c r="K72" s="87">
        <v>0</v>
      </c>
      <c r="L72" s="87">
        <v>19369</v>
      </c>
      <c r="M72" s="87">
        <f t="shared" si="8"/>
        <v>0</v>
      </c>
      <c r="N72" s="87">
        <f t="shared" si="9"/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f t="shared" si="10"/>
        <v>19369</v>
      </c>
      <c r="W72" s="87">
        <f t="shared" si="11"/>
        <v>0</v>
      </c>
      <c r="X72" s="87">
        <f t="shared" si="12"/>
        <v>0</v>
      </c>
      <c r="Y72" s="87">
        <f t="shared" si="13"/>
        <v>0</v>
      </c>
      <c r="Z72" s="87">
        <f t="shared" si="14"/>
        <v>0</v>
      </c>
      <c r="AA72" s="87">
        <f t="shared" si="15"/>
        <v>0</v>
      </c>
      <c r="AB72" s="87">
        <f t="shared" si="16"/>
        <v>112571</v>
      </c>
      <c r="AC72" s="87">
        <f t="shared" si="17"/>
        <v>0</v>
      </c>
      <c r="AD72" s="87">
        <f t="shared" si="18"/>
        <v>19369</v>
      </c>
    </row>
    <row r="73" spans="1:30" ht="13.5">
      <c r="A73" s="95" t="s">
        <v>0</v>
      </c>
      <c r="B73" s="96"/>
      <c r="C73" s="97"/>
      <c r="D73" s="87">
        <f aca="true" t="shared" si="19" ref="D73:AD73">SUM(D7:D72)</f>
        <v>19235386</v>
      </c>
      <c r="E73" s="87">
        <f t="shared" si="19"/>
        <v>6285599</v>
      </c>
      <c r="F73" s="87">
        <f t="shared" si="19"/>
        <v>2676514</v>
      </c>
      <c r="G73" s="87">
        <f t="shared" si="19"/>
        <v>56417</v>
      </c>
      <c r="H73" s="87">
        <f t="shared" si="19"/>
        <v>2331800</v>
      </c>
      <c r="I73" s="87">
        <f t="shared" si="19"/>
        <v>1038388</v>
      </c>
      <c r="J73" s="87">
        <f t="shared" si="19"/>
        <v>4440966</v>
      </c>
      <c r="K73" s="87">
        <f t="shared" si="19"/>
        <v>182480</v>
      </c>
      <c r="L73" s="87">
        <f t="shared" si="19"/>
        <v>12949787</v>
      </c>
      <c r="M73" s="87">
        <f t="shared" si="19"/>
        <v>1517970</v>
      </c>
      <c r="N73" s="87">
        <f t="shared" si="19"/>
        <v>93958</v>
      </c>
      <c r="O73" s="87">
        <f t="shared" si="19"/>
        <v>2725</v>
      </c>
      <c r="P73" s="87">
        <f t="shared" si="19"/>
        <v>1362</v>
      </c>
      <c r="Q73" s="87">
        <f t="shared" si="19"/>
        <v>0</v>
      </c>
      <c r="R73" s="87">
        <f t="shared" si="19"/>
        <v>52186</v>
      </c>
      <c r="S73" s="87">
        <f t="shared" si="19"/>
        <v>816238</v>
      </c>
      <c r="T73" s="87">
        <f t="shared" si="19"/>
        <v>37685</v>
      </c>
      <c r="U73" s="87">
        <f t="shared" si="19"/>
        <v>1424012</v>
      </c>
      <c r="V73" s="87">
        <f t="shared" si="19"/>
        <v>20753356</v>
      </c>
      <c r="W73" s="87">
        <f t="shared" si="19"/>
        <v>6379557</v>
      </c>
      <c r="X73" s="87">
        <f t="shared" si="19"/>
        <v>2679239</v>
      </c>
      <c r="Y73" s="87">
        <f t="shared" si="19"/>
        <v>57779</v>
      </c>
      <c r="Z73" s="87">
        <f t="shared" si="19"/>
        <v>2331800</v>
      </c>
      <c r="AA73" s="87">
        <f t="shared" si="19"/>
        <v>1090574</v>
      </c>
      <c r="AB73" s="87">
        <f t="shared" si="19"/>
        <v>5257204</v>
      </c>
      <c r="AC73" s="87">
        <f t="shared" si="19"/>
        <v>220165</v>
      </c>
      <c r="AD73" s="87">
        <f t="shared" si="19"/>
        <v>14373799</v>
      </c>
    </row>
  </sheetData>
  <mergeCells count="4">
    <mergeCell ref="A2:A6"/>
    <mergeCell ref="B2:B6"/>
    <mergeCell ref="C2:C6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73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238</v>
      </c>
    </row>
    <row r="2" spans="1:60" s="70" customFormat="1" ht="22.5" customHeight="1">
      <c r="A2" s="107" t="s">
        <v>193</v>
      </c>
      <c r="B2" s="109" t="s">
        <v>22</v>
      </c>
      <c r="C2" s="105" t="s">
        <v>59</v>
      </c>
      <c r="D2" s="25" t="s">
        <v>60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194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195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61</v>
      </c>
      <c r="E3" s="26"/>
      <c r="F3" s="26"/>
      <c r="G3" s="26"/>
      <c r="H3" s="26"/>
      <c r="I3" s="29"/>
      <c r="J3" s="91" t="s">
        <v>62</v>
      </c>
      <c r="K3" s="28" t="s">
        <v>196</v>
      </c>
      <c r="L3" s="26"/>
      <c r="M3" s="26"/>
      <c r="N3" s="26"/>
      <c r="O3" s="26"/>
      <c r="P3" s="26"/>
      <c r="Q3" s="26"/>
      <c r="R3" s="26"/>
      <c r="S3" s="29"/>
      <c r="T3" s="105" t="s">
        <v>63</v>
      </c>
      <c r="U3" s="105" t="s">
        <v>64</v>
      </c>
      <c r="V3" s="27" t="s">
        <v>197</v>
      </c>
      <c r="W3" s="28" t="s">
        <v>65</v>
      </c>
      <c r="X3" s="26"/>
      <c r="Y3" s="26"/>
      <c r="Z3" s="26"/>
      <c r="AA3" s="26"/>
      <c r="AB3" s="29"/>
      <c r="AC3" s="91" t="s">
        <v>66</v>
      </c>
      <c r="AD3" s="28" t="s">
        <v>196</v>
      </c>
      <c r="AE3" s="26"/>
      <c r="AF3" s="26"/>
      <c r="AG3" s="26"/>
      <c r="AH3" s="26"/>
      <c r="AI3" s="26"/>
      <c r="AJ3" s="26"/>
      <c r="AK3" s="26"/>
      <c r="AL3" s="29"/>
      <c r="AM3" s="105" t="s">
        <v>63</v>
      </c>
      <c r="AN3" s="105" t="s">
        <v>64</v>
      </c>
      <c r="AO3" s="27" t="s">
        <v>197</v>
      </c>
      <c r="AP3" s="28" t="s">
        <v>65</v>
      </c>
      <c r="AQ3" s="26"/>
      <c r="AR3" s="26"/>
      <c r="AS3" s="26"/>
      <c r="AT3" s="26"/>
      <c r="AU3" s="29"/>
      <c r="AV3" s="91" t="s">
        <v>66</v>
      </c>
      <c r="AW3" s="28" t="s">
        <v>196</v>
      </c>
      <c r="AX3" s="26"/>
      <c r="AY3" s="26"/>
      <c r="AZ3" s="26"/>
      <c r="BA3" s="26"/>
      <c r="BB3" s="26"/>
      <c r="BC3" s="26"/>
      <c r="BD3" s="26"/>
      <c r="BE3" s="29"/>
      <c r="BF3" s="105" t="s">
        <v>63</v>
      </c>
      <c r="BG3" s="105" t="s">
        <v>64</v>
      </c>
      <c r="BH3" s="27" t="s">
        <v>197</v>
      </c>
    </row>
    <row r="4" spans="1:60" s="70" customFormat="1" ht="22.5" customHeight="1">
      <c r="A4" s="106"/>
      <c r="B4" s="110"/>
      <c r="C4" s="106"/>
      <c r="D4" s="27" t="s">
        <v>4</v>
      </c>
      <c r="E4" s="30" t="s">
        <v>198</v>
      </c>
      <c r="F4" s="31"/>
      <c r="G4" s="32"/>
      <c r="H4" s="29"/>
      <c r="I4" s="93" t="s">
        <v>67</v>
      </c>
      <c r="J4" s="92"/>
      <c r="K4" s="27" t="s">
        <v>4</v>
      </c>
      <c r="L4" s="105" t="s">
        <v>68</v>
      </c>
      <c r="M4" s="28" t="s">
        <v>199</v>
      </c>
      <c r="N4" s="26"/>
      <c r="O4" s="26"/>
      <c r="P4" s="29"/>
      <c r="Q4" s="105" t="s">
        <v>69</v>
      </c>
      <c r="R4" s="105" t="s">
        <v>70</v>
      </c>
      <c r="S4" s="105" t="s">
        <v>71</v>
      </c>
      <c r="T4" s="106"/>
      <c r="U4" s="106"/>
      <c r="V4" s="34"/>
      <c r="W4" s="27" t="s">
        <v>4</v>
      </c>
      <c r="X4" s="30" t="s">
        <v>198</v>
      </c>
      <c r="Y4" s="31"/>
      <c r="Z4" s="32"/>
      <c r="AA4" s="29"/>
      <c r="AB4" s="93" t="s">
        <v>67</v>
      </c>
      <c r="AC4" s="92"/>
      <c r="AD4" s="27" t="s">
        <v>4</v>
      </c>
      <c r="AE4" s="105" t="s">
        <v>68</v>
      </c>
      <c r="AF4" s="28" t="s">
        <v>199</v>
      </c>
      <c r="AG4" s="26"/>
      <c r="AH4" s="26"/>
      <c r="AI4" s="29"/>
      <c r="AJ4" s="105" t="s">
        <v>69</v>
      </c>
      <c r="AK4" s="105" t="s">
        <v>70</v>
      </c>
      <c r="AL4" s="105" t="s">
        <v>71</v>
      </c>
      <c r="AM4" s="106"/>
      <c r="AN4" s="106"/>
      <c r="AO4" s="34"/>
      <c r="AP4" s="27" t="s">
        <v>4</v>
      </c>
      <c r="AQ4" s="30" t="s">
        <v>198</v>
      </c>
      <c r="AR4" s="31"/>
      <c r="AS4" s="32"/>
      <c r="AT4" s="29"/>
      <c r="AU4" s="93" t="s">
        <v>67</v>
      </c>
      <c r="AV4" s="92"/>
      <c r="AW4" s="27" t="s">
        <v>4</v>
      </c>
      <c r="AX4" s="105" t="s">
        <v>68</v>
      </c>
      <c r="AY4" s="28" t="s">
        <v>199</v>
      </c>
      <c r="AZ4" s="26"/>
      <c r="BA4" s="26"/>
      <c r="BB4" s="29"/>
      <c r="BC4" s="105" t="s">
        <v>69</v>
      </c>
      <c r="BD4" s="105" t="s">
        <v>70</v>
      </c>
      <c r="BE4" s="105" t="s">
        <v>71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4</v>
      </c>
      <c r="F5" s="33" t="s">
        <v>72</v>
      </c>
      <c r="G5" s="33" t="s">
        <v>73</v>
      </c>
      <c r="H5" s="33" t="s">
        <v>74</v>
      </c>
      <c r="I5" s="94"/>
      <c r="J5" s="92"/>
      <c r="K5" s="34"/>
      <c r="L5" s="106"/>
      <c r="M5" s="27" t="s">
        <v>4</v>
      </c>
      <c r="N5" s="24" t="s">
        <v>75</v>
      </c>
      <c r="O5" s="24" t="s">
        <v>76</v>
      </c>
      <c r="P5" s="24" t="s">
        <v>77</v>
      </c>
      <c r="Q5" s="106"/>
      <c r="R5" s="106"/>
      <c r="S5" s="106"/>
      <c r="T5" s="106"/>
      <c r="U5" s="106"/>
      <c r="V5" s="34"/>
      <c r="W5" s="34"/>
      <c r="X5" s="27" t="s">
        <v>4</v>
      </c>
      <c r="Y5" s="33" t="s">
        <v>72</v>
      </c>
      <c r="Z5" s="33" t="s">
        <v>73</v>
      </c>
      <c r="AA5" s="33" t="s">
        <v>74</v>
      </c>
      <c r="AB5" s="94"/>
      <c r="AC5" s="92"/>
      <c r="AD5" s="34"/>
      <c r="AE5" s="106"/>
      <c r="AF5" s="27" t="s">
        <v>4</v>
      </c>
      <c r="AG5" s="24" t="s">
        <v>75</v>
      </c>
      <c r="AH5" s="24" t="s">
        <v>76</v>
      </c>
      <c r="AI5" s="24" t="s">
        <v>77</v>
      </c>
      <c r="AJ5" s="106"/>
      <c r="AK5" s="106"/>
      <c r="AL5" s="106"/>
      <c r="AM5" s="106"/>
      <c r="AN5" s="106"/>
      <c r="AO5" s="34"/>
      <c r="AP5" s="34"/>
      <c r="AQ5" s="27" t="s">
        <v>4</v>
      </c>
      <c r="AR5" s="33" t="s">
        <v>72</v>
      </c>
      <c r="AS5" s="33" t="s">
        <v>73</v>
      </c>
      <c r="AT5" s="33" t="s">
        <v>74</v>
      </c>
      <c r="AU5" s="94"/>
      <c r="AV5" s="92"/>
      <c r="AW5" s="34"/>
      <c r="AX5" s="106"/>
      <c r="AY5" s="27" t="s">
        <v>4</v>
      </c>
      <c r="AZ5" s="24" t="s">
        <v>75</v>
      </c>
      <c r="BA5" s="24" t="s">
        <v>76</v>
      </c>
      <c r="BB5" s="24" t="s">
        <v>77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7</v>
      </c>
      <c r="E6" s="35" t="s">
        <v>8</v>
      </c>
      <c r="F6" s="36" t="s">
        <v>8</v>
      </c>
      <c r="G6" s="36" t="s">
        <v>8</v>
      </c>
      <c r="H6" s="36" t="s">
        <v>8</v>
      </c>
      <c r="I6" s="39" t="s">
        <v>8</v>
      </c>
      <c r="J6" s="39" t="s">
        <v>8</v>
      </c>
      <c r="K6" s="35" t="s">
        <v>8</v>
      </c>
      <c r="L6" s="35" t="s">
        <v>8</v>
      </c>
      <c r="M6" s="35" t="s">
        <v>8</v>
      </c>
      <c r="N6" s="40" t="s">
        <v>8</v>
      </c>
      <c r="O6" s="40" t="s">
        <v>8</v>
      </c>
      <c r="P6" s="40" t="s">
        <v>8</v>
      </c>
      <c r="Q6" s="35" t="s">
        <v>8</v>
      </c>
      <c r="R6" s="35" t="s">
        <v>8</v>
      </c>
      <c r="S6" s="35" t="s">
        <v>8</v>
      </c>
      <c r="T6" s="35" t="s">
        <v>8</v>
      </c>
      <c r="U6" s="35" t="s">
        <v>8</v>
      </c>
      <c r="V6" s="35" t="s">
        <v>8</v>
      </c>
      <c r="W6" s="35" t="s">
        <v>7</v>
      </c>
      <c r="X6" s="35" t="s">
        <v>8</v>
      </c>
      <c r="Y6" s="36" t="s">
        <v>8</v>
      </c>
      <c r="Z6" s="36" t="s">
        <v>8</v>
      </c>
      <c r="AA6" s="36" t="s">
        <v>8</v>
      </c>
      <c r="AB6" s="39" t="s">
        <v>8</v>
      </c>
      <c r="AC6" s="39" t="s">
        <v>8</v>
      </c>
      <c r="AD6" s="35" t="s">
        <v>8</v>
      </c>
      <c r="AE6" s="35" t="s">
        <v>8</v>
      </c>
      <c r="AF6" s="35" t="s">
        <v>8</v>
      </c>
      <c r="AG6" s="40" t="s">
        <v>8</v>
      </c>
      <c r="AH6" s="40" t="s">
        <v>8</v>
      </c>
      <c r="AI6" s="40" t="s">
        <v>8</v>
      </c>
      <c r="AJ6" s="35" t="s">
        <v>8</v>
      </c>
      <c r="AK6" s="35" t="s">
        <v>8</v>
      </c>
      <c r="AL6" s="35" t="s">
        <v>8</v>
      </c>
      <c r="AM6" s="35" t="s">
        <v>8</v>
      </c>
      <c r="AN6" s="35" t="s">
        <v>8</v>
      </c>
      <c r="AO6" s="35" t="s">
        <v>8</v>
      </c>
      <c r="AP6" s="35" t="s">
        <v>7</v>
      </c>
      <c r="AQ6" s="35" t="s">
        <v>8</v>
      </c>
      <c r="AR6" s="36" t="s">
        <v>8</v>
      </c>
      <c r="AS6" s="36" t="s">
        <v>8</v>
      </c>
      <c r="AT6" s="36" t="s">
        <v>8</v>
      </c>
      <c r="AU6" s="39" t="s">
        <v>8</v>
      </c>
      <c r="AV6" s="39" t="s">
        <v>8</v>
      </c>
      <c r="AW6" s="35" t="s">
        <v>8</v>
      </c>
      <c r="AX6" s="35" t="s">
        <v>8</v>
      </c>
      <c r="AY6" s="35" t="s">
        <v>8</v>
      </c>
      <c r="AZ6" s="40" t="s">
        <v>8</v>
      </c>
      <c r="BA6" s="40" t="s">
        <v>8</v>
      </c>
      <c r="BB6" s="40" t="s">
        <v>8</v>
      </c>
      <c r="BC6" s="35" t="s">
        <v>8</v>
      </c>
      <c r="BD6" s="35" t="s">
        <v>8</v>
      </c>
      <c r="BE6" s="35" t="s">
        <v>8</v>
      </c>
      <c r="BF6" s="35" t="s">
        <v>8</v>
      </c>
      <c r="BG6" s="35" t="s">
        <v>8</v>
      </c>
      <c r="BH6" s="35" t="s">
        <v>8</v>
      </c>
    </row>
    <row r="7" spans="1:60" ht="13.5">
      <c r="A7" s="17" t="s">
        <v>216</v>
      </c>
      <c r="B7" s="76" t="s">
        <v>217</v>
      </c>
      <c r="C7" s="77" t="s">
        <v>218</v>
      </c>
      <c r="D7" s="87">
        <f aca="true" t="shared" si="0" ref="D7:D48">E7+I7</f>
        <v>448188</v>
      </c>
      <c r="E7" s="87">
        <f aca="true" t="shared" si="1" ref="E7:E48">SUM(F7:H7)</f>
        <v>448188</v>
      </c>
      <c r="F7" s="87">
        <v>448188</v>
      </c>
      <c r="G7" s="87">
        <v>0</v>
      </c>
      <c r="H7" s="87">
        <v>0</v>
      </c>
      <c r="I7" s="87">
        <v>0</v>
      </c>
      <c r="J7" s="87">
        <v>106829</v>
      </c>
      <c r="K7" s="87">
        <f aca="true" t="shared" si="2" ref="K7:K48">L7+M7+Q7+R7+S7</f>
        <v>3488184</v>
      </c>
      <c r="L7" s="87">
        <v>1067089</v>
      </c>
      <c r="M7" s="88">
        <f aca="true" t="shared" si="3" ref="M7:M48">SUM(N7:P7)</f>
        <v>1016455</v>
      </c>
      <c r="N7" s="87">
        <v>220160</v>
      </c>
      <c r="O7" s="87">
        <v>700327</v>
      </c>
      <c r="P7" s="87">
        <v>95968</v>
      </c>
      <c r="Q7" s="87">
        <v>5982</v>
      </c>
      <c r="R7" s="87">
        <v>1398658</v>
      </c>
      <c r="S7" s="87">
        <v>0</v>
      </c>
      <c r="T7" s="87">
        <v>0</v>
      </c>
      <c r="U7" s="87">
        <v>0</v>
      </c>
      <c r="V7" s="87">
        <f aca="true" t="shared" si="4" ref="V7:V48">D7+K7+U7</f>
        <v>3936372</v>
      </c>
      <c r="W7" s="87">
        <f aca="true" t="shared" si="5" ref="W7:W48">X7+AB7</f>
        <v>0</v>
      </c>
      <c r="X7" s="87">
        <f aca="true" t="shared" si="6" ref="X7:X48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48">AE7+AF7+AJ7+AK7+AL7</f>
        <v>309943</v>
      </c>
      <c r="AE7" s="87">
        <v>8203</v>
      </c>
      <c r="AF7" s="88">
        <f aca="true" t="shared" si="8" ref="AF7:AF48">SUM(AG7:AI7)</f>
        <v>0</v>
      </c>
      <c r="AG7" s="87">
        <v>0</v>
      </c>
      <c r="AH7" s="87">
        <v>0</v>
      </c>
      <c r="AI7" s="87">
        <v>0</v>
      </c>
      <c r="AJ7" s="87">
        <v>0</v>
      </c>
      <c r="AK7" s="87">
        <v>111415</v>
      </c>
      <c r="AL7" s="87">
        <v>190325</v>
      </c>
      <c r="AM7" s="87">
        <v>0</v>
      </c>
      <c r="AN7" s="87">
        <v>0</v>
      </c>
      <c r="AO7" s="87">
        <f aca="true" t="shared" si="9" ref="AO7:AO48">W7+AD7+AN7</f>
        <v>309943</v>
      </c>
      <c r="AP7" s="87">
        <f aca="true" t="shared" si="10" ref="AP7:AP16">D7+W7</f>
        <v>448188</v>
      </c>
      <c r="AQ7" s="87">
        <f aca="true" t="shared" si="11" ref="AQ7:AQ16">E7+X7</f>
        <v>448188</v>
      </c>
      <c r="AR7" s="87">
        <f aca="true" t="shared" si="12" ref="AR7:AR16">F7+Y7</f>
        <v>448188</v>
      </c>
      <c r="AS7" s="87">
        <f aca="true" t="shared" si="13" ref="AS7:AS16">G7+Z7</f>
        <v>0</v>
      </c>
      <c r="AT7" s="87">
        <f aca="true" t="shared" si="14" ref="AT7:AT52">H7+AA7</f>
        <v>0</v>
      </c>
      <c r="AU7" s="87">
        <f aca="true" t="shared" si="15" ref="AU7:AV52">I7+AB7</f>
        <v>0</v>
      </c>
      <c r="AV7" s="87">
        <f t="shared" si="15"/>
        <v>106829</v>
      </c>
      <c r="AW7" s="87">
        <f aca="true" t="shared" si="16" ref="AW7:AW42">K7+AD7</f>
        <v>3798127</v>
      </c>
      <c r="AX7" s="87">
        <f aca="true" t="shared" si="17" ref="AX7:AX42">L7+AE7</f>
        <v>1075292</v>
      </c>
      <c r="AY7" s="87">
        <f aca="true" t="shared" si="18" ref="AY7:AY42">M7+AF7</f>
        <v>1016455</v>
      </c>
      <c r="AZ7" s="87">
        <f aca="true" t="shared" si="19" ref="AZ7:AZ42">N7+AG7</f>
        <v>220160</v>
      </c>
      <c r="BA7" s="87">
        <f aca="true" t="shared" si="20" ref="BA7:BA42">O7+AH7</f>
        <v>700327</v>
      </c>
      <c r="BB7" s="87">
        <f aca="true" t="shared" si="21" ref="BB7:BB42">P7+AI7</f>
        <v>95968</v>
      </c>
      <c r="BC7" s="87">
        <f aca="true" t="shared" si="22" ref="BC7:BC42">Q7+AJ7</f>
        <v>5982</v>
      </c>
      <c r="BD7" s="87">
        <f aca="true" t="shared" si="23" ref="BD7:BD42">R7+AK7</f>
        <v>1510073</v>
      </c>
      <c r="BE7" s="87">
        <f aca="true" t="shared" si="24" ref="BE7:BF42">S7+AL7</f>
        <v>190325</v>
      </c>
      <c r="BF7" s="87">
        <f t="shared" si="24"/>
        <v>0</v>
      </c>
      <c r="BG7" s="87">
        <f aca="true" t="shared" si="25" ref="BG7:BH10">U7+AN7</f>
        <v>0</v>
      </c>
      <c r="BH7" s="87">
        <f t="shared" si="25"/>
        <v>4246315</v>
      </c>
    </row>
    <row r="8" spans="1:60" ht="13.5">
      <c r="A8" s="17" t="s">
        <v>216</v>
      </c>
      <c r="B8" s="76" t="s">
        <v>219</v>
      </c>
      <c r="C8" s="77" t="s">
        <v>220</v>
      </c>
      <c r="D8" s="87">
        <f t="shared" si="0"/>
        <v>0</v>
      </c>
      <c r="E8" s="87">
        <f t="shared" si="1"/>
        <v>0</v>
      </c>
      <c r="F8" s="87">
        <v>0</v>
      </c>
      <c r="G8" s="87">
        <v>0</v>
      </c>
      <c r="H8" s="87">
        <v>0</v>
      </c>
      <c r="I8" s="87">
        <v>0</v>
      </c>
      <c r="J8" s="87">
        <v>70540</v>
      </c>
      <c r="K8" s="87">
        <f t="shared" si="2"/>
        <v>42304</v>
      </c>
      <c r="L8" s="87">
        <v>3439</v>
      </c>
      <c r="M8" s="88">
        <f t="shared" si="3"/>
        <v>2859</v>
      </c>
      <c r="N8" s="87">
        <v>0</v>
      </c>
      <c r="O8" s="87">
        <v>0</v>
      </c>
      <c r="P8" s="87">
        <v>2859</v>
      </c>
      <c r="Q8" s="87">
        <v>0</v>
      </c>
      <c r="R8" s="87">
        <v>36006</v>
      </c>
      <c r="S8" s="87">
        <v>0</v>
      </c>
      <c r="T8" s="87">
        <v>146941</v>
      </c>
      <c r="U8" s="87">
        <v>0</v>
      </c>
      <c r="V8" s="87">
        <f t="shared" si="4"/>
        <v>42304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0</v>
      </c>
      <c r="AE8" s="87">
        <v>0</v>
      </c>
      <c r="AF8" s="88">
        <f t="shared" si="8"/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0</v>
      </c>
      <c r="AN8" s="87">
        <v>0</v>
      </c>
      <c r="AO8" s="87">
        <f t="shared" si="9"/>
        <v>0</v>
      </c>
      <c r="AP8" s="87">
        <f t="shared" si="10"/>
        <v>0</v>
      </c>
      <c r="AQ8" s="87">
        <f t="shared" si="11"/>
        <v>0</v>
      </c>
      <c r="AR8" s="87">
        <f t="shared" si="12"/>
        <v>0</v>
      </c>
      <c r="AS8" s="87">
        <f t="shared" si="13"/>
        <v>0</v>
      </c>
      <c r="AT8" s="87">
        <f t="shared" si="14"/>
        <v>0</v>
      </c>
      <c r="AU8" s="87">
        <f t="shared" si="15"/>
        <v>0</v>
      </c>
      <c r="AV8" s="87">
        <f t="shared" si="15"/>
        <v>70540</v>
      </c>
      <c r="AW8" s="87">
        <f t="shared" si="16"/>
        <v>42304</v>
      </c>
      <c r="AX8" s="87">
        <f t="shared" si="17"/>
        <v>3439</v>
      </c>
      <c r="AY8" s="87">
        <f t="shared" si="18"/>
        <v>2859</v>
      </c>
      <c r="AZ8" s="87">
        <f t="shared" si="19"/>
        <v>0</v>
      </c>
      <c r="BA8" s="87">
        <f t="shared" si="20"/>
        <v>0</v>
      </c>
      <c r="BB8" s="87">
        <f t="shared" si="21"/>
        <v>2859</v>
      </c>
      <c r="BC8" s="87">
        <f t="shared" si="22"/>
        <v>0</v>
      </c>
      <c r="BD8" s="87">
        <f t="shared" si="23"/>
        <v>36006</v>
      </c>
      <c r="BE8" s="87">
        <f t="shared" si="24"/>
        <v>0</v>
      </c>
      <c r="BF8" s="87">
        <f t="shared" si="24"/>
        <v>146941</v>
      </c>
      <c r="BG8" s="87">
        <f t="shared" si="25"/>
        <v>0</v>
      </c>
      <c r="BH8" s="87">
        <f t="shared" si="25"/>
        <v>42304</v>
      </c>
    </row>
    <row r="9" spans="1:60" ht="13.5">
      <c r="A9" s="17" t="s">
        <v>216</v>
      </c>
      <c r="B9" s="76" t="s">
        <v>221</v>
      </c>
      <c r="C9" s="77" t="s">
        <v>222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154978</v>
      </c>
      <c r="K9" s="87">
        <f t="shared" si="2"/>
        <v>113241</v>
      </c>
      <c r="L9" s="87">
        <v>10007</v>
      </c>
      <c r="M9" s="88">
        <f t="shared" si="3"/>
        <v>1347</v>
      </c>
      <c r="N9" s="87">
        <v>1347</v>
      </c>
      <c r="O9" s="87">
        <v>0</v>
      </c>
      <c r="P9" s="87">
        <v>0</v>
      </c>
      <c r="Q9" s="87">
        <v>0</v>
      </c>
      <c r="R9" s="87">
        <v>101887</v>
      </c>
      <c r="S9" s="87">
        <v>0</v>
      </c>
      <c r="T9" s="87">
        <v>370472</v>
      </c>
      <c r="U9" s="87">
        <v>0</v>
      </c>
      <c r="V9" s="87">
        <f t="shared" si="4"/>
        <v>113241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0</v>
      </c>
      <c r="AE9" s="87">
        <v>0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54956</v>
      </c>
      <c r="AN9" s="87">
        <v>0</v>
      </c>
      <c r="AO9" s="87">
        <f t="shared" si="9"/>
        <v>0</v>
      </c>
      <c r="AP9" s="87">
        <f t="shared" si="10"/>
        <v>0</v>
      </c>
      <c r="AQ9" s="87">
        <f t="shared" si="11"/>
        <v>0</v>
      </c>
      <c r="AR9" s="87">
        <f t="shared" si="12"/>
        <v>0</v>
      </c>
      <c r="AS9" s="87">
        <f t="shared" si="13"/>
        <v>0</v>
      </c>
      <c r="AT9" s="87">
        <f t="shared" si="14"/>
        <v>0</v>
      </c>
      <c r="AU9" s="87">
        <f t="shared" si="15"/>
        <v>0</v>
      </c>
      <c r="AV9" s="87">
        <f t="shared" si="15"/>
        <v>154978</v>
      </c>
      <c r="AW9" s="87">
        <f t="shared" si="16"/>
        <v>113241</v>
      </c>
      <c r="AX9" s="87">
        <f t="shared" si="17"/>
        <v>10007</v>
      </c>
      <c r="AY9" s="87">
        <f t="shared" si="18"/>
        <v>1347</v>
      </c>
      <c r="AZ9" s="87">
        <f t="shared" si="19"/>
        <v>1347</v>
      </c>
      <c r="BA9" s="87">
        <f t="shared" si="20"/>
        <v>0</v>
      </c>
      <c r="BB9" s="87">
        <f t="shared" si="21"/>
        <v>0</v>
      </c>
      <c r="BC9" s="87">
        <f t="shared" si="22"/>
        <v>0</v>
      </c>
      <c r="BD9" s="87">
        <f t="shared" si="23"/>
        <v>101887</v>
      </c>
      <c r="BE9" s="87">
        <f t="shared" si="24"/>
        <v>0</v>
      </c>
      <c r="BF9" s="87">
        <f t="shared" si="24"/>
        <v>425428</v>
      </c>
      <c r="BG9" s="87">
        <f t="shared" si="25"/>
        <v>0</v>
      </c>
      <c r="BH9" s="87">
        <f t="shared" si="25"/>
        <v>113241</v>
      </c>
    </row>
    <row r="10" spans="1:60" ht="13.5">
      <c r="A10" s="17" t="s">
        <v>216</v>
      </c>
      <c r="B10" s="76" t="s">
        <v>223</v>
      </c>
      <c r="C10" s="77" t="s">
        <v>224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23544</v>
      </c>
      <c r="K10" s="87">
        <f t="shared" si="2"/>
        <v>232863</v>
      </c>
      <c r="L10" s="87">
        <v>39296</v>
      </c>
      <c r="M10" s="88">
        <f t="shared" si="3"/>
        <v>3347</v>
      </c>
      <c r="N10" s="87">
        <v>3347</v>
      </c>
      <c r="O10" s="87">
        <v>0</v>
      </c>
      <c r="P10" s="87">
        <v>0</v>
      </c>
      <c r="Q10" s="87">
        <v>3835</v>
      </c>
      <c r="R10" s="87">
        <v>186385</v>
      </c>
      <c r="S10" s="87">
        <v>0</v>
      </c>
      <c r="T10" s="87">
        <v>335154</v>
      </c>
      <c r="U10" s="87">
        <v>7275</v>
      </c>
      <c r="V10" s="87">
        <f t="shared" si="4"/>
        <v>240138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8498</v>
      </c>
      <c r="AD10" s="87">
        <f t="shared" si="7"/>
        <v>4367</v>
      </c>
      <c r="AE10" s="87">
        <v>4367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88335</v>
      </c>
      <c r="AN10" s="87">
        <v>0</v>
      </c>
      <c r="AO10" s="87">
        <f t="shared" si="9"/>
        <v>4367</v>
      </c>
      <c r="AP10" s="87">
        <f t="shared" si="10"/>
        <v>0</v>
      </c>
      <c r="AQ10" s="87">
        <f t="shared" si="11"/>
        <v>0</v>
      </c>
      <c r="AR10" s="87">
        <f t="shared" si="12"/>
        <v>0</v>
      </c>
      <c r="AS10" s="87">
        <f t="shared" si="13"/>
        <v>0</v>
      </c>
      <c r="AT10" s="87">
        <f t="shared" si="14"/>
        <v>0</v>
      </c>
      <c r="AU10" s="87">
        <f t="shared" si="15"/>
        <v>0</v>
      </c>
      <c r="AV10" s="87">
        <f t="shared" si="15"/>
        <v>32042</v>
      </c>
      <c r="AW10" s="87">
        <f t="shared" si="16"/>
        <v>237230</v>
      </c>
      <c r="AX10" s="87">
        <f t="shared" si="17"/>
        <v>43663</v>
      </c>
      <c r="AY10" s="87">
        <f t="shared" si="18"/>
        <v>3347</v>
      </c>
      <c r="AZ10" s="87">
        <f t="shared" si="19"/>
        <v>3347</v>
      </c>
      <c r="BA10" s="87">
        <f t="shared" si="20"/>
        <v>0</v>
      </c>
      <c r="BB10" s="87">
        <f t="shared" si="21"/>
        <v>0</v>
      </c>
      <c r="BC10" s="87">
        <f t="shared" si="22"/>
        <v>3835</v>
      </c>
      <c r="BD10" s="87">
        <f t="shared" si="23"/>
        <v>186385</v>
      </c>
      <c r="BE10" s="87">
        <f t="shared" si="24"/>
        <v>0</v>
      </c>
      <c r="BF10" s="87">
        <f t="shared" si="24"/>
        <v>423489</v>
      </c>
      <c r="BG10" s="87">
        <f t="shared" si="25"/>
        <v>7275</v>
      </c>
      <c r="BH10" s="87">
        <f t="shared" si="25"/>
        <v>244505</v>
      </c>
    </row>
    <row r="11" spans="1:60" ht="13.5">
      <c r="A11" s="17" t="s">
        <v>216</v>
      </c>
      <c r="B11" s="76" t="s">
        <v>225</v>
      </c>
      <c r="C11" s="77" t="s">
        <v>226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f t="shared" si="2"/>
        <v>48353</v>
      </c>
      <c r="L11" s="87">
        <v>0</v>
      </c>
      <c r="M11" s="88">
        <f t="shared" si="3"/>
        <v>0</v>
      </c>
      <c r="N11" s="87">
        <v>0</v>
      </c>
      <c r="O11" s="87">
        <v>0</v>
      </c>
      <c r="P11" s="87">
        <v>0</v>
      </c>
      <c r="Q11" s="87">
        <v>0</v>
      </c>
      <c r="R11" s="87">
        <v>48353</v>
      </c>
      <c r="S11" s="87">
        <v>0</v>
      </c>
      <c r="T11" s="87">
        <v>125837</v>
      </c>
      <c r="U11" s="87">
        <v>0</v>
      </c>
      <c r="V11" s="87">
        <f t="shared" si="4"/>
        <v>48353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0</v>
      </c>
      <c r="AE11" s="87">
        <v>0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17819</v>
      </c>
      <c r="AN11" s="87">
        <v>0</v>
      </c>
      <c r="AO11" s="87">
        <f t="shared" si="9"/>
        <v>0</v>
      </c>
      <c r="AP11" s="87">
        <f t="shared" si="10"/>
        <v>0</v>
      </c>
      <c r="AQ11" s="87">
        <f t="shared" si="11"/>
        <v>0</v>
      </c>
      <c r="AR11" s="87">
        <f t="shared" si="12"/>
        <v>0</v>
      </c>
      <c r="AS11" s="87">
        <f t="shared" si="13"/>
        <v>0</v>
      </c>
      <c r="AT11" s="87">
        <f t="shared" si="14"/>
        <v>0</v>
      </c>
      <c r="AU11" s="87">
        <f t="shared" si="15"/>
        <v>0</v>
      </c>
      <c r="AV11" s="87">
        <f t="shared" si="15"/>
        <v>0</v>
      </c>
      <c r="AW11" s="87">
        <f t="shared" si="16"/>
        <v>48353</v>
      </c>
      <c r="AX11" s="87">
        <f t="shared" si="17"/>
        <v>0</v>
      </c>
      <c r="AY11" s="87">
        <f t="shared" si="18"/>
        <v>0</v>
      </c>
      <c r="AZ11" s="87">
        <f t="shared" si="19"/>
        <v>0</v>
      </c>
      <c r="BA11" s="87">
        <f t="shared" si="20"/>
        <v>0</v>
      </c>
      <c r="BB11" s="87">
        <f t="shared" si="21"/>
        <v>0</v>
      </c>
      <c r="BC11" s="87">
        <f t="shared" si="22"/>
        <v>0</v>
      </c>
      <c r="BD11" s="87">
        <f t="shared" si="23"/>
        <v>48353</v>
      </c>
      <c r="BE11" s="87">
        <f t="shared" si="24"/>
        <v>0</v>
      </c>
      <c r="BF11" s="87">
        <f t="shared" si="24"/>
        <v>143656</v>
      </c>
      <c r="BG11" s="87">
        <f aca="true" t="shared" si="26" ref="BG11:BG42">U11+AN11</f>
        <v>0</v>
      </c>
      <c r="BH11" s="87">
        <f aca="true" t="shared" si="27" ref="BH11:BH72">V11+AO11</f>
        <v>48353</v>
      </c>
    </row>
    <row r="12" spans="1:60" ht="13.5">
      <c r="A12" s="17" t="s">
        <v>216</v>
      </c>
      <c r="B12" s="76" t="s">
        <v>227</v>
      </c>
      <c r="C12" s="77" t="s">
        <v>228</v>
      </c>
      <c r="D12" s="87">
        <f t="shared" si="0"/>
        <v>775</v>
      </c>
      <c r="E12" s="87">
        <f t="shared" si="1"/>
        <v>775</v>
      </c>
      <c r="F12" s="87">
        <v>0</v>
      </c>
      <c r="G12" s="87">
        <v>775</v>
      </c>
      <c r="H12" s="87">
        <v>0</v>
      </c>
      <c r="I12" s="87">
        <v>0</v>
      </c>
      <c r="J12" s="87">
        <v>0</v>
      </c>
      <c r="K12" s="87">
        <f t="shared" si="2"/>
        <v>405171</v>
      </c>
      <c r="L12" s="87">
        <v>33948</v>
      </c>
      <c r="M12" s="88">
        <f t="shared" si="3"/>
        <v>87640</v>
      </c>
      <c r="N12" s="87">
        <v>2279</v>
      </c>
      <c r="O12" s="87">
        <v>68937</v>
      </c>
      <c r="P12" s="87">
        <v>16424</v>
      </c>
      <c r="Q12" s="87">
        <v>0</v>
      </c>
      <c r="R12" s="87">
        <v>283583</v>
      </c>
      <c r="S12" s="87">
        <v>0</v>
      </c>
      <c r="T12" s="87">
        <v>0</v>
      </c>
      <c r="U12" s="87">
        <v>1757</v>
      </c>
      <c r="V12" s="87">
        <f t="shared" si="4"/>
        <v>407703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31714</v>
      </c>
      <c r="AE12" s="87">
        <v>0</v>
      </c>
      <c r="AF12" s="88">
        <f t="shared" si="8"/>
        <v>17373</v>
      </c>
      <c r="AG12" s="87">
        <v>0</v>
      </c>
      <c r="AH12" s="87">
        <v>17373</v>
      </c>
      <c r="AI12" s="87">
        <v>0</v>
      </c>
      <c r="AJ12" s="87">
        <v>0</v>
      </c>
      <c r="AK12" s="87">
        <v>14341</v>
      </c>
      <c r="AL12" s="87">
        <v>0</v>
      </c>
      <c r="AM12" s="87">
        <v>0</v>
      </c>
      <c r="AN12" s="87">
        <v>0</v>
      </c>
      <c r="AO12" s="87">
        <f t="shared" si="9"/>
        <v>31714</v>
      </c>
      <c r="AP12" s="87">
        <f t="shared" si="10"/>
        <v>775</v>
      </c>
      <c r="AQ12" s="87">
        <f t="shared" si="11"/>
        <v>775</v>
      </c>
      <c r="AR12" s="87">
        <f t="shared" si="12"/>
        <v>0</v>
      </c>
      <c r="AS12" s="87">
        <f t="shared" si="13"/>
        <v>775</v>
      </c>
      <c r="AT12" s="87">
        <f t="shared" si="14"/>
        <v>0</v>
      </c>
      <c r="AU12" s="87">
        <f t="shared" si="15"/>
        <v>0</v>
      </c>
      <c r="AV12" s="87">
        <f t="shared" si="15"/>
        <v>0</v>
      </c>
      <c r="AW12" s="87">
        <f t="shared" si="16"/>
        <v>436885</v>
      </c>
      <c r="AX12" s="87">
        <f t="shared" si="17"/>
        <v>33948</v>
      </c>
      <c r="AY12" s="87">
        <f t="shared" si="18"/>
        <v>105013</v>
      </c>
      <c r="AZ12" s="87">
        <f t="shared" si="19"/>
        <v>2279</v>
      </c>
      <c r="BA12" s="87">
        <f t="shared" si="20"/>
        <v>86310</v>
      </c>
      <c r="BB12" s="87">
        <f t="shared" si="21"/>
        <v>16424</v>
      </c>
      <c r="BC12" s="87">
        <f t="shared" si="22"/>
        <v>0</v>
      </c>
      <c r="BD12" s="87">
        <f t="shared" si="23"/>
        <v>297924</v>
      </c>
      <c r="BE12" s="87">
        <f t="shared" si="24"/>
        <v>0</v>
      </c>
      <c r="BF12" s="87">
        <f t="shared" si="24"/>
        <v>0</v>
      </c>
      <c r="BG12" s="87">
        <f t="shared" si="26"/>
        <v>1757</v>
      </c>
      <c r="BH12" s="87">
        <f t="shared" si="27"/>
        <v>439417</v>
      </c>
    </row>
    <row r="13" spans="1:60" ht="13.5">
      <c r="A13" s="17" t="s">
        <v>216</v>
      </c>
      <c r="B13" s="76" t="s">
        <v>229</v>
      </c>
      <c r="C13" s="77" t="s">
        <v>230</v>
      </c>
      <c r="D13" s="87">
        <f t="shared" si="0"/>
        <v>2501182</v>
      </c>
      <c r="E13" s="87">
        <f t="shared" si="1"/>
        <v>2501182</v>
      </c>
      <c r="F13" s="87">
        <v>2501182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878332</v>
      </c>
      <c r="L13" s="87">
        <v>186747</v>
      </c>
      <c r="M13" s="88">
        <f t="shared" si="3"/>
        <v>203685</v>
      </c>
      <c r="N13" s="87">
        <v>27047</v>
      </c>
      <c r="O13" s="87">
        <v>176638</v>
      </c>
      <c r="P13" s="87">
        <v>0</v>
      </c>
      <c r="Q13" s="87">
        <v>0</v>
      </c>
      <c r="R13" s="87">
        <v>487900</v>
      </c>
      <c r="S13" s="87">
        <v>0</v>
      </c>
      <c r="T13" s="87">
        <v>0</v>
      </c>
      <c r="U13" s="87">
        <v>0</v>
      </c>
      <c r="V13" s="87">
        <f t="shared" si="4"/>
        <v>3379514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38093</v>
      </c>
      <c r="AE13" s="87">
        <v>4604</v>
      </c>
      <c r="AF13" s="88">
        <f t="shared" si="8"/>
        <v>1176</v>
      </c>
      <c r="AG13" s="87">
        <v>0</v>
      </c>
      <c r="AH13" s="87">
        <v>1176</v>
      </c>
      <c r="AI13" s="87">
        <v>0</v>
      </c>
      <c r="AJ13" s="87">
        <v>0</v>
      </c>
      <c r="AK13" s="87">
        <v>32313</v>
      </c>
      <c r="AL13" s="87">
        <v>0</v>
      </c>
      <c r="AM13" s="87">
        <v>0</v>
      </c>
      <c r="AN13" s="87">
        <v>0</v>
      </c>
      <c r="AO13" s="87">
        <f t="shared" si="9"/>
        <v>38093</v>
      </c>
      <c r="AP13" s="87">
        <f t="shared" si="10"/>
        <v>2501182</v>
      </c>
      <c r="AQ13" s="87">
        <f t="shared" si="11"/>
        <v>2501182</v>
      </c>
      <c r="AR13" s="87">
        <f t="shared" si="12"/>
        <v>2501182</v>
      </c>
      <c r="AS13" s="87">
        <f t="shared" si="13"/>
        <v>0</v>
      </c>
      <c r="AT13" s="87">
        <f t="shared" si="14"/>
        <v>0</v>
      </c>
      <c r="AU13" s="87">
        <f t="shared" si="15"/>
        <v>0</v>
      </c>
      <c r="AV13" s="87">
        <f t="shared" si="15"/>
        <v>0</v>
      </c>
      <c r="AW13" s="87">
        <f t="shared" si="16"/>
        <v>916425</v>
      </c>
      <c r="AX13" s="87">
        <f t="shared" si="17"/>
        <v>191351</v>
      </c>
      <c r="AY13" s="87">
        <f t="shared" si="18"/>
        <v>204861</v>
      </c>
      <c r="AZ13" s="87">
        <f t="shared" si="19"/>
        <v>27047</v>
      </c>
      <c r="BA13" s="87">
        <f t="shared" si="20"/>
        <v>177814</v>
      </c>
      <c r="BB13" s="87">
        <f t="shared" si="21"/>
        <v>0</v>
      </c>
      <c r="BC13" s="87">
        <f t="shared" si="22"/>
        <v>0</v>
      </c>
      <c r="BD13" s="87">
        <f t="shared" si="23"/>
        <v>520213</v>
      </c>
      <c r="BE13" s="87">
        <f t="shared" si="24"/>
        <v>0</v>
      </c>
      <c r="BF13" s="87">
        <f t="shared" si="24"/>
        <v>0</v>
      </c>
      <c r="BG13" s="87">
        <f t="shared" si="26"/>
        <v>0</v>
      </c>
      <c r="BH13" s="87">
        <f t="shared" si="27"/>
        <v>3417607</v>
      </c>
    </row>
    <row r="14" spans="1:60" ht="13.5">
      <c r="A14" s="17" t="s">
        <v>216</v>
      </c>
      <c r="B14" s="76" t="s">
        <v>231</v>
      </c>
      <c r="C14" s="77" t="s">
        <v>87</v>
      </c>
      <c r="D14" s="87">
        <f t="shared" si="0"/>
        <v>123900</v>
      </c>
      <c r="E14" s="87">
        <f t="shared" si="1"/>
        <v>123900</v>
      </c>
      <c r="F14" s="87">
        <v>123900</v>
      </c>
      <c r="G14" s="87">
        <v>0</v>
      </c>
      <c r="H14" s="87">
        <v>0</v>
      </c>
      <c r="I14" s="87">
        <v>0</v>
      </c>
      <c r="J14" s="87">
        <v>0</v>
      </c>
      <c r="K14" s="87">
        <f t="shared" si="2"/>
        <v>282494</v>
      </c>
      <c r="L14" s="87">
        <v>39636</v>
      </c>
      <c r="M14" s="88">
        <f t="shared" si="3"/>
        <v>87487</v>
      </c>
      <c r="N14" s="87">
        <v>12048</v>
      </c>
      <c r="O14" s="87">
        <v>49175</v>
      </c>
      <c r="P14" s="87">
        <v>26264</v>
      </c>
      <c r="Q14" s="87">
        <v>16119</v>
      </c>
      <c r="R14" s="87">
        <v>126243</v>
      </c>
      <c r="S14" s="87">
        <v>13009</v>
      </c>
      <c r="T14" s="87">
        <v>0</v>
      </c>
      <c r="U14" s="87">
        <v>0</v>
      </c>
      <c r="V14" s="87">
        <f t="shared" si="4"/>
        <v>406394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26646</v>
      </c>
      <c r="AE14" s="87">
        <v>0</v>
      </c>
      <c r="AF14" s="88">
        <f t="shared" si="8"/>
        <v>4729</v>
      </c>
      <c r="AG14" s="87">
        <v>0</v>
      </c>
      <c r="AH14" s="87">
        <v>4729</v>
      </c>
      <c r="AI14" s="87">
        <v>0</v>
      </c>
      <c r="AJ14" s="87">
        <v>0</v>
      </c>
      <c r="AK14" s="87">
        <v>19190</v>
      </c>
      <c r="AL14" s="87">
        <v>2727</v>
      </c>
      <c r="AM14" s="87">
        <v>0</v>
      </c>
      <c r="AN14" s="87">
        <v>0</v>
      </c>
      <c r="AO14" s="87">
        <f t="shared" si="9"/>
        <v>26646</v>
      </c>
      <c r="AP14" s="87">
        <f t="shared" si="10"/>
        <v>123900</v>
      </c>
      <c r="AQ14" s="87">
        <f t="shared" si="11"/>
        <v>123900</v>
      </c>
      <c r="AR14" s="87">
        <f t="shared" si="12"/>
        <v>123900</v>
      </c>
      <c r="AS14" s="87">
        <f t="shared" si="13"/>
        <v>0</v>
      </c>
      <c r="AT14" s="87">
        <f t="shared" si="14"/>
        <v>0</v>
      </c>
      <c r="AU14" s="87">
        <f t="shared" si="15"/>
        <v>0</v>
      </c>
      <c r="AV14" s="87">
        <f t="shared" si="15"/>
        <v>0</v>
      </c>
      <c r="AW14" s="87">
        <f t="shared" si="16"/>
        <v>309140</v>
      </c>
      <c r="AX14" s="87">
        <f t="shared" si="17"/>
        <v>39636</v>
      </c>
      <c r="AY14" s="87">
        <f t="shared" si="18"/>
        <v>92216</v>
      </c>
      <c r="AZ14" s="87">
        <f t="shared" si="19"/>
        <v>12048</v>
      </c>
      <c r="BA14" s="87">
        <f t="shared" si="20"/>
        <v>53904</v>
      </c>
      <c r="BB14" s="87">
        <f t="shared" si="21"/>
        <v>26264</v>
      </c>
      <c r="BC14" s="87">
        <f t="shared" si="22"/>
        <v>16119</v>
      </c>
      <c r="BD14" s="87">
        <f t="shared" si="23"/>
        <v>145433</v>
      </c>
      <c r="BE14" s="87">
        <f t="shared" si="24"/>
        <v>15736</v>
      </c>
      <c r="BF14" s="87">
        <f t="shared" si="24"/>
        <v>0</v>
      </c>
      <c r="BG14" s="87">
        <f t="shared" si="26"/>
        <v>0</v>
      </c>
      <c r="BH14" s="87">
        <f t="shared" si="27"/>
        <v>433040</v>
      </c>
    </row>
    <row r="15" spans="1:60" ht="13.5">
      <c r="A15" s="17" t="s">
        <v>216</v>
      </c>
      <c r="B15" s="76" t="s">
        <v>88</v>
      </c>
      <c r="C15" s="77" t="s">
        <v>89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138603</v>
      </c>
      <c r="L15" s="87">
        <v>58020</v>
      </c>
      <c r="M15" s="88">
        <f t="shared" si="3"/>
        <v>1826</v>
      </c>
      <c r="N15" s="87">
        <v>1826</v>
      </c>
      <c r="O15" s="87">
        <v>0</v>
      </c>
      <c r="P15" s="87">
        <v>0</v>
      </c>
      <c r="Q15" s="87">
        <v>0</v>
      </c>
      <c r="R15" s="87">
        <v>78757</v>
      </c>
      <c r="S15" s="87">
        <v>0</v>
      </c>
      <c r="T15" s="87">
        <v>292396</v>
      </c>
      <c r="U15" s="87">
        <v>0</v>
      </c>
      <c r="V15" s="87">
        <f t="shared" si="4"/>
        <v>138603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54189</v>
      </c>
      <c r="AN15" s="87">
        <v>0</v>
      </c>
      <c r="AO15" s="87">
        <f t="shared" si="9"/>
        <v>0</v>
      </c>
      <c r="AP15" s="87">
        <f t="shared" si="10"/>
        <v>0</v>
      </c>
      <c r="AQ15" s="87">
        <f t="shared" si="11"/>
        <v>0</v>
      </c>
      <c r="AR15" s="87">
        <f t="shared" si="12"/>
        <v>0</v>
      </c>
      <c r="AS15" s="87">
        <f t="shared" si="13"/>
        <v>0</v>
      </c>
      <c r="AT15" s="87">
        <f t="shared" si="14"/>
        <v>0</v>
      </c>
      <c r="AU15" s="87">
        <f t="shared" si="15"/>
        <v>0</v>
      </c>
      <c r="AV15" s="87">
        <f t="shared" si="15"/>
        <v>0</v>
      </c>
      <c r="AW15" s="87">
        <f t="shared" si="16"/>
        <v>138603</v>
      </c>
      <c r="AX15" s="87">
        <f t="shared" si="17"/>
        <v>58020</v>
      </c>
      <c r="AY15" s="87">
        <f t="shared" si="18"/>
        <v>1826</v>
      </c>
      <c r="AZ15" s="87">
        <f t="shared" si="19"/>
        <v>1826</v>
      </c>
      <c r="BA15" s="87">
        <f t="shared" si="20"/>
        <v>0</v>
      </c>
      <c r="BB15" s="87">
        <f t="shared" si="21"/>
        <v>0</v>
      </c>
      <c r="BC15" s="87">
        <f t="shared" si="22"/>
        <v>0</v>
      </c>
      <c r="BD15" s="87">
        <f t="shared" si="23"/>
        <v>78757</v>
      </c>
      <c r="BE15" s="87">
        <f t="shared" si="24"/>
        <v>0</v>
      </c>
      <c r="BF15" s="87">
        <f t="shared" si="24"/>
        <v>346585</v>
      </c>
      <c r="BG15" s="87">
        <f t="shared" si="26"/>
        <v>0</v>
      </c>
      <c r="BH15" s="87">
        <f t="shared" si="27"/>
        <v>138603</v>
      </c>
    </row>
    <row r="16" spans="1:60" ht="13.5">
      <c r="A16" s="17" t="s">
        <v>216</v>
      </c>
      <c r="B16" s="76" t="s">
        <v>90</v>
      </c>
      <c r="C16" s="77" t="s">
        <v>91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37890</v>
      </c>
      <c r="K16" s="87">
        <f t="shared" si="2"/>
        <v>490246</v>
      </c>
      <c r="L16" s="87">
        <v>108681</v>
      </c>
      <c r="M16" s="88">
        <f t="shared" si="3"/>
        <v>5611</v>
      </c>
      <c r="N16" s="87">
        <v>5611</v>
      </c>
      <c r="O16" s="87">
        <v>0</v>
      </c>
      <c r="P16" s="87">
        <v>0</v>
      </c>
      <c r="Q16" s="87">
        <v>0</v>
      </c>
      <c r="R16" s="87">
        <v>375954</v>
      </c>
      <c r="S16" s="87">
        <v>0</v>
      </c>
      <c r="T16" s="87">
        <v>539378</v>
      </c>
      <c r="U16" s="87">
        <v>54297</v>
      </c>
      <c r="V16" s="87">
        <f t="shared" si="4"/>
        <v>544543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7990</v>
      </c>
      <c r="AD16" s="87">
        <f t="shared" si="7"/>
        <v>14334</v>
      </c>
      <c r="AE16" s="87">
        <v>14334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83050</v>
      </c>
      <c r="AN16" s="87">
        <v>2294</v>
      </c>
      <c r="AO16" s="87">
        <f t="shared" si="9"/>
        <v>16628</v>
      </c>
      <c r="AP16" s="87">
        <f t="shared" si="10"/>
        <v>0</v>
      </c>
      <c r="AQ16" s="87">
        <f t="shared" si="11"/>
        <v>0</v>
      </c>
      <c r="AR16" s="87">
        <f t="shared" si="12"/>
        <v>0</v>
      </c>
      <c r="AS16" s="87">
        <f t="shared" si="13"/>
        <v>0</v>
      </c>
      <c r="AT16" s="87">
        <f t="shared" si="14"/>
        <v>0</v>
      </c>
      <c r="AU16" s="87">
        <f t="shared" si="15"/>
        <v>0</v>
      </c>
      <c r="AV16" s="87">
        <f t="shared" si="15"/>
        <v>45880</v>
      </c>
      <c r="AW16" s="87">
        <f t="shared" si="16"/>
        <v>504580</v>
      </c>
      <c r="AX16" s="87">
        <f t="shared" si="17"/>
        <v>123015</v>
      </c>
      <c r="AY16" s="87">
        <f t="shared" si="18"/>
        <v>5611</v>
      </c>
      <c r="AZ16" s="87">
        <f t="shared" si="19"/>
        <v>5611</v>
      </c>
      <c r="BA16" s="87">
        <f t="shared" si="20"/>
        <v>0</v>
      </c>
      <c r="BB16" s="87">
        <f t="shared" si="21"/>
        <v>0</v>
      </c>
      <c r="BC16" s="87">
        <f t="shared" si="22"/>
        <v>0</v>
      </c>
      <c r="BD16" s="87">
        <f t="shared" si="23"/>
        <v>375954</v>
      </c>
      <c r="BE16" s="87">
        <f t="shared" si="24"/>
        <v>0</v>
      </c>
      <c r="BF16" s="87">
        <f t="shared" si="24"/>
        <v>622428</v>
      </c>
      <c r="BG16" s="87">
        <f t="shared" si="26"/>
        <v>56591</v>
      </c>
      <c r="BH16" s="87">
        <f t="shared" si="27"/>
        <v>561171</v>
      </c>
    </row>
    <row r="17" spans="1:60" ht="13.5">
      <c r="A17" s="17" t="s">
        <v>216</v>
      </c>
      <c r="B17" s="76" t="s">
        <v>92</v>
      </c>
      <c r="C17" s="77" t="s">
        <v>93</v>
      </c>
      <c r="D17" s="87">
        <f t="shared" si="0"/>
        <v>77695</v>
      </c>
      <c r="E17" s="87">
        <f t="shared" si="1"/>
        <v>60898</v>
      </c>
      <c r="F17" s="87">
        <v>0</v>
      </c>
      <c r="G17" s="87">
        <v>60898</v>
      </c>
      <c r="H17" s="87">
        <v>0</v>
      </c>
      <c r="I17" s="87">
        <v>16797</v>
      </c>
      <c r="J17" s="87">
        <v>0</v>
      </c>
      <c r="K17" s="87">
        <f t="shared" si="2"/>
        <v>68926</v>
      </c>
      <c r="L17" s="87">
        <v>20098</v>
      </c>
      <c r="M17" s="88">
        <f t="shared" si="3"/>
        <v>9187</v>
      </c>
      <c r="N17" s="87">
        <v>2044</v>
      </c>
      <c r="O17" s="87">
        <v>7143</v>
      </c>
      <c r="P17" s="87">
        <v>0</v>
      </c>
      <c r="Q17" s="87">
        <v>0</v>
      </c>
      <c r="R17" s="87">
        <v>5145</v>
      </c>
      <c r="S17" s="87">
        <v>34496</v>
      </c>
      <c r="T17" s="87">
        <v>0</v>
      </c>
      <c r="U17" s="87">
        <v>0</v>
      </c>
      <c r="V17" s="87">
        <f t="shared" si="4"/>
        <v>146621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f t="shared" si="9"/>
        <v>0</v>
      </c>
      <c r="AP17" s="87">
        <f aca="true" t="shared" si="28" ref="AP17:AS59">D17+W17</f>
        <v>77695</v>
      </c>
      <c r="AQ17" s="87">
        <f t="shared" si="28"/>
        <v>60898</v>
      </c>
      <c r="AR17" s="87">
        <f t="shared" si="28"/>
        <v>0</v>
      </c>
      <c r="AS17" s="87">
        <f t="shared" si="28"/>
        <v>60898</v>
      </c>
      <c r="AT17" s="87">
        <f t="shared" si="14"/>
        <v>0</v>
      </c>
      <c r="AU17" s="87">
        <f t="shared" si="15"/>
        <v>16797</v>
      </c>
      <c r="AV17" s="87">
        <f t="shared" si="15"/>
        <v>0</v>
      </c>
      <c r="AW17" s="87">
        <f t="shared" si="16"/>
        <v>68926</v>
      </c>
      <c r="AX17" s="87">
        <f t="shared" si="17"/>
        <v>20098</v>
      </c>
      <c r="AY17" s="87">
        <f t="shared" si="18"/>
        <v>9187</v>
      </c>
      <c r="AZ17" s="87">
        <f t="shared" si="19"/>
        <v>2044</v>
      </c>
      <c r="BA17" s="87">
        <f t="shared" si="20"/>
        <v>7143</v>
      </c>
      <c r="BB17" s="87">
        <f t="shared" si="21"/>
        <v>0</v>
      </c>
      <c r="BC17" s="87">
        <f t="shared" si="22"/>
        <v>0</v>
      </c>
      <c r="BD17" s="87">
        <f t="shared" si="23"/>
        <v>5145</v>
      </c>
      <c r="BE17" s="87">
        <f t="shared" si="24"/>
        <v>34496</v>
      </c>
      <c r="BF17" s="87">
        <f t="shared" si="24"/>
        <v>0</v>
      </c>
      <c r="BG17" s="87">
        <f t="shared" si="26"/>
        <v>0</v>
      </c>
      <c r="BH17" s="87">
        <f t="shared" si="27"/>
        <v>146621</v>
      </c>
    </row>
    <row r="18" spans="1:60" ht="13.5">
      <c r="A18" s="17" t="s">
        <v>216</v>
      </c>
      <c r="B18" s="76" t="s">
        <v>94</v>
      </c>
      <c r="C18" s="77" t="s">
        <v>95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f t="shared" si="2"/>
        <v>19239</v>
      </c>
      <c r="L18" s="87">
        <v>0</v>
      </c>
      <c r="M18" s="88">
        <f t="shared" si="3"/>
        <v>1403</v>
      </c>
      <c r="N18" s="87">
        <v>551</v>
      </c>
      <c r="O18" s="87">
        <v>0</v>
      </c>
      <c r="P18" s="87">
        <v>852</v>
      </c>
      <c r="Q18" s="87">
        <v>0</v>
      </c>
      <c r="R18" s="87">
        <v>16628</v>
      </c>
      <c r="S18" s="87">
        <v>1208</v>
      </c>
      <c r="T18" s="87">
        <v>0</v>
      </c>
      <c r="U18" s="87">
        <v>0</v>
      </c>
      <c r="V18" s="87">
        <f t="shared" si="4"/>
        <v>19239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4410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4410</v>
      </c>
      <c r="AL18" s="87">
        <v>0</v>
      </c>
      <c r="AM18" s="87">
        <v>0</v>
      </c>
      <c r="AN18" s="87">
        <v>0</v>
      </c>
      <c r="AO18" s="87">
        <f t="shared" si="9"/>
        <v>4410</v>
      </c>
      <c r="AP18" s="87">
        <f t="shared" si="28"/>
        <v>0</v>
      </c>
      <c r="AQ18" s="87">
        <f t="shared" si="28"/>
        <v>0</v>
      </c>
      <c r="AR18" s="87">
        <f t="shared" si="28"/>
        <v>0</v>
      </c>
      <c r="AS18" s="87">
        <f t="shared" si="28"/>
        <v>0</v>
      </c>
      <c r="AT18" s="87">
        <f t="shared" si="14"/>
        <v>0</v>
      </c>
      <c r="AU18" s="87">
        <f t="shared" si="15"/>
        <v>0</v>
      </c>
      <c r="AV18" s="87">
        <f t="shared" si="15"/>
        <v>0</v>
      </c>
      <c r="AW18" s="87">
        <f t="shared" si="16"/>
        <v>23649</v>
      </c>
      <c r="AX18" s="87">
        <f t="shared" si="17"/>
        <v>0</v>
      </c>
      <c r="AY18" s="87">
        <f t="shared" si="18"/>
        <v>1403</v>
      </c>
      <c r="AZ18" s="87">
        <f t="shared" si="19"/>
        <v>551</v>
      </c>
      <c r="BA18" s="87">
        <f t="shared" si="20"/>
        <v>0</v>
      </c>
      <c r="BB18" s="87">
        <f t="shared" si="21"/>
        <v>852</v>
      </c>
      <c r="BC18" s="87">
        <f t="shared" si="22"/>
        <v>0</v>
      </c>
      <c r="BD18" s="87">
        <f t="shared" si="23"/>
        <v>21038</v>
      </c>
      <c r="BE18" s="87">
        <f t="shared" si="24"/>
        <v>1208</v>
      </c>
      <c r="BF18" s="87">
        <f t="shared" si="24"/>
        <v>0</v>
      </c>
      <c r="BG18" s="87">
        <f t="shared" si="26"/>
        <v>0</v>
      </c>
      <c r="BH18" s="87">
        <f t="shared" si="27"/>
        <v>23649</v>
      </c>
    </row>
    <row r="19" spans="1:60" ht="13.5">
      <c r="A19" s="17" t="s">
        <v>216</v>
      </c>
      <c r="B19" s="76" t="s">
        <v>96</v>
      </c>
      <c r="C19" s="77" t="s">
        <v>9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f t="shared" si="2"/>
        <v>20170</v>
      </c>
      <c r="L19" s="87">
        <v>44</v>
      </c>
      <c r="M19" s="88">
        <f t="shared" si="3"/>
        <v>2600</v>
      </c>
      <c r="N19" s="87">
        <v>581</v>
      </c>
      <c r="O19" s="87">
        <v>0</v>
      </c>
      <c r="P19" s="87">
        <v>2019</v>
      </c>
      <c r="Q19" s="87">
        <v>0</v>
      </c>
      <c r="R19" s="87">
        <v>4432</v>
      </c>
      <c r="S19" s="87">
        <v>13094</v>
      </c>
      <c r="T19" s="87">
        <v>0</v>
      </c>
      <c r="U19" s="87">
        <v>0</v>
      </c>
      <c r="V19" s="87">
        <f t="shared" si="4"/>
        <v>20170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3780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3780</v>
      </c>
      <c r="AM19" s="87">
        <v>0</v>
      </c>
      <c r="AN19" s="87">
        <v>0</v>
      </c>
      <c r="AO19" s="87">
        <f t="shared" si="9"/>
        <v>3780</v>
      </c>
      <c r="AP19" s="87">
        <f t="shared" si="28"/>
        <v>0</v>
      </c>
      <c r="AQ19" s="87">
        <f t="shared" si="28"/>
        <v>0</v>
      </c>
      <c r="AR19" s="87">
        <f t="shared" si="28"/>
        <v>0</v>
      </c>
      <c r="AS19" s="87">
        <f t="shared" si="28"/>
        <v>0</v>
      </c>
      <c r="AT19" s="87">
        <f t="shared" si="14"/>
        <v>0</v>
      </c>
      <c r="AU19" s="87">
        <f t="shared" si="15"/>
        <v>0</v>
      </c>
      <c r="AV19" s="87">
        <f t="shared" si="15"/>
        <v>0</v>
      </c>
      <c r="AW19" s="87">
        <f t="shared" si="16"/>
        <v>23950</v>
      </c>
      <c r="AX19" s="87">
        <f t="shared" si="17"/>
        <v>44</v>
      </c>
      <c r="AY19" s="87">
        <f t="shared" si="18"/>
        <v>2600</v>
      </c>
      <c r="AZ19" s="87">
        <f t="shared" si="19"/>
        <v>581</v>
      </c>
      <c r="BA19" s="87">
        <f t="shared" si="20"/>
        <v>0</v>
      </c>
      <c r="BB19" s="87">
        <f t="shared" si="21"/>
        <v>2019</v>
      </c>
      <c r="BC19" s="87">
        <f t="shared" si="22"/>
        <v>0</v>
      </c>
      <c r="BD19" s="87">
        <f t="shared" si="23"/>
        <v>4432</v>
      </c>
      <c r="BE19" s="87">
        <f t="shared" si="24"/>
        <v>16874</v>
      </c>
      <c r="BF19" s="87">
        <f t="shared" si="24"/>
        <v>0</v>
      </c>
      <c r="BG19" s="87">
        <f t="shared" si="26"/>
        <v>0</v>
      </c>
      <c r="BH19" s="87">
        <f t="shared" si="27"/>
        <v>23950</v>
      </c>
    </row>
    <row r="20" spans="1:60" ht="13.5">
      <c r="A20" s="17" t="s">
        <v>216</v>
      </c>
      <c r="B20" s="76" t="s">
        <v>97</v>
      </c>
      <c r="C20" s="77" t="s">
        <v>98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"/>
        <v>10498</v>
      </c>
      <c r="L20" s="87">
        <v>0</v>
      </c>
      <c r="M20" s="88">
        <f t="shared" si="3"/>
        <v>632</v>
      </c>
      <c r="N20" s="87">
        <v>632</v>
      </c>
      <c r="O20" s="87">
        <v>0</v>
      </c>
      <c r="P20" s="87">
        <v>0</v>
      </c>
      <c r="Q20" s="87">
        <v>0</v>
      </c>
      <c r="R20" s="87">
        <v>9866</v>
      </c>
      <c r="S20" s="87">
        <v>0</v>
      </c>
      <c r="T20" s="87">
        <v>57463</v>
      </c>
      <c r="U20" s="87">
        <v>0</v>
      </c>
      <c r="V20" s="87">
        <f t="shared" si="4"/>
        <v>10498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0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22309</v>
      </c>
      <c r="AN20" s="87">
        <v>0</v>
      </c>
      <c r="AO20" s="87">
        <f t="shared" si="9"/>
        <v>0</v>
      </c>
      <c r="AP20" s="87">
        <f t="shared" si="28"/>
        <v>0</v>
      </c>
      <c r="AQ20" s="87">
        <f t="shared" si="28"/>
        <v>0</v>
      </c>
      <c r="AR20" s="87">
        <f t="shared" si="28"/>
        <v>0</v>
      </c>
      <c r="AS20" s="87">
        <f t="shared" si="28"/>
        <v>0</v>
      </c>
      <c r="AT20" s="87">
        <f t="shared" si="14"/>
        <v>0</v>
      </c>
      <c r="AU20" s="87">
        <f t="shared" si="15"/>
        <v>0</v>
      </c>
      <c r="AV20" s="87">
        <f t="shared" si="15"/>
        <v>0</v>
      </c>
      <c r="AW20" s="87">
        <f t="shared" si="16"/>
        <v>10498</v>
      </c>
      <c r="AX20" s="87">
        <f t="shared" si="17"/>
        <v>0</v>
      </c>
      <c r="AY20" s="87">
        <f t="shared" si="18"/>
        <v>632</v>
      </c>
      <c r="AZ20" s="87">
        <f t="shared" si="19"/>
        <v>632</v>
      </c>
      <c r="BA20" s="87">
        <f t="shared" si="20"/>
        <v>0</v>
      </c>
      <c r="BB20" s="87">
        <f t="shared" si="21"/>
        <v>0</v>
      </c>
      <c r="BC20" s="87">
        <f t="shared" si="22"/>
        <v>0</v>
      </c>
      <c r="BD20" s="87">
        <f t="shared" si="23"/>
        <v>9866</v>
      </c>
      <c r="BE20" s="87">
        <f t="shared" si="24"/>
        <v>0</v>
      </c>
      <c r="BF20" s="87">
        <f t="shared" si="24"/>
        <v>79772</v>
      </c>
      <c r="BG20" s="87">
        <f t="shared" si="26"/>
        <v>0</v>
      </c>
      <c r="BH20" s="87">
        <f t="shared" si="27"/>
        <v>10498</v>
      </c>
    </row>
    <row r="21" spans="1:60" ht="13.5">
      <c r="A21" s="17" t="s">
        <v>216</v>
      </c>
      <c r="B21" s="76" t="s">
        <v>99</v>
      </c>
      <c r="C21" s="77" t="s">
        <v>100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11296</v>
      </c>
      <c r="L21" s="87">
        <v>0</v>
      </c>
      <c r="M21" s="88">
        <f t="shared" si="3"/>
        <v>1936</v>
      </c>
      <c r="N21" s="87">
        <v>1936</v>
      </c>
      <c r="O21" s="87">
        <v>0</v>
      </c>
      <c r="P21" s="87">
        <v>0</v>
      </c>
      <c r="Q21" s="87">
        <v>0</v>
      </c>
      <c r="R21" s="87">
        <v>9360</v>
      </c>
      <c r="S21" s="87">
        <v>0</v>
      </c>
      <c r="T21" s="87">
        <v>79583</v>
      </c>
      <c r="U21" s="87">
        <v>0</v>
      </c>
      <c r="V21" s="87">
        <f t="shared" si="4"/>
        <v>11296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0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30897</v>
      </c>
      <c r="AN21" s="87">
        <v>0</v>
      </c>
      <c r="AO21" s="87">
        <f t="shared" si="9"/>
        <v>0</v>
      </c>
      <c r="AP21" s="87">
        <f t="shared" si="28"/>
        <v>0</v>
      </c>
      <c r="AQ21" s="87">
        <f t="shared" si="28"/>
        <v>0</v>
      </c>
      <c r="AR21" s="87">
        <f t="shared" si="28"/>
        <v>0</v>
      </c>
      <c r="AS21" s="87">
        <f t="shared" si="28"/>
        <v>0</v>
      </c>
      <c r="AT21" s="87">
        <f t="shared" si="14"/>
        <v>0</v>
      </c>
      <c r="AU21" s="87">
        <f t="shared" si="15"/>
        <v>0</v>
      </c>
      <c r="AV21" s="87">
        <f t="shared" si="15"/>
        <v>0</v>
      </c>
      <c r="AW21" s="87">
        <f t="shared" si="16"/>
        <v>11296</v>
      </c>
      <c r="AX21" s="87">
        <f t="shared" si="17"/>
        <v>0</v>
      </c>
      <c r="AY21" s="87">
        <f t="shared" si="18"/>
        <v>1936</v>
      </c>
      <c r="AZ21" s="87">
        <f t="shared" si="19"/>
        <v>1936</v>
      </c>
      <c r="BA21" s="87">
        <f t="shared" si="20"/>
        <v>0</v>
      </c>
      <c r="BB21" s="87">
        <f t="shared" si="21"/>
        <v>0</v>
      </c>
      <c r="BC21" s="87">
        <f t="shared" si="22"/>
        <v>0</v>
      </c>
      <c r="BD21" s="87">
        <f t="shared" si="23"/>
        <v>9360</v>
      </c>
      <c r="BE21" s="87">
        <f t="shared" si="24"/>
        <v>0</v>
      </c>
      <c r="BF21" s="87">
        <f t="shared" si="24"/>
        <v>110480</v>
      </c>
      <c r="BG21" s="87">
        <f t="shared" si="26"/>
        <v>0</v>
      </c>
      <c r="BH21" s="87">
        <f t="shared" si="27"/>
        <v>11296</v>
      </c>
    </row>
    <row r="22" spans="1:60" ht="13.5">
      <c r="A22" s="17" t="s">
        <v>216</v>
      </c>
      <c r="B22" s="76" t="s">
        <v>101</v>
      </c>
      <c r="C22" s="77" t="s">
        <v>102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42118</v>
      </c>
      <c r="K22" s="87">
        <f t="shared" si="2"/>
        <v>41737</v>
      </c>
      <c r="L22" s="87">
        <v>4782</v>
      </c>
      <c r="M22" s="88">
        <f t="shared" si="3"/>
        <v>9679</v>
      </c>
      <c r="N22" s="87">
        <v>657</v>
      </c>
      <c r="O22" s="87">
        <v>0</v>
      </c>
      <c r="P22" s="87">
        <v>9022</v>
      </c>
      <c r="Q22" s="87">
        <v>0</v>
      </c>
      <c r="R22" s="87">
        <v>26434</v>
      </c>
      <c r="S22" s="87">
        <v>842</v>
      </c>
      <c r="T22" s="87">
        <v>86916</v>
      </c>
      <c r="U22" s="87">
        <v>0</v>
      </c>
      <c r="V22" s="87">
        <f t="shared" si="4"/>
        <v>41737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39096</v>
      </c>
      <c r="AE22" s="87">
        <v>0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38448</v>
      </c>
      <c r="AL22" s="87">
        <v>648</v>
      </c>
      <c r="AM22" s="87">
        <v>0</v>
      </c>
      <c r="AN22" s="87">
        <v>0</v>
      </c>
      <c r="AO22" s="87">
        <f t="shared" si="9"/>
        <v>39096</v>
      </c>
      <c r="AP22" s="87">
        <f t="shared" si="28"/>
        <v>0</v>
      </c>
      <c r="AQ22" s="87">
        <f t="shared" si="28"/>
        <v>0</v>
      </c>
      <c r="AR22" s="87">
        <f t="shared" si="28"/>
        <v>0</v>
      </c>
      <c r="AS22" s="87">
        <f t="shared" si="28"/>
        <v>0</v>
      </c>
      <c r="AT22" s="87">
        <f t="shared" si="14"/>
        <v>0</v>
      </c>
      <c r="AU22" s="87">
        <f t="shared" si="15"/>
        <v>0</v>
      </c>
      <c r="AV22" s="87">
        <f t="shared" si="15"/>
        <v>42118</v>
      </c>
      <c r="AW22" s="87">
        <f t="shared" si="16"/>
        <v>80833</v>
      </c>
      <c r="AX22" s="87">
        <f t="shared" si="17"/>
        <v>4782</v>
      </c>
      <c r="AY22" s="87">
        <f t="shared" si="18"/>
        <v>9679</v>
      </c>
      <c r="AZ22" s="87">
        <f t="shared" si="19"/>
        <v>657</v>
      </c>
      <c r="BA22" s="87">
        <f t="shared" si="20"/>
        <v>0</v>
      </c>
      <c r="BB22" s="87">
        <f t="shared" si="21"/>
        <v>9022</v>
      </c>
      <c r="BC22" s="87">
        <f t="shared" si="22"/>
        <v>0</v>
      </c>
      <c r="BD22" s="87">
        <f t="shared" si="23"/>
        <v>64882</v>
      </c>
      <c r="BE22" s="87">
        <f t="shared" si="24"/>
        <v>1490</v>
      </c>
      <c r="BF22" s="87">
        <f t="shared" si="24"/>
        <v>86916</v>
      </c>
      <c r="BG22" s="87">
        <f t="shared" si="26"/>
        <v>0</v>
      </c>
      <c r="BH22" s="87">
        <f t="shared" si="27"/>
        <v>80833</v>
      </c>
    </row>
    <row r="23" spans="1:60" ht="13.5">
      <c r="A23" s="17" t="s">
        <v>216</v>
      </c>
      <c r="B23" s="76" t="s">
        <v>103</v>
      </c>
      <c r="C23" s="77" t="s">
        <v>104</v>
      </c>
      <c r="D23" s="87">
        <f t="shared" si="0"/>
        <v>4465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4465</v>
      </c>
      <c r="J23" s="87">
        <v>0</v>
      </c>
      <c r="K23" s="87">
        <f t="shared" si="2"/>
        <v>3236</v>
      </c>
      <c r="L23" s="87">
        <v>1948</v>
      </c>
      <c r="M23" s="88">
        <f t="shared" si="3"/>
        <v>553</v>
      </c>
      <c r="N23" s="87">
        <v>553</v>
      </c>
      <c r="O23" s="87">
        <v>0</v>
      </c>
      <c r="P23" s="87">
        <v>0</v>
      </c>
      <c r="Q23" s="87">
        <v>0</v>
      </c>
      <c r="R23" s="87">
        <v>0</v>
      </c>
      <c r="S23" s="87">
        <v>735</v>
      </c>
      <c r="T23" s="87">
        <v>24380</v>
      </c>
      <c r="U23" s="87">
        <v>0</v>
      </c>
      <c r="V23" s="87">
        <f t="shared" si="4"/>
        <v>7701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614</v>
      </c>
      <c r="AE23" s="87">
        <v>0</v>
      </c>
      <c r="AF23" s="88">
        <f t="shared" si="8"/>
        <v>614</v>
      </c>
      <c r="AG23" s="87">
        <v>0</v>
      </c>
      <c r="AH23" s="87">
        <v>614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f t="shared" si="9"/>
        <v>614</v>
      </c>
      <c r="AP23" s="87">
        <f t="shared" si="28"/>
        <v>4465</v>
      </c>
      <c r="AQ23" s="87">
        <f t="shared" si="28"/>
        <v>0</v>
      </c>
      <c r="AR23" s="87">
        <f t="shared" si="28"/>
        <v>0</v>
      </c>
      <c r="AS23" s="87">
        <f t="shared" si="28"/>
        <v>0</v>
      </c>
      <c r="AT23" s="87">
        <f t="shared" si="14"/>
        <v>0</v>
      </c>
      <c r="AU23" s="87">
        <f t="shared" si="15"/>
        <v>4465</v>
      </c>
      <c r="AV23" s="87">
        <f t="shared" si="15"/>
        <v>0</v>
      </c>
      <c r="AW23" s="87">
        <f t="shared" si="16"/>
        <v>3850</v>
      </c>
      <c r="AX23" s="87">
        <f t="shared" si="17"/>
        <v>1948</v>
      </c>
      <c r="AY23" s="87">
        <f t="shared" si="18"/>
        <v>1167</v>
      </c>
      <c r="AZ23" s="87">
        <f t="shared" si="19"/>
        <v>553</v>
      </c>
      <c r="BA23" s="87">
        <f t="shared" si="20"/>
        <v>614</v>
      </c>
      <c r="BB23" s="87">
        <f t="shared" si="21"/>
        <v>0</v>
      </c>
      <c r="BC23" s="87">
        <f t="shared" si="22"/>
        <v>0</v>
      </c>
      <c r="BD23" s="87">
        <f t="shared" si="23"/>
        <v>0</v>
      </c>
      <c r="BE23" s="87">
        <f t="shared" si="24"/>
        <v>735</v>
      </c>
      <c r="BF23" s="87">
        <f t="shared" si="24"/>
        <v>24380</v>
      </c>
      <c r="BG23" s="87">
        <f t="shared" si="26"/>
        <v>0</v>
      </c>
      <c r="BH23" s="87">
        <f t="shared" si="27"/>
        <v>8315</v>
      </c>
    </row>
    <row r="24" spans="1:60" ht="13.5">
      <c r="A24" s="17" t="s">
        <v>216</v>
      </c>
      <c r="B24" s="76" t="s">
        <v>105</v>
      </c>
      <c r="C24" s="77" t="s">
        <v>106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f t="shared" si="2"/>
        <v>41047</v>
      </c>
      <c r="L24" s="87">
        <v>16264</v>
      </c>
      <c r="M24" s="88">
        <f t="shared" si="3"/>
        <v>3956</v>
      </c>
      <c r="N24" s="87">
        <v>910</v>
      </c>
      <c r="O24" s="87">
        <v>0</v>
      </c>
      <c r="P24" s="87">
        <v>3046</v>
      </c>
      <c r="Q24" s="87">
        <v>0</v>
      </c>
      <c r="R24" s="87">
        <v>20276</v>
      </c>
      <c r="S24" s="87">
        <v>551</v>
      </c>
      <c r="T24" s="87">
        <v>39722</v>
      </c>
      <c r="U24" s="87">
        <v>0</v>
      </c>
      <c r="V24" s="87">
        <f t="shared" si="4"/>
        <v>41047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24974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24974</v>
      </c>
      <c r="AL24" s="87">
        <v>0</v>
      </c>
      <c r="AM24" s="87">
        <v>0</v>
      </c>
      <c r="AN24" s="87">
        <v>0</v>
      </c>
      <c r="AO24" s="87">
        <f t="shared" si="9"/>
        <v>24974</v>
      </c>
      <c r="AP24" s="87">
        <f t="shared" si="28"/>
        <v>0</v>
      </c>
      <c r="AQ24" s="87">
        <f t="shared" si="28"/>
        <v>0</v>
      </c>
      <c r="AR24" s="87">
        <f t="shared" si="28"/>
        <v>0</v>
      </c>
      <c r="AS24" s="87">
        <f t="shared" si="28"/>
        <v>0</v>
      </c>
      <c r="AT24" s="87">
        <f t="shared" si="14"/>
        <v>0</v>
      </c>
      <c r="AU24" s="87">
        <f t="shared" si="15"/>
        <v>0</v>
      </c>
      <c r="AV24" s="87">
        <f t="shared" si="15"/>
        <v>0</v>
      </c>
      <c r="AW24" s="87">
        <f t="shared" si="16"/>
        <v>66021</v>
      </c>
      <c r="AX24" s="87">
        <f t="shared" si="17"/>
        <v>16264</v>
      </c>
      <c r="AY24" s="87">
        <f t="shared" si="18"/>
        <v>3956</v>
      </c>
      <c r="AZ24" s="87">
        <f t="shared" si="19"/>
        <v>910</v>
      </c>
      <c r="BA24" s="87">
        <f t="shared" si="20"/>
        <v>0</v>
      </c>
      <c r="BB24" s="87">
        <f t="shared" si="21"/>
        <v>3046</v>
      </c>
      <c r="BC24" s="87">
        <f t="shared" si="22"/>
        <v>0</v>
      </c>
      <c r="BD24" s="87">
        <f t="shared" si="23"/>
        <v>45250</v>
      </c>
      <c r="BE24" s="87">
        <f t="shared" si="24"/>
        <v>551</v>
      </c>
      <c r="BF24" s="87">
        <f t="shared" si="24"/>
        <v>39722</v>
      </c>
      <c r="BG24" s="87">
        <f t="shared" si="26"/>
        <v>0</v>
      </c>
      <c r="BH24" s="87">
        <f t="shared" si="27"/>
        <v>66021</v>
      </c>
    </row>
    <row r="25" spans="1:60" ht="13.5">
      <c r="A25" s="17" t="s">
        <v>216</v>
      </c>
      <c r="B25" s="76" t="s">
        <v>107</v>
      </c>
      <c r="C25" s="77" t="s">
        <v>108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15688</v>
      </c>
      <c r="L25" s="87">
        <v>0</v>
      </c>
      <c r="M25" s="88">
        <f t="shared" si="3"/>
        <v>4339</v>
      </c>
      <c r="N25" s="87">
        <v>2062</v>
      </c>
      <c r="O25" s="87">
        <v>0</v>
      </c>
      <c r="P25" s="87">
        <v>2277</v>
      </c>
      <c r="Q25" s="87">
        <v>0</v>
      </c>
      <c r="R25" s="87">
        <v>11349</v>
      </c>
      <c r="S25" s="87">
        <v>0</v>
      </c>
      <c r="T25" s="87">
        <v>0</v>
      </c>
      <c r="U25" s="87">
        <v>0</v>
      </c>
      <c r="V25" s="87">
        <f t="shared" si="4"/>
        <v>15688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0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f t="shared" si="9"/>
        <v>0</v>
      </c>
      <c r="AP25" s="87">
        <f t="shared" si="28"/>
        <v>0</v>
      </c>
      <c r="AQ25" s="87">
        <f t="shared" si="28"/>
        <v>0</v>
      </c>
      <c r="AR25" s="87">
        <f t="shared" si="28"/>
        <v>0</v>
      </c>
      <c r="AS25" s="87">
        <f t="shared" si="28"/>
        <v>0</v>
      </c>
      <c r="AT25" s="87">
        <f t="shared" si="14"/>
        <v>0</v>
      </c>
      <c r="AU25" s="87">
        <f t="shared" si="15"/>
        <v>0</v>
      </c>
      <c r="AV25" s="87">
        <f t="shared" si="15"/>
        <v>0</v>
      </c>
      <c r="AW25" s="87">
        <f t="shared" si="16"/>
        <v>15688</v>
      </c>
      <c r="AX25" s="87">
        <f t="shared" si="17"/>
        <v>0</v>
      </c>
      <c r="AY25" s="87">
        <f t="shared" si="18"/>
        <v>4339</v>
      </c>
      <c r="AZ25" s="87">
        <f t="shared" si="19"/>
        <v>2062</v>
      </c>
      <c r="BA25" s="87">
        <f t="shared" si="20"/>
        <v>0</v>
      </c>
      <c r="BB25" s="87">
        <f t="shared" si="21"/>
        <v>2277</v>
      </c>
      <c r="BC25" s="87">
        <f t="shared" si="22"/>
        <v>0</v>
      </c>
      <c r="BD25" s="87">
        <f t="shared" si="23"/>
        <v>11349</v>
      </c>
      <c r="BE25" s="87">
        <f t="shared" si="24"/>
        <v>0</v>
      </c>
      <c r="BF25" s="87">
        <f t="shared" si="24"/>
        <v>0</v>
      </c>
      <c r="BG25" s="87">
        <f t="shared" si="26"/>
        <v>0</v>
      </c>
      <c r="BH25" s="87">
        <f t="shared" si="27"/>
        <v>15688</v>
      </c>
    </row>
    <row r="26" spans="1:60" ht="13.5">
      <c r="A26" s="17" t="s">
        <v>216</v>
      </c>
      <c r="B26" s="76" t="s">
        <v>109</v>
      </c>
      <c r="C26" s="77" t="s">
        <v>110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51364</v>
      </c>
      <c r="K26" s="87">
        <f t="shared" si="2"/>
        <v>0</v>
      </c>
      <c r="L26" s="87">
        <v>0</v>
      </c>
      <c r="M26" s="88">
        <f t="shared" si="3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92656</v>
      </c>
      <c r="U26" s="87">
        <v>0</v>
      </c>
      <c r="V26" s="87">
        <f t="shared" si="4"/>
        <v>0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23783</v>
      </c>
      <c r="AN26" s="87">
        <v>0</v>
      </c>
      <c r="AO26" s="87">
        <f t="shared" si="9"/>
        <v>0</v>
      </c>
      <c r="AP26" s="87">
        <f t="shared" si="28"/>
        <v>0</v>
      </c>
      <c r="AQ26" s="87">
        <f t="shared" si="28"/>
        <v>0</v>
      </c>
      <c r="AR26" s="87">
        <f t="shared" si="28"/>
        <v>0</v>
      </c>
      <c r="AS26" s="87">
        <f t="shared" si="28"/>
        <v>0</v>
      </c>
      <c r="AT26" s="87">
        <f t="shared" si="14"/>
        <v>0</v>
      </c>
      <c r="AU26" s="87">
        <f t="shared" si="15"/>
        <v>0</v>
      </c>
      <c r="AV26" s="87">
        <f t="shared" si="15"/>
        <v>51364</v>
      </c>
      <c r="AW26" s="87">
        <f t="shared" si="16"/>
        <v>0</v>
      </c>
      <c r="AX26" s="87">
        <f t="shared" si="17"/>
        <v>0</v>
      </c>
      <c r="AY26" s="87">
        <f t="shared" si="18"/>
        <v>0</v>
      </c>
      <c r="AZ26" s="87">
        <f t="shared" si="19"/>
        <v>0</v>
      </c>
      <c r="BA26" s="87">
        <f t="shared" si="20"/>
        <v>0</v>
      </c>
      <c r="BB26" s="87">
        <f t="shared" si="21"/>
        <v>0</v>
      </c>
      <c r="BC26" s="87">
        <f t="shared" si="22"/>
        <v>0</v>
      </c>
      <c r="BD26" s="87">
        <f t="shared" si="23"/>
        <v>0</v>
      </c>
      <c r="BE26" s="87">
        <f t="shared" si="24"/>
        <v>0</v>
      </c>
      <c r="BF26" s="87">
        <f t="shared" si="24"/>
        <v>116439</v>
      </c>
      <c r="BG26" s="87">
        <f t="shared" si="26"/>
        <v>0</v>
      </c>
      <c r="BH26" s="87">
        <f t="shared" si="27"/>
        <v>0</v>
      </c>
    </row>
    <row r="27" spans="1:60" ht="13.5">
      <c r="A27" s="17" t="s">
        <v>216</v>
      </c>
      <c r="B27" s="76" t="s">
        <v>111</v>
      </c>
      <c r="C27" s="77" t="s">
        <v>112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52249</v>
      </c>
      <c r="K27" s="87">
        <f t="shared" si="2"/>
        <v>32212</v>
      </c>
      <c r="L27" s="87">
        <v>0</v>
      </c>
      <c r="M27" s="88">
        <f t="shared" si="3"/>
        <v>2656</v>
      </c>
      <c r="N27" s="87">
        <v>2656</v>
      </c>
      <c r="O27" s="87">
        <v>0</v>
      </c>
      <c r="P27" s="87">
        <v>0</v>
      </c>
      <c r="Q27" s="87">
        <v>0</v>
      </c>
      <c r="R27" s="87">
        <v>29556</v>
      </c>
      <c r="S27" s="87">
        <v>0</v>
      </c>
      <c r="T27" s="87">
        <v>96947</v>
      </c>
      <c r="U27" s="87">
        <v>0</v>
      </c>
      <c r="V27" s="87">
        <f t="shared" si="4"/>
        <v>32212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16203</v>
      </c>
      <c r="AN27" s="87">
        <v>0</v>
      </c>
      <c r="AO27" s="87">
        <f t="shared" si="9"/>
        <v>0</v>
      </c>
      <c r="AP27" s="87">
        <f t="shared" si="28"/>
        <v>0</v>
      </c>
      <c r="AQ27" s="87">
        <f t="shared" si="28"/>
        <v>0</v>
      </c>
      <c r="AR27" s="87">
        <f t="shared" si="28"/>
        <v>0</v>
      </c>
      <c r="AS27" s="87">
        <f t="shared" si="28"/>
        <v>0</v>
      </c>
      <c r="AT27" s="87">
        <f t="shared" si="14"/>
        <v>0</v>
      </c>
      <c r="AU27" s="87">
        <f t="shared" si="15"/>
        <v>0</v>
      </c>
      <c r="AV27" s="87">
        <f t="shared" si="15"/>
        <v>52249</v>
      </c>
      <c r="AW27" s="87">
        <f t="shared" si="16"/>
        <v>32212</v>
      </c>
      <c r="AX27" s="87">
        <f t="shared" si="17"/>
        <v>0</v>
      </c>
      <c r="AY27" s="87">
        <f t="shared" si="18"/>
        <v>2656</v>
      </c>
      <c r="AZ27" s="87">
        <f t="shared" si="19"/>
        <v>2656</v>
      </c>
      <c r="BA27" s="87">
        <f t="shared" si="20"/>
        <v>0</v>
      </c>
      <c r="BB27" s="87">
        <f t="shared" si="21"/>
        <v>0</v>
      </c>
      <c r="BC27" s="87">
        <f t="shared" si="22"/>
        <v>0</v>
      </c>
      <c r="BD27" s="87">
        <f t="shared" si="23"/>
        <v>29556</v>
      </c>
      <c r="BE27" s="87">
        <f t="shared" si="24"/>
        <v>0</v>
      </c>
      <c r="BF27" s="87">
        <f t="shared" si="24"/>
        <v>113150</v>
      </c>
      <c r="BG27" s="87">
        <f t="shared" si="26"/>
        <v>0</v>
      </c>
      <c r="BH27" s="87">
        <f t="shared" si="27"/>
        <v>32212</v>
      </c>
    </row>
    <row r="28" spans="1:60" ht="13.5">
      <c r="A28" s="17" t="s">
        <v>216</v>
      </c>
      <c r="B28" s="76" t="s">
        <v>113</v>
      </c>
      <c r="C28" s="77" t="s">
        <v>114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f t="shared" si="2"/>
        <v>81145</v>
      </c>
      <c r="L28" s="87">
        <v>28564</v>
      </c>
      <c r="M28" s="88">
        <f t="shared" si="3"/>
        <v>17413</v>
      </c>
      <c r="N28" s="87">
        <v>3349</v>
      </c>
      <c r="O28" s="87">
        <v>0</v>
      </c>
      <c r="P28" s="87">
        <v>14064</v>
      </c>
      <c r="Q28" s="87">
        <v>0</v>
      </c>
      <c r="R28" s="87">
        <v>35168</v>
      </c>
      <c r="S28" s="87">
        <v>0</v>
      </c>
      <c r="T28" s="87">
        <v>153922</v>
      </c>
      <c r="U28" s="87">
        <v>0</v>
      </c>
      <c r="V28" s="87">
        <f t="shared" si="4"/>
        <v>81145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34579</v>
      </c>
      <c r="AN28" s="87">
        <v>0</v>
      </c>
      <c r="AO28" s="87">
        <f t="shared" si="9"/>
        <v>0</v>
      </c>
      <c r="AP28" s="87">
        <f t="shared" si="28"/>
        <v>0</v>
      </c>
      <c r="AQ28" s="87">
        <f t="shared" si="28"/>
        <v>0</v>
      </c>
      <c r="AR28" s="87">
        <f t="shared" si="28"/>
        <v>0</v>
      </c>
      <c r="AS28" s="87">
        <f t="shared" si="28"/>
        <v>0</v>
      </c>
      <c r="AT28" s="87">
        <f t="shared" si="14"/>
        <v>0</v>
      </c>
      <c r="AU28" s="87">
        <f t="shared" si="15"/>
        <v>0</v>
      </c>
      <c r="AV28" s="87">
        <f t="shared" si="15"/>
        <v>0</v>
      </c>
      <c r="AW28" s="87">
        <f t="shared" si="16"/>
        <v>81145</v>
      </c>
      <c r="AX28" s="87">
        <f t="shared" si="17"/>
        <v>28564</v>
      </c>
      <c r="AY28" s="87">
        <f t="shared" si="18"/>
        <v>17413</v>
      </c>
      <c r="AZ28" s="87">
        <f t="shared" si="19"/>
        <v>3349</v>
      </c>
      <c r="BA28" s="87">
        <f t="shared" si="20"/>
        <v>0</v>
      </c>
      <c r="BB28" s="87">
        <f t="shared" si="21"/>
        <v>14064</v>
      </c>
      <c r="BC28" s="87">
        <f t="shared" si="22"/>
        <v>0</v>
      </c>
      <c r="BD28" s="87">
        <f t="shared" si="23"/>
        <v>35168</v>
      </c>
      <c r="BE28" s="87">
        <f t="shared" si="24"/>
        <v>0</v>
      </c>
      <c r="BF28" s="87">
        <f t="shared" si="24"/>
        <v>188501</v>
      </c>
      <c r="BG28" s="87">
        <f t="shared" si="26"/>
        <v>0</v>
      </c>
      <c r="BH28" s="87">
        <f t="shared" si="27"/>
        <v>81145</v>
      </c>
    </row>
    <row r="29" spans="1:60" ht="13.5">
      <c r="A29" s="17" t="s">
        <v>216</v>
      </c>
      <c r="B29" s="76" t="s">
        <v>115</v>
      </c>
      <c r="C29" s="77" t="s">
        <v>116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"/>
        <v>37462</v>
      </c>
      <c r="L29" s="87">
        <v>2509</v>
      </c>
      <c r="M29" s="88">
        <f t="shared" si="3"/>
        <v>5373</v>
      </c>
      <c r="N29" s="87">
        <v>1348</v>
      </c>
      <c r="O29" s="87">
        <v>0</v>
      </c>
      <c r="P29" s="87">
        <v>4025</v>
      </c>
      <c r="Q29" s="87">
        <v>0</v>
      </c>
      <c r="R29" s="87">
        <v>29580</v>
      </c>
      <c r="S29" s="87">
        <v>0</v>
      </c>
      <c r="T29" s="87">
        <v>82553</v>
      </c>
      <c r="U29" s="87">
        <v>0</v>
      </c>
      <c r="V29" s="87">
        <f t="shared" si="4"/>
        <v>37462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1800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1800</v>
      </c>
      <c r="AL29" s="87">
        <v>0</v>
      </c>
      <c r="AM29" s="87">
        <v>3998</v>
      </c>
      <c r="AN29" s="87">
        <v>0</v>
      </c>
      <c r="AO29" s="87">
        <f t="shared" si="9"/>
        <v>1800</v>
      </c>
      <c r="AP29" s="87">
        <f t="shared" si="28"/>
        <v>0</v>
      </c>
      <c r="AQ29" s="87">
        <f t="shared" si="28"/>
        <v>0</v>
      </c>
      <c r="AR29" s="87">
        <f t="shared" si="28"/>
        <v>0</v>
      </c>
      <c r="AS29" s="87">
        <f t="shared" si="28"/>
        <v>0</v>
      </c>
      <c r="AT29" s="87">
        <f t="shared" si="14"/>
        <v>0</v>
      </c>
      <c r="AU29" s="87">
        <f t="shared" si="15"/>
        <v>0</v>
      </c>
      <c r="AV29" s="87">
        <f t="shared" si="15"/>
        <v>0</v>
      </c>
      <c r="AW29" s="87">
        <f t="shared" si="16"/>
        <v>39262</v>
      </c>
      <c r="AX29" s="87">
        <f t="shared" si="17"/>
        <v>2509</v>
      </c>
      <c r="AY29" s="87">
        <f t="shared" si="18"/>
        <v>5373</v>
      </c>
      <c r="AZ29" s="87">
        <f t="shared" si="19"/>
        <v>1348</v>
      </c>
      <c r="BA29" s="87">
        <f t="shared" si="20"/>
        <v>0</v>
      </c>
      <c r="BB29" s="87">
        <f t="shared" si="21"/>
        <v>4025</v>
      </c>
      <c r="BC29" s="87">
        <f t="shared" si="22"/>
        <v>0</v>
      </c>
      <c r="BD29" s="87">
        <f t="shared" si="23"/>
        <v>31380</v>
      </c>
      <c r="BE29" s="87">
        <f t="shared" si="24"/>
        <v>0</v>
      </c>
      <c r="BF29" s="87">
        <f t="shared" si="24"/>
        <v>86551</v>
      </c>
      <c r="BG29" s="87">
        <f t="shared" si="26"/>
        <v>0</v>
      </c>
      <c r="BH29" s="87">
        <f t="shared" si="27"/>
        <v>39262</v>
      </c>
    </row>
    <row r="30" spans="1:60" ht="13.5">
      <c r="A30" s="17" t="s">
        <v>216</v>
      </c>
      <c r="B30" s="76" t="s">
        <v>117</v>
      </c>
      <c r="C30" s="77" t="s">
        <v>118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13404</v>
      </c>
      <c r="K30" s="87">
        <f t="shared" si="2"/>
        <v>121023</v>
      </c>
      <c r="L30" s="87">
        <v>86459</v>
      </c>
      <c r="M30" s="88">
        <f t="shared" si="3"/>
        <v>28588</v>
      </c>
      <c r="N30" s="87">
        <v>7196</v>
      </c>
      <c r="O30" s="87">
        <v>10876</v>
      </c>
      <c r="P30" s="87">
        <v>10516</v>
      </c>
      <c r="Q30" s="87">
        <v>0</v>
      </c>
      <c r="R30" s="87">
        <v>5976</v>
      </c>
      <c r="S30" s="87">
        <v>0</v>
      </c>
      <c r="T30" s="87">
        <v>190801</v>
      </c>
      <c r="U30" s="87">
        <v>2</v>
      </c>
      <c r="V30" s="87">
        <f t="shared" si="4"/>
        <v>121025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2622</v>
      </c>
      <c r="AD30" s="87">
        <f t="shared" si="7"/>
        <v>24263</v>
      </c>
      <c r="AE30" s="87">
        <v>21615</v>
      </c>
      <c r="AF30" s="88">
        <f t="shared" si="8"/>
        <v>2648</v>
      </c>
      <c r="AG30" s="87">
        <v>0</v>
      </c>
      <c r="AH30" s="87">
        <v>2648</v>
      </c>
      <c r="AI30" s="87">
        <v>0</v>
      </c>
      <c r="AJ30" s="87">
        <v>0</v>
      </c>
      <c r="AK30" s="87">
        <v>0</v>
      </c>
      <c r="AL30" s="87">
        <v>0</v>
      </c>
      <c r="AM30" s="87">
        <v>27253</v>
      </c>
      <c r="AN30" s="87">
        <v>0</v>
      </c>
      <c r="AO30" s="87">
        <f t="shared" si="9"/>
        <v>24263</v>
      </c>
      <c r="AP30" s="87">
        <f t="shared" si="28"/>
        <v>0</v>
      </c>
      <c r="AQ30" s="87">
        <f t="shared" si="28"/>
        <v>0</v>
      </c>
      <c r="AR30" s="87">
        <f t="shared" si="28"/>
        <v>0</v>
      </c>
      <c r="AS30" s="87">
        <f t="shared" si="28"/>
        <v>0</v>
      </c>
      <c r="AT30" s="87">
        <f t="shared" si="14"/>
        <v>0</v>
      </c>
      <c r="AU30" s="87">
        <f t="shared" si="15"/>
        <v>0</v>
      </c>
      <c r="AV30" s="87">
        <f t="shared" si="15"/>
        <v>16026</v>
      </c>
      <c r="AW30" s="87">
        <f t="shared" si="16"/>
        <v>145286</v>
      </c>
      <c r="AX30" s="87">
        <f t="shared" si="17"/>
        <v>108074</v>
      </c>
      <c r="AY30" s="87">
        <f t="shared" si="18"/>
        <v>31236</v>
      </c>
      <c r="AZ30" s="87">
        <f t="shared" si="19"/>
        <v>7196</v>
      </c>
      <c r="BA30" s="87">
        <f t="shared" si="20"/>
        <v>13524</v>
      </c>
      <c r="BB30" s="87">
        <f t="shared" si="21"/>
        <v>10516</v>
      </c>
      <c r="BC30" s="87">
        <f t="shared" si="22"/>
        <v>0</v>
      </c>
      <c r="BD30" s="87">
        <f t="shared" si="23"/>
        <v>5976</v>
      </c>
      <c r="BE30" s="87">
        <f t="shared" si="24"/>
        <v>0</v>
      </c>
      <c r="BF30" s="87">
        <f t="shared" si="24"/>
        <v>218054</v>
      </c>
      <c r="BG30" s="87">
        <f t="shared" si="26"/>
        <v>2</v>
      </c>
      <c r="BH30" s="87">
        <f t="shared" si="27"/>
        <v>145288</v>
      </c>
    </row>
    <row r="31" spans="1:60" ht="13.5">
      <c r="A31" s="17" t="s">
        <v>216</v>
      </c>
      <c r="B31" s="76" t="s">
        <v>119</v>
      </c>
      <c r="C31" s="77" t="s">
        <v>120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14629</v>
      </c>
      <c r="K31" s="87">
        <f t="shared" si="2"/>
        <v>61692</v>
      </c>
      <c r="L31" s="87">
        <v>15453</v>
      </c>
      <c r="M31" s="88">
        <f t="shared" si="3"/>
        <v>691</v>
      </c>
      <c r="N31" s="87">
        <v>691</v>
      </c>
      <c r="O31" s="87">
        <v>0</v>
      </c>
      <c r="P31" s="87">
        <v>0</v>
      </c>
      <c r="Q31" s="87">
        <v>0</v>
      </c>
      <c r="R31" s="87">
        <v>45548</v>
      </c>
      <c r="S31" s="87">
        <v>0</v>
      </c>
      <c r="T31" s="87">
        <v>97898</v>
      </c>
      <c r="U31" s="87">
        <v>0</v>
      </c>
      <c r="V31" s="87">
        <f t="shared" si="4"/>
        <v>61692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45663</v>
      </c>
      <c r="AN31" s="87">
        <v>0</v>
      </c>
      <c r="AO31" s="87">
        <f t="shared" si="9"/>
        <v>0</v>
      </c>
      <c r="AP31" s="87">
        <f t="shared" si="28"/>
        <v>0</v>
      </c>
      <c r="AQ31" s="87">
        <f t="shared" si="28"/>
        <v>0</v>
      </c>
      <c r="AR31" s="87">
        <f t="shared" si="28"/>
        <v>0</v>
      </c>
      <c r="AS31" s="87">
        <f t="shared" si="28"/>
        <v>0</v>
      </c>
      <c r="AT31" s="87">
        <f t="shared" si="14"/>
        <v>0</v>
      </c>
      <c r="AU31" s="87">
        <f t="shared" si="15"/>
        <v>0</v>
      </c>
      <c r="AV31" s="87">
        <f t="shared" si="15"/>
        <v>14629</v>
      </c>
      <c r="AW31" s="87">
        <f t="shared" si="16"/>
        <v>61692</v>
      </c>
      <c r="AX31" s="87">
        <f t="shared" si="17"/>
        <v>15453</v>
      </c>
      <c r="AY31" s="87">
        <f t="shared" si="18"/>
        <v>691</v>
      </c>
      <c r="AZ31" s="87">
        <f t="shared" si="19"/>
        <v>691</v>
      </c>
      <c r="BA31" s="87">
        <f t="shared" si="20"/>
        <v>0</v>
      </c>
      <c r="BB31" s="87">
        <f t="shared" si="21"/>
        <v>0</v>
      </c>
      <c r="BC31" s="87">
        <f t="shared" si="22"/>
        <v>0</v>
      </c>
      <c r="BD31" s="87">
        <f t="shared" si="23"/>
        <v>45548</v>
      </c>
      <c r="BE31" s="87">
        <f t="shared" si="24"/>
        <v>0</v>
      </c>
      <c r="BF31" s="87">
        <f t="shared" si="24"/>
        <v>143561</v>
      </c>
      <c r="BG31" s="87">
        <f t="shared" si="26"/>
        <v>0</v>
      </c>
      <c r="BH31" s="87">
        <f t="shared" si="27"/>
        <v>61692</v>
      </c>
    </row>
    <row r="32" spans="1:60" ht="13.5">
      <c r="A32" s="17" t="s">
        <v>216</v>
      </c>
      <c r="B32" s="76" t="s">
        <v>121</v>
      </c>
      <c r="C32" s="77" t="s">
        <v>122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13841</v>
      </c>
      <c r="K32" s="87">
        <f t="shared" si="2"/>
        <v>64941</v>
      </c>
      <c r="L32" s="87">
        <v>40068</v>
      </c>
      <c r="M32" s="88">
        <f t="shared" si="3"/>
        <v>921</v>
      </c>
      <c r="N32" s="87">
        <v>921</v>
      </c>
      <c r="O32" s="87">
        <v>0</v>
      </c>
      <c r="P32" s="87">
        <v>0</v>
      </c>
      <c r="Q32" s="87">
        <v>0</v>
      </c>
      <c r="R32" s="87">
        <v>23952</v>
      </c>
      <c r="S32" s="87">
        <v>0</v>
      </c>
      <c r="T32" s="87">
        <v>92634</v>
      </c>
      <c r="U32" s="87">
        <v>0</v>
      </c>
      <c r="V32" s="87">
        <f t="shared" si="4"/>
        <v>64941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0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43207</v>
      </c>
      <c r="AN32" s="87">
        <v>0</v>
      </c>
      <c r="AO32" s="87">
        <f t="shared" si="9"/>
        <v>0</v>
      </c>
      <c r="AP32" s="87">
        <f t="shared" si="28"/>
        <v>0</v>
      </c>
      <c r="AQ32" s="87">
        <f t="shared" si="28"/>
        <v>0</v>
      </c>
      <c r="AR32" s="87">
        <f t="shared" si="28"/>
        <v>0</v>
      </c>
      <c r="AS32" s="87">
        <f t="shared" si="28"/>
        <v>0</v>
      </c>
      <c r="AT32" s="87">
        <f t="shared" si="14"/>
        <v>0</v>
      </c>
      <c r="AU32" s="87">
        <f t="shared" si="15"/>
        <v>0</v>
      </c>
      <c r="AV32" s="87">
        <f t="shared" si="15"/>
        <v>13841</v>
      </c>
      <c r="AW32" s="87">
        <f t="shared" si="16"/>
        <v>64941</v>
      </c>
      <c r="AX32" s="87">
        <f t="shared" si="17"/>
        <v>40068</v>
      </c>
      <c r="AY32" s="87">
        <f t="shared" si="18"/>
        <v>921</v>
      </c>
      <c r="AZ32" s="87">
        <f t="shared" si="19"/>
        <v>921</v>
      </c>
      <c r="BA32" s="87">
        <f t="shared" si="20"/>
        <v>0</v>
      </c>
      <c r="BB32" s="87">
        <f t="shared" si="21"/>
        <v>0</v>
      </c>
      <c r="BC32" s="87">
        <f t="shared" si="22"/>
        <v>0</v>
      </c>
      <c r="BD32" s="87">
        <f t="shared" si="23"/>
        <v>23952</v>
      </c>
      <c r="BE32" s="87">
        <f t="shared" si="24"/>
        <v>0</v>
      </c>
      <c r="BF32" s="87">
        <f t="shared" si="24"/>
        <v>135841</v>
      </c>
      <c r="BG32" s="87">
        <f t="shared" si="26"/>
        <v>0</v>
      </c>
      <c r="BH32" s="87">
        <f t="shared" si="27"/>
        <v>64941</v>
      </c>
    </row>
    <row r="33" spans="1:60" ht="13.5">
      <c r="A33" s="17" t="s">
        <v>216</v>
      </c>
      <c r="B33" s="76" t="s">
        <v>123</v>
      </c>
      <c r="C33" s="77" t="s">
        <v>124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f t="shared" si="2"/>
        <v>87114</v>
      </c>
      <c r="L33" s="87">
        <v>0</v>
      </c>
      <c r="M33" s="88">
        <f t="shared" si="3"/>
        <v>0</v>
      </c>
      <c r="N33" s="87">
        <v>0</v>
      </c>
      <c r="O33" s="87">
        <v>0</v>
      </c>
      <c r="P33" s="87">
        <v>0</v>
      </c>
      <c r="Q33" s="87">
        <v>998</v>
      </c>
      <c r="R33" s="87">
        <v>86116</v>
      </c>
      <c r="S33" s="87">
        <v>0</v>
      </c>
      <c r="T33" s="87">
        <v>84386</v>
      </c>
      <c r="U33" s="87">
        <v>58028</v>
      </c>
      <c r="V33" s="87">
        <f t="shared" si="4"/>
        <v>145142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51985</v>
      </c>
      <c r="AN33" s="87">
        <v>0</v>
      </c>
      <c r="AO33" s="87">
        <f t="shared" si="9"/>
        <v>0</v>
      </c>
      <c r="AP33" s="87">
        <f t="shared" si="28"/>
        <v>0</v>
      </c>
      <c r="AQ33" s="87">
        <f t="shared" si="28"/>
        <v>0</v>
      </c>
      <c r="AR33" s="87">
        <f t="shared" si="28"/>
        <v>0</v>
      </c>
      <c r="AS33" s="87">
        <f t="shared" si="28"/>
        <v>0</v>
      </c>
      <c r="AT33" s="87">
        <f t="shared" si="14"/>
        <v>0</v>
      </c>
      <c r="AU33" s="87">
        <f t="shared" si="15"/>
        <v>0</v>
      </c>
      <c r="AV33" s="87">
        <f t="shared" si="15"/>
        <v>0</v>
      </c>
      <c r="AW33" s="87">
        <f t="shared" si="16"/>
        <v>87114</v>
      </c>
      <c r="AX33" s="87">
        <f t="shared" si="17"/>
        <v>0</v>
      </c>
      <c r="AY33" s="87">
        <f t="shared" si="18"/>
        <v>0</v>
      </c>
      <c r="AZ33" s="87">
        <f t="shared" si="19"/>
        <v>0</v>
      </c>
      <c r="BA33" s="87">
        <f t="shared" si="20"/>
        <v>0</v>
      </c>
      <c r="BB33" s="87">
        <f t="shared" si="21"/>
        <v>0</v>
      </c>
      <c r="BC33" s="87">
        <f t="shared" si="22"/>
        <v>998</v>
      </c>
      <c r="BD33" s="87">
        <f t="shared" si="23"/>
        <v>86116</v>
      </c>
      <c r="BE33" s="87">
        <f t="shared" si="24"/>
        <v>0</v>
      </c>
      <c r="BF33" s="87">
        <f t="shared" si="24"/>
        <v>136371</v>
      </c>
      <c r="BG33" s="87">
        <f t="shared" si="26"/>
        <v>58028</v>
      </c>
      <c r="BH33" s="87">
        <f t="shared" si="27"/>
        <v>145142</v>
      </c>
    </row>
    <row r="34" spans="1:60" ht="13.5">
      <c r="A34" s="17" t="s">
        <v>216</v>
      </c>
      <c r="B34" s="76" t="s">
        <v>125</v>
      </c>
      <c r="C34" s="77" t="s">
        <v>126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f t="shared" si="2"/>
        <v>136942</v>
      </c>
      <c r="L34" s="87">
        <v>43015</v>
      </c>
      <c r="M34" s="88">
        <f t="shared" si="3"/>
        <v>1883</v>
      </c>
      <c r="N34" s="87">
        <v>1883</v>
      </c>
      <c r="O34" s="87">
        <v>0</v>
      </c>
      <c r="P34" s="87">
        <v>0</v>
      </c>
      <c r="Q34" s="87">
        <v>0</v>
      </c>
      <c r="R34" s="87">
        <v>92044</v>
      </c>
      <c r="S34" s="87">
        <v>0</v>
      </c>
      <c r="T34" s="87">
        <v>260652</v>
      </c>
      <c r="U34" s="87">
        <v>0</v>
      </c>
      <c r="V34" s="87">
        <f t="shared" si="4"/>
        <v>136942</v>
      </c>
      <c r="W34" s="87">
        <f t="shared" si="5"/>
        <v>3396</v>
      </c>
      <c r="X34" s="87">
        <f t="shared" si="6"/>
        <v>3396</v>
      </c>
      <c r="Y34" s="87">
        <v>0</v>
      </c>
      <c r="Z34" s="87">
        <v>0</v>
      </c>
      <c r="AA34" s="87">
        <v>3396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48305</v>
      </c>
      <c r="AN34" s="87">
        <v>0</v>
      </c>
      <c r="AO34" s="87">
        <f t="shared" si="9"/>
        <v>3396</v>
      </c>
      <c r="AP34" s="87">
        <f t="shared" si="28"/>
        <v>3396</v>
      </c>
      <c r="AQ34" s="87">
        <f t="shared" si="28"/>
        <v>3396</v>
      </c>
      <c r="AR34" s="87">
        <f t="shared" si="28"/>
        <v>0</v>
      </c>
      <c r="AS34" s="87">
        <f t="shared" si="28"/>
        <v>0</v>
      </c>
      <c r="AT34" s="87">
        <f t="shared" si="14"/>
        <v>3396</v>
      </c>
      <c r="AU34" s="87">
        <f t="shared" si="15"/>
        <v>0</v>
      </c>
      <c r="AV34" s="87">
        <f t="shared" si="15"/>
        <v>0</v>
      </c>
      <c r="AW34" s="87">
        <f t="shared" si="16"/>
        <v>136942</v>
      </c>
      <c r="AX34" s="87">
        <f t="shared" si="17"/>
        <v>43015</v>
      </c>
      <c r="AY34" s="87">
        <f t="shared" si="18"/>
        <v>1883</v>
      </c>
      <c r="AZ34" s="87">
        <f t="shared" si="19"/>
        <v>1883</v>
      </c>
      <c r="BA34" s="87">
        <f t="shared" si="20"/>
        <v>0</v>
      </c>
      <c r="BB34" s="87">
        <f t="shared" si="21"/>
        <v>0</v>
      </c>
      <c r="BC34" s="87">
        <f t="shared" si="22"/>
        <v>0</v>
      </c>
      <c r="BD34" s="87">
        <f t="shared" si="23"/>
        <v>92044</v>
      </c>
      <c r="BE34" s="87">
        <f t="shared" si="24"/>
        <v>0</v>
      </c>
      <c r="BF34" s="87">
        <f t="shared" si="24"/>
        <v>308957</v>
      </c>
      <c r="BG34" s="87">
        <f t="shared" si="26"/>
        <v>0</v>
      </c>
      <c r="BH34" s="87">
        <f t="shared" si="27"/>
        <v>140338</v>
      </c>
    </row>
    <row r="35" spans="1:60" ht="13.5">
      <c r="A35" s="17" t="s">
        <v>216</v>
      </c>
      <c r="B35" s="76" t="s">
        <v>127</v>
      </c>
      <c r="C35" s="77" t="s">
        <v>128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f t="shared" si="2"/>
        <v>44239</v>
      </c>
      <c r="L35" s="87">
        <v>2408</v>
      </c>
      <c r="M35" s="88">
        <f t="shared" si="3"/>
        <v>4070</v>
      </c>
      <c r="N35" s="87">
        <v>0</v>
      </c>
      <c r="O35" s="87">
        <v>4070</v>
      </c>
      <c r="P35" s="87">
        <v>0</v>
      </c>
      <c r="Q35" s="87">
        <v>0</v>
      </c>
      <c r="R35" s="87">
        <v>37761</v>
      </c>
      <c r="S35" s="87">
        <v>0</v>
      </c>
      <c r="T35" s="87">
        <v>90284</v>
      </c>
      <c r="U35" s="87">
        <v>0</v>
      </c>
      <c r="V35" s="87">
        <f t="shared" si="4"/>
        <v>44239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3442</v>
      </c>
      <c r="AE35" s="87">
        <v>0</v>
      </c>
      <c r="AF35" s="88">
        <f t="shared" si="8"/>
        <v>1867</v>
      </c>
      <c r="AG35" s="87">
        <v>0</v>
      </c>
      <c r="AH35" s="87">
        <v>1867</v>
      </c>
      <c r="AI35" s="87">
        <v>0</v>
      </c>
      <c r="AJ35" s="87">
        <v>0</v>
      </c>
      <c r="AK35" s="87">
        <v>1575</v>
      </c>
      <c r="AL35" s="87">
        <v>0</v>
      </c>
      <c r="AM35" s="87">
        <v>0</v>
      </c>
      <c r="AN35" s="87">
        <v>0</v>
      </c>
      <c r="AO35" s="87">
        <f t="shared" si="9"/>
        <v>3442</v>
      </c>
      <c r="AP35" s="87">
        <f t="shared" si="28"/>
        <v>0</v>
      </c>
      <c r="AQ35" s="87">
        <f t="shared" si="28"/>
        <v>0</v>
      </c>
      <c r="AR35" s="87">
        <f t="shared" si="28"/>
        <v>0</v>
      </c>
      <c r="AS35" s="87">
        <f t="shared" si="28"/>
        <v>0</v>
      </c>
      <c r="AT35" s="87">
        <f t="shared" si="14"/>
        <v>0</v>
      </c>
      <c r="AU35" s="87">
        <f t="shared" si="15"/>
        <v>0</v>
      </c>
      <c r="AV35" s="87">
        <f t="shared" si="15"/>
        <v>0</v>
      </c>
      <c r="AW35" s="87">
        <f t="shared" si="16"/>
        <v>47681</v>
      </c>
      <c r="AX35" s="87">
        <f t="shared" si="17"/>
        <v>2408</v>
      </c>
      <c r="AY35" s="87">
        <f t="shared" si="18"/>
        <v>5937</v>
      </c>
      <c r="AZ35" s="87">
        <f t="shared" si="19"/>
        <v>0</v>
      </c>
      <c r="BA35" s="87">
        <f t="shared" si="20"/>
        <v>5937</v>
      </c>
      <c r="BB35" s="87">
        <f t="shared" si="21"/>
        <v>0</v>
      </c>
      <c r="BC35" s="87">
        <f t="shared" si="22"/>
        <v>0</v>
      </c>
      <c r="BD35" s="87">
        <f t="shared" si="23"/>
        <v>39336</v>
      </c>
      <c r="BE35" s="87">
        <f t="shared" si="24"/>
        <v>0</v>
      </c>
      <c r="BF35" s="87">
        <f t="shared" si="24"/>
        <v>90284</v>
      </c>
      <c r="BG35" s="87">
        <f t="shared" si="26"/>
        <v>0</v>
      </c>
      <c r="BH35" s="87">
        <f t="shared" si="27"/>
        <v>47681</v>
      </c>
    </row>
    <row r="36" spans="1:60" ht="13.5">
      <c r="A36" s="17" t="s">
        <v>216</v>
      </c>
      <c r="B36" s="76" t="s">
        <v>129</v>
      </c>
      <c r="C36" s="77" t="s">
        <v>130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2"/>
        <v>26420</v>
      </c>
      <c r="L36" s="87">
        <v>1536</v>
      </c>
      <c r="M36" s="88">
        <f t="shared" si="3"/>
        <v>1441</v>
      </c>
      <c r="N36" s="87">
        <v>1441</v>
      </c>
      <c r="O36" s="87">
        <v>0</v>
      </c>
      <c r="P36" s="87">
        <v>0</v>
      </c>
      <c r="Q36" s="87">
        <v>0</v>
      </c>
      <c r="R36" s="87">
        <v>23443</v>
      </c>
      <c r="S36" s="87">
        <v>0</v>
      </c>
      <c r="T36" s="87">
        <v>29817</v>
      </c>
      <c r="U36" s="87">
        <v>1991</v>
      </c>
      <c r="V36" s="87">
        <f t="shared" si="4"/>
        <v>28411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7"/>
        <v>0</v>
      </c>
      <c r="AE36" s="87">
        <v>0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18319</v>
      </c>
      <c r="AN36" s="87">
        <v>15128</v>
      </c>
      <c r="AO36" s="87">
        <f t="shared" si="9"/>
        <v>15128</v>
      </c>
      <c r="AP36" s="87">
        <f t="shared" si="28"/>
        <v>0</v>
      </c>
      <c r="AQ36" s="87">
        <f t="shared" si="28"/>
        <v>0</v>
      </c>
      <c r="AR36" s="87">
        <f t="shared" si="28"/>
        <v>0</v>
      </c>
      <c r="AS36" s="87">
        <f t="shared" si="28"/>
        <v>0</v>
      </c>
      <c r="AT36" s="87">
        <f t="shared" si="14"/>
        <v>0</v>
      </c>
      <c r="AU36" s="87">
        <f t="shared" si="15"/>
        <v>0</v>
      </c>
      <c r="AV36" s="87">
        <f t="shared" si="15"/>
        <v>0</v>
      </c>
      <c r="AW36" s="87">
        <f t="shared" si="16"/>
        <v>26420</v>
      </c>
      <c r="AX36" s="87">
        <f t="shared" si="17"/>
        <v>1536</v>
      </c>
      <c r="AY36" s="87">
        <f t="shared" si="18"/>
        <v>1441</v>
      </c>
      <c r="AZ36" s="87">
        <f t="shared" si="19"/>
        <v>1441</v>
      </c>
      <c r="BA36" s="87">
        <f t="shared" si="20"/>
        <v>0</v>
      </c>
      <c r="BB36" s="87">
        <f t="shared" si="21"/>
        <v>0</v>
      </c>
      <c r="BC36" s="87">
        <f t="shared" si="22"/>
        <v>0</v>
      </c>
      <c r="BD36" s="87">
        <f t="shared" si="23"/>
        <v>23443</v>
      </c>
      <c r="BE36" s="87">
        <f t="shared" si="24"/>
        <v>0</v>
      </c>
      <c r="BF36" s="87">
        <f t="shared" si="24"/>
        <v>48136</v>
      </c>
      <c r="BG36" s="87">
        <f t="shared" si="26"/>
        <v>17119</v>
      </c>
      <c r="BH36" s="87">
        <f t="shared" si="27"/>
        <v>43539</v>
      </c>
    </row>
    <row r="37" spans="1:60" ht="13.5">
      <c r="A37" s="17" t="s">
        <v>216</v>
      </c>
      <c r="B37" s="76" t="s">
        <v>131</v>
      </c>
      <c r="C37" s="77" t="s">
        <v>132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2"/>
        <v>26970</v>
      </c>
      <c r="L37" s="87">
        <v>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22200</v>
      </c>
      <c r="S37" s="87">
        <v>4770</v>
      </c>
      <c r="T37" s="87">
        <v>39700</v>
      </c>
      <c r="U37" s="87">
        <v>0</v>
      </c>
      <c r="V37" s="87">
        <f t="shared" si="4"/>
        <v>26970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24390</v>
      </c>
      <c r="AN37" s="87">
        <v>0</v>
      </c>
      <c r="AO37" s="87">
        <f t="shared" si="9"/>
        <v>0</v>
      </c>
      <c r="AP37" s="87">
        <f t="shared" si="28"/>
        <v>0</v>
      </c>
      <c r="AQ37" s="87">
        <f t="shared" si="28"/>
        <v>0</v>
      </c>
      <c r="AR37" s="87">
        <f t="shared" si="28"/>
        <v>0</v>
      </c>
      <c r="AS37" s="87">
        <f t="shared" si="28"/>
        <v>0</v>
      </c>
      <c r="AT37" s="87">
        <f t="shared" si="14"/>
        <v>0</v>
      </c>
      <c r="AU37" s="87">
        <f t="shared" si="15"/>
        <v>0</v>
      </c>
      <c r="AV37" s="87">
        <f t="shared" si="15"/>
        <v>0</v>
      </c>
      <c r="AW37" s="87">
        <f t="shared" si="16"/>
        <v>26970</v>
      </c>
      <c r="AX37" s="87">
        <f t="shared" si="17"/>
        <v>0</v>
      </c>
      <c r="AY37" s="87">
        <f t="shared" si="18"/>
        <v>0</v>
      </c>
      <c r="AZ37" s="87">
        <f t="shared" si="19"/>
        <v>0</v>
      </c>
      <c r="BA37" s="87">
        <f t="shared" si="20"/>
        <v>0</v>
      </c>
      <c r="BB37" s="87">
        <f t="shared" si="21"/>
        <v>0</v>
      </c>
      <c r="BC37" s="87">
        <f t="shared" si="22"/>
        <v>0</v>
      </c>
      <c r="BD37" s="87">
        <f t="shared" si="23"/>
        <v>22200</v>
      </c>
      <c r="BE37" s="87">
        <f t="shared" si="24"/>
        <v>4770</v>
      </c>
      <c r="BF37" s="87">
        <f t="shared" si="24"/>
        <v>64090</v>
      </c>
      <c r="BG37" s="87">
        <f t="shared" si="26"/>
        <v>0</v>
      </c>
      <c r="BH37" s="87">
        <f t="shared" si="27"/>
        <v>26970</v>
      </c>
    </row>
    <row r="38" spans="1:60" ht="13.5">
      <c r="A38" s="17" t="s">
        <v>216</v>
      </c>
      <c r="B38" s="76" t="s">
        <v>133</v>
      </c>
      <c r="C38" s="77" t="s">
        <v>134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f t="shared" si="2"/>
        <v>28536</v>
      </c>
      <c r="L38" s="87">
        <v>920</v>
      </c>
      <c r="M38" s="88">
        <f t="shared" si="3"/>
        <v>25116</v>
      </c>
      <c r="N38" s="87">
        <v>25116</v>
      </c>
      <c r="O38" s="87">
        <v>0</v>
      </c>
      <c r="P38" s="87">
        <v>0</v>
      </c>
      <c r="Q38" s="87">
        <v>2500</v>
      </c>
      <c r="R38" s="87">
        <v>0</v>
      </c>
      <c r="S38" s="87">
        <v>0</v>
      </c>
      <c r="T38" s="87">
        <v>22929</v>
      </c>
      <c r="U38" s="87">
        <v>0</v>
      </c>
      <c r="V38" s="87">
        <f t="shared" si="4"/>
        <v>28536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14086</v>
      </c>
      <c r="AN38" s="87">
        <v>0</v>
      </c>
      <c r="AO38" s="87">
        <f t="shared" si="9"/>
        <v>0</v>
      </c>
      <c r="AP38" s="87">
        <f t="shared" si="28"/>
        <v>0</v>
      </c>
      <c r="AQ38" s="87">
        <f t="shared" si="28"/>
        <v>0</v>
      </c>
      <c r="AR38" s="87">
        <f t="shared" si="28"/>
        <v>0</v>
      </c>
      <c r="AS38" s="87">
        <f t="shared" si="28"/>
        <v>0</v>
      </c>
      <c r="AT38" s="87">
        <f t="shared" si="14"/>
        <v>0</v>
      </c>
      <c r="AU38" s="87">
        <f t="shared" si="15"/>
        <v>0</v>
      </c>
      <c r="AV38" s="87">
        <f t="shared" si="15"/>
        <v>0</v>
      </c>
      <c r="AW38" s="87">
        <f t="shared" si="16"/>
        <v>28536</v>
      </c>
      <c r="AX38" s="87">
        <f t="shared" si="17"/>
        <v>920</v>
      </c>
      <c r="AY38" s="87">
        <f t="shared" si="18"/>
        <v>25116</v>
      </c>
      <c r="AZ38" s="87">
        <f t="shared" si="19"/>
        <v>25116</v>
      </c>
      <c r="BA38" s="87">
        <f t="shared" si="20"/>
        <v>0</v>
      </c>
      <c r="BB38" s="87">
        <f t="shared" si="21"/>
        <v>0</v>
      </c>
      <c r="BC38" s="87">
        <f t="shared" si="22"/>
        <v>2500</v>
      </c>
      <c r="BD38" s="87">
        <f t="shared" si="23"/>
        <v>0</v>
      </c>
      <c r="BE38" s="87">
        <f t="shared" si="24"/>
        <v>0</v>
      </c>
      <c r="BF38" s="87">
        <f t="shared" si="24"/>
        <v>37015</v>
      </c>
      <c r="BG38" s="87">
        <f t="shared" si="26"/>
        <v>0</v>
      </c>
      <c r="BH38" s="87">
        <f t="shared" si="27"/>
        <v>28536</v>
      </c>
    </row>
    <row r="39" spans="1:60" ht="13.5">
      <c r="A39" s="17" t="s">
        <v>216</v>
      </c>
      <c r="B39" s="76" t="s">
        <v>135</v>
      </c>
      <c r="C39" s="77" t="s">
        <v>136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t="shared" si="2"/>
        <v>32419</v>
      </c>
      <c r="L39" s="87">
        <v>0</v>
      </c>
      <c r="M39" s="88">
        <f t="shared" si="3"/>
        <v>0</v>
      </c>
      <c r="N39" s="87">
        <v>0</v>
      </c>
      <c r="O39" s="87">
        <v>0</v>
      </c>
      <c r="P39" s="87">
        <v>0</v>
      </c>
      <c r="Q39" s="87">
        <v>0</v>
      </c>
      <c r="R39" s="87">
        <v>32419</v>
      </c>
      <c r="S39" s="87">
        <v>0</v>
      </c>
      <c r="T39" s="87">
        <v>27197</v>
      </c>
      <c r="U39" s="87">
        <v>15746</v>
      </c>
      <c r="V39" s="87">
        <f t="shared" si="4"/>
        <v>48165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7"/>
        <v>0</v>
      </c>
      <c r="AE39" s="87">
        <v>0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18737</v>
      </c>
      <c r="AN39" s="87">
        <v>0</v>
      </c>
      <c r="AO39" s="87">
        <f t="shared" si="9"/>
        <v>0</v>
      </c>
      <c r="AP39" s="87">
        <f t="shared" si="28"/>
        <v>0</v>
      </c>
      <c r="AQ39" s="87">
        <f t="shared" si="28"/>
        <v>0</v>
      </c>
      <c r="AR39" s="87">
        <f t="shared" si="28"/>
        <v>0</v>
      </c>
      <c r="AS39" s="87">
        <f t="shared" si="28"/>
        <v>0</v>
      </c>
      <c r="AT39" s="87">
        <f t="shared" si="14"/>
        <v>0</v>
      </c>
      <c r="AU39" s="87">
        <f t="shared" si="15"/>
        <v>0</v>
      </c>
      <c r="AV39" s="87">
        <f t="shared" si="15"/>
        <v>0</v>
      </c>
      <c r="AW39" s="87">
        <f t="shared" si="16"/>
        <v>32419</v>
      </c>
      <c r="AX39" s="87">
        <f t="shared" si="17"/>
        <v>0</v>
      </c>
      <c r="AY39" s="87">
        <f t="shared" si="18"/>
        <v>0</v>
      </c>
      <c r="AZ39" s="87">
        <f t="shared" si="19"/>
        <v>0</v>
      </c>
      <c r="BA39" s="87">
        <f t="shared" si="20"/>
        <v>0</v>
      </c>
      <c r="BB39" s="87">
        <f t="shared" si="21"/>
        <v>0</v>
      </c>
      <c r="BC39" s="87">
        <f t="shared" si="22"/>
        <v>0</v>
      </c>
      <c r="BD39" s="87">
        <f t="shared" si="23"/>
        <v>32419</v>
      </c>
      <c r="BE39" s="87">
        <f t="shared" si="24"/>
        <v>0</v>
      </c>
      <c r="BF39" s="87">
        <f t="shared" si="24"/>
        <v>45934</v>
      </c>
      <c r="BG39" s="87">
        <f t="shared" si="26"/>
        <v>15746</v>
      </c>
      <c r="BH39" s="87">
        <f t="shared" si="27"/>
        <v>48165</v>
      </c>
    </row>
    <row r="40" spans="1:60" ht="13.5">
      <c r="A40" s="17" t="s">
        <v>216</v>
      </c>
      <c r="B40" s="76" t="s">
        <v>137</v>
      </c>
      <c r="C40" s="77" t="s">
        <v>138</v>
      </c>
      <c r="D40" s="87">
        <f t="shared" si="0"/>
        <v>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2"/>
        <v>49980</v>
      </c>
      <c r="L40" s="87">
        <v>0</v>
      </c>
      <c r="M40" s="88">
        <f t="shared" si="3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49980</v>
      </c>
      <c r="S40" s="87">
        <v>0</v>
      </c>
      <c r="T40" s="87">
        <v>40318</v>
      </c>
      <c r="U40" s="87">
        <v>75684</v>
      </c>
      <c r="V40" s="87">
        <f t="shared" si="4"/>
        <v>125664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7"/>
        <v>0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26262</v>
      </c>
      <c r="AN40" s="87">
        <v>0</v>
      </c>
      <c r="AO40" s="87">
        <f t="shared" si="9"/>
        <v>0</v>
      </c>
      <c r="AP40" s="87">
        <f t="shared" si="28"/>
        <v>0</v>
      </c>
      <c r="AQ40" s="87">
        <f t="shared" si="28"/>
        <v>0</v>
      </c>
      <c r="AR40" s="87">
        <f t="shared" si="28"/>
        <v>0</v>
      </c>
      <c r="AS40" s="87">
        <f t="shared" si="28"/>
        <v>0</v>
      </c>
      <c r="AT40" s="87">
        <f t="shared" si="14"/>
        <v>0</v>
      </c>
      <c r="AU40" s="87">
        <f t="shared" si="15"/>
        <v>0</v>
      </c>
      <c r="AV40" s="87">
        <f t="shared" si="15"/>
        <v>0</v>
      </c>
      <c r="AW40" s="87">
        <f t="shared" si="16"/>
        <v>49980</v>
      </c>
      <c r="AX40" s="87">
        <f t="shared" si="17"/>
        <v>0</v>
      </c>
      <c r="AY40" s="87">
        <f t="shared" si="18"/>
        <v>0</v>
      </c>
      <c r="AZ40" s="87">
        <f t="shared" si="19"/>
        <v>0</v>
      </c>
      <c r="BA40" s="87">
        <f t="shared" si="20"/>
        <v>0</v>
      </c>
      <c r="BB40" s="87">
        <f t="shared" si="21"/>
        <v>0</v>
      </c>
      <c r="BC40" s="87">
        <f t="shared" si="22"/>
        <v>0</v>
      </c>
      <c r="BD40" s="87">
        <f t="shared" si="23"/>
        <v>49980</v>
      </c>
      <c r="BE40" s="87">
        <f t="shared" si="24"/>
        <v>0</v>
      </c>
      <c r="BF40" s="87">
        <f t="shared" si="24"/>
        <v>66580</v>
      </c>
      <c r="BG40" s="87">
        <f t="shared" si="26"/>
        <v>75684</v>
      </c>
      <c r="BH40" s="87">
        <f t="shared" si="27"/>
        <v>125664</v>
      </c>
    </row>
    <row r="41" spans="1:60" ht="13.5">
      <c r="A41" s="17" t="s">
        <v>216</v>
      </c>
      <c r="B41" s="76" t="s">
        <v>139</v>
      </c>
      <c r="C41" s="77" t="s">
        <v>86</v>
      </c>
      <c r="D41" s="87">
        <f t="shared" si="0"/>
        <v>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"/>
        <v>24518</v>
      </c>
      <c r="L41" s="87">
        <v>1632</v>
      </c>
      <c r="M41" s="88">
        <f t="shared" si="3"/>
        <v>1256</v>
      </c>
      <c r="N41" s="87">
        <v>0</v>
      </c>
      <c r="O41" s="87">
        <v>1256</v>
      </c>
      <c r="P41" s="87">
        <v>0</v>
      </c>
      <c r="Q41" s="87">
        <v>1500</v>
      </c>
      <c r="R41" s="87">
        <v>20130</v>
      </c>
      <c r="S41" s="87">
        <v>0</v>
      </c>
      <c r="T41" s="87">
        <v>44076</v>
      </c>
      <c r="U41" s="87">
        <v>0</v>
      </c>
      <c r="V41" s="87">
        <f t="shared" si="4"/>
        <v>24518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7"/>
        <v>0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27078</v>
      </c>
      <c r="AN41" s="87">
        <v>0</v>
      </c>
      <c r="AO41" s="87">
        <f t="shared" si="9"/>
        <v>0</v>
      </c>
      <c r="AP41" s="87">
        <f t="shared" si="28"/>
        <v>0</v>
      </c>
      <c r="AQ41" s="87">
        <f t="shared" si="28"/>
        <v>0</v>
      </c>
      <c r="AR41" s="87">
        <f t="shared" si="28"/>
        <v>0</v>
      </c>
      <c r="AS41" s="87">
        <f t="shared" si="28"/>
        <v>0</v>
      </c>
      <c r="AT41" s="87">
        <f t="shared" si="14"/>
        <v>0</v>
      </c>
      <c r="AU41" s="87">
        <f t="shared" si="15"/>
        <v>0</v>
      </c>
      <c r="AV41" s="87">
        <f t="shared" si="15"/>
        <v>0</v>
      </c>
      <c r="AW41" s="87">
        <f t="shared" si="16"/>
        <v>24518</v>
      </c>
      <c r="AX41" s="87">
        <f t="shared" si="17"/>
        <v>1632</v>
      </c>
      <c r="AY41" s="87">
        <f t="shared" si="18"/>
        <v>1256</v>
      </c>
      <c r="AZ41" s="87">
        <f t="shared" si="19"/>
        <v>0</v>
      </c>
      <c r="BA41" s="87">
        <f t="shared" si="20"/>
        <v>1256</v>
      </c>
      <c r="BB41" s="87">
        <f t="shared" si="21"/>
        <v>0</v>
      </c>
      <c r="BC41" s="87">
        <f t="shared" si="22"/>
        <v>1500</v>
      </c>
      <c r="BD41" s="87">
        <f t="shared" si="23"/>
        <v>20130</v>
      </c>
      <c r="BE41" s="87">
        <f t="shared" si="24"/>
        <v>0</v>
      </c>
      <c r="BF41" s="87">
        <f t="shared" si="24"/>
        <v>71154</v>
      </c>
      <c r="BG41" s="87">
        <f t="shared" si="26"/>
        <v>0</v>
      </c>
      <c r="BH41" s="87">
        <f t="shared" si="27"/>
        <v>24518</v>
      </c>
    </row>
    <row r="42" spans="1:60" ht="13.5">
      <c r="A42" s="17" t="s">
        <v>216</v>
      </c>
      <c r="B42" s="76" t="s">
        <v>140</v>
      </c>
      <c r="C42" s="77" t="s">
        <v>141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5742</v>
      </c>
      <c r="K42" s="87">
        <f t="shared" si="2"/>
        <v>140472</v>
      </c>
      <c r="L42" s="87">
        <v>0</v>
      </c>
      <c r="M42" s="88">
        <f t="shared" si="3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140472</v>
      </c>
      <c r="S42" s="87">
        <v>0</v>
      </c>
      <c r="T42" s="87">
        <v>0</v>
      </c>
      <c r="U42" s="87">
        <v>0</v>
      </c>
      <c r="V42" s="87">
        <f t="shared" si="4"/>
        <v>140472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7"/>
        <v>21155</v>
      </c>
      <c r="AE42" s="87">
        <v>0</v>
      </c>
      <c r="AF42" s="88">
        <f t="shared" si="8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21155</v>
      </c>
      <c r="AL42" s="87">
        <v>0</v>
      </c>
      <c r="AM42" s="87">
        <v>0</v>
      </c>
      <c r="AN42" s="87">
        <v>0</v>
      </c>
      <c r="AO42" s="87">
        <f t="shared" si="9"/>
        <v>21155</v>
      </c>
      <c r="AP42" s="87">
        <f t="shared" si="28"/>
        <v>0</v>
      </c>
      <c r="AQ42" s="87">
        <f t="shared" si="28"/>
        <v>0</v>
      </c>
      <c r="AR42" s="87">
        <f t="shared" si="28"/>
        <v>0</v>
      </c>
      <c r="AS42" s="87">
        <f t="shared" si="28"/>
        <v>0</v>
      </c>
      <c r="AT42" s="87">
        <f t="shared" si="14"/>
        <v>0</v>
      </c>
      <c r="AU42" s="87">
        <f t="shared" si="15"/>
        <v>0</v>
      </c>
      <c r="AV42" s="87">
        <f t="shared" si="15"/>
        <v>5742</v>
      </c>
      <c r="AW42" s="87">
        <f t="shared" si="16"/>
        <v>161627</v>
      </c>
      <c r="AX42" s="87">
        <f t="shared" si="17"/>
        <v>0</v>
      </c>
      <c r="AY42" s="87">
        <f t="shared" si="18"/>
        <v>0</v>
      </c>
      <c r="AZ42" s="87">
        <f t="shared" si="19"/>
        <v>0</v>
      </c>
      <c r="BA42" s="87">
        <f t="shared" si="20"/>
        <v>0</v>
      </c>
      <c r="BB42" s="87">
        <f t="shared" si="21"/>
        <v>0</v>
      </c>
      <c r="BC42" s="87">
        <f t="shared" si="22"/>
        <v>0</v>
      </c>
      <c r="BD42" s="87">
        <f t="shared" si="23"/>
        <v>161627</v>
      </c>
      <c r="BE42" s="87">
        <f t="shared" si="24"/>
        <v>0</v>
      </c>
      <c r="BF42" s="87">
        <f t="shared" si="24"/>
        <v>0</v>
      </c>
      <c r="BG42" s="87">
        <f t="shared" si="26"/>
        <v>0</v>
      </c>
      <c r="BH42" s="87">
        <f t="shared" si="27"/>
        <v>161627</v>
      </c>
    </row>
    <row r="43" spans="1:60" ht="13.5">
      <c r="A43" s="17" t="s">
        <v>216</v>
      </c>
      <c r="B43" s="76" t="s">
        <v>142</v>
      </c>
      <c r="C43" s="77" t="s">
        <v>143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21950</v>
      </c>
      <c r="K43" s="87">
        <f t="shared" si="2"/>
        <v>37904</v>
      </c>
      <c r="L43" s="87">
        <v>8985</v>
      </c>
      <c r="M43" s="88">
        <f t="shared" si="3"/>
        <v>4632</v>
      </c>
      <c r="N43" s="87">
        <v>2980</v>
      </c>
      <c r="O43" s="87">
        <v>0</v>
      </c>
      <c r="P43" s="87">
        <v>1652</v>
      </c>
      <c r="Q43" s="87">
        <v>0</v>
      </c>
      <c r="R43" s="87">
        <v>0</v>
      </c>
      <c r="S43" s="87">
        <v>24287</v>
      </c>
      <c r="T43" s="87">
        <v>55749</v>
      </c>
      <c r="U43" s="87">
        <v>16027</v>
      </c>
      <c r="V43" s="87">
        <f t="shared" si="4"/>
        <v>53931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7"/>
        <v>306</v>
      </c>
      <c r="AE43" s="87">
        <v>0</v>
      </c>
      <c r="AF43" s="88">
        <f t="shared" si="8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306</v>
      </c>
      <c r="AM43" s="87">
        <v>0</v>
      </c>
      <c r="AN43" s="87">
        <v>0</v>
      </c>
      <c r="AO43" s="87">
        <f t="shared" si="9"/>
        <v>306</v>
      </c>
      <c r="AP43" s="87">
        <f t="shared" si="28"/>
        <v>0</v>
      </c>
      <c r="AQ43" s="87">
        <f t="shared" si="28"/>
        <v>0</v>
      </c>
      <c r="AR43" s="87">
        <f t="shared" si="28"/>
        <v>0</v>
      </c>
      <c r="AS43" s="87">
        <f t="shared" si="28"/>
        <v>0</v>
      </c>
      <c r="AT43" s="87">
        <f t="shared" si="14"/>
        <v>0</v>
      </c>
      <c r="AU43" s="87">
        <f t="shared" si="15"/>
        <v>0</v>
      </c>
      <c r="AV43" s="87">
        <f t="shared" si="15"/>
        <v>21950</v>
      </c>
      <c r="AW43" s="87">
        <f aca="true" t="shared" si="29" ref="AW43:AW72">K43+AD43</f>
        <v>38210</v>
      </c>
      <c r="AX43" s="87">
        <f aca="true" t="shared" si="30" ref="AX43:AX72">L43+AE43</f>
        <v>8985</v>
      </c>
      <c r="AY43" s="87">
        <f aca="true" t="shared" si="31" ref="AY43:AY72">M43+AF43</f>
        <v>4632</v>
      </c>
      <c r="AZ43" s="87">
        <f aca="true" t="shared" si="32" ref="AZ43:AZ72">N43+AG43</f>
        <v>2980</v>
      </c>
      <c r="BA43" s="87">
        <f aca="true" t="shared" si="33" ref="BA43:BA72">O43+AH43</f>
        <v>0</v>
      </c>
      <c r="BB43" s="87">
        <f aca="true" t="shared" si="34" ref="BB43:BB72">P43+AI43</f>
        <v>1652</v>
      </c>
      <c r="BC43" s="87">
        <f aca="true" t="shared" si="35" ref="BC43:BC72">Q43+AJ43</f>
        <v>0</v>
      </c>
      <c r="BD43" s="87">
        <f aca="true" t="shared" si="36" ref="BD43:BD72">R43+AK43</f>
        <v>0</v>
      </c>
      <c r="BE43" s="87">
        <f aca="true" t="shared" si="37" ref="BE43:BF72">S43+AL43</f>
        <v>24593</v>
      </c>
      <c r="BF43" s="87">
        <f t="shared" si="37"/>
        <v>55749</v>
      </c>
      <c r="BG43" s="87">
        <f aca="true" t="shared" si="38" ref="BG43:BG63">U43+AN43</f>
        <v>16027</v>
      </c>
      <c r="BH43" s="87">
        <f t="shared" si="27"/>
        <v>54237</v>
      </c>
    </row>
    <row r="44" spans="1:60" ht="13.5">
      <c r="A44" s="17" t="s">
        <v>216</v>
      </c>
      <c r="B44" s="76" t="s">
        <v>144</v>
      </c>
      <c r="C44" s="77" t="s">
        <v>145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21950</v>
      </c>
      <c r="K44" s="87">
        <f t="shared" si="2"/>
        <v>34689</v>
      </c>
      <c r="L44" s="87">
        <v>148</v>
      </c>
      <c r="M44" s="88">
        <f t="shared" si="3"/>
        <v>1056</v>
      </c>
      <c r="N44" s="87">
        <v>823</v>
      </c>
      <c r="O44" s="87">
        <v>0</v>
      </c>
      <c r="P44" s="87">
        <v>233</v>
      </c>
      <c r="Q44" s="87">
        <v>0</v>
      </c>
      <c r="R44" s="87">
        <v>0</v>
      </c>
      <c r="S44" s="87">
        <v>33485</v>
      </c>
      <c r="T44" s="87">
        <v>55749</v>
      </c>
      <c r="U44" s="87">
        <v>10979</v>
      </c>
      <c r="V44" s="87">
        <f t="shared" si="4"/>
        <v>45668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7"/>
        <v>0</v>
      </c>
      <c r="AE44" s="87">
        <v>0</v>
      </c>
      <c r="AF44" s="88">
        <f t="shared" si="8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f t="shared" si="9"/>
        <v>0</v>
      </c>
      <c r="AP44" s="87">
        <f t="shared" si="28"/>
        <v>0</v>
      </c>
      <c r="AQ44" s="87">
        <f t="shared" si="28"/>
        <v>0</v>
      </c>
      <c r="AR44" s="87">
        <f t="shared" si="28"/>
        <v>0</v>
      </c>
      <c r="AS44" s="87">
        <f t="shared" si="28"/>
        <v>0</v>
      </c>
      <c r="AT44" s="87">
        <f t="shared" si="14"/>
        <v>0</v>
      </c>
      <c r="AU44" s="87">
        <f t="shared" si="15"/>
        <v>0</v>
      </c>
      <c r="AV44" s="87">
        <f t="shared" si="15"/>
        <v>21950</v>
      </c>
      <c r="AW44" s="87">
        <f t="shared" si="29"/>
        <v>34689</v>
      </c>
      <c r="AX44" s="87">
        <f t="shared" si="30"/>
        <v>148</v>
      </c>
      <c r="AY44" s="87">
        <f t="shared" si="31"/>
        <v>1056</v>
      </c>
      <c r="AZ44" s="87">
        <f t="shared" si="32"/>
        <v>823</v>
      </c>
      <c r="BA44" s="87">
        <f t="shared" si="33"/>
        <v>0</v>
      </c>
      <c r="BB44" s="87">
        <f t="shared" si="34"/>
        <v>233</v>
      </c>
      <c r="BC44" s="87">
        <f t="shared" si="35"/>
        <v>0</v>
      </c>
      <c r="BD44" s="87">
        <f t="shared" si="36"/>
        <v>0</v>
      </c>
      <c r="BE44" s="87">
        <f t="shared" si="37"/>
        <v>33485</v>
      </c>
      <c r="BF44" s="87">
        <f t="shared" si="37"/>
        <v>55749</v>
      </c>
      <c r="BG44" s="87">
        <f t="shared" si="38"/>
        <v>10979</v>
      </c>
      <c r="BH44" s="87">
        <f t="shared" si="27"/>
        <v>45668</v>
      </c>
    </row>
    <row r="45" spans="1:60" ht="13.5">
      <c r="A45" s="17" t="s">
        <v>216</v>
      </c>
      <c r="B45" s="76" t="s">
        <v>146</v>
      </c>
      <c r="C45" s="77" t="s">
        <v>147</v>
      </c>
      <c r="D45" s="87">
        <f t="shared" si="0"/>
        <v>408975</v>
      </c>
      <c r="E45" s="87">
        <f t="shared" si="1"/>
        <v>391545</v>
      </c>
      <c r="F45" s="87">
        <v>252210</v>
      </c>
      <c r="G45" s="87">
        <v>139335</v>
      </c>
      <c r="H45" s="87">
        <v>0</v>
      </c>
      <c r="I45" s="87">
        <v>17430</v>
      </c>
      <c r="J45" s="87">
        <v>0</v>
      </c>
      <c r="K45" s="87">
        <f t="shared" si="2"/>
        <v>28777</v>
      </c>
      <c r="L45" s="87">
        <v>11784</v>
      </c>
      <c r="M45" s="88">
        <f t="shared" si="3"/>
        <v>16474</v>
      </c>
      <c r="N45" s="87">
        <v>7102</v>
      </c>
      <c r="O45" s="87">
        <v>9372</v>
      </c>
      <c r="P45" s="87">
        <v>0</v>
      </c>
      <c r="Q45" s="87">
        <v>0</v>
      </c>
      <c r="R45" s="87">
        <v>519</v>
      </c>
      <c r="S45" s="87">
        <v>0</v>
      </c>
      <c r="T45" s="87">
        <v>0</v>
      </c>
      <c r="U45" s="87">
        <v>474</v>
      </c>
      <c r="V45" s="87">
        <f t="shared" si="4"/>
        <v>438226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7"/>
        <v>75</v>
      </c>
      <c r="AE45" s="87">
        <v>0</v>
      </c>
      <c r="AF45" s="88">
        <f t="shared" si="8"/>
        <v>75</v>
      </c>
      <c r="AG45" s="87">
        <v>75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0</v>
      </c>
      <c r="AN45" s="87">
        <v>0</v>
      </c>
      <c r="AO45" s="87">
        <f t="shared" si="9"/>
        <v>75</v>
      </c>
      <c r="AP45" s="87">
        <f t="shared" si="28"/>
        <v>408975</v>
      </c>
      <c r="AQ45" s="87">
        <f t="shared" si="28"/>
        <v>391545</v>
      </c>
      <c r="AR45" s="87">
        <f t="shared" si="28"/>
        <v>252210</v>
      </c>
      <c r="AS45" s="87">
        <f t="shared" si="28"/>
        <v>139335</v>
      </c>
      <c r="AT45" s="87">
        <f t="shared" si="14"/>
        <v>0</v>
      </c>
      <c r="AU45" s="87">
        <f t="shared" si="15"/>
        <v>17430</v>
      </c>
      <c r="AV45" s="87">
        <f t="shared" si="15"/>
        <v>0</v>
      </c>
      <c r="AW45" s="87">
        <f t="shared" si="29"/>
        <v>28852</v>
      </c>
      <c r="AX45" s="87">
        <f t="shared" si="30"/>
        <v>11784</v>
      </c>
      <c r="AY45" s="87">
        <f t="shared" si="31"/>
        <v>16549</v>
      </c>
      <c r="AZ45" s="87">
        <f t="shared" si="32"/>
        <v>7177</v>
      </c>
      <c r="BA45" s="87">
        <f t="shared" si="33"/>
        <v>9372</v>
      </c>
      <c r="BB45" s="87">
        <f t="shared" si="34"/>
        <v>0</v>
      </c>
      <c r="BC45" s="87">
        <f t="shared" si="35"/>
        <v>0</v>
      </c>
      <c r="BD45" s="87">
        <f t="shared" si="36"/>
        <v>519</v>
      </c>
      <c r="BE45" s="87">
        <f t="shared" si="37"/>
        <v>0</v>
      </c>
      <c r="BF45" s="87">
        <f t="shared" si="37"/>
        <v>0</v>
      </c>
      <c r="BG45" s="87">
        <f t="shared" si="38"/>
        <v>474</v>
      </c>
      <c r="BH45" s="87">
        <f t="shared" si="27"/>
        <v>438301</v>
      </c>
    </row>
    <row r="46" spans="1:60" ht="13.5">
      <c r="A46" s="17" t="s">
        <v>216</v>
      </c>
      <c r="B46" s="76" t="s">
        <v>148</v>
      </c>
      <c r="C46" s="77" t="s">
        <v>149</v>
      </c>
      <c r="D46" s="87">
        <f t="shared" si="0"/>
        <v>0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"/>
        <v>28405</v>
      </c>
      <c r="L46" s="87">
        <v>0</v>
      </c>
      <c r="M46" s="88">
        <f t="shared" si="3"/>
        <v>17428</v>
      </c>
      <c r="N46" s="87">
        <v>363</v>
      </c>
      <c r="O46" s="87">
        <v>15530</v>
      </c>
      <c r="P46" s="87">
        <v>1535</v>
      </c>
      <c r="Q46" s="87">
        <v>1200</v>
      </c>
      <c r="R46" s="87">
        <v>9777</v>
      </c>
      <c r="S46" s="87">
        <v>0</v>
      </c>
      <c r="T46" s="87">
        <v>0</v>
      </c>
      <c r="U46" s="87">
        <v>0</v>
      </c>
      <c r="V46" s="87">
        <f t="shared" si="4"/>
        <v>28405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7"/>
        <v>1030</v>
      </c>
      <c r="AE46" s="87">
        <v>0</v>
      </c>
      <c r="AF46" s="88">
        <f t="shared" si="8"/>
        <v>1030</v>
      </c>
      <c r="AG46" s="87">
        <v>1030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7">
        <f t="shared" si="9"/>
        <v>1030</v>
      </c>
      <c r="AP46" s="87">
        <f t="shared" si="28"/>
        <v>0</v>
      </c>
      <c r="AQ46" s="87">
        <f t="shared" si="28"/>
        <v>0</v>
      </c>
      <c r="AR46" s="87">
        <f t="shared" si="28"/>
        <v>0</v>
      </c>
      <c r="AS46" s="87">
        <f t="shared" si="28"/>
        <v>0</v>
      </c>
      <c r="AT46" s="87">
        <f t="shared" si="14"/>
        <v>0</v>
      </c>
      <c r="AU46" s="87">
        <f t="shared" si="15"/>
        <v>0</v>
      </c>
      <c r="AV46" s="87">
        <f t="shared" si="15"/>
        <v>0</v>
      </c>
      <c r="AW46" s="87">
        <f t="shared" si="29"/>
        <v>29435</v>
      </c>
      <c r="AX46" s="87">
        <f t="shared" si="30"/>
        <v>0</v>
      </c>
      <c r="AY46" s="87">
        <f t="shared" si="31"/>
        <v>18458</v>
      </c>
      <c r="AZ46" s="87">
        <f t="shared" si="32"/>
        <v>1393</v>
      </c>
      <c r="BA46" s="87">
        <f t="shared" si="33"/>
        <v>15530</v>
      </c>
      <c r="BB46" s="87">
        <f t="shared" si="34"/>
        <v>1535</v>
      </c>
      <c r="BC46" s="87">
        <f t="shared" si="35"/>
        <v>1200</v>
      </c>
      <c r="BD46" s="87">
        <f t="shared" si="36"/>
        <v>9777</v>
      </c>
      <c r="BE46" s="87">
        <f t="shared" si="37"/>
        <v>0</v>
      </c>
      <c r="BF46" s="87">
        <f t="shared" si="37"/>
        <v>0</v>
      </c>
      <c r="BG46" s="87">
        <f t="shared" si="38"/>
        <v>0</v>
      </c>
      <c r="BH46" s="87">
        <f t="shared" si="27"/>
        <v>29435</v>
      </c>
    </row>
    <row r="47" spans="1:60" ht="13.5">
      <c r="A47" s="17" t="s">
        <v>216</v>
      </c>
      <c r="B47" s="76" t="s">
        <v>150</v>
      </c>
      <c r="C47" s="77" t="s">
        <v>151</v>
      </c>
      <c r="D47" s="87">
        <f t="shared" si="0"/>
        <v>0</v>
      </c>
      <c r="E47" s="87">
        <f t="shared" si="1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f t="shared" si="2"/>
        <v>17959</v>
      </c>
      <c r="L47" s="87">
        <v>0</v>
      </c>
      <c r="M47" s="88">
        <f t="shared" si="3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6000</v>
      </c>
      <c r="S47" s="87">
        <v>11959</v>
      </c>
      <c r="T47" s="87">
        <v>0</v>
      </c>
      <c r="U47" s="87">
        <v>5565</v>
      </c>
      <c r="V47" s="87">
        <f t="shared" si="4"/>
        <v>23524</v>
      </c>
      <c r="W47" s="87">
        <f t="shared" si="5"/>
        <v>0</v>
      </c>
      <c r="X47" s="87">
        <f t="shared" si="6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7"/>
        <v>996</v>
      </c>
      <c r="AE47" s="87">
        <v>0</v>
      </c>
      <c r="AF47" s="88">
        <f t="shared" si="8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996</v>
      </c>
      <c r="AL47" s="87">
        <v>0</v>
      </c>
      <c r="AM47" s="87">
        <v>0</v>
      </c>
      <c r="AN47" s="87">
        <v>0</v>
      </c>
      <c r="AO47" s="87">
        <f t="shared" si="9"/>
        <v>996</v>
      </c>
      <c r="AP47" s="87">
        <f t="shared" si="28"/>
        <v>0</v>
      </c>
      <c r="AQ47" s="87">
        <f t="shared" si="28"/>
        <v>0</v>
      </c>
      <c r="AR47" s="87">
        <f t="shared" si="28"/>
        <v>0</v>
      </c>
      <c r="AS47" s="87">
        <f t="shared" si="28"/>
        <v>0</v>
      </c>
      <c r="AT47" s="87">
        <f t="shared" si="14"/>
        <v>0</v>
      </c>
      <c r="AU47" s="87">
        <f t="shared" si="15"/>
        <v>0</v>
      </c>
      <c r="AV47" s="87">
        <f t="shared" si="15"/>
        <v>0</v>
      </c>
      <c r="AW47" s="87">
        <f t="shared" si="29"/>
        <v>18955</v>
      </c>
      <c r="AX47" s="87">
        <f t="shared" si="30"/>
        <v>0</v>
      </c>
      <c r="AY47" s="87">
        <f t="shared" si="31"/>
        <v>0</v>
      </c>
      <c r="AZ47" s="87">
        <f t="shared" si="32"/>
        <v>0</v>
      </c>
      <c r="BA47" s="87">
        <f t="shared" si="33"/>
        <v>0</v>
      </c>
      <c r="BB47" s="87">
        <f t="shared" si="34"/>
        <v>0</v>
      </c>
      <c r="BC47" s="87">
        <f t="shared" si="35"/>
        <v>0</v>
      </c>
      <c r="BD47" s="87">
        <f t="shared" si="36"/>
        <v>6996</v>
      </c>
      <c r="BE47" s="87">
        <f t="shared" si="37"/>
        <v>11959</v>
      </c>
      <c r="BF47" s="87">
        <f t="shared" si="37"/>
        <v>0</v>
      </c>
      <c r="BG47" s="87">
        <f t="shared" si="38"/>
        <v>5565</v>
      </c>
      <c r="BH47" s="87">
        <f t="shared" si="27"/>
        <v>24520</v>
      </c>
    </row>
    <row r="48" spans="1:60" ht="13.5">
      <c r="A48" s="17" t="s">
        <v>216</v>
      </c>
      <c r="B48" s="76" t="s">
        <v>152</v>
      </c>
      <c r="C48" s="77" t="s">
        <v>153</v>
      </c>
      <c r="D48" s="87">
        <f t="shared" si="0"/>
        <v>9083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9083</v>
      </c>
      <c r="J48" s="87">
        <v>0</v>
      </c>
      <c r="K48" s="87">
        <f t="shared" si="2"/>
        <v>28694</v>
      </c>
      <c r="L48" s="87">
        <v>10549</v>
      </c>
      <c r="M48" s="88">
        <f t="shared" si="3"/>
        <v>5940</v>
      </c>
      <c r="N48" s="87">
        <v>2617</v>
      </c>
      <c r="O48" s="87">
        <v>3323</v>
      </c>
      <c r="P48" s="87">
        <v>0</v>
      </c>
      <c r="Q48" s="87">
        <v>2983</v>
      </c>
      <c r="R48" s="87">
        <v>9222</v>
      </c>
      <c r="S48" s="87">
        <v>0</v>
      </c>
      <c r="T48" s="87">
        <v>0</v>
      </c>
      <c r="U48" s="87">
        <v>0</v>
      </c>
      <c r="V48" s="87">
        <f t="shared" si="4"/>
        <v>37777</v>
      </c>
      <c r="W48" s="87">
        <f t="shared" si="5"/>
        <v>0</v>
      </c>
      <c r="X48" s="87">
        <f t="shared" si="6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7"/>
        <v>7458</v>
      </c>
      <c r="AE48" s="87">
        <v>0</v>
      </c>
      <c r="AF48" s="88">
        <f t="shared" si="8"/>
        <v>1779</v>
      </c>
      <c r="AG48" s="87">
        <v>0</v>
      </c>
      <c r="AH48" s="87">
        <v>1779</v>
      </c>
      <c r="AI48" s="87">
        <v>0</v>
      </c>
      <c r="AJ48" s="87">
        <v>0</v>
      </c>
      <c r="AK48" s="87">
        <v>5679</v>
      </c>
      <c r="AL48" s="87">
        <v>0</v>
      </c>
      <c r="AM48" s="87">
        <v>0</v>
      </c>
      <c r="AN48" s="87">
        <v>0</v>
      </c>
      <c r="AO48" s="87">
        <f t="shared" si="9"/>
        <v>7458</v>
      </c>
      <c r="AP48" s="87">
        <f t="shared" si="28"/>
        <v>9083</v>
      </c>
      <c r="AQ48" s="87">
        <f t="shared" si="28"/>
        <v>0</v>
      </c>
      <c r="AR48" s="87">
        <f t="shared" si="28"/>
        <v>0</v>
      </c>
      <c r="AS48" s="87">
        <f t="shared" si="28"/>
        <v>0</v>
      </c>
      <c r="AT48" s="87">
        <f t="shared" si="14"/>
        <v>0</v>
      </c>
      <c r="AU48" s="87">
        <f t="shared" si="15"/>
        <v>9083</v>
      </c>
      <c r="AV48" s="87">
        <f t="shared" si="15"/>
        <v>0</v>
      </c>
      <c r="AW48" s="87">
        <f t="shared" si="29"/>
        <v>36152</v>
      </c>
      <c r="AX48" s="87">
        <f t="shared" si="30"/>
        <v>10549</v>
      </c>
      <c r="AY48" s="87">
        <f t="shared" si="31"/>
        <v>7719</v>
      </c>
      <c r="AZ48" s="87">
        <f t="shared" si="32"/>
        <v>2617</v>
      </c>
      <c r="BA48" s="87">
        <f t="shared" si="33"/>
        <v>5102</v>
      </c>
      <c r="BB48" s="87">
        <f t="shared" si="34"/>
        <v>0</v>
      </c>
      <c r="BC48" s="87">
        <f t="shared" si="35"/>
        <v>2983</v>
      </c>
      <c r="BD48" s="87">
        <f t="shared" si="36"/>
        <v>14901</v>
      </c>
      <c r="BE48" s="87">
        <f t="shared" si="37"/>
        <v>0</v>
      </c>
      <c r="BF48" s="87">
        <f t="shared" si="37"/>
        <v>0</v>
      </c>
      <c r="BG48" s="87">
        <f t="shared" si="38"/>
        <v>0</v>
      </c>
      <c r="BH48" s="87">
        <f t="shared" si="27"/>
        <v>45235</v>
      </c>
    </row>
    <row r="49" spans="1:60" ht="13.5">
      <c r="A49" s="17" t="s">
        <v>216</v>
      </c>
      <c r="B49" s="76" t="s">
        <v>154</v>
      </c>
      <c r="C49" s="77" t="s">
        <v>155</v>
      </c>
      <c r="D49" s="87">
        <f aca="true" t="shared" si="39" ref="D49:D72">E49+I49</f>
        <v>0</v>
      </c>
      <c r="E49" s="87">
        <f aca="true" t="shared" si="40" ref="E49:E72">SUM(F49:H49)</f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f aca="true" t="shared" si="41" ref="K49:K72">L49+M49+Q49+R49+S49</f>
        <v>11200</v>
      </c>
      <c r="L49" s="87">
        <v>0</v>
      </c>
      <c r="M49" s="88">
        <f aca="true" t="shared" si="42" ref="M49:M72">SUM(N49:P49)</f>
        <v>0</v>
      </c>
      <c r="N49" s="87">
        <v>0</v>
      </c>
      <c r="O49" s="87">
        <v>0</v>
      </c>
      <c r="P49" s="87">
        <v>0</v>
      </c>
      <c r="Q49" s="87">
        <v>0</v>
      </c>
      <c r="R49" s="87">
        <v>11200</v>
      </c>
      <c r="S49" s="87">
        <v>0</v>
      </c>
      <c r="T49" s="87">
        <v>0</v>
      </c>
      <c r="U49" s="87">
        <v>0</v>
      </c>
      <c r="V49" s="87">
        <f aca="true" t="shared" si="43" ref="V49:V72">D49+K49+U49</f>
        <v>11200</v>
      </c>
      <c r="W49" s="87">
        <f aca="true" t="shared" si="44" ref="W49:W72">X49+AB49</f>
        <v>0</v>
      </c>
      <c r="X49" s="87">
        <f aca="true" t="shared" si="45" ref="X49:X72">SUM(Y49:AA49)</f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aca="true" t="shared" si="46" ref="AD49:AD72">AE49+AF49+AJ49+AK49+AL49</f>
        <v>720</v>
      </c>
      <c r="AE49" s="87">
        <v>0</v>
      </c>
      <c r="AF49" s="88">
        <f aca="true" t="shared" si="47" ref="AF49:AF72">SUM(AG49:AI49)</f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720</v>
      </c>
      <c r="AL49" s="87">
        <v>0</v>
      </c>
      <c r="AM49" s="87">
        <v>0</v>
      </c>
      <c r="AN49" s="87">
        <v>0</v>
      </c>
      <c r="AO49" s="87">
        <f aca="true" t="shared" si="48" ref="AO49:AO72">W49+AD49+AN49</f>
        <v>720</v>
      </c>
      <c r="AP49" s="87">
        <f t="shared" si="28"/>
        <v>0</v>
      </c>
      <c r="AQ49" s="87">
        <f t="shared" si="28"/>
        <v>0</v>
      </c>
      <c r="AR49" s="87">
        <f t="shared" si="28"/>
        <v>0</v>
      </c>
      <c r="AS49" s="87">
        <f t="shared" si="28"/>
        <v>0</v>
      </c>
      <c r="AT49" s="87">
        <f t="shared" si="14"/>
        <v>0</v>
      </c>
      <c r="AU49" s="87">
        <f t="shared" si="15"/>
        <v>0</v>
      </c>
      <c r="AV49" s="87">
        <f t="shared" si="15"/>
        <v>0</v>
      </c>
      <c r="AW49" s="87">
        <f t="shared" si="29"/>
        <v>11920</v>
      </c>
      <c r="AX49" s="87">
        <f t="shared" si="30"/>
        <v>0</v>
      </c>
      <c r="AY49" s="87">
        <f t="shared" si="31"/>
        <v>0</v>
      </c>
      <c r="AZ49" s="87">
        <f t="shared" si="32"/>
        <v>0</v>
      </c>
      <c r="BA49" s="87">
        <f t="shared" si="33"/>
        <v>0</v>
      </c>
      <c r="BB49" s="87">
        <f t="shared" si="34"/>
        <v>0</v>
      </c>
      <c r="BC49" s="87">
        <f t="shared" si="35"/>
        <v>0</v>
      </c>
      <c r="BD49" s="87">
        <f t="shared" si="36"/>
        <v>11920</v>
      </c>
      <c r="BE49" s="87">
        <f t="shared" si="37"/>
        <v>0</v>
      </c>
      <c r="BF49" s="87">
        <f t="shared" si="37"/>
        <v>0</v>
      </c>
      <c r="BG49" s="87">
        <f t="shared" si="38"/>
        <v>0</v>
      </c>
      <c r="BH49" s="87">
        <f t="shared" si="27"/>
        <v>11920</v>
      </c>
    </row>
    <row r="50" spans="1:60" ht="13.5">
      <c r="A50" s="17" t="s">
        <v>216</v>
      </c>
      <c r="B50" s="76" t="s">
        <v>156</v>
      </c>
      <c r="C50" s="77" t="s">
        <v>157</v>
      </c>
      <c r="D50" s="87">
        <f t="shared" si="39"/>
        <v>0</v>
      </c>
      <c r="E50" s="87">
        <f t="shared" si="40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f t="shared" si="41"/>
        <v>1050</v>
      </c>
      <c r="L50" s="87">
        <v>0</v>
      </c>
      <c r="M50" s="88">
        <f t="shared" si="42"/>
        <v>1050</v>
      </c>
      <c r="N50" s="87">
        <v>0</v>
      </c>
      <c r="O50" s="87">
        <v>0</v>
      </c>
      <c r="P50" s="87">
        <v>1050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 t="shared" si="43"/>
        <v>1050</v>
      </c>
      <c r="W50" s="87">
        <f t="shared" si="44"/>
        <v>0</v>
      </c>
      <c r="X50" s="87">
        <f t="shared" si="45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46"/>
        <v>240</v>
      </c>
      <c r="AE50" s="87">
        <v>240</v>
      </c>
      <c r="AF50" s="88">
        <f t="shared" si="47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0</v>
      </c>
      <c r="AN50" s="87">
        <v>0</v>
      </c>
      <c r="AO50" s="87">
        <f t="shared" si="48"/>
        <v>240</v>
      </c>
      <c r="AP50" s="87">
        <f t="shared" si="28"/>
        <v>0</v>
      </c>
      <c r="AQ50" s="87">
        <f t="shared" si="28"/>
        <v>0</v>
      </c>
      <c r="AR50" s="87">
        <f t="shared" si="28"/>
        <v>0</v>
      </c>
      <c r="AS50" s="87">
        <f t="shared" si="28"/>
        <v>0</v>
      </c>
      <c r="AT50" s="87">
        <f t="shared" si="14"/>
        <v>0</v>
      </c>
      <c r="AU50" s="87">
        <f t="shared" si="15"/>
        <v>0</v>
      </c>
      <c r="AV50" s="87">
        <f t="shared" si="15"/>
        <v>0</v>
      </c>
      <c r="AW50" s="87">
        <f t="shared" si="29"/>
        <v>1290</v>
      </c>
      <c r="AX50" s="87">
        <f t="shared" si="30"/>
        <v>240</v>
      </c>
      <c r="AY50" s="87">
        <f t="shared" si="31"/>
        <v>1050</v>
      </c>
      <c r="AZ50" s="87">
        <f t="shared" si="32"/>
        <v>0</v>
      </c>
      <c r="BA50" s="87">
        <f t="shared" si="33"/>
        <v>0</v>
      </c>
      <c r="BB50" s="87">
        <f t="shared" si="34"/>
        <v>1050</v>
      </c>
      <c r="BC50" s="87">
        <f t="shared" si="35"/>
        <v>0</v>
      </c>
      <c r="BD50" s="87">
        <f t="shared" si="36"/>
        <v>0</v>
      </c>
      <c r="BE50" s="87">
        <f t="shared" si="37"/>
        <v>0</v>
      </c>
      <c r="BF50" s="87">
        <f t="shared" si="37"/>
        <v>0</v>
      </c>
      <c r="BG50" s="87">
        <f t="shared" si="38"/>
        <v>0</v>
      </c>
      <c r="BH50" s="87">
        <f t="shared" si="27"/>
        <v>1290</v>
      </c>
    </row>
    <row r="51" spans="1:60" ht="13.5">
      <c r="A51" s="17" t="s">
        <v>216</v>
      </c>
      <c r="B51" s="76" t="s">
        <v>158</v>
      </c>
      <c r="C51" s="77" t="s">
        <v>159</v>
      </c>
      <c r="D51" s="87">
        <f t="shared" si="39"/>
        <v>15080</v>
      </c>
      <c r="E51" s="87">
        <f t="shared" si="40"/>
        <v>0</v>
      </c>
      <c r="F51" s="87">
        <v>0</v>
      </c>
      <c r="G51" s="87">
        <v>0</v>
      </c>
      <c r="H51" s="87">
        <v>0</v>
      </c>
      <c r="I51" s="87">
        <v>15080</v>
      </c>
      <c r="J51" s="87">
        <v>0</v>
      </c>
      <c r="K51" s="87">
        <f t="shared" si="41"/>
        <v>21542</v>
      </c>
      <c r="L51" s="87">
        <v>0</v>
      </c>
      <c r="M51" s="88">
        <f t="shared" si="42"/>
        <v>14537</v>
      </c>
      <c r="N51" s="87">
        <v>1867</v>
      </c>
      <c r="O51" s="87">
        <v>1769</v>
      </c>
      <c r="P51" s="87">
        <v>10901</v>
      </c>
      <c r="Q51" s="87">
        <v>0</v>
      </c>
      <c r="R51" s="87">
        <v>6480</v>
      </c>
      <c r="S51" s="87">
        <v>525</v>
      </c>
      <c r="T51" s="87">
        <v>0</v>
      </c>
      <c r="U51" s="87">
        <v>2980</v>
      </c>
      <c r="V51" s="87">
        <f t="shared" si="43"/>
        <v>39602</v>
      </c>
      <c r="W51" s="87">
        <f t="shared" si="44"/>
        <v>0</v>
      </c>
      <c r="X51" s="87">
        <f t="shared" si="45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46"/>
        <v>0</v>
      </c>
      <c r="AE51" s="87">
        <v>0</v>
      </c>
      <c r="AF51" s="88">
        <f t="shared" si="47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0</v>
      </c>
      <c r="AN51" s="87">
        <v>333</v>
      </c>
      <c r="AO51" s="87">
        <f t="shared" si="48"/>
        <v>333</v>
      </c>
      <c r="AP51" s="87">
        <f t="shared" si="28"/>
        <v>15080</v>
      </c>
      <c r="AQ51" s="87">
        <f t="shared" si="28"/>
        <v>0</v>
      </c>
      <c r="AR51" s="87">
        <f t="shared" si="28"/>
        <v>0</v>
      </c>
      <c r="AS51" s="87">
        <f t="shared" si="28"/>
        <v>0</v>
      </c>
      <c r="AT51" s="87">
        <f t="shared" si="14"/>
        <v>0</v>
      </c>
      <c r="AU51" s="87">
        <f t="shared" si="15"/>
        <v>15080</v>
      </c>
      <c r="AV51" s="87">
        <f t="shared" si="15"/>
        <v>0</v>
      </c>
      <c r="AW51" s="87">
        <f t="shared" si="29"/>
        <v>21542</v>
      </c>
      <c r="AX51" s="87">
        <f t="shared" si="30"/>
        <v>0</v>
      </c>
      <c r="AY51" s="87">
        <f t="shared" si="31"/>
        <v>14537</v>
      </c>
      <c r="AZ51" s="87">
        <f t="shared" si="32"/>
        <v>1867</v>
      </c>
      <c r="BA51" s="87">
        <f t="shared" si="33"/>
        <v>1769</v>
      </c>
      <c r="BB51" s="87">
        <f t="shared" si="34"/>
        <v>10901</v>
      </c>
      <c r="BC51" s="87">
        <f t="shared" si="35"/>
        <v>0</v>
      </c>
      <c r="BD51" s="87">
        <f t="shared" si="36"/>
        <v>6480</v>
      </c>
      <c r="BE51" s="87">
        <f t="shared" si="37"/>
        <v>525</v>
      </c>
      <c r="BF51" s="87">
        <f t="shared" si="37"/>
        <v>0</v>
      </c>
      <c r="BG51" s="87">
        <f t="shared" si="38"/>
        <v>3313</v>
      </c>
      <c r="BH51" s="87">
        <f t="shared" si="27"/>
        <v>39935</v>
      </c>
    </row>
    <row r="52" spans="1:60" ht="13.5">
      <c r="A52" s="17" t="s">
        <v>216</v>
      </c>
      <c r="B52" s="76" t="s">
        <v>160</v>
      </c>
      <c r="C52" s="77" t="s">
        <v>161</v>
      </c>
      <c r="D52" s="87">
        <f t="shared" si="39"/>
        <v>2318</v>
      </c>
      <c r="E52" s="87">
        <f t="shared" si="40"/>
        <v>2318</v>
      </c>
      <c r="F52" s="87">
        <v>0</v>
      </c>
      <c r="G52" s="87">
        <v>2318</v>
      </c>
      <c r="H52" s="87">
        <v>0</v>
      </c>
      <c r="I52" s="87">
        <v>0</v>
      </c>
      <c r="J52" s="87">
        <v>0</v>
      </c>
      <c r="K52" s="87">
        <f t="shared" si="41"/>
        <v>36241</v>
      </c>
      <c r="L52" s="87">
        <v>8061</v>
      </c>
      <c r="M52" s="88">
        <f t="shared" si="42"/>
        <v>3805</v>
      </c>
      <c r="N52" s="87">
        <v>2840</v>
      </c>
      <c r="O52" s="87">
        <v>965</v>
      </c>
      <c r="P52" s="87">
        <v>0</v>
      </c>
      <c r="Q52" s="87">
        <v>0</v>
      </c>
      <c r="R52" s="87">
        <v>24375</v>
      </c>
      <c r="S52" s="87">
        <v>0</v>
      </c>
      <c r="T52" s="87">
        <v>0</v>
      </c>
      <c r="U52" s="87">
        <v>451</v>
      </c>
      <c r="V52" s="87">
        <f t="shared" si="43"/>
        <v>39010</v>
      </c>
      <c r="W52" s="87">
        <f t="shared" si="44"/>
        <v>2584</v>
      </c>
      <c r="X52" s="87">
        <f t="shared" si="45"/>
        <v>2584</v>
      </c>
      <c r="Y52" s="87">
        <v>0</v>
      </c>
      <c r="Z52" s="87">
        <v>2584</v>
      </c>
      <c r="AA52" s="87">
        <v>0</v>
      </c>
      <c r="AB52" s="87">
        <v>0</v>
      </c>
      <c r="AC52" s="87">
        <v>0</v>
      </c>
      <c r="AD52" s="87">
        <f t="shared" si="46"/>
        <v>13874</v>
      </c>
      <c r="AE52" s="87">
        <v>450</v>
      </c>
      <c r="AF52" s="88">
        <f t="shared" si="47"/>
        <v>5119</v>
      </c>
      <c r="AG52" s="87">
        <v>0</v>
      </c>
      <c r="AH52" s="87">
        <v>5119</v>
      </c>
      <c r="AI52" s="87">
        <v>0</v>
      </c>
      <c r="AJ52" s="87">
        <v>0</v>
      </c>
      <c r="AK52" s="87">
        <v>8305</v>
      </c>
      <c r="AL52" s="87">
        <v>0</v>
      </c>
      <c r="AM52" s="87">
        <v>0</v>
      </c>
      <c r="AN52" s="87">
        <v>2912</v>
      </c>
      <c r="AO52" s="87">
        <f t="shared" si="48"/>
        <v>19370</v>
      </c>
      <c r="AP52" s="87">
        <f t="shared" si="28"/>
        <v>4902</v>
      </c>
      <c r="AQ52" s="87">
        <f t="shared" si="28"/>
        <v>4902</v>
      </c>
      <c r="AR52" s="87">
        <f t="shared" si="28"/>
        <v>0</v>
      </c>
      <c r="AS52" s="87">
        <f t="shared" si="28"/>
        <v>4902</v>
      </c>
      <c r="AT52" s="87">
        <f t="shared" si="14"/>
        <v>0</v>
      </c>
      <c r="AU52" s="87">
        <f t="shared" si="15"/>
        <v>0</v>
      </c>
      <c r="AV52" s="87">
        <f t="shared" si="15"/>
        <v>0</v>
      </c>
      <c r="AW52" s="87">
        <f t="shared" si="29"/>
        <v>50115</v>
      </c>
      <c r="AX52" s="87">
        <f t="shared" si="30"/>
        <v>8511</v>
      </c>
      <c r="AY52" s="87">
        <f t="shared" si="31"/>
        <v>8924</v>
      </c>
      <c r="AZ52" s="87">
        <f t="shared" si="32"/>
        <v>2840</v>
      </c>
      <c r="BA52" s="87">
        <f t="shared" si="33"/>
        <v>6084</v>
      </c>
      <c r="BB52" s="87">
        <f t="shared" si="34"/>
        <v>0</v>
      </c>
      <c r="BC52" s="87">
        <f t="shared" si="35"/>
        <v>0</v>
      </c>
      <c r="BD52" s="87">
        <f t="shared" si="36"/>
        <v>32680</v>
      </c>
      <c r="BE52" s="87">
        <f t="shared" si="37"/>
        <v>0</v>
      </c>
      <c r="BF52" s="87">
        <f t="shared" si="37"/>
        <v>0</v>
      </c>
      <c r="BG52" s="87">
        <f t="shared" si="38"/>
        <v>3363</v>
      </c>
      <c r="BH52" s="87">
        <f t="shared" si="27"/>
        <v>58380</v>
      </c>
    </row>
    <row r="53" spans="1:60" ht="13.5">
      <c r="A53" s="17" t="s">
        <v>216</v>
      </c>
      <c r="B53" s="76" t="s">
        <v>162</v>
      </c>
      <c r="C53" s="77" t="s">
        <v>200</v>
      </c>
      <c r="D53" s="87">
        <f t="shared" si="39"/>
        <v>0</v>
      </c>
      <c r="E53" s="87">
        <f t="shared" si="40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f t="shared" si="41"/>
        <v>0</v>
      </c>
      <c r="L53" s="87">
        <v>0</v>
      </c>
      <c r="M53" s="88">
        <f t="shared" si="42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59483</v>
      </c>
      <c r="U53" s="87">
        <v>0</v>
      </c>
      <c r="V53" s="87">
        <f t="shared" si="43"/>
        <v>0</v>
      </c>
      <c r="W53" s="87">
        <f t="shared" si="44"/>
        <v>0</v>
      </c>
      <c r="X53" s="87">
        <f t="shared" si="45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46"/>
        <v>0</v>
      </c>
      <c r="AE53" s="87">
        <v>0</v>
      </c>
      <c r="AF53" s="88">
        <f t="shared" si="47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8423</v>
      </c>
      <c r="AN53" s="87">
        <v>0</v>
      </c>
      <c r="AO53" s="87">
        <f t="shared" si="48"/>
        <v>0</v>
      </c>
      <c r="AP53" s="87">
        <f t="shared" si="28"/>
        <v>0</v>
      </c>
      <c r="AQ53" s="87">
        <f t="shared" si="28"/>
        <v>0</v>
      </c>
      <c r="AR53" s="87">
        <f t="shared" si="28"/>
        <v>0</v>
      </c>
      <c r="AS53" s="87">
        <f t="shared" si="28"/>
        <v>0</v>
      </c>
      <c r="AT53" s="87">
        <f aca="true" t="shared" si="49" ref="AT53:AT72">H53+AA53</f>
        <v>0</v>
      </c>
      <c r="AU53" s="87">
        <f aca="true" t="shared" si="50" ref="AU53:AV72">I53+AB53</f>
        <v>0</v>
      </c>
      <c r="AV53" s="87">
        <f t="shared" si="50"/>
        <v>0</v>
      </c>
      <c r="AW53" s="87">
        <f t="shared" si="29"/>
        <v>0</v>
      </c>
      <c r="AX53" s="87">
        <f t="shared" si="30"/>
        <v>0</v>
      </c>
      <c r="AY53" s="87">
        <f t="shared" si="31"/>
        <v>0</v>
      </c>
      <c r="AZ53" s="87">
        <f t="shared" si="32"/>
        <v>0</v>
      </c>
      <c r="BA53" s="87">
        <f t="shared" si="33"/>
        <v>0</v>
      </c>
      <c r="BB53" s="87">
        <f t="shared" si="34"/>
        <v>0</v>
      </c>
      <c r="BC53" s="87">
        <f t="shared" si="35"/>
        <v>0</v>
      </c>
      <c r="BD53" s="87">
        <f t="shared" si="36"/>
        <v>0</v>
      </c>
      <c r="BE53" s="87">
        <f t="shared" si="37"/>
        <v>0</v>
      </c>
      <c r="BF53" s="87">
        <f t="shared" si="37"/>
        <v>67906</v>
      </c>
      <c r="BG53" s="87">
        <f t="shared" si="38"/>
        <v>0</v>
      </c>
      <c r="BH53" s="87">
        <f t="shared" si="27"/>
        <v>0</v>
      </c>
    </row>
    <row r="54" spans="1:60" ht="13.5">
      <c r="A54" s="17" t="s">
        <v>216</v>
      </c>
      <c r="B54" s="76" t="s">
        <v>163</v>
      </c>
      <c r="C54" s="77" t="s">
        <v>164</v>
      </c>
      <c r="D54" s="87">
        <f t="shared" si="39"/>
        <v>0</v>
      </c>
      <c r="E54" s="87">
        <f t="shared" si="40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f t="shared" si="41"/>
        <v>4200</v>
      </c>
      <c r="L54" s="87">
        <v>0</v>
      </c>
      <c r="M54" s="88">
        <f t="shared" si="42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4200</v>
      </c>
      <c r="S54" s="87">
        <v>0</v>
      </c>
      <c r="T54" s="87">
        <v>46786</v>
      </c>
      <c r="U54" s="87">
        <v>0</v>
      </c>
      <c r="V54" s="87">
        <f t="shared" si="43"/>
        <v>4200</v>
      </c>
      <c r="W54" s="87">
        <f t="shared" si="44"/>
        <v>0</v>
      </c>
      <c r="X54" s="87">
        <f t="shared" si="45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46"/>
        <v>0</v>
      </c>
      <c r="AE54" s="87">
        <v>0</v>
      </c>
      <c r="AF54" s="88">
        <f t="shared" si="47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6625</v>
      </c>
      <c r="AN54" s="87">
        <v>0</v>
      </c>
      <c r="AO54" s="87">
        <f t="shared" si="48"/>
        <v>0</v>
      </c>
      <c r="AP54" s="87">
        <f t="shared" si="28"/>
        <v>0</v>
      </c>
      <c r="AQ54" s="87">
        <f t="shared" si="28"/>
        <v>0</v>
      </c>
      <c r="AR54" s="87">
        <f t="shared" si="28"/>
        <v>0</v>
      </c>
      <c r="AS54" s="87">
        <f t="shared" si="28"/>
        <v>0</v>
      </c>
      <c r="AT54" s="87">
        <f t="shared" si="49"/>
        <v>0</v>
      </c>
      <c r="AU54" s="87">
        <f t="shared" si="50"/>
        <v>0</v>
      </c>
      <c r="AV54" s="87">
        <f t="shared" si="50"/>
        <v>0</v>
      </c>
      <c r="AW54" s="87">
        <f t="shared" si="29"/>
        <v>4200</v>
      </c>
      <c r="AX54" s="87">
        <f t="shared" si="30"/>
        <v>0</v>
      </c>
      <c r="AY54" s="87">
        <f t="shared" si="31"/>
        <v>0</v>
      </c>
      <c r="AZ54" s="87">
        <f t="shared" si="32"/>
        <v>0</v>
      </c>
      <c r="BA54" s="87">
        <f t="shared" si="33"/>
        <v>0</v>
      </c>
      <c r="BB54" s="87">
        <f t="shared" si="34"/>
        <v>0</v>
      </c>
      <c r="BC54" s="87">
        <f t="shared" si="35"/>
        <v>0</v>
      </c>
      <c r="BD54" s="87">
        <f t="shared" si="36"/>
        <v>4200</v>
      </c>
      <c r="BE54" s="87">
        <f t="shared" si="37"/>
        <v>0</v>
      </c>
      <c r="BF54" s="87">
        <f t="shared" si="37"/>
        <v>53411</v>
      </c>
      <c r="BG54" s="87">
        <f t="shared" si="38"/>
        <v>0</v>
      </c>
      <c r="BH54" s="87">
        <f t="shared" si="27"/>
        <v>4200</v>
      </c>
    </row>
    <row r="55" spans="1:60" ht="13.5">
      <c r="A55" s="17" t="s">
        <v>216</v>
      </c>
      <c r="B55" s="76" t="s">
        <v>165</v>
      </c>
      <c r="C55" s="77" t="s">
        <v>85</v>
      </c>
      <c r="D55" s="87">
        <f t="shared" si="39"/>
        <v>0</v>
      </c>
      <c r="E55" s="87">
        <f t="shared" si="40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f t="shared" si="41"/>
        <v>4800</v>
      </c>
      <c r="L55" s="87">
        <v>0</v>
      </c>
      <c r="M55" s="88">
        <f t="shared" si="42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4140</v>
      </c>
      <c r="S55" s="87">
        <v>660</v>
      </c>
      <c r="T55" s="87">
        <v>47159</v>
      </c>
      <c r="U55" s="87">
        <v>0</v>
      </c>
      <c r="V55" s="87">
        <f t="shared" si="43"/>
        <v>4800</v>
      </c>
      <c r="W55" s="87">
        <f t="shared" si="44"/>
        <v>0</v>
      </c>
      <c r="X55" s="87">
        <f t="shared" si="45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46"/>
        <v>0</v>
      </c>
      <c r="AE55" s="87">
        <v>0</v>
      </c>
      <c r="AF55" s="88">
        <f t="shared" si="47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6677</v>
      </c>
      <c r="AN55" s="87">
        <v>0</v>
      </c>
      <c r="AO55" s="87">
        <f t="shared" si="48"/>
        <v>0</v>
      </c>
      <c r="AP55" s="87">
        <f t="shared" si="28"/>
        <v>0</v>
      </c>
      <c r="AQ55" s="87">
        <f t="shared" si="28"/>
        <v>0</v>
      </c>
      <c r="AR55" s="87">
        <f t="shared" si="28"/>
        <v>0</v>
      </c>
      <c r="AS55" s="87">
        <f t="shared" si="28"/>
        <v>0</v>
      </c>
      <c r="AT55" s="87">
        <f t="shared" si="49"/>
        <v>0</v>
      </c>
      <c r="AU55" s="87">
        <f t="shared" si="50"/>
        <v>0</v>
      </c>
      <c r="AV55" s="87">
        <f t="shared" si="50"/>
        <v>0</v>
      </c>
      <c r="AW55" s="87">
        <f t="shared" si="29"/>
        <v>4800</v>
      </c>
      <c r="AX55" s="87">
        <f t="shared" si="30"/>
        <v>0</v>
      </c>
      <c r="AY55" s="87">
        <f t="shared" si="31"/>
        <v>0</v>
      </c>
      <c r="AZ55" s="87">
        <f t="shared" si="32"/>
        <v>0</v>
      </c>
      <c r="BA55" s="87">
        <f t="shared" si="33"/>
        <v>0</v>
      </c>
      <c r="BB55" s="87">
        <f t="shared" si="34"/>
        <v>0</v>
      </c>
      <c r="BC55" s="87">
        <f t="shared" si="35"/>
        <v>0</v>
      </c>
      <c r="BD55" s="87">
        <f t="shared" si="36"/>
        <v>4140</v>
      </c>
      <c r="BE55" s="87">
        <f t="shared" si="37"/>
        <v>660</v>
      </c>
      <c r="BF55" s="87">
        <f t="shared" si="37"/>
        <v>53836</v>
      </c>
      <c r="BG55" s="87">
        <f t="shared" si="38"/>
        <v>0</v>
      </c>
      <c r="BH55" s="87">
        <f t="shared" si="27"/>
        <v>4800</v>
      </c>
    </row>
    <row r="56" spans="1:60" ht="13.5">
      <c r="A56" s="17" t="s">
        <v>216</v>
      </c>
      <c r="B56" s="76" t="s">
        <v>166</v>
      </c>
      <c r="C56" s="77" t="s">
        <v>167</v>
      </c>
      <c r="D56" s="87">
        <f t="shared" si="39"/>
        <v>247</v>
      </c>
      <c r="E56" s="87">
        <f t="shared" si="40"/>
        <v>247</v>
      </c>
      <c r="F56" s="87">
        <v>0</v>
      </c>
      <c r="G56" s="87">
        <v>0</v>
      </c>
      <c r="H56" s="87">
        <v>247</v>
      </c>
      <c r="I56" s="87">
        <v>0</v>
      </c>
      <c r="J56" s="87">
        <v>0</v>
      </c>
      <c r="K56" s="87">
        <f t="shared" si="41"/>
        <v>61913</v>
      </c>
      <c r="L56" s="87">
        <v>0</v>
      </c>
      <c r="M56" s="88">
        <f t="shared" si="42"/>
        <v>1413</v>
      </c>
      <c r="N56" s="87">
        <v>300</v>
      </c>
      <c r="O56" s="87">
        <v>0</v>
      </c>
      <c r="P56" s="87">
        <v>1113</v>
      </c>
      <c r="Q56" s="87">
        <v>0</v>
      </c>
      <c r="R56" s="87">
        <v>60500</v>
      </c>
      <c r="S56" s="87">
        <v>0</v>
      </c>
      <c r="T56" s="87">
        <v>0</v>
      </c>
      <c r="U56" s="87">
        <v>0</v>
      </c>
      <c r="V56" s="87">
        <f t="shared" si="43"/>
        <v>62160</v>
      </c>
      <c r="W56" s="87">
        <f t="shared" si="44"/>
        <v>200</v>
      </c>
      <c r="X56" s="87">
        <f t="shared" si="45"/>
        <v>200</v>
      </c>
      <c r="Y56" s="87">
        <v>0</v>
      </c>
      <c r="Z56" s="87">
        <v>0</v>
      </c>
      <c r="AA56" s="87">
        <v>200</v>
      </c>
      <c r="AB56" s="87">
        <v>0</v>
      </c>
      <c r="AC56" s="87">
        <v>0</v>
      </c>
      <c r="AD56" s="87">
        <f t="shared" si="46"/>
        <v>23000</v>
      </c>
      <c r="AE56" s="87">
        <v>0</v>
      </c>
      <c r="AF56" s="88">
        <f t="shared" si="47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23000</v>
      </c>
      <c r="AL56" s="87">
        <v>0</v>
      </c>
      <c r="AM56" s="87">
        <v>0</v>
      </c>
      <c r="AN56" s="87">
        <v>0</v>
      </c>
      <c r="AO56" s="87">
        <f t="shared" si="48"/>
        <v>23200</v>
      </c>
      <c r="AP56" s="87">
        <f t="shared" si="28"/>
        <v>447</v>
      </c>
      <c r="AQ56" s="87">
        <f t="shared" si="28"/>
        <v>447</v>
      </c>
      <c r="AR56" s="87">
        <f t="shared" si="28"/>
        <v>0</v>
      </c>
      <c r="AS56" s="87">
        <f t="shared" si="28"/>
        <v>0</v>
      </c>
      <c r="AT56" s="87">
        <f t="shared" si="49"/>
        <v>447</v>
      </c>
      <c r="AU56" s="87">
        <f t="shared" si="50"/>
        <v>0</v>
      </c>
      <c r="AV56" s="87">
        <f t="shared" si="50"/>
        <v>0</v>
      </c>
      <c r="AW56" s="87">
        <f t="shared" si="29"/>
        <v>84913</v>
      </c>
      <c r="AX56" s="87">
        <f t="shared" si="30"/>
        <v>0</v>
      </c>
      <c r="AY56" s="87">
        <f t="shared" si="31"/>
        <v>1413</v>
      </c>
      <c r="AZ56" s="87">
        <f t="shared" si="32"/>
        <v>300</v>
      </c>
      <c r="BA56" s="87">
        <f t="shared" si="33"/>
        <v>0</v>
      </c>
      <c r="BB56" s="87">
        <f t="shared" si="34"/>
        <v>1113</v>
      </c>
      <c r="BC56" s="87">
        <f t="shared" si="35"/>
        <v>0</v>
      </c>
      <c r="BD56" s="87">
        <f t="shared" si="36"/>
        <v>83500</v>
      </c>
      <c r="BE56" s="87">
        <f t="shared" si="37"/>
        <v>0</v>
      </c>
      <c r="BF56" s="87">
        <f t="shared" si="37"/>
        <v>0</v>
      </c>
      <c r="BG56" s="87">
        <f t="shared" si="38"/>
        <v>0</v>
      </c>
      <c r="BH56" s="87">
        <f t="shared" si="27"/>
        <v>85360</v>
      </c>
    </row>
    <row r="57" spans="1:60" ht="13.5">
      <c r="A57" s="17" t="s">
        <v>216</v>
      </c>
      <c r="B57" s="76" t="s">
        <v>168</v>
      </c>
      <c r="C57" s="77" t="s">
        <v>169</v>
      </c>
      <c r="D57" s="87">
        <f t="shared" si="39"/>
        <v>523215</v>
      </c>
      <c r="E57" s="87">
        <f t="shared" si="40"/>
        <v>523215</v>
      </c>
      <c r="F57" s="87">
        <v>0</v>
      </c>
      <c r="G57" s="87">
        <v>523215</v>
      </c>
      <c r="H57" s="87">
        <v>0</v>
      </c>
      <c r="I57" s="87">
        <v>0</v>
      </c>
      <c r="J57" s="87">
        <v>0</v>
      </c>
      <c r="K57" s="87">
        <f t="shared" si="41"/>
        <v>16828</v>
      </c>
      <c r="L57" s="87">
        <v>4104</v>
      </c>
      <c r="M57" s="88">
        <f t="shared" si="42"/>
        <v>10721</v>
      </c>
      <c r="N57" s="87">
        <v>6000</v>
      </c>
      <c r="O57" s="87">
        <v>4721</v>
      </c>
      <c r="P57" s="87">
        <v>0</v>
      </c>
      <c r="Q57" s="87">
        <v>0</v>
      </c>
      <c r="R57" s="87">
        <v>0</v>
      </c>
      <c r="S57" s="87">
        <v>2003</v>
      </c>
      <c r="T57" s="87">
        <v>0</v>
      </c>
      <c r="U57" s="87">
        <v>0</v>
      </c>
      <c r="V57" s="87">
        <f t="shared" si="43"/>
        <v>540043</v>
      </c>
      <c r="W57" s="87">
        <f t="shared" si="44"/>
        <v>0</v>
      </c>
      <c r="X57" s="87">
        <f t="shared" si="45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46"/>
        <v>2268</v>
      </c>
      <c r="AE57" s="87">
        <v>10</v>
      </c>
      <c r="AF57" s="88">
        <f t="shared" si="47"/>
        <v>1238</v>
      </c>
      <c r="AG57" s="87">
        <v>0</v>
      </c>
      <c r="AH57" s="87">
        <v>1238</v>
      </c>
      <c r="AI57" s="87">
        <v>0</v>
      </c>
      <c r="AJ57" s="87">
        <v>0</v>
      </c>
      <c r="AK57" s="87">
        <v>1020</v>
      </c>
      <c r="AL57" s="87">
        <v>0</v>
      </c>
      <c r="AM57" s="87">
        <v>0</v>
      </c>
      <c r="AN57" s="87">
        <v>0</v>
      </c>
      <c r="AO57" s="87">
        <f t="shared" si="48"/>
        <v>2268</v>
      </c>
      <c r="AP57" s="87">
        <f t="shared" si="28"/>
        <v>523215</v>
      </c>
      <c r="AQ57" s="87">
        <f t="shared" si="28"/>
        <v>523215</v>
      </c>
      <c r="AR57" s="87">
        <f t="shared" si="28"/>
        <v>0</v>
      </c>
      <c r="AS57" s="87">
        <f t="shared" si="28"/>
        <v>523215</v>
      </c>
      <c r="AT57" s="87">
        <f t="shared" si="49"/>
        <v>0</v>
      </c>
      <c r="AU57" s="87">
        <f t="shared" si="50"/>
        <v>0</v>
      </c>
      <c r="AV57" s="87">
        <f t="shared" si="50"/>
        <v>0</v>
      </c>
      <c r="AW57" s="87">
        <f t="shared" si="29"/>
        <v>19096</v>
      </c>
      <c r="AX57" s="87">
        <f t="shared" si="30"/>
        <v>4114</v>
      </c>
      <c r="AY57" s="87">
        <f t="shared" si="31"/>
        <v>11959</v>
      </c>
      <c r="AZ57" s="87">
        <f t="shared" si="32"/>
        <v>6000</v>
      </c>
      <c r="BA57" s="87">
        <f t="shared" si="33"/>
        <v>5959</v>
      </c>
      <c r="BB57" s="87">
        <f t="shared" si="34"/>
        <v>0</v>
      </c>
      <c r="BC57" s="87">
        <f t="shared" si="35"/>
        <v>0</v>
      </c>
      <c r="BD57" s="87">
        <f t="shared" si="36"/>
        <v>1020</v>
      </c>
      <c r="BE57" s="87">
        <f t="shared" si="37"/>
        <v>2003</v>
      </c>
      <c r="BF57" s="87">
        <f t="shared" si="37"/>
        <v>0</v>
      </c>
      <c r="BG57" s="87">
        <f t="shared" si="38"/>
        <v>0</v>
      </c>
      <c r="BH57" s="87">
        <f t="shared" si="27"/>
        <v>542311</v>
      </c>
    </row>
    <row r="58" spans="1:60" ht="13.5">
      <c r="A58" s="17" t="s">
        <v>216</v>
      </c>
      <c r="B58" s="76" t="s">
        <v>170</v>
      </c>
      <c r="C58" s="77" t="s">
        <v>171</v>
      </c>
      <c r="D58" s="87">
        <f t="shared" si="39"/>
        <v>0</v>
      </c>
      <c r="E58" s="87">
        <f t="shared" si="40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f t="shared" si="41"/>
        <v>7176</v>
      </c>
      <c r="L58" s="87">
        <v>95</v>
      </c>
      <c r="M58" s="88">
        <f t="shared" si="42"/>
        <v>840</v>
      </c>
      <c r="N58" s="87">
        <v>0</v>
      </c>
      <c r="O58" s="87">
        <v>0</v>
      </c>
      <c r="P58" s="87">
        <v>840</v>
      </c>
      <c r="Q58" s="87">
        <v>0</v>
      </c>
      <c r="R58" s="87">
        <v>5712</v>
      </c>
      <c r="S58" s="87">
        <v>529</v>
      </c>
      <c r="T58" s="87">
        <v>0</v>
      </c>
      <c r="U58" s="87">
        <v>0</v>
      </c>
      <c r="V58" s="87">
        <f t="shared" si="43"/>
        <v>7176</v>
      </c>
      <c r="W58" s="87">
        <f t="shared" si="44"/>
        <v>0</v>
      </c>
      <c r="X58" s="87">
        <f t="shared" si="45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46"/>
        <v>0</v>
      </c>
      <c r="AE58" s="87">
        <v>0</v>
      </c>
      <c r="AF58" s="88">
        <f t="shared" si="47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f t="shared" si="48"/>
        <v>0</v>
      </c>
      <c r="AP58" s="87">
        <f t="shared" si="28"/>
        <v>0</v>
      </c>
      <c r="AQ58" s="87">
        <f t="shared" si="28"/>
        <v>0</v>
      </c>
      <c r="AR58" s="87">
        <f t="shared" si="28"/>
        <v>0</v>
      </c>
      <c r="AS58" s="87">
        <f t="shared" si="28"/>
        <v>0</v>
      </c>
      <c r="AT58" s="87">
        <f t="shared" si="49"/>
        <v>0</v>
      </c>
      <c r="AU58" s="87">
        <f t="shared" si="50"/>
        <v>0</v>
      </c>
      <c r="AV58" s="87">
        <f t="shared" si="50"/>
        <v>0</v>
      </c>
      <c r="AW58" s="87">
        <f t="shared" si="29"/>
        <v>7176</v>
      </c>
      <c r="AX58" s="87">
        <f t="shared" si="30"/>
        <v>95</v>
      </c>
      <c r="AY58" s="87">
        <f t="shared" si="31"/>
        <v>840</v>
      </c>
      <c r="AZ58" s="87">
        <f t="shared" si="32"/>
        <v>0</v>
      </c>
      <c r="BA58" s="87">
        <f t="shared" si="33"/>
        <v>0</v>
      </c>
      <c r="BB58" s="87">
        <f t="shared" si="34"/>
        <v>840</v>
      </c>
      <c r="BC58" s="87">
        <f t="shared" si="35"/>
        <v>0</v>
      </c>
      <c r="BD58" s="87">
        <f t="shared" si="36"/>
        <v>5712</v>
      </c>
      <c r="BE58" s="87">
        <f t="shared" si="37"/>
        <v>529</v>
      </c>
      <c r="BF58" s="87">
        <f t="shared" si="37"/>
        <v>0</v>
      </c>
      <c r="BG58" s="87">
        <f t="shared" si="38"/>
        <v>0</v>
      </c>
      <c r="BH58" s="87">
        <f t="shared" si="27"/>
        <v>7176</v>
      </c>
    </row>
    <row r="59" spans="1:60" ht="13.5">
      <c r="A59" s="17" t="s">
        <v>216</v>
      </c>
      <c r="B59" s="76" t="s">
        <v>172</v>
      </c>
      <c r="C59" s="77" t="s">
        <v>173</v>
      </c>
      <c r="D59" s="87">
        <f t="shared" si="39"/>
        <v>0</v>
      </c>
      <c r="E59" s="87">
        <f t="shared" si="40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f t="shared" si="41"/>
        <v>6492</v>
      </c>
      <c r="L59" s="87">
        <v>0</v>
      </c>
      <c r="M59" s="88">
        <f t="shared" si="42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6492</v>
      </c>
      <c r="S59" s="87">
        <v>0</v>
      </c>
      <c r="T59" s="87">
        <v>0</v>
      </c>
      <c r="U59" s="87">
        <v>0</v>
      </c>
      <c r="V59" s="87">
        <f t="shared" si="43"/>
        <v>6492</v>
      </c>
      <c r="W59" s="87">
        <f t="shared" si="44"/>
        <v>0</v>
      </c>
      <c r="X59" s="87">
        <f t="shared" si="45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46"/>
        <v>1500</v>
      </c>
      <c r="AE59" s="87">
        <v>0</v>
      </c>
      <c r="AF59" s="88">
        <f t="shared" si="47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1500</v>
      </c>
      <c r="AL59" s="87">
        <v>0</v>
      </c>
      <c r="AM59" s="87">
        <v>0</v>
      </c>
      <c r="AN59" s="87">
        <v>0</v>
      </c>
      <c r="AO59" s="87">
        <f t="shared" si="48"/>
        <v>1500</v>
      </c>
      <c r="AP59" s="87">
        <f t="shared" si="28"/>
        <v>0</v>
      </c>
      <c r="AQ59" s="87">
        <f t="shared" si="28"/>
        <v>0</v>
      </c>
      <c r="AR59" s="87">
        <f t="shared" si="28"/>
        <v>0</v>
      </c>
      <c r="AS59" s="87">
        <f t="shared" si="28"/>
        <v>0</v>
      </c>
      <c r="AT59" s="87">
        <f t="shared" si="49"/>
        <v>0</v>
      </c>
      <c r="AU59" s="87">
        <f t="shared" si="50"/>
        <v>0</v>
      </c>
      <c r="AV59" s="87">
        <f t="shared" si="50"/>
        <v>0</v>
      </c>
      <c r="AW59" s="87">
        <f t="shared" si="29"/>
        <v>7992</v>
      </c>
      <c r="AX59" s="87">
        <f t="shared" si="30"/>
        <v>0</v>
      </c>
      <c r="AY59" s="87">
        <f t="shared" si="31"/>
        <v>0</v>
      </c>
      <c r="AZ59" s="87">
        <f t="shared" si="32"/>
        <v>0</v>
      </c>
      <c r="BA59" s="87">
        <f t="shared" si="33"/>
        <v>0</v>
      </c>
      <c r="BB59" s="87">
        <f t="shared" si="34"/>
        <v>0</v>
      </c>
      <c r="BC59" s="87">
        <f t="shared" si="35"/>
        <v>0</v>
      </c>
      <c r="BD59" s="87">
        <f t="shared" si="36"/>
        <v>7992</v>
      </c>
      <c r="BE59" s="87">
        <f t="shared" si="37"/>
        <v>0</v>
      </c>
      <c r="BF59" s="87">
        <f t="shared" si="37"/>
        <v>0</v>
      </c>
      <c r="BG59" s="87">
        <f t="shared" si="38"/>
        <v>0</v>
      </c>
      <c r="BH59" s="87">
        <f t="shared" si="27"/>
        <v>7992</v>
      </c>
    </row>
    <row r="60" spans="1:60" ht="13.5">
      <c r="A60" s="17" t="s">
        <v>216</v>
      </c>
      <c r="B60" s="78" t="s">
        <v>174</v>
      </c>
      <c r="C60" s="79" t="s">
        <v>175</v>
      </c>
      <c r="D60" s="87">
        <f t="shared" si="39"/>
        <v>74838</v>
      </c>
      <c r="E60" s="87">
        <f t="shared" si="40"/>
        <v>74838</v>
      </c>
      <c r="F60" s="87">
        <v>74838</v>
      </c>
      <c r="G60" s="87">
        <v>0</v>
      </c>
      <c r="H60" s="87">
        <v>0</v>
      </c>
      <c r="I60" s="87">
        <v>0</v>
      </c>
      <c r="J60" s="87" t="s">
        <v>213</v>
      </c>
      <c r="K60" s="87">
        <f t="shared" si="41"/>
        <v>1110386</v>
      </c>
      <c r="L60" s="87">
        <v>492354</v>
      </c>
      <c r="M60" s="88">
        <f t="shared" si="42"/>
        <v>119436</v>
      </c>
      <c r="N60" s="87">
        <v>0</v>
      </c>
      <c r="O60" s="87">
        <v>60723</v>
      </c>
      <c r="P60" s="87">
        <v>58713</v>
      </c>
      <c r="Q60" s="87">
        <v>0</v>
      </c>
      <c r="R60" s="87">
        <v>96565</v>
      </c>
      <c r="S60" s="87">
        <v>402031</v>
      </c>
      <c r="T60" s="87" t="s">
        <v>213</v>
      </c>
      <c r="U60" s="87">
        <v>0</v>
      </c>
      <c r="V60" s="87">
        <f t="shared" si="43"/>
        <v>1185224</v>
      </c>
      <c r="W60" s="87">
        <f t="shared" si="44"/>
        <v>19110</v>
      </c>
      <c r="X60" s="87">
        <f t="shared" si="45"/>
        <v>19110</v>
      </c>
      <c r="Y60" s="87">
        <v>19110</v>
      </c>
      <c r="Z60" s="87">
        <v>0</v>
      </c>
      <c r="AA60" s="87">
        <v>0</v>
      </c>
      <c r="AB60" s="87">
        <v>0</v>
      </c>
      <c r="AC60" s="87" t="s">
        <v>213</v>
      </c>
      <c r="AD60" s="87">
        <f t="shared" si="46"/>
        <v>200498</v>
      </c>
      <c r="AE60" s="87">
        <v>99268</v>
      </c>
      <c r="AF60" s="88">
        <f t="shared" si="47"/>
        <v>19300</v>
      </c>
      <c r="AG60" s="87">
        <v>0</v>
      </c>
      <c r="AH60" s="87">
        <v>19300</v>
      </c>
      <c r="AI60" s="87">
        <v>0</v>
      </c>
      <c r="AJ60" s="87">
        <v>0</v>
      </c>
      <c r="AK60" s="87">
        <v>10330</v>
      </c>
      <c r="AL60" s="87">
        <v>71600</v>
      </c>
      <c r="AM60" s="87" t="s">
        <v>213</v>
      </c>
      <c r="AN60" s="87">
        <v>0</v>
      </c>
      <c r="AO60" s="87">
        <f t="shared" si="48"/>
        <v>219608</v>
      </c>
      <c r="AP60" s="87">
        <f aca="true" t="shared" si="51" ref="AP60:AP72">D60+W60</f>
        <v>93948</v>
      </c>
      <c r="AQ60" s="87">
        <f aca="true" t="shared" si="52" ref="AQ60:AQ72">E60+X60</f>
        <v>93948</v>
      </c>
      <c r="AR60" s="87">
        <f aca="true" t="shared" si="53" ref="AR60:AR72">F60+Y60</f>
        <v>93948</v>
      </c>
      <c r="AS60" s="87">
        <f aca="true" t="shared" si="54" ref="AS60:AS72">G60+Z60</f>
        <v>0</v>
      </c>
      <c r="AT60" s="87">
        <f t="shared" si="49"/>
        <v>0</v>
      </c>
      <c r="AU60" s="87">
        <f t="shared" si="50"/>
        <v>0</v>
      </c>
      <c r="AV60" s="88" t="s">
        <v>20</v>
      </c>
      <c r="AW60" s="87">
        <f t="shared" si="29"/>
        <v>1310884</v>
      </c>
      <c r="AX60" s="87">
        <f t="shared" si="30"/>
        <v>591622</v>
      </c>
      <c r="AY60" s="87">
        <f t="shared" si="31"/>
        <v>138736</v>
      </c>
      <c r="AZ60" s="87">
        <f t="shared" si="32"/>
        <v>0</v>
      </c>
      <c r="BA60" s="87">
        <f t="shared" si="33"/>
        <v>80023</v>
      </c>
      <c r="BB60" s="87">
        <f t="shared" si="34"/>
        <v>58713</v>
      </c>
      <c r="BC60" s="87">
        <f t="shared" si="35"/>
        <v>0</v>
      </c>
      <c r="BD60" s="87">
        <f t="shared" si="36"/>
        <v>106895</v>
      </c>
      <c r="BE60" s="87">
        <f t="shared" si="37"/>
        <v>473631</v>
      </c>
      <c r="BF60" s="88" t="s">
        <v>20</v>
      </c>
      <c r="BG60" s="87">
        <f t="shared" si="38"/>
        <v>0</v>
      </c>
      <c r="BH60" s="87">
        <f t="shared" si="27"/>
        <v>1404832</v>
      </c>
    </row>
    <row r="61" spans="1:60" ht="13.5">
      <c r="A61" s="17" t="s">
        <v>216</v>
      </c>
      <c r="B61" s="78" t="s">
        <v>176</v>
      </c>
      <c r="C61" s="79" t="s">
        <v>177</v>
      </c>
      <c r="D61" s="87">
        <f t="shared" si="39"/>
        <v>0</v>
      </c>
      <c r="E61" s="87">
        <f t="shared" si="40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213</v>
      </c>
      <c r="K61" s="87">
        <f t="shared" si="41"/>
        <v>329596</v>
      </c>
      <c r="L61" s="87">
        <v>51795</v>
      </c>
      <c r="M61" s="88">
        <f t="shared" si="42"/>
        <v>109075</v>
      </c>
      <c r="N61" s="87">
        <v>0</v>
      </c>
      <c r="O61" s="87">
        <v>109075</v>
      </c>
      <c r="P61" s="87">
        <v>0</v>
      </c>
      <c r="Q61" s="87">
        <v>0</v>
      </c>
      <c r="R61" s="87">
        <v>105253</v>
      </c>
      <c r="S61" s="87">
        <v>63473</v>
      </c>
      <c r="T61" s="87" t="s">
        <v>213</v>
      </c>
      <c r="U61" s="87">
        <v>0</v>
      </c>
      <c r="V61" s="87">
        <f t="shared" si="43"/>
        <v>329596</v>
      </c>
      <c r="W61" s="87">
        <f t="shared" si="44"/>
        <v>0</v>
      </c>
      <c r="X61" s="87">
        <f t="shared" si="45"/>
        <v>0</v>
      </c>
      <c r="Y61" s="87">
        <v>0</v>
      </c>
      <c r="Z61" s="87">
        <v>0</v>
      </c>
      <c r="AA61" s="87">
        <v>0</v>
      </c>
      <c r="AB61" s="87">
        <v>0</v>
      </c>
      <c r="AC61" s="87" t="s">
        <v>213</v>
      </c>
      <c r="AD61" s="87">
        <f t="shared" si="46"/>
        <v>115263</v>
      </c>
      <c r="AE61" s="87">
        <v>19611</v>
      </c>
      <c r="AF61" s="88">
        <f t="shared" si="47"/>
        <v>32906</v>
      </c>
      <c r="AG61" s="87">
        <v>0</v>
      </c>
      <c r="AH61" s="87">
        <v>32906</v>
      </c>
      <c r="AI61" s="87">
        <v>0</v>
      </c>
      <c r="AJ61" s="87">
        <v>0</v>
      </c>
      <c r="AK61" s="87">
        <v>23798</v>
      </c>
      <c r="AL61" s="87">
        <v>38948</v>
      </c>
      <c r="AM61" s="87" t="s">
        <v>213</v>
      </c>
      <c r="AN61" s="87">
        <v>0</v>
      </c>
      <c r="AO61" s="87">
        <f t="shared" si="48"/>
        <v>115263</v>
      </c>
      <c r="AP61" s="87">
        <f t="shared" si="51"/>
        <v>0</v>
      </c>
      <c r="AQ61" s="87">
        <f t="shared" si="52"/>
        <v>0</v>
      </c>
      <c r="AR61" s="87">
        <f t="shared" si="53"/>
        <v>0</v>
      </c>
      <c r="AS61" s="87">
        <f t="shared" si="54"/>
        <v>0</v>
      </c>
      <c r="AT61" s="87">
        <f t="shared" si="49"/>
        <v>0</v>
      </c>
      <c r="AU61" s="87">
        <f t="shared" si="50"/>
        <v>0</v>
      </c>
      <c r="AV61" s="88" t="s">
        <v>20</v>
      </c>
      <c r="AW61" s="87">
        <f t="shared" si="29"/>
        <v>444859</v>
      </c>
      <c r="AX61" s="87">
        <f t="shared" si="30"/>
        <v>71406</v>
      </c>
      <c r="AY61" s="87">
        <f t="shared" si="31"/>
        <v>141981</v>
      </c>
      <c r="AZ61" s="87">
        <f t="shared" si="32"/>
        <v>0</v>
      </c>
      <c r="BA61" s="87">
        <f t="shared" si="33"/>
        <v>141981</v>
      </c>
      <c r="BB61" s="87">
        <f t="shared" si="34"/>
        <v>0</v>
      </c>
      <c r="BC61" s="87">
        <f t="shared" si="35"/>
        <v>0</v>
      </c>
      <c r="BD61" s="87">
        <f t="shared" si="36"/>
        <v>129051</v>
      </c>
      <c r="BE61" s="87">
        <f t="shared" si="37"/>
        <v>102421</v>
      </c>
      <c r="BF61" s="88" t="s">
        <v>20</v>
      </c>
      <c r="BG61" s="87">
        <f t="shared" si="38"/>
        <v>0</v>
      </c>
      <c r="BH61" s="87">
        <f t="shared" si="27"/>
        <v>444859</v>
      </c>
    </row>
    <row r="62" spans="1:60" ht="13.5">
      <c r="A62" s="17" t="s">
        <v>216</v>
      </c>
      <c r="B62" s="78" t="s">
        <v>178</v>
      </c>
      <c r="C62" s="79" t="s">
        <v>179</v>
      </c>
      <c r="D62" s="87">
        <f t="shared" si="39"/>
        <v>0</v>
      </c>
      <c r="E62" s="87">
        <f t="shared" si="40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213</v>
      </c>
      <c r="K62" s="87">
        <f t="shared" si="41"/>
        <v>554034</v>
      </c>
      <c r="L62" s="87">
        <v>91086</v>
      </c>
      <c r="M62" s="88">
        <f t="shared" si="42"/>
        <v>361421</v>
      </c>
      <c r="N62" s="87">
        <v>0</v>
      </c>
      <c r="O62" s="87">
        <v>361421</v>
      </c>
      <c r="P62" s="87">
        <v>0</v>
      </c>
      <c r="Q62" s="87">
        <v>0</v>
      </c>
      <c r="R62" s="87">
        <v>101527</v>
      </c>
      <c r="S62" s="87">
        <v>0</v>
      </c>
      <c r="T62" s="87" t="s">
        <v>213</v>
      </c>
      <c r="U62" s="87">
        <v>22077</v>
      </c>
      <c r="V62" s="87">
        <f t="shared" si="43"/>
        <v>576111</v>
      </c>
      <c r="W62" s="87">
        <f t="shared" si="44"/>
        <v>0</v>
      </c>
      <c r="X62" s="87">
        <f t="shared" si="45"/>
        <v>0</v>
      </c>
      <c r="Y62" s="87">
        <v>0</v>
      </c>
      <c r="Z62" s="87">
        <v>0</v>
      </c>
      <c r="AA62" s="87">
        <v>0</v>
      </c>
      <c r="AB62" s="87">
        <v>0</v>
      </c>
      <c r="AC62" s="87" t="s">
        <v>213</v>
      </c>
      <c r="AD62" s="87">
        <f t="shared" si="46"/>
        <v>102233</v>
      </c>
      <c r="AE62" s="87">
        <v>21608</v>
      </c>
      <c r="AF62" s="88">
        <f t="shared" si="47"/>
        <v>34818</v>
      </c>
      <c r="AG62" s="87">
        <v>0</v>
      </c>
      <c r="AH62" s="87">
        <v>34818</v>
      </c>
      <c r="AI62" s="87">
        <v>0</v>
      </c>
      <c r="AJ62" s="87">
        <v>0</v>
      </c>
      <c r="AK62" s="87">
        <v>45807</v>
      </c>
      <c r="AL62" s="87">
        <v>0</v>
      </c>
      <c r="AM62" s="87" t="s">
        <v>213</v>
      </c>
      <c r="AN62" s="87">
        <v>261</v>
      </c>
      <c r="AO62" s="87">
        <f t="shared" si="48"/>
        <v>102494</v>
      </c>
      <c r="AP62" s="87">
        <f t="shared" si="51"/>
        <v>0</v>
      </c>
      <c r="AQ62" s="87">
        <f t="shared" si="52"/>
        <v>0</v>
      </c>
      <c r="AR62" s="87">
        <f t="shared" si="53"/>
        <v>0</v>
      </c>
      <c r="AS62" s="87">
        <f t="shared" si="54"/>
        <v>0</v>
      </c>
      <c r="AT62" s="87">
        <f t="shared" si="49"/>
        <v>0</v>
      </c>
      <c r="AU62" s="87">
        <f t="shared" si="50"/>
        <v>0</v>
      </c>
      <c r="AV62" s="88" t="s">
        <v>20</v>
      </c>
      <c r="AW62" s="87">
        <f t="shared" si="29"/>
        <v>656267</v>
      </c>
      <c r="AX62" s="87">
        <f t="shared" si="30"/>
        <v>112694</v>
      </c>
      <c r="AY62" s="87">
        <f t="shared" si="31"/>
        <v>396239</v>
      </c>
      <c r="AZ62" s="87">
        <f t="shared" si="32"/>
        <v>0</v>
      </c>
      <c r="BA62" s="87">
        <f t="shared" si="33"/>
        <v>396239</v>
      </c>
      <c r="BB62" s="87">
        <f t="shared" si="34"/>
        <v>0</v>
      </c>
      <c r="BC62" s="87">
        <f t="shared" si="35"/>
        <v>0</v>
      </c>
      <c r="BD62" s="87">
        <f t="shared" si="36"/>
        <v>147334</v>
      </c>
      <c r="BE62" s="87">
        <f t="shared" si="37"/>
        <v>0</v>
      </c>
      <c r="BF62" s="88" t="s">
        <v>20</v>
      </c>
      <c r="BG62" s="87">
        <f t="shared" si="38"/>
        <v>22338</v>
      </c>
      <c r="BH62" s="87">
        <f t="shared" si="27"/>
        <v>678605</v>
      </c>
    </row>
    <row r="63" spans="1:60" ht="13.5">
      <c r="A63" s="17" t="s">
        <v>216</v>
      </c>
      <c r="B63" s="78" t="s">
        <v>180</v>
      </c>
      <c r="C63" s="79" t="s">
        <v>181</v>
      </c>
      <c r="D63" s="87">
        <f t="shared" si="39"/>
        <v>0</v>
      </c>
      <c r="E63" s="87">
        <f t="shared" si="40"/>
        <v>0</v>
      </c>
      <c r="F63" s="87">
        <v>0</v>
      </c>
      <c r="G63" s="87">
        <v>0</v>
      </c>
      <c r="H63" s="87">
        <v>0</v>
      </c>
      <c r="I63" s="87">
        <v>0</v>
      </c>
      <c r="J63" s="87" t="s">
        <v>213</v>
      </c>
      <c r="K63" s="87">
        <f t="shared" si="41"/>
        <v>148743</v>
      </c>
      <c r="L63" s="87">
        <v>64542</v>
      </c>
      <c r="M63" s="88">
        <f t="shared" si="42"/>
        <v>55997</v>
      </c>
      <c r="N63" s="87">
        <v>0</v>
      </c>
      <c r="O63" s="87">
        <v>51650</v>
      </c>
      <c r="P63" s="87">
        <v>4347</v>
      </c>
      <c r="Q63" s="87">
        <v>0</v>
      </c>
      <c r="R63" s="87">
        <v>28204</v>
      </c>
      <c r="S63" s="87">
        <v>0</v>
      </c>
      <c r="T63" s="87" t="s">
        <v>213</v>
      </c>
      <c r="U63" s="87">
        <v>0</v>
      </c>
      <c r="V63" s="87">
        <f t="shared" si="43"/>
        <v>148743</v>
      </c>
      <c r="W63" s="87">
        <f t="shared" si="44"/>
        <v>0</v>
      </c>
      <c r="X63" s="87">
        <f t="shared" si="45"/>
        <v>0</v>
      </c>
      <c r="Y63" s="87">
        <v>0</v>
      </c>
      <c r="Z63" s="87">
        <v>0</v>
      </c>
      <c r="AA63" s="87">
        <v>0</v>
      </c>
      <c r="AB63" s="87">
        <v>0</v>
      </c>
      <c r="AC63" s="87" t="s">
        <v>213</v>
      </c>
      <c r="AD63" s="87">
        <f t="shared" si="46"/>
        <v>58312</v>
      </c>
      <c r="AE63" s="87">
        <v>34866</v>
      </c>
      <c r="AF63" s="88">
        <f t="shared" si="47"/>
        <v>21328</v>
      </c>
      <c r="AG63" s="87">
        <v>0</v>
      </c>
      <c r="AH63" s="87">
        <v>21328</v>
      </c>
      <c r="AI63" s="87">
        <v>0</v>
      </c>
      <c r="AJ63" s="87">
        <v>0</v>
      </c>
      <c r="AK63" s="87">
        <v>2118</v>
      </c>
      <c r="AL63" s="87">
        <v>0</v>
      </c>
      <c r="AM63" s="87" t="s">
        <v>213</v>
      </c>
      <c r="AN63" s="87">
        <v>0</v>
      </c>
      <c r="AO63" s="87">
        <f t="shared" si="48"/>
        <v>58312</v>
      </c>
      <c r="AP63" s="87">
        <f t="shared" si="51"/>
        <v>0</v>
      </c>
      <c r="AQ63" s="87">
        <f t="shared" si="52"/>
        <v>0</v>
      </c>
      <c r="AR63" s="87">
        <f t="shared" si="53"/>
        <v>0</v>
      </c>
      <c r="AS63" s="87">
        <f t="shared" si="54"/>
        <v>0</v>
      </c>
      <c r="AT63" s="87">
        <f t="shared" si="49"/>
        <v>0</v>
      </c>
      <c r="AU63" s="87">
        <f t="shared" si="50"/>
        <v>0</v>
      </c>
      <c r="AV63" s="88" t="s">
        <v>20</v>
      </c>
      <c r="AW63" s="87">
        <f t="shared" si="29"/>
        <v>207055</v>
      </c>
      <c r="AX63" s="87">
        <f t="shared" si="30"/>
        <v>99408</v>
      </c>
      <c r="AY63" s="87">
        <f t="shared" si="31"/>
        <v>77325</v>
      </c>
      <c r="AZ63" s="87">
        <f t="shared" si="32"/>
        <v>0</v>
      </c>
      <c r="BA63" s="87">
        <f t="shared" si="33"/>
        <v>72978</v>
      </c>
      <c r="BB63" s="87">
        <f t="shared" si="34"/>
        <v>4347</v>
      </c>
      <c r="BC63" s="87">
        <f t="shared" si="35"/>
        <v>0</v>
      </c>
      <c r="BD63" s="87">
        <f t="shared" si="36"/>
        <v>30322</v>
      </c>
      <c r="BE63" s="87">
        <f t="shared" si="37"/>
        <v>0</v>
      </c>
      <c r="BF63" s="88" t="s">
        <v>20</v>
      </c>
      <c r="BG63" s="87">
        <f t="shared" si="38"/>
        <v>0</v>
      </c>
      <c r="BH63" s="87">
        <f t="shared" si="27"/>
        <v>207055</v>
      </c>
    </row>
    <row r="64" spans="1:60" ht="13.5">
      <c r="A64" s="17" t="s">
        <v>216</v>
      </c>
      <c r="B64" s="78" t="s">
        <v>182</v>
      </c>
      <c r="C64" s="79" t="s">
        <v>183</v>
      </c>
      <c r="D64" s="87">
        <f t="shared" si="39"/>
        <v>457800</v>
      </c>
      <c r="E64" s="87">
        <f t="shared" si="40"/>
        <v>457800</v>
      </c>
      <c r="F64" s="87">
        <v>457800</v>
      </c>
      <c r="G64" s="87">
        <v>0</v>
      </c>
      <c r="H64" s="87">
        <v>0</v>
      </c>
      <c r="I64" s="87">
        <v>0</v>
      </c>
      <c r="J64" s="87" t="s">
        <v>213</v>
      </c>
      <c r="K64" s="87">
        <f t="shared" si="41"/>
        <v>55308</v>
      </c>
      <c r="L64" s="87">
        <v>38024</v>
      </c>
      <c r="M64" s="88">
        <f t="shared" si="42"/>
        <v>17284</v>
      </c>
      <c r="N64" s="87">
        <v>0</v>
      </c>
      <c r="O64" s="87">
        <v>17284</v>
      </c>
      <c r="P64" s="87">
        <v>0</v>
      </c>
      <c r="Q64" s="87">
        <v>0</v>
      </c>
      <c r="R64" s="87">
        <v>0</v>
      </c>
      <c r="S64" s="87">
        <v>0</v>
      </c>
      <c r="T64" s="87" t="s">
        <v>213</v>
      </c>
      <c r="U64" s="87">
        <v>56190</v>
      </c>
      <c r="V64" s="87">
        <f t="shared" si="43"/>
        <v>569298</v>
      </c>
      <c r="W64" s="87">
        <f t="shared" si="44"/>
        <v>0</v>
      </c>
      <c r="X64" s="87">
        <f t="shared" si="45"/>
        <v>0</v>
      </c>
      <c r="Y64" s="87">
        <v>0</v>
      </c>
      <c r="Z64" s="87">
        <v>0</v>
      </c>
      <c r="AA64" s="87">
        <v>0</v>
      </c>
      <c r="AB64" s="87">
        <v>0</v>
      </c>
      <c r="AC64" s="87" t="s">
        <v>213</v>
      </c>
      <c r="AD64" s="87">
        <f t="shared" si="46"/>
        <v>0</v>
      </c>
      <c r="AE64" s="87">
        <v>0</v>
      </c>
      <c r="AF64" s="88">
        <f t="shared" si="47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 t="s">
        <v>213</v>
      </c>
      <c r="AN64" s="87">
        <v>0</v>
      </c>
      <c r="AO64" s="87">
        <f t="shared" si="48"/>
        <v>0</v>
      </c>
      <c r="AP64" s="87">
        <f t="shared" si="51"/>
        <v>457800</v>
      </c>
      <c r="AQ64" s="87">
        <f t="shared" si="52"/>
        <v>457800</v>
      </c>
      <c r="AR64" s="87">
        <f t="shared" si="53"/>
        <v>457800</v>
      </c>
      <c r="AS64" s="87">
        <f t="shared" si="54"/>
        <v>0</v>
      </c>
      <c r="AT64" s="87">
        <f t="shared" si="49"/>
        <v>0</v>
      </c>
      <c r="AU64" s="87">
        <f t="shared" si="50"/>
        <v>0</v>
      </c>
      <c r="AV64" s="88" t="s">
        <v>20</v>
      </c>
      <c r="AW64" s="87">
        <f t="shared" si="29"/>
        <v>55308</v>
      </c>
      <c r="AX64" s="87">
        <f t="shared" si="30"/>
        <v>38024</v>
      </c>
      <c r="AY64" s="87">
        <f t="shared" si="31"/>
        <v>17284</v>
      </c>
      <c r="AZ64" s="87">
        <f t="shared" si="32"/>
        <v>0</v>
      </c>
      <c r="BA64" s="87">
        <f t="shared" si="33"/>
        <v>17284</v>
      </c>
      <c r="BB64" s="87">
        <f t="shared" si="34"/>
        <v>0</v>
      </c>
      <c r="BC64" s="87">
        <f t="shared" si="35"/>
        <v>0</v>
      </c>
      <c r="BD64" s="87">
        <f t="shared" si="36"/>
        <v>0</v>
      </c>
      <c r="BE64" s="87">
        <f t="shared" si="37"/>
        <v>0</v>
      </c>
      <c r="BF64" s="88" t="s">
        <v>20</v>
      </c>
      <c r="BG64" s="87">
        <f aca="true" t="shared" si="55" ref="BG64:BG72">U64+AN64</f>
        <v>56190</v>
      </c>
      <c r="BH64" s="87">
        <f t="shared" si="27"/>
        <v>569298</v>
      </c>
    </row>
    <row r="65" spans="1:60" ht="13.5">
      <c r="A65" s="17" t="s">
        <v>216</v>
      </c>
      <c r="B65" s="78" t="s">
        <v>184</v>
      </c>
      <c r="C65" s="79" t="s">
        <v>185</v>
      </c>
      <c r="D65" s="87">
        <f t="shared" si="39"/>
        <v>1180998</v>
      </c>
      <c r="E65" s="87">
        <f t="shared" si="40"/>
        <v>1180998</v>
      </c>
      <c r="F65" s="87">
        <v>1180998</v>
      </c>
      <c r="G65" s="87">
        <v>0</v>
      </c>
      <c r="H65" s="87">
        <v>0</v>
      </c>
      <c r="I65" s="87">
        <v>0</v>
      </c>
      <c r="J65" s="87" t="s">
        <v>213</v>
      </c>
      <c r="K65" s="87">
        <f t="shared" si="41"/>
        <v>266668</v>
      </c>
      <c r="L65" s="87">
        <v>53003</v>
      </c>
      <c r="M65" s="88">
        <f t="shared" si="42"/>
        <v>14376</v>
      </c>
      <c r="N65" s="87">
        <v>0</v>
      </c>
      <c r="O65" s="87">
        <v>14376</v>
      </c>
      <c r="P65" s="87">
        <v>0</v>
      </c>
      <c r="Q65" s="87">
        <v>0</v>
      </c>
      <c r="R65" s="87">
        <v>199289</v>
      </c>
      <c r="S65" s="87">
        <v>0</v>
      </c>
      <c r="T65" s="87" t="s">
        <v>213</v>
      </c>
      <c r="U65" s="87">
        <v>0</v>
      </c>
      <c r="V65" s="87">
        <f t="shared" si="43"/>
        <v>1447666</v>
      </c>
      <c r="W65" s="87">
        <f t="shared" si="44"/>
        <v>0</v>
      </c>
      <c r="X65" s="87">
        <f t="shared" si="45"/>
        <v>0</v>
      </c>
      <c r="Y65" s="87">
        <v>0</v>
      </c>
      <c r="Z65" s="87">
        <v>0</v>
      </c>
      <c r="AA65" s="87">
        <v>0</v>
      </c>
      <c r="AB65" s="87">
        <v>0</v>
      </c>
      <c r="AC65" s="87" t="s">
        <v>213</v>
      </c>
      <c r="AD65" s="87">
        <f t="shared" si="46"/>
        <v>100306</v>
      </c>
      <c r="AE65" s="87">
        <v>18239</v>
      </c>
      <c r="AF65" s="88">
        <f t="shared" si="47"/>
        <v>15554</v>
      </c>
      <c r="AG65" s="87">
        <v>0</v>
      </c>
      <c r="AH65" s="87">
        <v>15554</v>
      </c>
      <c r="AI65" s="87">
        <v>0</v>
      </c>
      <c r="AJ65" s="87">
        <v>0</v>
      </c>
      <c r="AK65" s="87">
        <v>25899</v>
      </c>
      <c r="AL65" s="87">
        <v>40614</v>
      </c>
      <c r="AM65" s="87" t="s">
        <v>213</v>
      </c>
      <c r="AN65" s="87">
        <v>0</v>
      </c>
      <c r="AO65" s="87">
        <f t="shared" si="48"/>
        <v>100306</v>
      </c>
      <c r="AP65" s="87">
        <f t="shared" si="51"/>
        <v>1180998</v>
      </c>
      <c r="AQ65" s="87">
        <f t="shared" si="52"/>
        <v>1180998</v>
      </c>
      <c r="AR65" s="87">
        <f t="shared" si="53"/>
        <v>1180998</v>
      </c>
      <c r="AS65" s="87">
        <f t="shared" si="54"/>
        <v>0</v>
      </c>
      <c r="AT65" s="87">
        <f t="shared" si="49"/>
        <v>0</v>
      </c>
      <c r="AU65" s="87">
        <f t="shared" si="50"/>
        <v>0</v>
      </c>
      <c r="AV65" s="88" t="s">
        <v>20</v>
      </c>
      <c r="AW65" s="87">
        <f t="shared" si="29"/>
        <v>366974</v>
      </c>
      <c r="AX65" s="87">
        <f t="shared" si="30"/>
        <v>71242</v>
      </c>
      <c r="AY65" s="87">
        <f t="shared" si="31"/>
        <v>29930</v>
      </c>
      <c r="AZ65" s="87">
        <f t="shared" si="32"/>
        <v>0</v>
      </c>
      <c r="BA65" s="87">
        <f t="shared" si="33"/>
        <v>29930</v>
      </c>
      <c r="BB65" s="87">
        <f t="shared" si="34"/>
        <v>0</v>
      </c>
      <c r="BC65" s="87">
        <f t="shared" si="35"/>
        <v>0</v>
      </c>
      <c r="BD65" s="87">
        <f t="shared" si="36"/>
        <v>225188</v>
      </c>
      <c r="BE65" s="87">
        <f t="shared" si="37"/>
        <v>40614</v>
      </c>
      <c r="BF65" s="88" t="s">
        <v>20</v>
      </c>
      <c r="BG65" s="87">
        <f t="shared" si="55"/>
        <v>0</v>
      </c>
      <c r="BH65" s="87">
        <f t="shared" si="27"/>
        <v>1547972</v>
      </c>
    </row>
    <row r="66" spans="1:60" ht="13.5">
      <c r="A66" s="17" t="s">
        <v>216</v>
      </c>
      <c r="B66" s="78" t="s">
        <v>78</v>
      </c>
      <c r="C66" s="79" t="s">
        <v>79</v>
      </c>
      <c r="D66" s="87">
        <f t="shared" si="39"/>
        <v>27664</v>
      </c>
      <c r="E66" s="87">
        <f t="shared" si="40"/>
        <v>27664</v>
      </c>
      <c r="F66" s="87">
        <v>27664</v>
      </c>
      <c r="G66" s="87">
        <v>0</v>
      </c>
      <c r="H66" s="87">
        <v>0</v>
      </c>
      <c r="I66" s="87">
        <v>0</v>
      </c>
      <c r="J66" s="87" t="s">
        <v>213</v>
      </c>
      <c r="K66" s="87">
        <f t="shared" si="41"/>
        <v>152704</v>
      </c>
      <c r="L66" s="87">
        <v>17948</v>
      </c>
      <c r="M66" s="88">
        <f t="shared" si="42"/>
        <v>2324</v>
      </c>
      <c r="N66" s="87">
        <v>0</v>
      </c>
      <c r="O66" s="87">
        <v>2324</v>
      </c>
      <c r="P66" s="87">
        <v>0</v>
      </c>
      <c r="Q66" s="87">
        <v>0</v>
      </c>
      <c r="R66" s="87">
        <v>132432</v>
      </c>
      <c r="S66" s="87">
        <v>0</v>
      </c>
      <c r="T66" s="87" t="s">
        <v>213</v>
      </c>
      <c r="U66" s="87">
        <v>38634</v>
      </c>
      <c r="V66" s="87">
        <f t="shared" si="43"/>
        <v>219002</v>
      </c>
      <c r="W66" s="87">
        <f t="shared" si="44"/>
        <v>0</v>
      </c>
      <c r="X66" s="87">
        <f t="shared" si="45"/>
        <v>0</v>
      </c>
      <c r="Y66" s="87">
        <v>0</v>
      </c>
      <c r="Z66" s="87">
        <v>0</v>
      </c>
      <c r="AA66" s="87">
        <v>0</v>
      </c>
      <c r="AB66" s="87">
        <v>0</v>
      </c>
      <c r="AC66" s="87" t="s">
        <v>213</v>
      </c>
      <c r="AD66" s="87">
        <f t="shared" si="46"/>
        <v>77912</v>
      </c>
      <c r="AE66" s="87">
        <v>17947</v>
      </c>
      <c r="AF66" s="88">
        <f t="shared" si="47"/>
        <v>34352</v>
      </c>
      <c r="AG66" s="87">
        <v>0</v>
      </c>
      <c r="AH66" s="87">
        <v>34352</v>
      </c>
      <c r="AI66" s="87">
        <v>0</v>
      </c>
      <c r="AJ66" s="87">
        <v>0</v>
      </c>
      <c r="AK66" s="87">
        <v>25613</v>
      </c>
      <c r="AL66" s="87">
        <v>0</v>
      </c>
      <c r="AM66" s="87" t="s">
        <v>213</v>
      </c>
      <c r="AN66" s="87">
        <v>10958</v>
      </c>
      <c r="AO66" s="87">
        <f t="shared" si="48"/>
        <v>88870</v>
      </c>
      <c r="AP66" s="87">
        <f t="shared" si="51"/>
        <v>27664</v>
      </c>
      <c r="AQ66" s="87">
        <f t="shared" si="52"/>
        <v>27664</v>
      </c>
      <c r="AR66" s="87">
        <f t="shared" si="53"/>
        <v>27664</v>
      </c>
      <c r="AS66" s="87">
        <f t="shared" si="54"/>
        <v>0</v>
      </c>
      <c r="AT66" s="87">
        <f t="shared" si="49"/>
        <v>0</v>
      </c>
      <c r="AU66" s="87">
        <f t="shared" si="50"/>
        <v>0</v>
      </c>
      <c r="AV66" s="88" t="s">
        <v>20</v>
      </c>
      <c r="AW66" s="87">
        <f t="shared" si="29"/>
        <v>230616</v>
      </c>
      <c r="AX66" s="87">
        <f t="shared" si="30"/>
        <v>35895</v>
      </c>
      <c r="AY66" s="87">
        <f t="shared" si="31"/>
        <v>36676</v>
      </c>
      <c r="AZ66" s="87">
        <f t="shared" si="32"/>
        <v>0</v>
      </c>
      <c r="BA66" s="87">
        <f t="shared" si="33"/>
        <v>36676</v>
      </c>
      <c r="BB66" s="87">
        <f t="shared" si="34"/>
        <v>0</v>
      </c>
      <c r="BC66" s="87">
        <f t="shared" si="35"/>
        <v>0</v>
      </c>
      <c r="BD66" s="87">
        <f t="shared" si="36"/>
        <v>158045</v>
      </c>
      <c r="BE66" s="87">
        <f t="shared" si="37"/>
        <v>0</v>
      </c>
      <c r="BF66" s="88" t="s">
        <v>20</v>
      </c>
      <c r="BG66" s="87">
        <f t="shared" si="55"/>
        <v>49592</v>
      </c>
      <c r="BH66" s="87">
        <f t="shared" si="27"/>
        <v>307872</v>
      </c>
    </row>
    <row r="67" spans="1:60" ht="13.5">
      <c r="A67" s="17" t="s">
        <v>216</v>
      </c>
      <c r="B67" s="78" t="s">
        <v>80</v>
      </c>
      <c r="C67" s="79" t="s">
        <v>81</v>
      </c>
      <c r="D67" s="87">
        <f t="shared" si="39"/>
        <v>0</v>
      </c>
      <c r="E67" s="87">
        <f t="shared" si="40"/>
        <v>0</v>
      </c>
      <c r="F67" s="87">
        <v>0</v>
      </c>
      <c r="G67" s="87">
        <v>0</v>
      </c>
      <c r="H67" s="87">
        <v>0</v>
      </c>
      <c r="I67" s="87">
        <v>0</v>
      </c>
      <c r="J67" s="87" t="s">
        <v>213</v>
      </c>
      <c r="K67" s="87">
        <f t="shared" si="41"/>
        <v>0</v>
      </c>
      <c r="L67" s="87">
        <v>0</v>
      </c>
      <c r="M67" s="88">
        <f t="shared" si="42"/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 t="s">
        <v>213</v>
      </c>
      <c r="U67" s="87">
        <v>0</v>
      </c>
      <c r="V67" s="87">
        <f t="shared" si="43"/>
        <v>0</v>
      </c>
      <c r="W67" s="87">
        <f t="shared" si="44"/>
        <v>0</v>
      </c>
      <c r="X67" s="87">
        <f t="shared" si="45"/>
        <v>0</v>
      </c>
      <c r="Y67" s="87">
        <v>0</v>
      </c>
      <c r="Z67" s="87">
        <v>0</v>
      </c>
      <c r="AA67" s="87">
        <v>0</v>
      </c>
      <c r="AB67" s="87">
        <v>0</v>
      </c>
      <c r="AC67" s="87" t="s">
        <v>213</v>
      </c>
      <c r="AD67" s="87">
        <f t="shared" si="46"/>
        <v>166628</v>
      </c>
      <c r="AE67" s="87">
        <v>30548</v>
      </c>
      <c r="AF67" s="88">
        <f t="shared" si="47"/>
        <v>58909</v>
      </c>
      <c r="AG67" s="87">
        <v>0</v>
      </c>
      <c r="AH67" s="87">
        <v>43273</v>
      </c>
      <c r="AI67" s="87">
        <v>15636</v>
      </c>
      <c r="AJ67" s="87">
        <v>0</v>
      </c>
      <c r="AK67" s="87">
        <v>55046</v>
      </c>
      <c r="AL67" s="87">
        <v>22125</v>
      </c>
      <c r="AM67" s="87" t="s">
        <v>213</v>
      </c>
      <c r="AN67" s="87">
        <v>0</v>
      </c>
      <c r="AO67" s="87">
        <f t="shared" si="48"/>
        <v>166628</v>
      </c>
      <c r="AP67" s="87">
        <f t="shared" si="51"/>
        <v>0</v>
      </c>
      <c r="AQ67" s="87">
        <f t="shared" si="52"/>
        <v>0</v>
      </c>
      <c r="AR67" s="87">
        <f t="shared" si="53"/>
        <v>0</v>
      </c>
      <c r="AS67" s="87">
        <f t="shared" si="54"/>
        <v>0</v>
      </c>
      <c r="AT67" s="87">
        <f t="shared" si="49"/>
        <v>0</v>
      </c>
      <c r="AU67" s="87">
        <f t="shared" si="50"/>
        <v>0</v>
      </c>
      <c r="AV67" s="88" t="s">
        <v>20</v>
      </c>
      <c r="AW67" s="87">
        <f t="shared" si="29"/>
        <v>166628</v>
      </c>
      <c r="AX67" s="87">
        <f t="shared" si="30"/>
        <v>30548</v>
      </c>
      <c r="AY67" s="87">
        <f t="shared" si="31"/>
        <v>58909</v>
      </c>
      <c r="AZ67" s="87">
        <f t="shared" si="32"/>
        <v>0</v>
      </c>
      <c r="BA67" s="87">
        <f t="shared" si="33"/>
        <v>43273</v>
      </c>
      <c r="BB67" s="87">
        <f t="shared" si="34"/>
        <v>15636</v>
      </c>
      <c r="BC67" s="87">
        <f t="shared" si="35"/>
        <v>0</v>
      </c>
      <c r="BD67" s="87">
        <f t="shared" si="36"/>
        <v>55046</v>
      </c>
      <c r="BE67" s="87">
        <f t="shared" si="37"/>
        <v>22125</v>
      </c>
      <c r="BF67" s="88" t="s">
        <v>20</v>
      </c>
      <c r="BG67" s="87">
        <f t="shared" si="55"/>
        <v>0</v>
      </c>
      <c r="BH67" s="87">
        <f t="shared" si="27"/>
        <v>166628</v>
      </c>
    </row>
    <row r="68" spans="1:60" ht="13.5">
      <c r="A68" s="17" t="s">
        <v>216</v>
      </c>
      <c r="B68" s="78" t="s">
        <v>82</v>
      </c>
      <c r="C68" s="79" t="s">
        <v>83</v>
      </c>
      <c r="D68" s="87">
        <f t="shared" si="39"/>
        <v>5617</v>
      </c>
      <c r="E68" s="87">
        <f t="shared" si="40"/>
        <v>0</v>
      </c>
      <c r="F68" s="87">
        <v>0</v>
      </c>
      <c r="G68" s="87">
        <v>0</v>
      </c>
      <c r="H68" s="87">
        <v>0</v>
      </c>
      <c r="I68" s="87">
        <v>5617</v>
      </c>
      <c r="J68" s="87" t="s">
        <v>213</v>
      </c>
      <c r="K68" s="87">
        <f t="shared" si="41"/>
        <v>58485</v>
      </c>
      <c r="L68" s="87">
        <v>8265</v>
      </c>
      <c r="M68" s="88">
        <f t="shared" si="42"/>
        <v>19649</v>
      </c>
      <c r="N68" s="87">
        <v>0</v>
      </c>
      <c r="O68" s="87">
        <v>19649</v>
      </c>
      <c r="P68" s="87">
        <v>0</v>
      </c>
      <c r="Q68" s="87">
        <v>0</v>
      </c>
      <c r="R68" s="87">
        <v>30571</v>
      </c>
      <c r="S68" s="87">
        <v>0</v>
      </c>
      <c r="T68" s="87" t="s">
        <v>213</v>
      </c>
      <c r="U68" s="87">
        <v>0</v>
      </c>
      <c r="V68" s="87">
        <f t="shared" si="43"/>
        <v>64102</v>
      </c>
      <c r="W68" s="87">
        <f t="shared" si="44"/>
        <v>0</v>
      </c>
      <c r="X68" s="87">
        <f t="shared" si="45"/>
        <v>0</v>
      </c>
      <c r="Y68" s="87">
        <v>0</v>
      </c>
      <c r="Z68" s="87">
        <v>0</v>
      </c>
      <c r="AA68" s="87">
        <v>0</v>
      </c>
      <c r="AB68" s="87">
        <v>0</v>
      </c>
      <c r="AC68" s="87" t="s">
        <v>213</v>
      </c>
      <c r="AD68" s="87">
        <f t="shared" si="46"/>
        <v>0</v>
      </c>
      <c r="AE68" s="87">
        <v>0</v>
      </c>
      <c r="AF68" s="88">
        <f t="shared" si="47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 t="s">
        <v>213</v>
      </c>
      <c r="AN68" s="87">
        <v>0</v>
      </c>
      <c r="AO68" s="87">
        <f t="shared" si="48"/>
        <v>0</v>
      </c>
      <c r="AP68" s="87">
        <f t="shared" si="51"/>
        <v>5617</v>
      </c>
      <c r="AQ68" s="87">
        <f t="shared" si="52"/>
        <v>0</v>
      </c>
      <c r="AR68" s="87">
        <f t="shared" si="53"/>
        <v>0</v>
      </c>
      <c r="AS68" s="87">
        <f t="shared" si="54"/>
        <v>0</v>
      </c>
      <c r="AT68" s="87">
        <f t="shared" si="49"/>
        <v>0</v>
      </c>
      <c r="AU68" s="87">
        <f t="shared" si="50"/>
        <v>5617</v>
      </c>
      <c r="AV68" s="88" t="s">
        <v>20</v>
      </c>
      <c r="AW68" s="87">
        <f t="shared" si="29"/>
        <v>58485</v>
      </c>
      <c r="AX68" s="87">
        <f t="shared" si="30"/>
        <v>8265</v>
      </c>
      <c r="AY68" s="87">
        <f t="shared" si="31"/>
        <v>19649</v>
      </c>
      <c r="AZ68" s="87">
        <f t="shared" si="32"/>
        <v>0</v>
      </c>
      <c r="BA68" s="87">
        <f t="shared" si="33"/>
        <v>19649</v>
      </c>
      <c r="BB68" s="87">
        <f t="shared" si="34"/>
        <v>0</v>
      </c>
      <c r="BC68" s="87">
        <f t="shared" si="35"/>
        <v>0</v>
      </c>
      <c r="BD68" s="87">
        <f t="shared" si="36"/>
        <v>30571</v>
      </c>
      <c r="BE68" s="87">
        <f t="shared" si="37"/>
        <v>0</v>
      </c>
      <c r="BF68" s="88" t="s">
        <v>20</v>
      </c>
      <c r="BG68" s="87">
        <f t="shared" si="55"/>
        <v>0</v>
      </c>
      <c r="BH68" s="87">
        <f t="shared" si="27"/>
        <v>64102</v>
      </c>
    </row>
    <row r="69" spans="1:60" ht="13.5">
      <c r="A69" s="17" t="s">
        <v>216</v>
      </c>
      <c r="B69" s="78" t="s">
        <v>84</v>
      </c>
      <c r="C69" s="79" t="s">
        <v>186</v>
      </c>
      <c r="D69" s="87">
        <f t="shared" si="39"/>
        <v>0</v>
      </c>
      <c r="E69" s="87">
        <f t="shared" si="40"/>
        <v>0</v>
      </c>
      <c r="F69" s="87">
        <v>0</v>
      </c>
      <c r="G69" s="87">
        <v>0</v>
      </c>
      <c r="H69" s="87">
        <v>0</v>
      </c>
      <c r="I69" s="87">
        <v>0</v>
      </c>
      <c r="J69" s="87" t="s">
        <v>213</v>
      </c>
      <c r="K69" s="87">
        <f t="shared" si="41"/>
        <v>159118</v>
      </c>
      <c r="L69" s="87">
        <v>112414</v>
      </c>
      <c r="M69" s="88">
        <f t="shared" si="42"/>
        <v>31666</v>
      </c>
      <c r="N69" s="87">
        <v>0</v>
      </c>
      <c r="O69" s="87">
        <v>20904</v>
      </c>
      <c r="P69" s="87">
        <v>10762</v>
      </c>
      <c r="Q69" s="87">
        <v>0</v>
      </c>
      <c r="R69" s="87">
        <v>15038</v>
      </c>
      <c r="S69" s="87">
        <v>0</v>
      </c>
      <c r="T69" s="87" t="s">
        <v>213</v>
      </c>
      <c r="U69" s="87">
        <v>121780</v>
      </c>
      <c r="V69" s="87">
        <f t="shared" si="43"/>
        <v>280898</v>
      </c>
      <c r="W69" s="87">
        <f t="shared" si="44"/>
        <v>0</v>
      </c>
      <c r="X69" s="87">
        <f t="shared" si="45"/>
        <v>0</v>
      </c>
      <c r="Y69" s="87">
        <v>0</v>
      </c>
      <c r="Z69" s="87">
        <v>0</v>
      </c>
      <c r="AA69" s="87">
        <v>0</v>
      </c>
      <c r="AB69" s="87">
        <v>0</v>
      </c>
      <c r="AC69" s="87" t="s">
        <v>213</v>
      </c>
      <c r="AD69" s="87">
        <f t="shared" si="46"/>
        <v>31438</v>
      </c>
      <c r="AE69" s="87">
        <v>0</v>
      </c>
      <c r="AF69" s="88">
        <f t="shared" si="47"/>
        <v>20167</v>
      </c>
      <c r="AG69" s="87">
        <v>0</v>
      </c>
      <c r="AH69" s="87">
        <v>20167</v>
      </c>
      <c r="AI69" s="87">
        <v>0</v>
      </c>
      <c r="AJ69" s="87">
        <v>0</v>
      </c>
      <c r="AK69" s="87">
        <v>11271</v>
      </c>
      <c r="AL69" s="87">
        <v>0</v>
      </c>
      <c r="AM69" s="87" t="s">
        <v>213</v>
      </c>
      <c r="AN69" s="87">
        <v>8106</v>
      </c>
      <c r="AO69" s="87">
        <f t="shared" si="48"/>
        <v>39544</v>
      </c>
      <c r="AP69" s="87">
        <f t="shared" si="51"/>
        <v>0</v>
      </c>
      <c r="AQ69" s="87">
        <f t="shared" si="52"/>
        <v>0</v>
      </c>
      <c r="AR69" s="87">
        <f t="shared" si="53"/>
        <v>0</v>
      </c>
      <c r="AS69" s="87">
        <f t="shared" si="54"/>
        <v>0</v>
      </c>
      <c r="AT69" s="87">
        <f t="shared" si="49"/>
        <v>0</v>
      </c>
      <c r="AU69" s="87">
        <f t="shared" si="50"/>
        <v>0</v>
      </c>
      <c r="AV69" s="88" t="s">
        <v>20</v>
      </c>
      <c r="AW69" s="87">
        <f t="shared" si="29"/>
        <v>190556</v>
      </c>
      <c r="AX69" s="87">
        <f t="shared" si="30"/>
        <v>112414</v>
      </c>
      <c r="AY69" s="87">
        <f t="shared" si="31"/>
        <v>51833</v>
      </c>
      <c r="AZ69" s="87">
        <f t="shared" si="32"/>
        <v>0</v>
      </c>
      <c r="BA69" s="87">
        <f t="shared" si="33"/>
        <v>41071</v>
      </c>
      <c r="BB69" s="87">
        <f t="shared" si="34"/>
        <v>10762</v>
      </c>
      <c r="BC69" s="87">
        <f t="shared" si="35"/>
        <v>0</v>
      </c>
      <c r="BD69" s="87">
        <f t="shared" si="36"/>
        <v>26309</v>
      </c>
      <c r="BE69" s="87">
        <f t="shared" si="37"/>
        <v>0</v>
      </c>
      <c r="BF69" s="88" t="s">
        <v>20</v>
      </c>
      <c r="BG69" s="87">
        <f t="shared" si="55"/>
        <v>129886</v>
      </c>
      <c r="BH69" s="87">
        <f t="shared" si="27"/>
        <v>320442</v>
      </c>
    </row>
    <row r="70" spans="1:60" ht="13.5">
      <c r="A70" s="17" t="s">
        <v>216</v>
      </c>
      <c r="B70" s="78" t="s">
        <v>187</v>
      </c>
      <c r="C70" s="79" t="s">
        <v>188</v>
      </c>
      <c r="D70" s="87">
        <f t="shared" si="39"/>
        <v>0</v>
      </c>
      <c r="E70" s="87">
        <f t="shared" si="40"/>
        <v>0</v>
      </c>
      <c r="F70" s="87">
        <v>0</v>
      </c>
      <c r="G70" s="87">
        <v>0</v>
      </c>
      <c r="H70" s="87">
        <v>0</v>
      </c>
      <c r="I70" s="87">
        <v>0</v>
      </c>
      <c r="J70" s="87" t="s">
        <v>213</v>
      </c>
      <c r="K70" s="87">
        <f t="shared" si="41"/>
        <v>245451</v>
      </c>
      <c r="L70" s="87">
        <v>0</v>
      </c>
      <c r="M70" s="88">
        <f t="shared" si="42"/>
        <v>245451</v>
      </c>
      <c r="N70" s="87">
        <v>64072</v>
      </c>
      <c r="O70" s="87">
        <v>0</v>
      </c>
      <c r="P70" s="87">
        <v>181379</v>
      </c>
      <c r="Q70" s="87">
        <v>0</v>
      </c>
      <c r="R70" s="87">
        <v>0</v>
      </c>
      <c r="S70" s="87">
        <v>0</v>
      </c>
      <c r="T70" s="87" t="s">
        <v>213</v>
      </c>
      <c r="U70" s="87">
        <v>0</v>
      </c>
      <c r="V70" s="87">
        <f t="shared" si="43"/>
        <v>245451</v>
      </c>
      <c r="W70" s="87">
        <f t="shared" si="44"/>
        <v>0</v>
      </c>
      <c r="X70" s="87">
        <f t="shared" si="45"/>
        <v>0</v>
      </c>
      <c r="Y70" s="87">
        <v>0</v>
      </c>
      <c r="Z70" s="87">
        <v>0</v>
      </c>
      <c r="AA70" s="87">
        <v>0</v>
      </c>
      <c r="AB70" s="87">
        <v>0</v>
      </c>
      <c r="AC70" s="87" t="s">
        <v>213</v>
      </c>
      <c r="AD70" s="87">
        <f t="shared" si="46"/>
        <v>0</v>
      </c>
      <c r="AE70" s="87">
        <v>0</v>
      </c>
      <c r="AF70" s="88">
        <f t="shared" si="47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 t="s">
        <v>213</v>
      </c>
      <c r="AN70" s="87">
        <v>0</v>
      </c>
      <c r="AO70" s="87">
        <f t="shared" si="48"/>
        <v>0</v>
      </c>
      <c r="AP70" s="87">
        <f t="shared" si="51"/>
        <v>0</v>
      </c>
      <c r="AQ70" s="87">
        <f t="shared" si="52"/>
        <v>0</v>
      </c>
      <c r="AR70" s="87">
        <f t="shared" si="53"/>
        <v>0</v>
      </c>
      <c r="AS70" s="87">
        <f t="shared" si="54"/>
        <v>0</v>
      </c>
      <c r="AT70" s="87">
        <f t="shared" si="49"/>
        <v>0</v>
      </c>
      <c r="AU70" s="87">
        <f t="shared" si="50"/>
        <v>0</v>
      </c>
      <c r="AV70" s="88" t="s">
        <v>20</v>
      </c>
      <c r="AW70" s="87">
        <f t="shared" si="29"/>
        <v>245451</v>
      </c>
      <c r="AX70" s="87">
        <f t="shared" si="30"/>
        <v>0</v>
      </c>
      <c r="AY70" s="87">
        <f t="shared" si="31"/>
        <v>245451</v>
      </c>
      <c r="AZ70" s="87">
        <f t="shared" si="32"/>
        <v>64072</v>
      </c>
      <c r="BA70" s="87">
        <f t="shared" si="33"/>
        <v>0</v>
      </c>
      <c r="BB70" s="87">
        <f t="shared" si="34"/>
        <v>181379</v>
      </c>
      <c r="BC70" s="87">
        <f t="shared" si="35"/>
        <v>0</v>
      </c>
      <c r="BD70" s="87">
        <f t="shared" si="36"/>
        <v>0</v>
      </c>
      <c r="BE70" s="87">
        <f t="shared" si="37"/>
        <v>0</v>
      </c>
      <c r="BF70" s="88" t="s">
        <v>20</v>
      </c>
      <c r="BG70" s="87">
        <f t="shared" si="55"/>
        <v>0</v>
      </c>
      <c r="BH70" s="87">
        <f t="shared" si="27"/>
        <v>245451</v>
      </c>
    </row>
    <row r="71" spans="1:60" ht="13.5">
      <c r="A71" s="17" t="s">
        <v>216</v>
      </c>
      <c r="B71" s="78" t="s">
        <v>189</v>
      </c>
      <c r="C71" s="79" t="s">
        <v>190</v>
      </c>
      <c r="D71" s="87">
        <f t="shared" si="39"/>
        <v>1204349</v>
      </c>
      <c r="E71" s="87">
        <f t="shared" si="40"/>
        <v>1177287</v>
      </c>
      <c r="F71" s="87">
        <v>1157337</v>
      </c>
      <c r="G71" s="87">
        <v>0</v>
      </c>
      <c r="H71" s="87">
        <v>19950</v>
      </c>
      <c r="I71" s="87">
        <v>27062</v>
      </c>
      <c r="J71" s="87" t="s">
        <v>213</v>
      </c>
      <c r="K71" s="87">
        <f t="shared" si="41"/>
        <v>771044</v>
      </c>
      <c r="L71" s="87">
        <v>80971</v>
      </c>
      <c r="M71" s="88">
        <f t="shared" si="42"/>
        <v>489200</v>
      </c>
      <c r="N71" s="87">
        <v>0</v>
      </c>
      <c r="O71" s="87">
        <v>489200</v>
      </c>
      <c r="P71" s="87">
        <v>0</v>
      </c>
      <c r="Q71" s="87">
        <v>0</v>
      </c>
      <c r="R71" s="87">
        <v>200873</v>
      </c>
      <c r="S71" s="87">
        <v>0</v>
      </c>
      <c r="T71" s="87" t="s">
        <v>213</v>
      </c>
      <c r="U71" s="87">
        <v>0</v>
      </c>
      <c r="V71" s="87">
        <f t="shared" si="43"/>
        <v>1975393</v>
      </c>
      <c r="W71" s="87">
        <f t="shared" si="44"/>
        <v>0</v>
      </c>
      <c r="X71" s="87">
        <f t="shared" si="45"/>
        <v>0</v>
      </c>
      <c r="Y71" s="87">
        <v>0</v>
      </c>
      <c r="Z71" s="87">
        <v>0</v>
      </c>
      <c r="AA71" s="87">
        <v>0</v>
      </c>
      <c r="AB71" s="87">
        <v>0</v>
      </c>
      <c r="AC71" s="87" t="s">
        <v>213</v>
      </c>
      <c r="AD71" s="87">
        <f t="shared" si="46"/>
        <v>0</v>
      </c>
      <c r="AE71" s="87">
        <v>0</v>
      </c>
      <c r="AF71" s="88">
        <f t="shared" si="47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 t="s">
        <v>213</v>
      </c>
      <c r="AN71" s="87">
        <v>0</v>
      </c>
      <c r="AO71" s="87">
        <f t="shared" si="48"/>
        <v>0</v>
      </c>
      <c r="AP71" s="87">
        <f t="shared" si="51"/>
        <v>1204349</v>
      </c>
      <c r="AQ71" s="87">
        <f t="shared" si="52"/>
        <v>1177287</v>
      </c>
      <c r="AR71" s="87">
        <f t="shared" si="53"/>
        <v>1157337</v>
      </c>
      <c r="AS71" s="87">
        <f t="shared" si="54"/>
        <v>0</v>
      </c>
      <c r="AT71" s="87">
        <f t="shared" si="49"/>
        <v>19950</v>
      </c>
      <c r="AU71" s="87">
        <f t="shared" si="50"/>
        <v>27062</v>
      </c>
      <c r="AV71" s="88" t="s">
        <v>20</v>
      </c>
      <c r="AW71" s="87">
        <f t="shared" si="29"/>
        <v>771044</v>
      </c>
      <c r="AX71" s="87">
        <f t="shared" si="30"/>
        <v>80971</v>
      </c>
      <c r="AY71" s="87">
        <f t="shared" si="31"/>
        <v>489200</v>
      </c>
      <c r="AZ71" s="87">
        <f t="shared" si="32"/>
        <v>0</v>
      </c>
      <c r="BA71" s="87">
        <f t="shared" si="33"/>
        <v>489200</v>
      </c>
      <c r="BB71" s="87">
        <f t="shared" si="34"/>
        <v>0</v>
      </c>
      <c r="BC71" s="87">
        <f t="shared" si="35"/>
        <v>0</v>
      </c>
      <c r="BD71" s="87">
        <f t="shared" si="36"/>
        <v>200873</v>
      </c>
      <c r="BE71" s="87">
        <f t="shared" si="37"/>
        <v>0</v>
      </c>
      <c r="BF71" s="88" t="s">
        <v>20</v>
      </c>
      <c r="BG71" s="87">
        <f t="shared" si="55"/>
        <v>0</v>
      </c>
      <c r="BH71" s="87">
        <f t="shared" si="27"/>
        <v>1975393</v>
      </c>
    </row>
    <row r="72" spans="1:60" ht="13.5">
      <c r="A72" s="17" t="s">
        <v>216</v>
      </c>
      <c r="B72" s="78" t="s">
        <v>191</v>
      </c>
      <c r="C72" s="79" t="s">
        <v>192</v>
      </c>
      <c r="D72" s="87">
        <f t="shared" si="39"/>
        <v>38448</v>
      </c>
      <c r="E72" s="87">
        <f t="shared" si="40"/>
        <v>0</v>
      </c>
      <c r="F72" s="87">
        <v>0</v>
      </c>
      <c r="G72" s="87">
        <v>0</v>
      </c>
      <c r="H72" s="87">
        <v>0</v>
      </c>
      <c r="I72" s="87">
        <v>38448</v>
      </c>
      <c r="J72" s="87" t="s">
        <v>213</v>
      </c>
      <c r="K72" s="87">
        <f t="shared" si="41"/>
        <v>78244</v>
      </c>
      <c r="L72" s="87">
        <v>78244</v>
      </c>
      <c r="M72" s="88">
        <f t="shared" si="42"/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 t="s">
        <v>213</v>
      </c>
      <c r="U72" s="87">
        <v>15248</v>
      </c>
      <c r="V72" s="87">
        <f t="shared" si="43"/>
        <v>131940</v>
      </c>
      <c r="W72" s="87">
        <f t="shared" si="44"/>
        <v>0</v>
      </c>
      <c r="X72" s="87">
        <f t="shared" si="45"/>
        <v>0</v>
      </c>
      <c r="Y72" s="87">
        <v>0</v>
      </c>
      <c r="Z72" s="87">
        <v>0</v>
      </c>
      <c r="AA72" s="87">
        <v>0</v>
      </c>
      <c r="AB72" s="87">
        <v>0</v>
      </c>
      <c r="AC72" s="87" t="s">
        <v>213</v>
      </c>
      <c r="AD72" s="87">
        <f t="shared" si="46"/>
        <v>0</v>
      </c>
      <c r="AE72" s="87">
        <v>0</v>
      </c>
      <c r="AF72" s="88">
        <f t="shared" si="47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 t="s">
        <v>213</v>
      </c>
      <c r="AN72" s="87">
        <v>0</v>
      </c>
      <c r="AO72" s="87">
        <f t="shared" si="48"/>
        <v>0</v>
      </c>
      <c r="AP72" s="87">
        <f t="shared" si="51"/>
        <v>38448</v>
      </c>
      <c r="AQ72" s="87">
        <f t="shared" si="52"/>
        <v>0</v>
      </c>
      <c r="AR72" s="87">
        <f t="shared" si="53"/>
        <v>0</v>
      </c>
      <c r="AS72" s="87">
        <f t="shared" si="54"/>
        <v>0</v>
      </c>
      <c r="AT72" s="87">
        <f t="shared" si="49"/>
        <v>0</v>
      </c>
      <c r="AU72" s="87">
        <f t="shared" si="50"/>
        <v>38448</v>
      </c>
      <c r="AV72" s="88" t="s">
        <v>20</v>
      </c>
      <c r="AW72" s="87">
        <f t="shared" si="29"/>
        <v>78244</v>
      </c>
      <c r="AX72" s="87">
        <f t="shared" si="30"/>
        <v>78244</v>
      </c>
      <c r="AY72" s="87">
        <f t="shared" si="31"/>
        <v>0</v>
      </c>
      <c r="AZ72" s="87">
        <f t="shared" si="32"/>
        <v>0</v>
      </c>
      <c r="BA72" s="87">
        <f t="shared" si="33"/>
        <v>0</v>
      </c>
      <c r="BB72" s="87">
        <f t="shared" si="34"/>
        <v>0</v>
      </c>
      <c r="BC72" s="87">
        <f t="shared" si="35"/>
        <v>0</v>
      </c>
      <c r="BD72" s="87">
        <f t="shared" si="36"/>
        <v>0</v>
      </c>
      <c r="BE72" s="87">
        <f t="shared" si="37"/>
        <v>0</v>
      </c>
      <c r="BF72" s="88" t="s">
        <v>20</v>
      </c>
      <c r="BG72" s="87">
        <f t="shared" si="55"/>
        <v>15248</v>
      </c>
      <c r="BH72" s="87">
        <f t="shared" si="27"/>
        <v>131940</v>
      </c>
    </row>
    <row r="73" spans="1:60" ht="13.5">
      <c r="A73" s="95" t="s">
        <v>0</v>
      </c>
      <c r="B73" s="96"/>
      <c r="C73" s="97"/>
      <c r="D73" s="87">
        <f aca="true" t="shared" si="56" ref="D73:AI73">SUM(D7:D72)</f>
        <v>7104837</v>
      </c>
      <c r="E73" s="87">
        <f t="shared" si="56"/>
        <v>6970855</v>
      </c>
      <c r="F73" s="87">
        <f t="shared" si="56"/>
        <v>6224117</v>
      </c>
      <c r="G73" s="87">
        <f t="shared" si="56"/>
        <v>726541</v>
      </c>
      <c r="H73" s="87">
        <f t="shared" si="56"/>
        <v>20197</v>
      </c>
      <c r="I73" s="87">
        <f t="shared" si="56"/>
        <v>133982</v>
      </c>
      <c r="J73" s="87">
        <f t="shared" si="56"/>
        <v>631028</v>
      </c>
      <c r="K73" s="87">
        <f t="shared" si="56"/>
        <v>11625364</v>
      </c>
      <c r="L73" s="87">
        <f t="shared" si="56"/>
        <v>2944935</v>
      </c>
      <c r="M73" s="87">
        <f t="shared" si="56"/>
        <v>3077725</v>
      </c>
      <c r="N73" s="87">
        <f t="shared" si="56"/>
        <v>417156</v>
      </c>
      <c r="O73" s="87">
        <f t="shared" si="56"/>
        <v>2200708</v>
      </c>
      <c r="P73" s="87">
        <f t="shared" si="56"/>
        <v>459861</v>
      </c>
      <c r="Q73" s="87">
        <f t="shared" si="56"/>
        <v>35117</v>
      </c>
      <c r="R73" s="87">
        <f t="shared" si="56"/>
        <v>4959930</v>
      </c>
      <c r="S73" s="87">
        <f t="shared" si="56"/>
        <v>607657</v>
      </c>
      <c r="T73" s="87">
        <f t="shared" si="56"/>
        <v>3809938</v>
      </c>
      <c r="U73" s="87">
        <f t="shared" si="56"/>
        <v>505185</v>
      </c>
      <c r="V73" s="87">
        <f t="shared" si="56"/>
        <v>19235386</v>
      </c>
      <c r="W73" s="87">
        <f t="shared" si="56"/>
        <v>25290</v>
      </c>
      <c r="X73" s="87">
        <f t="shared" si="56"/>
        <v>25290</v>
      </c>
      <c r="Y73" s="87">
        <f t="shared" si="56"/>
        <v>19110</v>
      </c>
      <c r="Z73" s="87">
        <f t="shared" si="56"/>
        <v>2584</v>
      </c>
      <c r="AA73" s="87">
        <f t="shared" si="56"/>
        <v>3596</v>
      </c>
      <c r="AB73" s="87">
        <f t="shared" si="56"/>
        <v>0</v>
      </c>
      <c r="AC73" s="87">
        <f t="shared" si="56"/>
        <v>19110</v>
      </c>
      <c r="AD73" s="87">
        <f t="shared" si="56"/>
        <v>1452688</v>
      </c>
      <c r="AE73" s="87">
        <f t="shared" si="56"/>
        <v>295910</v>
      </c>
      <c r="AF73" s="87">
        <f t="shared" si="56"/>
        <v>274982</v>
      </c>
      <c r="AG73" s="87">
        <f t="shared" si="56"/>
        <v>1105</v>
      </c>
      <c r="AH73" s="87">
        <f t="shared" si="56"/>
        <v>258241</v>
      </c>
      <c r="AI73" s="87">
        <f t="shared" si="56"/>
        <v>15636</v>
      </c>
      <c r="AJ73" s="87">
        <f aca="true" t="shared" si="57" ref="AJ73:BH73">SUM(AJ7:AJ72)</f>
        <v>0</v>
      </c>
      <c r="AK73" s="87">
        <f t="shared" si="57"/>
        <v>510723</v>
      </c>
      <c r="AL73" s="87">
        <f t="shared" si="57"/>
        <v>371073</v>
      </c>
      <c r="AM73" s="87">
        <f t="shared" si="57"/>
        <v>797128</v>
      </c>
      <c r="AN73" s="87">
        <f t="shared" si="57"/>
        <v>39992</v>
      </c>
      <c r="AO73" s="87">
        <f t="shared" si="57"/>
        <v>1517970</v>
      </c>
      <c r="AP73" s="87">
        <f t="shared" si="57"/>
        <v>7130127</v>
      </c>
      <c r="AQ73" s="87">
        <f t="shared" si="57"/>
        <v>6996145</v>
      </c>
      <c r="AR73" s="87">
        <f t="shared" si="57"/>
        <v>6243227</v>
      </c>
      <c r="AS73" s="87">
        <f t="shared" si="57"/>
        <v>729125</v>
      </c>
      <c r="AT73" s="87">
        <f t="shared" si="57"/>
        <v>23793</v>
      </c>
      <c r="AU73" s="87">
        <f t="shared" si="57"/>
        <v>133982</v>
      </c>
      <c r="AV73" s="87">
        <f t="shared" si="57"/>
        <v>650138</v>
      </c>
      <c r="AW73" s="87">
        <f t="shared" si="57"/>
        <v>13078052</v>
      </c>
      <c r="AX73" s="87">
        <f t="shared" si="57"/>
        <v>3240845</v>
      </c>
      <c r="AY73" s="87">
        <f t="shared" si="57"/>
        <v>3352707</v>
      </c>
      <c r="AZ73" s="87">
        <f t="shared" si="57"/>
        <v>418261</v>
      </c>
      <c r="BA73" s="87">
        <f t="shared" si="57"/>
        <v>2458949</v>
      </c>
      <c r="BB73" s="87">
        <f t="shared" si="57"/>
        <v>475497</v>
      </c>
      <c r="BC73" s="87">
        <f t="shared" si="57"/>
        <v>35117</v>
      </c>
      <c r="BD73" s="87">
        <f t="shared" si="57"/>
        <v>5470653</v>
      </c>
      <c r="BE73" s="87">
        <f t="shared" si="57"/>
        <v>978730</v>
      </c>
      <c r="BF73" s="87">
        <f t="shared" si="57"/>
        <v>4607066</v>
      </c>
      <c r="BG73" s="87">
        <f t="shared" si="57"/>
        <v>545177</v>
      </c>
      <c r="BH73" s="87">
        <f t="shared" si="57"/>
        <v>20753356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60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237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193</v>
      </c>
      <c r="B2" s="114" t="s">
        <v>22</v>
      </c>
      <c r="C2" s="121" t="s">
        <v>56</v>
      </c>
      <c r="D2" s="44" t="s">
        <v>201</v>
      </c>
      <c r="E2" s="45"/>
      <c r="F2" s="45"/>
      <c r="G2" s="45"/>
      <c r="H2" s="45"/>
      <c r="I2" s="45"/>
      <c r="J2" s="44" t="s">
        <v>202</v>
      </c>
      <c r="K2" s="46"/>
      <c r="L2" s="46"/>
      <c r="M2" s="46"/>
      <c r="N2" s="46"/>
      <c r="O2" s="46"/>
      <c r="P2" s="46"/>
      <c r="Q2" s="47"/>
      <c r="R2" s="48" t="s">
        <v>203</v>
      </c>
      <c r="S2" s="46"/>
      <c r="T2" s="46"/>
      <c r="U2" s="46"/>
      <c r="V2" s="46"/>
      <c r="W2" s="46"/>
      <c r="X2" s="46"/>
      <c r="Y2" s="47"/>
      <c r="Z2" s="44" t="s">
        <v>204</v>
      </c>
      <c r="AA2" s="46"/>
      <c r="AB2" s="46"/>
      <c r="AC2" s="46"/>
      <c r="AD2" s="46"/>
      <c r="AE2" s="46"/>
      <c r="AF2" s="46"/>
      <c r="AG2" s="47"/>
      <c r="AH2" s="44" t="s">
        <v>205</v>
      </c>
      <c r="AI2" s="46"/>
      <c r="AJ2" s="46"/>
      <c r="AK2" s="46"/>
      <c r="AL2" s="46"/>
      <c r="AM2" s="46"/>
      <c r="AN2" s="46"/>
      <c r="AO2" s="47"/>
      <c r="AP2" s="44" t="s">
        <v>206</v>
      </c>
      <c r="AQ2" s="46"/>
      <c r="AR2" s="46"/>
      <c r="AS2" s="46"/>
      <c r="AT2" s="46"/>
      <c r="AU2" s="46"/>
      <c r="AV2" s="46"/>
      <c r="AW2" s="47"/>
      <c r="AX2" s="44" t="s">
        <v>207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57</v>
      </c>
      <c r="E4" s="59"/>
      <c r="F4" s="50"/>
      <c r="G4" s="49" t="s">
        <v>3</v>
      </c>
      <c r="H4" s="59"/>
      <c r="I4" s="50"/>
      <c r="J4" s="114" t="s">
        <v>208</v>
      </c>
      <c r="K4" s="117" t="s">
        <v>209</v>
      </c>
      <c r="L4" s="49" t="s">
        <v>58</v>
      </c>
      <c r="M4" s="59"/>
      <c r="N4" s="50"/>
      <c r="O4" s="49" t="s">
        <v>3</v>
      </c>
      <c r="P4" s="59"/>
      <c r="Q4" s="50"/>
      <c r="R4" s="114" t="s">
        <v>208</v>
      </c>
      <c r="S4" s="117" t="s">
        <v>209</v>
      </c>
      <c r="T4" s="49" t="s">
        <v>58</v>
      </c>
      <c r="U4" s="59"/>
      <c r="V4" s="50"/>
      <c r="W4" s="49" t="s">
        <v>3</v>
      </c>
      <c r="X4" s="59"/>
      <c r="Y4" s="50"/>
      <c r="Z4" s="114" t="s">
        <v>208</v>
      </c>
      <c r="AA4" s="117" t="s">
        <v>209</v>
      </c>
      <c r="AB4" s="49" t="s">
        <v>58</v>
      </c>
      <c r="AC4" s="59"/>
      <c r="AD4" s="50"/>
      <c r="AE4" s="49" t="s">
        <v>3</v>
      </c>
      <c r="AF4" s="59"/>
      <c r="AG4" s="50"/>
      <c r="AH4" s="114" t="s">
        <v>208</v>
      </c>
      <c r="AI4" s="117" t="s">
        <v>209</v>
      </c>
      <c r="AJ4" s="49" t="s">
        <v>58</v>
      </c>
      <c r="AK4" s="59"/>
      <c r="AL4" s="50"/>
      <c r="AM4" s="49" t="s">
        <v>3</v>
      </c>
      <c r="AN4" s="59"/>
      <c r="AO4" s="50"/>
      <c r="AP4" s="114" t="s">
        <v>208</v>
      </c>
      <c r="AQ4" s="117" t="s">
        <v>209</v>
      </c>
      <c r="AR4" s="49" t="s">
        <v>58</v>
      </c>
      <c r="AS4" s="59"/>
      <c r="AT4" s="50"/>
      <c r="AU4" s="49" t="s">
        <v>3</v>
      </c>
      <c r="AV4" s="59"/>
      <c r="AW4" s="50"/>
      <c r="AX4" s="114" t="s">
        <v>208</v>
      </c>
      <c r="AY4" s="117" t="s">
        <v>209</v>
      </c>
      <c r="AZ4" s="49" t="s">
        <v>58</v>
      </c>
      <c r="BA4" s="59"/>
      <c r="BB4" s="50"/>
      <c r="BC4" s="49" t="s">
        <v>3</v>
      </c>
      <c r="BD4" s="59"/>
      <c r="BE4" s="50"/>
    </row>
    <row r="5" spans="1:57" s="70" customFormat="1" ht="22.5" customHeight="1">
      <c r="A5" s="118"/>
      <c r="B5" s="115"/>
      <c r="C5" s="118"/>
      <c r="D5" s="51" t="s">
        <v>210</v>
      </c>
      <c r="E5" s="19" t="s">
        <v>211</v>
      </c>
      <c r="F5" s="52" t="s">
        <v>4</v>
      </c>
      <c r="G5" s="51" t="s">
        <v>210</v>
      </c>
      <c r="H5" s="19" t="s">
        <v>211</v>
      </c>
      <c r="I5" s="38" t="s">
        <v>4</v>
      </c>
      <c r="J5" s="115"/>
      <c r="K5" s="118"/>
      <c r="L5" s="51" t="s">
        <v>210</v>
      </c>
      <c r="M5" s="19" t="s">
        <v>211</v>
      </c>
      <c r="N5" s="38" t="s">
        <v>212</v>
      </c>
      <c r="O5" s="51" t="s">
        <v>210</v>
      </c>
      <c r="P5" s="19" t="s">
        <v>211</v>
      </c>
      <c r="Q5" s="38" t="s">
        <v>212</v>
      </c>
      <c r="R5" s="115"/>
      <c r="S5" s="118"/>
      <c r="T5" s="51" t="s">
        <v>210</v>
      </c>
      <c r="U5" s="19" t="s">
        <v>211</v>
      </c>
      <c r="V5" s="38" t="s">
        <v>212</v>
      </c>
      <c r="W5" s="51" t="s">
        <v>210</v>
      </c>
      <c r="X5" s="19" t="s">
        <v>211</v>
      </c>
      <c r="Y5" s="38" t="s">
        <v>212</v>
      </c>
      <c r="Z5" s="115"/>
      <c r="AA5" s="118"/>
      <c r="AB5" s="51" t="s">
        <v>210</v>
      </c>
      <c r="AC5" s="19" t="s">
        <v>211</v>
      </c>
      <c r="AD5" s="38" t="s">
        <v>212</v>
      </c>
      <c r="AE5" s="51" t="s">
        <v>210</v>
      </c>
      <c r="AF5" s="19" t="s">
        <v>211</v>
      </c>
      <c r="AG5" s="38" t="s">
        <v>212</v>
      </c>
      <c r="AH5" s="115"/>
      <c r="AI5" s="118"/>
      <c r="AJ5" s="51" t="s">
        <v>210</v>
      </c>
      <c r="AK5" s="19" t="s">
        <v>211</v>
      </c>
      <c r="AL5" s="38" t="s">
        <v>212</v>
      </c>
      <c r="AM5" s="51" t="s">
        <v>210</v>
      </c>
      <c r="AN5" s="19" t="s">
        <v>211</v>
      </c>
      <c r="AO5" s="38" t="s">
        <v>212</v>
      </c>
      <c r="AP5" s="115"/>
      <c r="AQ5" s="118"/>
      <c r="AR5" s="51" t="s">
        <v>210</v>
      </c>
      <c r="AS5" s="19" t="s">
        <v>211</v>
      </c>
      <c r="AT5" s="38" t="s">
        <v>212</v>
      </c>
      <c r="AU5" s="51" t="s">
        <v>210</v>
      </c>
      <c r="AV5" s="19" t="s">
        <v>211</v>
      </c>
      <c r="AW5" s="38" t="s">
        <v>212</v>
      </c>
      <c r="AX5" s="115"/>
      <c r="AY5" s="118"/>
      <c r="AZ5" s="51" t="s">
        <v>210</v>
      </c>
      <c r="BA5" s="19" t="s">
        <v>211</v>
      </c>
      <c r="BB5" s="38" t="s">
        <v>212</v>
      </c>
      <c r="BC5" s="51" t="s">
        <v>210</v>
      </c>
      <c r="BD5" s="19" t="s">
        <v>211</v>
      </c>
      <c r="BE5" s="38" t="s">
        <v>212</v>
      </c>
    </row>
    <row r="6" spans="1:57" s="70" customFormat="1" ht="22.5" customHeight="1">
      <c r="A6" s="120"/>
      <c r="B6" s="116"/>
      <c r="C6" s="119"/>
      <c r="D6" s="54" t="s">
        <v>8</v>
      </c>
      <c r="E6" s="55" t="s">
        <v>8</v>
      </c>
      <c r="F6" s="55" t="s">
        <v>8</v>
      </c>
      <c r="G6" s="54" t="s">
        <v>8</v>
      </c>
      <c r="H6" s="55" t="s">
        <v>8</v>
      </c>
      <c r="I6" s="55" t="s">
        <v>8</v>
      </c>
      <c r="J6" s="116"/>
      <c r="K6" s="119"/>
      <c r="L6" s="54" t="s">
        <v>8</v>
      </c>
      <c r="M6" s="55" t="s">
        <v>8</v>
      </c>
      <c r="N6" s="55" t="s">
        <v>8</v>
      </c>
      <c r="O6" s="54" t="s">
        <v>8</v>
      </c>
      <c r="P6" s="55" t="s">
        <v>8</v>
      </c>
      <c r="Q6" s="55" t="s">
        <v>8</v>
      </c>
      <c r="R6" s="116"/>
      <c r="S6" s="119"/>
      <c r="T6" s="54" t="s">
        <v>8</v>
      </c>
      <c r="U6" s="55" t="s">
        <v>8</v>
      </c>
      <c r="V6" s="55" t="s">
        <v>8</v>
      </c>
      <c r="W6" s="54" t="s">
        <v>8</v>
      </c>
      <c r="X6" s="55" t="s">
        <v>8</v>
      </c>
      <c r="Y6" s="55" t="s">
        <v>8</v>
      </c>
      <c r="Z6" s="116"/>
      <c r="AA6" s="119"/>
      <c r="AB6" s="54" t="s">
        <v>8</v>
      </c>
      <c r="AC6" s="55" t="s">
        <v>8</v>
      </c>
      <c r="AD6" s="55" t="s">
        <v>8</v>
      </c>
      <c r="AE6" s="54" t="s">
        <v>8</v>
      </c>
      <c r="AF6" s="55" t="s">
        <v>8</v>
      </c>
      <c r="AG6" s="55" t="s">
        <v>8</v>
      </c>
      <c r="AH6" s="116"/>
      <c r="AI6" s="119"/>
      <c r="AJ6" s="54" t="s">
        <v>8</v>
      </c>
      <c r="AK6" s="55" t="s">
        <v>8</v>
      </c>
      <c r="AL6" s="55" t="s">
        <v>8</v>
      </c>
      <c r="AM6" s="54" t="s">
        <v>8</v>
      </c>
      <c r="AN6" s="55" t="s">
        <v>8</v>
      </c>
      <c r="AO6" s="55" t="s">
        <v>8</v>
      </c>
      <c r="AP6" s="116"/>
      <c r="AQ6" s="119"/>
      <c r="AR6" s="54" t="s">
        <v>8</v>
      </c>
      <c r="AS6" s="55" t="s">
        <v>8</v>
      </c>
      <c r="AT6" s="55" t="s">
        <v>8</v>
      </c>
      <c r="AU6" s="54" t="s">
        <v>8</v>
      </c>
      <c r="AV6" s="55" t="s">
        <v>8</v>
      </c>
      <c r="AW6" s="55" t="s">
        <v>8</v>
      </c>
      <c r="AX6" s="116"/>
      <c r="AY6" s="119"/>
      <c r="AZ6" s="54" t="s">
        <v>8</v>
      </c>
      <c r="BA6" s="55" t="s">
        <v>8</v>
      </c>
      <c r="BB6" s="55" t="s">
        <v>8</v>
      </c>
      <c r="BC6" s="54" t="s">
        <v>8</v>
      </c>
      <c r="BD6" s="55" t="s">
        <v>8</v>
      </c>
      <c r="BE6" s="55" t="s">
        <v>8</v>
      </c>
    </row>
    <row r="7" spans="1:57" ht="13.5">
      <c r="A7" s="82" t="s">
        <v>216</v>
      </c>
      <c r="B7" s="76" t="s">
        <v>217</v>
      </c>
      <c r="C7" s="77" t="s">
        <v>218</v>
      </c>
      <c r="D7" s="18">
        <f aca="true" t="shared" si="0" ref="D7:D58">L7+T7+AB7+AJ7+AR7+AZ7</f>
        <v>106829</v>
      </c>
      <c r="E7" s="18">
        <f aca="true" t="shared" si="1" ref="E7:E58">M7+U7+AC7+AK7+AS7+BA7</f>
        <v>0</v>
      </c>
      <c r="F7" s="18">
        <f aca="true" t="shared" si="2" ref="F7:F58">D7+E7</f>
        <v>106829</v>
      </c>
      <c r="G7" s="18">
        <f aca="true" t="shared" si="3" ref="G7:G58">O7+W7+AE7+AM7+AU7+BC7</f>
        <v>0</v>
      </c>
      <c r="H7" s="18">
        <f aca="true" t="shared" si="4" ref="H7:H58">P7+X7+AF7+AN7+AV7+BD7</f>
        <v>0</v>
      </c>
      <c r="I7" s="18">
        <f aca="true" t="shared" si="5" ref="I7:I58">G7+H7</f>
        <v>0</v>
      </c>
      <c r="J7" s="86" t="s">
        <v>191</v>
      </c>
      <c r="K7" s="80" t="s">
        <v>192</v>
      </c>
      <c r="L7" s="18">
        <v>106829</v>
      </c>
      <c r="M7" s="18"/>
      <c r="N7" s="18">
        <f aca="true" t="shared" si="6" ref="N7:N58">SUM(L7:M7)</f>
        <v>106829</v>
      </c>
      <c r="O7" s="18"/>
      <c r="P7" s="18"/>
      <c r="Q7" s="18">
        <f aca="true" t="shared" si="7" ref="Q7:Q58">SUM(O7:P7)</f>
        <v>0</v>
      </c>
      <c r="R7" s="86" t="s">
        <v>1</v>
      </c>
      <c r="S7" s="80"/>
      <c r="T7" s="18"/>
      <c r="U7" s="18"/>
      <c r="V7" s="18">
        <f aca="true" t="shared" si="8" ref="V7:V58">SUM(T7:U7)</f>
        <v>0</v>
      </c>
      <c r="W7" s="18"/>
      <c r="X7" s="18"/>
      <c r="Y7" s="18">
        <f aca="true" t="shared" si="9" ref="Y7:Y58">SUM(W7:X7)</f>
        <v>0</v>
      </c>
      <c r="Z7" s="86" t="s">
        <v>1</v>
      </c>
      <c r="AA7" s="80"/>
      <c r="AB7" s="18"/>
      <c r="AC7" s="18"/>
      <c r="AD7" s="18">
        <f aca="true" t="shared" si="10" ref="AD7:AD58">SUM(AB7:AC7)</f>
        <v>0</v>
      </c>
      <c r="AE7" s="18"/>
      <c r="AF7" s="18"/>
      <c r="AG7" s="18">
        <f aca="true" t="shared" si="11" ref="AG7:AG58">SUM(AE7:AF7)</f>
        <v>0</v>
      </c>
      <c r="AH7" s="86" t="s">
        <v>1</v>
      </c>
      <c r="AI7" s="80"/>
      <c r="AJ7" s="18"/>
      <c r="AK7" s="18"/>
      <c r="AL7" s="18">
        <f aca="true" t="shared" si="12" ref="AL7:AL58">SUM(AJ7:AK7)</f>
        <v>0</v>
      </c>
      <c r="AM7" s="18"/>
      <c r="AN7" s="18"/>
      <c r="AO7" s="18">
        <f aca="true" t="shared" si="13" ref="AO7:AO58">SUM(AM7:AN7)</f>
        <v>0</v>
      </c>
      <c r="AP7" s="86" t="s">
        <v>1</v>
      </c>
      <c r="AQ7" s="80"/>
      <c r="AR7" s="18"/>
      <c r="AS7" s="18"/>
      <c r="AT7" s="18">
        <f aca="true" t="shared" si="14" ref="AT7:AT58">SUM(AR7:AS7)</f>
        <v>0</v>
      </c>
      <c r="AU7" s="18"/>
      <c r="AV7" s="18"/>
      <c r="AW7" s="18">
        <f aca="true" t="shared" si="15" ref="AW7:AW58">SUM(AU7:AV7)</f>
        <v>0</v>
      </c>
      <c r="AX7" s="86" t="s">
        <v>1</v>
      </c>
      <c r="AY7" s="80"/>
      <c r="AZ7" s="18"/>
      <c r="BA7" s="18"/>
      <c r="BB7" s="18">
        <f aca="true" t="shared" si="16" ref="BB7:BB58">SUM(AZ7:BA7)</f>
        <v>0</v>
      </c>
      <c r="BC7" s="18"/>
      <c r="BD7" s="18"/>
      <c r="BE7" s="18">
        <f aca="true" t="shared" si="17" ref="BE7:BE58">SUM(BC7:BD7)</f>
        <v>0</v>
      </c>
    </row>
    <row r="8" spans="1:57" ht="13.5">
      <c r="A8" s="82" t="s">
        <v>216</v>
      </c>
      <c r="B8" s="76" t="s">
        <v>219</v>
      </c>
      <c r="C8" s="77" t="s">
        <v>220</v>
      </c>
      <c r="D8" s="18">
        <f t="shared" si="0"/>
        <v>70540</v>
      </c>
      <c r="E8" s="18">
        <f t="shared" si="1"/>
        <v>146941</v>
      </c>
      <c r="F8" s="18">
        <f t="shared" si="2"/>
        <v>217481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189</v>
      </c>
      <c r="K8" s="80" t="s">
        <v>190</v>
      </c>
      <c r="L8" s="18">
        <v>70540</v>
      </c>
      <c r="M8" s="18">
        <v>146941</v>
      </c>
      <c r="N8" s="18">
        <f t="shared" si="6"/>
        <v>217481</v>
      </c>
      <c r="O8" s="18">
        <v>0</v>
      </c>
      <c r="P8" s="18">
        <v>0</v>
      </c>
      <c r="Q8" s="18">
        <f t="shared" si="7"/>
        <v>0</v>
      </c>
      <c r="R8" s="86" t="s">
        <v>1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1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1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1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1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216</v>
      </c>
      <c r="B9" s="76" t="s">
        <v>221</v>
      </c>
      <c r="C9" s="77" t="s">
        <v>222</v>
      </c>
      <c r="D9" s="18">
        <f t="shared" si="0"/>
        <v>154978</v>
      </c>
      <c r="E9" s="18">
        <f t="shared" si="1"/>
        <v>370472</v>
      </c>
      <c r="F9" s="18">
        <f t="shared" si="2"/>
        <v>525450</v>
      </c>
      <c r="G9" s="18">
        <f t="shared" si="3"/>
        <v>0</v>
      </c>
      <c r="H9" s="18">
        <f t="shared" si="4"/>
        <v>54956</v>
      </c>
      <c r="I9" s="18">
        <f t="shared" si="5"/>
        <v>54956</v>
      </c>
      <c r="J9" s="86" t="s">
        <v>189</v>
      </c>
      <c r="K9" s="80" t="s">
        <v>190</v>
      </c>
      <c r="L9" s="18">
        <v>154978</v>
      </c>
      <c r="M9" s="18">
        <v>370472</v>
      </c>
      <c r="N9" s="18">
        <f t="shared" si="6"/>
        <v>525450</v>
      </c>
      <c r="O9" s="18"/>
      <c r="P9" s="18"/>
      <c r="Q9" s="18">
        <f t="shared" si="7"/>
        <v>0</v>
      </c>
      <c r="R9" s="86" t="s">
        <v>80</v>
      </c>
      <c r="S9" s="80" t="s">
        <v>81</v>
      </c>
      <c r="T9" s="18">
        <v>0</v>
      </c>
      <c r="U9" s="18">
        <v>0</v>
      </c>
      <c r="V9" s="18">
        <f t="shared" si="8"/>
        <v>0</v>
      </c>
      <c r="W9" s="18">
        <v>0</v>
      </c>
      <c r="X9" s="18">
        <v>54956</v>
      </c>
      <c r="Y9" s="18">
        <f t="shared" si="9"/>
        <v>54956</v>
      </c>
      <c r="Z9" s="86" t="s">
        <v>1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1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1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1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216</v>
      </c>
      <c r="B10" s="76" t="s">
        <v>223</v>
      </c>
      <c r="C10" s="77" t="s">
        <v>224</v>
      </c>
      <c r="D10" s="18">
        <f t="shared" si="0"/>
        <v>23544</v>
      </c>
      <c r="E10" s="18">
        <f t="shared" si="1"/>
        <v>335154</v>
      </c>
      <c r="F10" s="18">
        <f t="shared" si="2"/>
        <v>358698</v>
      </c>
      <c r="G10" s="18">
        <f t="shared" si="3"/>
        <v>8498</v>
      </c>
      <c r="H10" s="18">
        <f t="shared" si="4"/>
        <v>88335</v>
      </c>
      <c r="I10" s="18">
        <f t="shared" si="5"/>
        <v>96833</v>
      </c>
      <c r="J10" s="86" t="s">
        <v>174</v>
      </c>
      <c r="K10" s="80" t="s">
        <v>175</v>
      </c>
      <c r="L10" s="18">
        <v>23544</v>
      </c>
      <c r="M10" s="18">
        <v>335154</v>
      </c>
      <c r="N10" s="18">
        <f t="shared" si="6"/>
        <v>358698</v>
      </c>
      <c r="O10" s="18">
        <v>8498</v>
      </c>
      <c r="P10" s="18">
        <v>88335</v>
      </c>
      <c r="Q10" s="18">
        <f t="shared" si="7"/>
        <v>96833</v>
      </c>
      <c r="R10" s="86" t="s">
        <v>1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1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1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1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1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216</v>
      </c>
      <c r="B11" s="76" t="s">
        <v>225</v>
      </c>
      <c r="C11" s="77" t="s">
        <v>226</v>
      </c>
      <c r="D11" s="18">
        <f t="shared" si="0"/>
        <v>0</v>
      </c>
      <c r="E11" s="18">
        <f t="shared" si="1"/>
        <v>125837</v>
      </c>
      <c r="F11" s="18">
        <f t="shared" si="2"/>
        <v>125837</v>
      </c>
      <c r="G11" s="18">
        <f t="shared" si="3"/>
        <v>0</v>
      </c>
      <c r="H11" s="18">
        <f t="shared" si="4"/>
        <v>17819</v>
      </c>
      <c r="I11" s="18">
        <f t="shared" si="5"/>
        <v>17819</v>
      </c>
      <c r="J11" s="86" t="s">
        <v>84</v>
      </c>
      <c r="K11" s="80" t="s">
        <v>186</v>
      </c>
      <c r="L11" s="18"/>
      <c r="M11" s="18">
        <v>125837</v>
      </c>
      <c r="N11" s="18">
        <f t="shared" si="6"/>
        <v>125837</v>
      </c>
      <c r="O11" s="18"/>
      <c r="P11" s="18">
        <v>17819</v>
      </c>
      <c r="Q11" s="18">
        <f t="shared" si="7"/>
        <v>17819</v>
      </c>
      <c r="R11" s="86" t="s">
        <v>1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1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1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1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1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216</v>
      </c>
      <c r="B12" s="76" t="s">
        <v>227</v>
      </c>
      <c r="C12" s="77" t="s">
        <v>228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1</v>
      </c>
      <c r="K12" s="80"/>
      <c r="L12" s="18"/>
      <c r="M12" s="18"/>
      <c r="N12" s="18">
        <f t="shared" si="6"/>
        <v>0</v>
      </c>
      <c r="O12" s="18"/>
      <c r="P12" s="18"/>
      <c r="Q12" s="18">
        <f t="shared" si="7"/>
        <v>0</v>
      </c>
      <c r="R12" s="86" t="s">
        <v>1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1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1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1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1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216</v>
      </c>
      <c r="B13" s="76" t="s">
        <v>229</v>
      </c>
      <c r="C13" s="77" t="s">
        <v>230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6" t="s">
        <v>1</v>
      </c>
      <c r="K13" s="80"/>
      <c r="L13" s="18"/>
      <c r="M13" s="18"/>
      <c r="N13" s="18">
        <f t="shared" si="6"/>
        <v>0</v>
      </c>
      <c r="O13" s="18"/>
      <c r="P13" s="18"/>
      <c r="Q13" s="18">
        <f t="shared" si="7"/>
        <v>0</v>
      </c>
      <c r="R13" s="86" t="s">
        <v>1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1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1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1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1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216</v>
      </c>
      <c r="B14" s="76" t="s">
        <v>231</v>
      </c>
      <c r="C14" s="77" t="s">
        <v>87</v>
      </c>
      <c r="D14" s="18">
        <f t="shared" si="0"/>
        <v>0</v>
      </c>
      <c r="E14" s="18">
        <f t="shared" si="1"/>
        <v>0</v>
      </c>
      <c r="F14" s="18">
        <f t="shared" si="2"/>
        <v>0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86" t="s">
        <v>1</v>
      </c>
      <c r="K14" s="80"/>
      <c r="L14" s="18"/>
      <c r="M14" s="18"/>
      <c r="N14" s="18">
        <f t="shared" si="6"/>
        <v>0</v>
      </c>
      <c r="O14" s="18"/>
      <c r="P14" s="18"/>
      <c r="Q14" s="18">
        <f t="shared" si="7"/>
        <v>0</v>
      </c>
      <c r="R14" s="86" t="s">
        <v>1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1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1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1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1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216</v>
      </c>
      <c r="B15" s="76" t="s">
        <v>88</v>
      </c>
      <c r="C15" s="77" t="s">
        <v>89</v>
      </c>
      <c r="D15" s="18">
        <f t="shared" si="0"/>
        <v>0</v>
      </c>
      <c r="E15" s="18">
        <f t="shared" si="1"/>
        <v>292396</v>
      </c>
      <c r="F15" s="18">
        <f t="shared" si="2"/>
        <v>292396</v>
      </c>
      <c r="G15" s="18">
        <f t="shared" si="3"/>
        <v>0</v>
      </c>
      <c r="H15" s="18">
        <f t="shared" si="4"/>
        <v>54189</v>
      </c>
      <c r="I15" s="18">
        <f t="shared" si="5"/>
        <v>54189</v>
      </c>
      <c r="J15" s="86" t="s">
        <v>178</v>
      </c>
      <c r="K15" s="80" t="s">
        <v>179</v>
      </c>
      <c r="L15" s="18">
        <v>0</v>
      </c>
      <c r="M15" s="18">
        <v>292396</v>
      </c>
      <c r="N15" s="18">
        <f t="shared" si="6"/>
        <v>292396</v>
      </c>
      <c r="O15" s="18">
        <v>0</v>
      </c>
      <c r="P15" s="18">
        <v>54189</v>
      </c>
      <c r="Q15" s="18">
        <f t="shared" si="7"/>
        <v>54189</v>
      </c>
      <c r="R15" s="86" t="s">
        <v>1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1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1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1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1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216</v>
      </c>
      <c r="B16" s="76" t="s">
        <v>90</v>
      </c>
      <c r="C16" s="77" t="s">
        <v>91</v>
      </c>
      <c r="D16" s="18">
        <f t="shared" si="0"/>
        <v>37890</v>
      </c>
      <c r="E16" s="18">
        <f t="shared" si="1"/>
        <v>539378</v>
      </c>
      <c r="F16" s="18">
        <f t="shared" si="2"/>
        <v>577268</v>
      </c>
      <c r="G16" s="18">
        <f t="shared" si="3"/>
        <v>7990</v>
      </c>
      <c r="H16" s="18">
        <f t="shared" si="4"/>
        <v>83050</v>
      </c>
      <c r="I16" s="18">
        <f t="shared" si="5"/>
        <v>91040</v>
      </c>
      <c r="J16" s="86" t="s">
        <v>174</v>
      </c>
      <c r="K16" s="80" t="s">
        <v>175</v>
      </c>
      <c r="L16" s="18">
        <v>37890</v>
      </c>
      <c r="M16" s="18">
        <v>539378</v>
      </c>
      <c r="N16" s="18">
        <f t="shared" si="6"/>
        <v>577268</v>
      </c>
      <c r="O16" s="18">
        <v>7990</v>
      </c>
      <c r="P16" s="18">
        <v>83050</v>
      </c>
      <c r="Q16" s="18">
        <f t="shared" si="7"/>
        <v>91040</v>
      </c>
      <c r="R16" s="86" t="s">
        <v>1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1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1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1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1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216</v>
      </c>
      <c r="B17" s="76" t="s">
        <v>92</v>
      </c>
      <c r="C17" s="77" t="s">
        <v>93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0</v>
      </c>
      <c r="H17" s="18">
        <f t="shared" si="4"/>
        <v>0</v>
      </c>
      <c r="I17" s="18">
        <f t="shared" si="5"/>
        <v>0</v>
      </c>
      <c r="J17" s="86" t="s">
        <v>1</v>
      </c>
      <c r="K17" s="80"/>
      <c r="L17" s="18"/>
      <c r="M17" s="18"/>
      <c r="N17" s="18">
        <f t="shared" si="6"/>
        <v>0</v>
      </c>
      <c r="O17" s="18"/>
      <c r="P17" s="18"/>
      <c r="Q17" s="18">
        <f t="shared" si="7"/>
        <v>0</v>
      </c>
      <c r="R17" s="86" t="s">
        <v>1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1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1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1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1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216</v>
      </c>
      <c r="B18" s="76" t="s">
        <v>94</v>
      </c>
      <c r="C18" s="77" t="s">
        <v>95</v>
      </c>
      <c r="D18" s="18">
        <f t="shared" si="0"/>
        <v>0</v>
      </c>
      <c r="E18" s="18">
        <f t="shared" si="1"/>
        <v>0</v>
      </c>
      <c r="F18" s="18">
        <f t="shared" si="2"/>
        <v>0</v>
      </c>
      <c r="G18" s="18">
        <f t="shared" si="3"/>
        <v>0</v>
      </c>
      <c r="H18" s="18">
        <f t="shared" si="4"/>
        <v>0</v>
      </c>
      <c r="I18" s="18">
        <f t="shared" si="5"/>
        <v>0</v>
      </c>
      <c r="J18" s="86" t="s">
        <v>1</v>
      </c>
      <c r="K18" s="80"/>
      <c r="L18" s="18"/>
      <c r="M18" s="18"/>
      <c r="N18" s="18">
        <f t="shared" si="6"/>
        <v>0</v>
      </c>
      <c r="O18" s="18"/>
      <c r="P18" s="18"/>
      <c r="Q18" s="18">
        <f t="shared" si="7"/>
        <v>0</v>
      </c>
      <c r="R18" s="86" t="s">
        <v>1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1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1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1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1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216</v>
      </c>
      <c r="B19" s="76" t="s">
        <v>96</v>
      </c>
      <c r="C19" s="77" t="s">
        <v>9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0</v>
      </c>
      <c r="I19" s="18">
        <f t="shared" si="5"/>
        <v>0</v>
      </c>
      <c r="J19" s="86" t="s">
        <v>1</v>
      </c>
      <c r="K19" s="80"/>
      <c r="L19" s="18"/>
      <c r="M19" s="18"/>
      <c r="N19" s="18">
        <f t="shared" si="6"/>
        <v>0</v>
      </c>
      <c r="O19" s="18"/>
      <c r="P19" s="18"/>
      <c r="Q19" s="18">
        <f t="shared" si="7"/>
        <v>0</v>
      </c>
      <c r="R19" s="86" t="s">
        <v>1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1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1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1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1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216</v>
      </c>
      <c r="B20" s="76" t="s">
        <v>97</v>
      </c>
      <c r="C20" s="77" t="s">
        <v>98</v>
      </c>
      <c r="D20" s="18">
        <f t="shared" si="0"/>
        <v>0</v>
      </c>
      <c r="E20" s="18">
        <f t="shared" si="1"/>
        <v>57463</v>
      </c>
      <c r="F20" s="18">
        <f t="shared" si="2"/>
        <v>57463</v>
      </c>
      <c r="G20" s="18">
        <f t="shared" si="3"/>
        <v>0</v>
      </c>
      <c r="H20" s="18">
        <f t="shared" si="4"/>
        <v>22309</v>
      </c>
      <c r="I20" s="18">
        <f t="shared" si="5"/>
        <v>22309</v>
      </c>
      <c r="J20" s="86" t="s">
        <v>180</v>
      </c>
      <c r="K20" s="80" t="s">
        <v>181</v>
      </c>
      <c r="L20" s="18"/>
      <c r="M20" s="18">
        <v>57463</v>
      </c>
      <c r="N20" s="18">
        <f t="shared" si="6"/>
        <v>57463</v>
      </c>
      <c r="O20" s="18"/>
      <c r="P20" s="18">
        <v>22309</v>
      </c>
      <c r="Q20" s="18">
        <f t="shared" si="7"/>
        <v>22309</v>
      </c>
      <c r="R20" s="86" t="s">
        <v>1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1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1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1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1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216</v>
      </c>
      <c r="B21" s="76" t="s">
        <v>99</v>
      </c>
      <c r="C21" s="77" t="s">
        <v>100</v>
      </c>
      <c r="D21" s="18">
        <f t="shared" si="0"/>
        <v>0</v>
      </c>
      <c r="E21" s="18">
        <f t="shared" si="1"/>
        <v>79583</v>
      </c>
      <c r="F21" s="18">
        <f t="shared" si="2"/>
        <v>79583</v>
      </c>
      <c r="G21" s="18">
        <f t="shared" si="3"/>
        <v>0</v>
      </c>
      <c r="H21" s="18">
        <f t="shared" si="4"/>
        <v>30897</v>
      </c>
      <c r="I21" s="18">
        <f t="shared" si="5"/>
        <v>30897</v>
      </c>
      <c r="J21" s="86" t="s">
        <v>180</v>
      </c>
      <c r="K21" s="80" t="s">
        <v>181</v>
      </c>
      <c r="L21" s="18">
        <v>0</v>
      </c>
      <c r="M21" s="18">
        <v>79583</v>
      </c>
      <c r="N21" s="18">
        <f t="shared" si="6"/>
        <v>79583</v>
      </c>
      <c r="O21" s="18">
        <v>0</v>
      </c>
      <c r="P21" s="18">
        <v>30897</v>
      </c>
      <c r="Q21" s="18">
        <f t="shared" si="7"/>
        <v>30897</v>
      </c>
      <c r="R21" s="86" t="s">
        <v>1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1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1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1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1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216</v>
      </c>
      <c r="B22" s="76" t="s">
        <v>101</v>
      </c>
      <c r="C22" s="77" t="s">
        <v>102</v>
      </c>
      <c r="D22" s="18">
        <f t="shared" si="0"/>
        <v>42118</v>
      </c>
      <c r="E22" s="18">
        <f t="shared" si="1"/>
        <v>86916</v>
      </c>
      <c r="F22" s="18">
        <f t="shared" si="2"/>
        <v>129034</v>
      </c>
      <c r="G22" s="18">
        <f t="shared" si="3"/>
        <v>0</v>
      </c>
      <c r="H22" s="18">
        <f t="shared" si="4"/>
        <v>0</v>
      </c>
      <c r="I22" s="18">
        <f t="shared" si="5"/>
        <v>0</v>
      </c>
      <c r="J22" s="86" t="s">
        <v>189</v>
      </c>
      <c r="K22" s="80" t="s">
        <v>190</v>
      </c>
      <c r="L22" s="18">
        <v>42118</v>
      </c>
      <c r="M22" s="18">
        <v>86916</v>
      </c>
      <c r="N22" s="18">
        <f t="shared" si="6"/>
        <v>129034</v>
      </c>
      <c r="O22" s="18"/>
      <c r="P22" s="18"/>
      <c r="Q22" s="18">
        <f t="shared" si="7"/>
        <v>0</v>
      </c>
      <c r="R22" s="86" t="s">
        <v>1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1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1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1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1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216</v>
      </c>
      <c r="B23" s="76" t="s">
        <v>103</v>
      </c>
      <c r="C23" s="77" t="s">
        <v>104</v>
      </c>
      <c r="D23" s="18">
        <f t="shared" si="0"/>
        <v>0</v>
      </c>
      <c r="E23" s="18">
        <f t="shared" si="1"/>
        <v>24380</v>
      </c>
      <c r="F23" s="18">
        <f t="shared" si="2"/>
        <v>24380</v>
      </c>
      <c r="G23" s="18">
        <f t="shared" si="3"/>
        <v>0</v>
      </c>
      <c r="H23" s="18">
        <f t="shared" si="4"/>
        <v>0</v>
      </c>
      <c r="I23" s="18">
        <f t="shared" si="5"/>
        <v>0</v>
      </c>
      <c r="J23" s="86" t="s">
        <v>82</v>
      </c>
      <c r="K23" s="80" t="s">
        <v>83</v>
      </c>
      <c r="L23" s="18">
        <v>0</v>
      </c>
      <c r="M23" s="18">
        <v>24380</v>
      </c>
      <c r="N23" s="18">
        <f t="shared" si="6"/>
        <v>24380</v>
      </c>
      <c r="O23" s="18">
        <v>0</v>
      </c>
      <c r="P23" s="18">
        <v>0</v>
      </c>
      <c r="Q23" s="18">
        <f t="shared" si="7"/>
        <v>0</v>
      </c>
      <c r="R23" s="86" t="s">
        <v>1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1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1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1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1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216</v>
      </c>
      <c r="B24" s="76" t="s">
        <v>105</v>
      </c>
      <c r="C24" s="77" t="s">
        <v>106</v>
      </c>
      <c r="D24" s="18">
        <f t="shared" si="0"/>
        <v>0</v>
      </c>
      <c r="E24" s="18">
        <f t="shared" si="1"/>
        <v>39722</v>
      </c>
      <c r="F24" s="18">
        <f t="shared" si="2"/>
        <v>39722</v>
      </c>
      <c r="G24" s="18">
        <f t="shared" si="3"/>
        <v>0</v>
      </c>
      <c r="H24" s="18">
        <f t="shared" si="4"/>
        <v>0</v>
      </c>
      <c r="I24" s="18">
        <f t="shared" si="5"/>
        <v>0</v>
      </c>
      <c r="J24" s="86" t="s">
        <v>82</v>
      </c>
      <c r="K24" s="80" t="s">
        <v>83</v>
      </c>
      <c r="L24" s="18">
        <v>0</v>
      </c>
      <c r="M24" s="18">
        <v>39722</v>
      </c>
      <c r="N24" s="18">
        <f t="shared" si="6"/>
        <v>39722</v>
      </c>
      <c r="O24" s="18"/>
      <c r="P24" s="18"/>
      <c r="Q24" s="18">
        <f t="shared" si="7"/>
        <v>0</v>
      </c>
      <c r="R24" s="86" t="s">
        <v>1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1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1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1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1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216</v>
      </c>
      <c r="B25" s="76" t="s">
        <v>107</v>
      </c>
      <c r="C25" s="77" t="s">
        <v>108</v>
      </c>
      <c r="D25" s="18">
        <f t="shared" si="0"/>
        <v>0</v>
      </c>
      <c r="E25" s="18">
        <f t="shared" si="1"/>
        <v>0</v>
      </c>
      <c r="F25" s="18">
        <f t="shared" si="2"/>
        <v>0</v>
      </c>
      <c r="G25" s="18">
        <f t="shared" si="3"/>
        <v>0</v>
      </c>
      <c r="H25" s="18">
        <f t="shared" si="4"/>
        <v>0</v>
      </c>
      <c r="I25" s="18">
        <f t="shared" si="5"/>
        <v>0</v>
      </c>
      <c r="J25" s="86" t="s">
        <v>1</v>
      </c>
      <c r="K25" s="80"/>
      <c r="L25" s="18"/>
      <c r="M25" s="18"/>
      <c r="N25" s="18">
        <f t="shared" si="6"/>
        <v>0</v>
      </c>
      <c r="O25" s="18"/>
      <c r="P25" s="18"/>
      <c r="Q25" s="18">
        <f t="shared" si="7"/>
        <v>0</v>
      </c>
      <c r="R25" s="86" t="s">
        <v>1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1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1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1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1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216</v>
      </c>
      <c r="B26" s="76" t="s">
        <v>109</v>
      </c>
      <c r="C26" s="77" t="s">
        <v>110</v>
      </c>
      <c r="D26" s="18">
        <f t="shared" si="0"/>
        <v>51364</v>
      </c>
      <c r="E26" s="18">
        <f t="shared" si="1"/>
        <v>92656</v>
      </c>
      <c r="F26" s="18">
        <f t="shared" si="2"/>
        <v>144020</v>
      </c>
      <c r="G26" s="18">
        <f t="shared" si="3"/>
        <v>0</v>
      </c>
      <c r="H26" s="18">
        <f t="shared" si="4"/>
        <v>23783</v>
      </c>
      <c r="I26" s="18">
        <f t="shared" si="5"/>
        <v>23783</v>
      </c>
      <c r="J26" s="86" t="s">
        <v>189</v>
      </c>
      <c r="K26" s="80" t="s">
        <v>190</v>
      </c>
      <c r="L26" s="18">
        <v>51364</v>
      </c>
      <c r="M26" s="18">
        <v>92656</v>
      </c>
      <c r="N26" s="18">
        <f t="shared" si="6"/>
        <v>144020</v>
      </c>
      <c r="O26" s="18"/>
      <c r="P26" s="18"/>
      <c r="Q26" s="18">
        <f t="shared" si="7"/>
        <v>0</v>
      </c>
      <c r="R26" s="86" t="s">
        <v>80</v>
      </c>
      <c r="S26" s="80" t="s">
        <v>81</v>
      </c>
      <c r="T26" s="18"/>
      <c r="U26" s="18"/>
      <c r="V26" s="18">
        <f t="shared" si="8"/>
        <v>0</v>
      </c>
      <c r="W26" s="18"/>
      <c r="X26" s="18">
        <v>23783</v>
      </c>
      <c r="Y26" s="18">
        <f t="shared" si="9"/>
        <v>23783</v>
      </c>
      <c r="Z26" s="86" t="s">
        <v>1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1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1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1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216</v>
      </c>
      <c r="B27" s="76" t="s">
        <v>111</v>
      </c>
      <c r="C27" s="77" t="s">
        <v>112</v>
      </c>
      <c r="D27" s="18">
        <f t="shared" si="0"/>
        <v>52249</v>
      </c>
      <c r="E27" s="18">
        <f t="shared" si="1"/>
        <v>96947</v>
      </c>
      <c r="F27" s="18">
        <f t="shared" si="2"/>
        <v>149196</v>
      </c>
      <c r="G27" s="18">
        <f t="shared" si="3"/>
        <v>0</v>
      </c>
      <c r="H27" s="18">
        <f t="shared" si="4"/>
        <v>16203</v>
      </c>
      <c r="I27" s="18">
        <f t="shared" si="5"/>
        <v>16203</v>
      </c>
      <c r="J27" s="86" t="s">
        <v>189</v>
      </c>
      <c r="K27" s="80" t="s">
        <v>190</v>
      </c>
      <c r="L27" s="18">
        <v>52249</v>
      </c>
      <c r="M27" s="18">
        <v>96947</v>
      </c>
      <c r="N27" s="18">
        <f t="shared" si="6"/>
        <v>149196</v>
      </c>
      <c r="O27" s="18"/>
      <c r="P27" s="18"/>
      <c r="Q27" s="18">
        <f t="shared" si="7"/>
        <v>0</v>
      </c>
      <c r="R27" s="86" t="s">
        <v>80</v>
      </c>
      <c r="S27" s="80" t="s">
        <v>81</v>
      </c>
      <c r="T27" s="18"/>
      <c r="U27" s="18"/>
      <c r="V27" s="18">
        <f t="shared" si="8"/>
        <v>0</v>
      </c>
      <c r="W27" s="18"/>
      <c r="X27" s="18">
        <v>16203</v>
      </c>
      <c r="Y27" s="18">
        <f t="shared" si="9"/>
        <v>16203</v>
      </c>
      <c r="Z27" s="86" t="s">
        <v>1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1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1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1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216</v>
      </c>
      <c r="B28" s="76" t="s">
        <v>113</v>
      </c>
      <c r="C28" s="77" t="s">
        <v>114</v>
      </c>
      <c r="D28" s="18">
        <f t="shared" si="0"/>
        <v>0</v>
      </c>
      <c r="E28" s="18">
        <f t="shared" si="1"/>
        <v>153922</v>
      </c>
      <c r="F28" s="18">
        <f t="shared" si="2"/>
        <v>153922</v>
      </c>
      <c r="G28" s="18">
        <f t="shared" si="3"/>
        <v>0</v>
      </c>
      <c r="H28" s="18">
        <f t="shared" si="4"/>
        <v>34579</v>
      </c>
      <c r="I28" s="18">
        <f t="shared" si="5"/>
        <v>34579</v>
      </c>
      <c r="J28" s="86" t="s">
        <v>187</v>
      </c>
      <c r="K28" s="80" t="s">
        <v>188</v>
      </c>
      <c r="L28" s="18">
        <v>0</v>
      </c>
      <c r="M28" s="18">
        <v>153922</v>
      </c>
      <c r="N28" s="18">
        <f t="shared" si="6"/>
        <v>153922</v>
      </c>
      <c r="O28" s="18"/>
      <c r="P28" s="18"/>
      <c r="Q28" s="18">
        <f t="shared" si="7"/>
        <v>0</v>
      </c>
      <c r="R28" s="86" t="s">
        <v>80</v>
      </c>
      <c r="S28" s="80" t="s">
        <v>81</v>
      </c>
      <c r="T28" s="18">
        <v>0</v>
      </c>
      <c r="U28" s="18">
        <v>0</v>
      </c>
      <c r="V28" s="18">
        <f t="shared" si="8"/>
        <v>0</v>
      </c>
      <c r="W28" s="18">
        <v>0</v>
      </c>
      <c r="X28" s="18">
        <v>34579</v>
      </c>
      <c r="Y28" s="18">
        <f t="shared" si="9"/>
        <v>34579</v>
      </c>
      <c r="Z28" s="86" t="s">
        <v>1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1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1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1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216</v>
      </c>
      <c r="B29" s="76" t="s">
        <v>115</v>
      </c>
      <c r="C29" s="77" t="s">
        <v>116</v>
      </c>
      <c r="D29" s="18">
        <f t="shared" si="0"/>
        <v>0</v>
      </c>
      <c r="E29" s="18">
        <f t="shared" si="1"/>
        <v>82553</v>
      </c>
      <c r="F29" s="18">
        <f t="shared" si="2"/>
        <v>82553</v>
      </c>
      <c r="G29" s="18">
        <f t="shared" si="3"/>
        <v>0</v>
      </c>
      <c r="H29" s="18">
        <f t="shared" si="4"/>
        <v>3998</v>
      </c>
      <c r="I29" s="18">
        <f t="shared" si="5"/>
        <v>3998</v>
      </c>
      <c r="J29" s="86" t="s">
        <v>187</v>
      </c>
      <c r="K29" s="80" t="s">
        <v>188</v>
      </c>
      <c r="L29" s="18"/>
      <c r="M29" s="18">
        <v>82553</v>
      </c>
      <c r="N29" s="18">
        <f t="shared" si="6"/>
        <v>82553</v>
      </c>
      <c r="O29" s="18"/>
      <c r="P29" s="18"/>
      <c r="Q29" s="18">
        <f t="shared" si="7"/>
        <v>0</v>
      </c>
      <c r="R29" s="86" t="s">
        <v>80</v>
      </c>
      <c r="S29" s="80" t="s">
        <v>81</v>
      </c>
      <c r="T29" s="18"/>
      <c r="U29" s="18"/>
      <c r="V29" s="18">
        <f t="shared" si="8"/>
        <v>0</v>
      </c>
      <c r="W29" s="18"/>
      <c r="X29" s="18">
        <v>3998</v>
      </c>
      <c r="Y29" s="18">
        <f t="shared" si="9"/>
        <v>3998</v>
      </c>
      <c r="Z29" s="86" t="s">
        <v>1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1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1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1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216</v>
      </c>
      <c r="B30" s="76" t="s">
        <v>117</v>
      </c>
      <c r="C30" s="77" t="s">
        <v>118</v>
      </c>
      <c r="D30" s="18">
        <f t="shared" si="0"/>
        <v>13404</v>
      </c>
      <c r="E30" s="18">
        <f t="shared" si="1"/>
        <v>190801</v>
      </c>
      <c r="F30" s="18">
        <f t="shared" si="2"/>
        <v>204205</v>
      </c>
      <c r="G30" s="18">
        <f t="shared" si="3"/>
        <v>2622</v>
      </c>
      <c r="H30" s="18">
        <f t="shared" si="4"/>
        <v>27253</v>
      </c>
      <c r="I30" s="18">
        <f t="shared" si="5"/>
        <v>29875</v>
      </c>
      <c r="J30" s="86" t="s">
        <v>174</v>
      </c>
      <c r="K30" s="80" t="s">
        <v>175</v>
      </c>
      <c r="L30" s="18">
        <v>13404</v>
      </c>
      <c r="M30" s="18">
        <v>190801</v>
      </c>
      <c r="N30" s="18">
        <f t="shared" si="6"/>
        <v>204205</v>
      </c>
      <c r="O30" s="18">
        <v>2622</v>
      </c>
      <c r="P30" s="18">
        <v>27253</v>
      </c>
      <c r="Q30" s="18">
        <f t="shared" si="7"/>
        <v>29875</v>
      </c>
      <c r="R30" s="86" t="s">
        <v>1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1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1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1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1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216</v>
      </c>
      <c r="B31" s="76" t="s">
        <v>119</v>
      </c>
      <c r="C31" s="77" t="s">
        <v>120</v>
      </c>
      <c r="D31" s="18">
        <f t="shared" si="0"/>
        <v>14629</v>
      </c>
      <c r="E31" s="18">
        <f t="shared" si="1"/>
        <v>97898</v>
      </c>
      <c r="F31" s="18">
        <f t="shared" si="2"/>
        <v>112527</v>
      </c>
      <c r="G31" s="18">
        <f t="shared" si="3"/>
        <v>0</v>
      </c>
      <c r="H31" s="18">
        <f t="shared" si="4"/>
        <v>45663</v>
      </c>
      <c r="I31" s="18">
        <f t="shared" si="5"/>
        <v>45663</v>
      </c>
      <c r="J31" s="86" t="s">
        <v>78</v>
      </c>
      <c r="K31" s="80" t="s">
        <v>79</v>
      </c>
      <c r="L31" s="18">
        <v>14629</v>
      </c>
      <c r="M31" s="18">
        <v>97898</v>
      </c>
      <c r="N31" s="18">
        <f t="shared" si="6"/>
        <v>112527</v>
      </c>
      <c r="O31" s="18">
        <v>0</v>
      </c>
      <c r="P31" s="18">
        <v>45663</v>
      </c>
      <c r="Q31" s="18">
        <f t="shared" si="7"/>
        <v>45663</v>
      </c>
      <c r="R31" s="86" t="s">
        <v>1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1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1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1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1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216</v>
      </c>
      <c r="B32" s="76" t="s">
        <v>121</v>
      </c>
      <c r="C32" s="77" t="s">
        <v>122</v>
      </c>
      <c r="D32" s="18">
        <f t="shared" si="0"/>
        <v>13841</v>
      </c>
      <c r="E32" s="18">
        <f t="shared" si="1"/>
        <v>92634</v>
      </c>
      <c r="F32" s="18">
        <f t="shared" si="2"/>
        <v>106475</v>
      </c>
      <c r="G32" s="18">
        <f t="shared" si="3"/>
        <v>0</v>
      </c>
      <c r="H32" s="18">
        <f t="shared" si="4"/>
        <v>43207</v>
      </c>
      <c r="I32" s="18">
        <f t="shared" si="5"/>
        <v>43207</v>
      </c>
      <c r="J32" s="86" t="s">
        <v>78</v>
      </c>
      <c r="K32" s="80" t="s">
        <v>79</v>
      </c>
      <c r="L32" s="18">
        <v>13841</v>
      </c>
      <c r="M32" s="18">
        <v>92634</v>
      </c>
      <c r="N32" s="18">
        <f t="shared" si="6"/>
        <v>106475</v>
      </c>
      <c r="O32" s="18">
        <v>0</v>
      </c>
      <c r="P32" s="18">
        <v>43207</v>
      </c>
      <c r="Q32" s="18">
        <f t="shared" si="7"/>
        <v>43207</v>
      </c>
      <c r="R32" s="86" t="s">
        <v>1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1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1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1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1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216</v>
      </c>
      <c r="B33" s="76" t="s">
        <v>123</v>
      </c>
      <c r="C33" s="77" t="s">
        <v>124</v>
      </c>
      <c r="D33" s="18">
        <f t="shared" si="0"/>
        <v>0</v>
      </c>
      <c r="E33" s="18">
        <f t="shared" si="1"/>
        <v>84386</v>
      </c>
      <c r="F33" s="18">
        <f t="shared" si="2"/>
        <v>84386</v>
      </c>
      <c r="G33" s="18">
        <f t="shared" si="3"/>
        <v>0</v>
      </c>
      <c r="H33" s="18">
        <f t="shared" si="4"/>
        <v>51985</v>
      </c>
      <c r="I33" s="18">
        <f t="shared" si="5"/>
        <v>51985</v>
      </c>
      <c r="J33" s="86" t="s">
        <v>176</v>
      </c>
      <c r="K33" s="80" t="s">
        <v>177</v>
      </c>
      <c r="L33" s="18">
        <v>0</v>
      </c>
      <c r="M33" s="18">
        <v>84386</v>
      </c>
      <c r="N33" s="18">
        <f t="shared" si="6"/>
        <v>84386</v>
      </c>
      <c r="O33" s="18">
        <v>0</v>
      </c>
      <c r="P33" s="18">
        <v>51985</v>
      </c>
      <c r="Q33" s="18">
        <f t="shared" si="7"/>
        <v>51985</v>
      </c>
      <c r="R33" s="86" t="s">
        <v>1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1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1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1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1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216</v>
      </c>
      <c r="B34" s="76" t="s">
        <v>125</v>
      </c>
      <c r="C34" s="77" t="s">
        <v>126</v>
      </c>
      <c r="D34" s="18">
        <f t="shared" si="0"/>
        <v>0</v>
      </c>
      <c r="E34" s="18">
        <f t="shared" si="1"/>
        <v>260652</v>
      </c>
      <c r="F34" s="18">
        <f t="shared" si="2"/>
        <v>260652</v>
      </c>
      <c r="G34" s="18">
        <f t="shared" si="3"/>
        <v>0</v>
      </c>
      <c r="H34" s="18">
        <f t="shared" si="4"/>
        <v>48305</v>
      </c>
      <c r="I34" s="18">
        <f t="shared" si="5"/>
        <v>48305</v>
      </c>
      <c r="J34" s="86" t="s">
        <v>178</v>
      </c>
      <c r="K34" s="80" t="s">
        <v>179</v>
      </c>
      <c r="L34" s="18">
        <v>0</v>
      </c>
      <c r="M34" s="18">
        <v>260652</v>
      </c>
      <c r="N34" s="18">
        <f t="shared" si="6"/>
        <v>260652</v>
      </c>
      <c r="O34" s="18">
        <v>0</v>
      </c>
      <c r="P34" s="18">
        <v>48305</v>
      </c>
      <c r="Q34" s="18">
        <f t="shared" si="7"/>
        <v>48305</v>
      </c>
      <c r="R34" s="86" t="s">
        <v>1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1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1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1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1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216</v>
      </c>
      <c r="B35" s="76" t="s">
        <v>127</v>
      </c>
      <c r="C35" s="77" t="s">
        <v>128</v>
      </c>
      <c r="D35" s="18">
        <f t="shared" si="0"/>
        <v>0</v>
      </c>
      <c r="E35" s="18">
        <f t="shared" si="1"/>
        <v>90284</v>
      </c>
      <c r="F35" s="18">
        <f t="shared" si="2"/>
        <v>90284</v>
      </c>
      <c r="G35" s="18">
        <f t="shared" si="3"/>
        <v>0</v>
      </c>
      <c r="H35" s="18">
        <f t="shared" si="4"/>
        <v>0</v>
      </c>
      <c r="I35" s="18">
        <f t="shared" si="5"/>
        <v>0</v>
      </c>
      <c r="J35" s="86" t="s">
        <v>184</v>
      </c>
      <c r="K35" s="80" t="s">
        <v>185</v>
      </c>
      <c r="L35" s="18">
        <v>0</v>
      </c>
      <c r="M35" s="18">
        <v>90284</v>
      </c>
      <c r="N35" s="18">
        <f t="shared" si="6"/>
        <v>90284</v>
      </c>
      <c r="O35" s="18">
        <v>0</v>
      </c>
      <c r="P35" s="18">
        <v>0</v>
      </c>
      <c r="Q35" s="18">
        <f t="shared" si="7"/>
        <v>0</v>
      </c>
      <c r="R35" s="86" t="s">
        <v>1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1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1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1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1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216</v>
      </c>
      <c r="B36" s="76" t="s">
        <v>129</v>
      </c>
      <c r="C36" s="77" t="s">
        <v>130</v>
      </c>
      <c r="D36" s="18">
        <f t="shared" si="0"/>
        <v>0</v>
      </c>
      <c r="E36" s="18">
        <f t="shared" si="1"/>
        <v>29817</v>
      </c>
      <c r="F36" s="18">
        <f t="shared" si="2"/>
        <v>29817</v>
      </c>
      <c r="G36" s="18">
        <f t="shared" si="3"/>
        <v>0</v>
      </c>
      <c r="H36" s="18">
        <f t="shared" si="4"/>
        <v>18319</v>
      </c>
      <c r="I36" s="18">
        <f t="shared" si="5"/>
        <v>18319</v>
      </c>
      <c r="J36" s="86" t="s">
        <v>184</v>
      </c>
      <c r="K36" s="80" t="s">
        <v>185</v>
      </c>
      <c r="L36" s="18">
        <v>0</v>
      </c>
      <c r="M36" s="18">
        <v>29817</v>
      </c>
      <c r="N36" s="18">
        <f t="shared" si="6"/>
        <v>29817</v>
      </c>
      <c r="O36" s="18">
        <v>0</v>
      </c>
      <c r="P36" s="18">
        <v>18319</v>
      </c>
      <c r="Q36" s="18">
        <f t="shared" si="7"/>
        <v>18319</v>
      </c>
      <c r="R36" s="86" t="s">
        <v>1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1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1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1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1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216</v>
      </c>
      <c r="B37" s="76" t="s">
        <v>131</v>
      </c>
      <c r="C37" s="77" t="s">
        <v>132</v>
      </c>
      <c r="D37" s="18">
        <f t="shared" si="0"/>
        <v>0</v>
      </c>
      <c r="E37" s="18">
        <f t="shared" si="1"/>
        <v>39700</v>
      </c>
      <c r="F37" s="18">
        <f t="shared" si="2"/>
        <v>39700</v>
      </c>
      <c r="G37" s="18">
        <f t="shared" si="3"/>
        <v>0</v>
      </c>
      <c r="H37" s="18">
        <f t="shared" si="4"/>
        <v>24390</v>
      </c>
      <c r="I37" s="18">
        <f t="shared" si="5"/>
        <v>24390</v>
      </c>
      <c r="J37" s="86" t="s">
        <v>184</v>
      </c>
      <c r="K37" s="80" t="s">
        <v>185</v>
      </c>
      <c r="L37" s="18">
        <v>0</v>
      </c>
      <c r="M37" s="18">
        <v>39700</v>
      </c>
      <c r="N37" s="18">
        <f t="shared" si="6"/>
        <v>39700</v>
      </c>
      <c r="O37" s="18"/>
      <c r="P37" s="18">
        <v>24390</v>
      </c>
      <c r="Q37" s="18">
        <f t="shared" si="7"/>
        <v>24390</v>
      </c>
      <c r="R37" s="86" t="s">
        <v>1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1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1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1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1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216</v>
      </c>
      <c r="B38" s="76" t="s">
        <v>133</v>
      </c>
      <c r="C38" s="77" t="s">
        <v>134</v>
      </c>
      <c r="D38" s="18">
        <f t="shared" si="0"/>
        <v>0</v>
      </c>
      <c r="E38" s="18">
        <f t="shared" si="1"/>
        <v>22929</v>
      </c>
      <c r="F38" s="18">
        <f t="shared" si="2"/>
        <v>22929</v>
      </c>
      <c r="G38" s="18">
        <f t="shared" si="3"/>
        <v>0</v>
      </c>
      <c r="H38" s="18">
        <f t="shared" si="4"/>
        <v>14086</v>
      </c>
      <c r="I38" s="18">
        <f t="shared" si="5"/>
        <v>14086</v>
      </c>
      <c r="J38" s="86" t="s">
        <v>184</v>
      </c>
      <c r="K38" s="80" t="s">
        <v>185</v>
      </c>
      <c r="L38" s="18">
        <v>0</v>
      </c>
      <c r="M38" s="18">
        <v>22929</v>
      </c>
      <c r="N38" s="18">
        <f t="shared" si="6"/>
        <v>22929</v>
      </c>
      <c r="O38" s="18">
        <v>0</v>
      </c>
      <c r="P38" s="18">
        <v>14086</v>
      </c>
      <c r="Q38" s="18">
        <f t="shared" si="7"/>
        <v>14086</v>
      </c>
      <c r="R38" s="86" t="s">
        <v>1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1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1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1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1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216</v>
      </c>
      <c r="B39" s="76" t="s">
        <v>135</v>
      </c>
      <c r="C39" s="77" t="s">
        <v>136</v>
      </c>
      <c r="D39" s="18">
        <f t="shared" si="0"/>
        <v>0</v>
      </c>
      <c r="E39" s="18">
        <f t="shared" si="1"/>
        <v>27197</v>
      </c>
      <c r="F39" s="18">
        <f t="shared" si="2"/>
        <v>27197</v>
      </c>
      <c r="G39" s="18">
        <f t="shared" si="3"/>
        <v>0</v>
      </c>
      <c r="H39" s="18">
        <f t="shared" si="4"/>
        <v>18737</v>
      </c>
      <c r="I39" s="18">
        <f t="shared" si="5"/>
        <v>18737</v>
      </c>
      <c r="J39" s="86" t="s">
        <v>176</v>
      </c>
      <c r="K39" s="80" t="s">
        <v>177</v>
      </c>
      <c r="L39" s="18">
        <v>0</v>
      </c>
      <c r="M39" s="18">
        <v>27197</v>
      </c>
      <c r="N39" s="18">
        <f t="shared" si="6"/>
        <v>27197</v>
      </c>
      <c r="O39" s="18">
        <v>0</v>
      </c>
      <c r="P39" s="18">
        <v>18737</v>
      </c>
      <c r="Q39" s="18">
        <f t="shared" si="7"/>
        <v>18737</v>
      </c>
      <c r="R39" s="86" t="s">
        <v>1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1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1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1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1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216</v>
      </c>
      <c r="B40" s="76" t="s">
        <v>137</v>
      </c>
      <c r="C40" s="77" t="s">
        <v>138</v>
      </c>
      <c r="D40" s="18">
        <f t="shared" si="0"/>
        <v>0</v>
      </c>
      <c r="E40" s="18">
        <f t="shared" si="1"/>
        <v>40318</v>
      </c>
      <c r="F40" s="18">
        <f t="shared" si="2"/>
        <v>40318</v>
      </c>
      <c r="G40" s="18">
        <f t="shared" si="3"/>
        <v>0</v>
      </c>
      <c r="H40" s="18">
        <f t="shared" si="4"/>
        <v>26262</v>
      </c>
      <c r="I40" s="18">
        <f t="shared" si="5"/>
        <v>26262</v>
      </c>
      <c r="J40" s="86" t="s">
        <v>176</v>
      </c>
      <c r="K40" s="80" t="s">
        <v>177</v>
      </c>
      <c r="L40" s="18">
        <v>0</v>
      </c>
      <c r="M40" s="18">
        <v>40318</v>
      </c>
      <c r="N40" s="18">
        <f t="shared" si="6"/>
        <v>40318</v>
      </c>
      <c r="O40" s="18">
        <v>0</v>
      </c>
      <c r="P40" s="18">
        <v>26262</v>
      </c>
      <c r="Q40" s="18">
        <f t="shared" si="7"/>
        <v>26262</v>
      </c>
      <c r="R40" s="86" t="s">
        <v>1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1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1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1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1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216</v>
      </c>
      <c r="B41" s="76" t="s">
        <v>139</v>
      </c>
      <c r="C41" s="77" t="s">
        <v>86</v>
      </c>
      <c r="D41" s="18">
        <f t="shared" si="0"/>
        <v>0</v>
      </c>
      <c r="E41" s="18">
        <f t="shared" si="1"/>
        <v>44076</v>
      </c>
      <c r="F41" s="18">
        <f t="shared" si="2"/>
        <v>44076</v>
      </c>
      <c r="G41" s="18">
        <f t="shared" si="3"/>
        <v>0</v>
      </c>
      <c r="H41" s="18">
        <f t="shared" si="4"/>
        <v>27078</v>
      </c>
      <c r="I41" s="18">
        <f t="shared" si="5"/>
        <v>27078</v>
      </c>
      <c r="J41" s="86" t="s">
        <v>184</v>
      </c>
      <c r="K41" s="80" t="s">
        <v>185</v>
      </c>
      <c r="L41" s="18">
        <v>0</v>
      </c>
      <c r="M41" s="18">
        <v>44076</v>
      </c>
      <c r="N41" s="18">
        <f t="shared" si="6"/>
        <v>44076</v>
      </c>
      <c r="O41" s="18">
        <v>0</v>
      </c>
      <c r="P41" s="18">
        <v>27078</v>
      </c>
      <c r="Q41" s="18">
        <f t="shared" si="7"/>
        <v>27078</v>
      </c>
      <c r="R41" s="86" t="s">
        <v>1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1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1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1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1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216</v>
      </c>
      <c r="B42" s="76" t="s">
        <v>140</v>
      </c>
      <c r="C42" s="77" t="s">
        <v>141</v>
      </c>
      <c r="D42" s="18">
        <f t="shared" si="0"/>
        <v>5742</v>
      </c>
      <c r="E42" s="18">
        <f t="shared" si="1"/>
        <v>0</v>
      </c>
      <c r="F42" s="18">
        <f t="shared" si="2"/>
        <v>5742</v>
      </c>
      <c r="G42" s="18">
        <f t="shared" si="3"/>
        <v>0</v>
      </c>
      <c r="H42" s="18">
        <f t="shared" si="4"/>
        <v>0</v>
      </c>
      <c r="I42" s="18">
        <f t="shared" si="5"/>
        <v>0</v>
      </c>
      <c r="J42" s="86" t="s">
        <v>191</v>
      </c>
      <c r="K42" s="80" t="s">
        <v>192</v>
      </c>
      <c r="L42" s="18">
        <v>5742</v>
      </c>
      <c r="M42" s="18"/>
      <c r="N42" s="18">
        <f t="shared" si="6"/>
        <v>5742</v>
      </c>
      <c r="O42" s="18"/>
      <c r="P42" s="18"/>
      <c r="Q42" s="18">
        <f t="shared" si="7"/>
        <v>0</v>
      </c>
      <c r="R42" s="86" t="s">
        <v>1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1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1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1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1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216</v>
      </c>
      <c r="B43" s="76" t="s">
        <v>142</v>
      </c>
      <c r="C43" s="77" t="s">
        <v>143</v>
      </c>
      <c r="D43" s="18">
        <f t="shared" si="0"/>
        <v>21950</v>
      </c>
      <c r="E43" s="18">
        <f t="shared" si="1"/>
        <v>55749</v>
      </c>
      <c r="F43" s="18">
        <f t="shared" si="2"/>
        <v>77699</v>
      </c>
      <c r="G43" s="18">
        <f t="shared" si="3"/>
        <v>0</v>
      </c>
      <c r="H43" s="18">
        <f t="shared" si="4"/>
        <v>0</v>
      </c>
      <c r="I43" s="18">
        <f t="shared" si="5"/>
        <v>0</v>
      </c>
      <c r="J43" s="86" t="s">
        <v>182</v>
      </c>
      <c r="K43" s="80" t="s">
        <v>183</v>
      </c>
      <c r="L43" s="18">
        <v>21950</v>
      </c>
      <c r="M43" s="18">
        <v>55749</v>
      </c>
      <c r="N43" s="18">
        <f t="shared" si="6"/>
        <v>77699</v>
      </c>
      <c r="O43" s="18">
        <v>0</v>
      </c>
      <c r="P43" s="18">
        <v>0</v>
      </c>
      <c r="Q43" s="18">
        <f t="shared" si="7"/>
        <v>0</v>
      </c>
      <c r="R43" s="86" t="s">
        <v>1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1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1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1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1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216</v>
      </c>
      <c r="B44" s="76" t="s">
        <v>144</v>
      </c>
      <c r="C44" s="77" t="s">
        <v>145</v>
      </c>
      <c r="D44" s="18">
        <f t="shared" si="0"/>
        <v>21950</v>
      </c>
      <c r="E44" s="18">
        <f t="shared" si="1"/>
        <v>55749</v>
      </c>
      <c r="F44" s="18">
        <f t="shared" si="2"/>
        <v>77699</v>
      </c>
      <c r="G44" s="18">
        <f t="shared" si="3"/>
        <v>0</v>
      </c>
      <c r="H44" s="18">
        <f t="shared" si="4"/>
        <v>0</v>
      </c>
      <c r="I44" s="18">
        <f t="shared" si="5"/>
        <v>0</v>
      </c>
      <c r="J44" s="86" t="s">
        <v>182</v>
      </c>
      <c r="K44" s="80" t="s">
        <v>183</v>
      </c>
      <c r="L44" s="18">
        <v>21950</v>
      </c>
      <c r="M44" s="18">
        <v>55749</v>
      </c>
      <c r="N44" s="18">
        <f t="shared" si="6"/>
        <v>77699</v>
      </c>
      <c r="O44" s="18">
        <v>0</v>
      </c>
      <c r="P44" s="18">
        <v>0</v>
      </c>
      <c r="Q44" s="18">
        <f t="shared" si="7"/>
        <v>0</v>
      </c>
      <c r="R44" s="86" t="s">
        <v>1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1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1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1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1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216</v>
      </c>
      <c r="B45" s="76" t="s">
        <v>146</v>
      </c>
      <c r="C45" s="77" t="s">
        <v>147</v>
      </c>
      <c r="D45" s="18">
        <f t="shared" si="0"/>
        <v>0</v>
      </c>
      <c r="E45" s="18">
        <f t="shared" si="1"/>
        <v>0</v>
      </c>
      <c r="F45" s="18">
        <f t="shared" si="2"/>
        <v>0</v>
      </c>
      <c r="G45" s="18">
        <f t="shared" si="3"/>
        <v>0</v>
      </c>
      <c r="H45" s="18">
        <f t="shared" si="4"/>
        <v>0</v>
      </c>
      <c r="I45" s="18">
        <f t="shared" si="5"/>
        <v>0</v>
      </c>
      <c r="J45" s="86" t="s">
        <v>1</v>
      </c>
      <c r="K45" s="80"/>
      <c r="L45" s="18"/>
      <c r="M45" s="18"/>
      <c r="N45" s="18">
        <f t="shared" si="6"/>
        <v>0</v>
      </c>
      <c r="O45" s="18"/>
      <c r="P45" s="18"/>
      <c r="Q45" s="18">
        <f t="shared" si="7"/>
        <v>0</v>
      </c>
      <c r="R45" s="86" t="s">
        <v>1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1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1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1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1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216</v>
      </c>
      <c r="B46" s="76" t="s">
        <v>148</v>
      </c>
      <c r="C46" s="77" t="s">
        <v>149</v>
      </c>
      <c r="D46" s="18">
        <f t="shared" si="0"/>
        <v>0</v>
      </c>
      <c r="E46" s="18">
        <f t="shared" si="1"/>
        <v>0</v>
      </c>
      <c r="F46" s="18">
        <f t="shared" si="2"/>
        <v>0</v>
      </c>
      <c r="G46" s="18">
        <f t="shared" si="3"/>
        <v>0</v>
      </c>
      <c r="H46" s="18">
        <f t="shared" si="4"/>
        <v>0</v>
      </c>
      <c r="I46" s="18">
        <f t="shared" si="5"/>
        <v>0</v>
      </c>
      <c r="J46" s="86" t="s">
        <v>1</v>
      </c>
      <c r="K46" s="80"/>
      <c r="L46" s="18"/>
      <c r="M46" s="18"/>
      <c r="N46" s="18">
        <f t="shared" si="6"/>
        <v>0</v>
      </c>
      <c r="O46" s="18"/>
      <c r="P46" s="18"/>
      <c r="Q46" s="18">
        <f t="shared" si="7"/>
        <v>0</v>
      </c>
      <c r="R46" s="86" t="s">
        <v>1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1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1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1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1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216</v>
      </c>
      <c r="B47" s="76" t="s">
        <v>150</v>
      </c>
      <c r="C47" s="77" t="s">
        <v>151</v>
      </c>
      <c r="D47" s="18">
        <f t="shared" si="0"/>
        <v>0</v>
      </c>
      <c r="E47" s="18">
        <f t="shared" si="1"/>
        <v>0</v>
      </c>
      <c r="F47" s="18">
        <f t="shared" si="2"/>
        <v>0</v>
      </c>
      <c r="G47" s="18">
        <f t="shared" si="3"/>
        <v>0</v>
      </c>
      <c r="H47" s="18">
        <f t="shared" si="4"/>
        <v>0</v>
      </c>
      <c r="I47" s="18">
        <f t="shared" si="5"/>
        <v>0</v>
      </c>
      <c r="J47" s="86" t="s">
        <v>1</v>
      </c>
      <c r="K47" s="80"/>
      <c r="L47" s="18"/>
      <c r="M47" s="18"/>
      <c r="N47" s="18">
        <f t="shared" si="6"/>
        <v>0</v>
      </c>
      <c r="O47" s="18"/>
      <c r="P47" s="18"/>
      <c r="Q47" s="18">
        <f t="shared" si="7"/>
        <v>0</v>
      </c>
      <c r="R47" s="86" t="s">
        <v>1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1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1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1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1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216</v>
      </c>
      <c r="B48" s="76" t="s">
        <v>152</v>
      </c>
      <c r="C48" s="77" t="s">
        <v>153</v>
      </c>
      <c r="D48" s="18">
        <f t="shared" si="0"/>
        <v>0</v>
      </c>
      <c r="E48" s="18">
        <f t="shared" si="1"/>
        <v>0</v>
      </c>
      <c r="F48" s="18">
        <f t="shared" si="2"/>
        <v>0</v>
      </c>
      <c r="G48" s="18">
        <f t="shared" si="3"/>
        <v>0</v>
      </c>
      <c r="H48" s="18">
        <f t="shared" si="4"/>
        <v>0</v>
      </c>
      <c r="I48" s="18">
        <f t="shared" si="5"/>
        <v>0</v>
      </c>
      <c r="J48" s="86" t="s">
        <v>1</v>
      </c>
      <c r="K48" s="80"/>
      <c r="L48" s="18"/>
      <c r="M48" s="18"/>
      <c r="N48" s="18">
        <f t="shared" si="6"/>
        <v>0</v>
      </c>
      <c r="O48" s="18"/>
      <c r="P48" s="18"/>
      <c r="Q48" s="18">
        <f t="shared" si="7"/>
        <v>0</v>
      </c>
      <c r="R48" s="86" t="s">
        <v>1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1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1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1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1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216</v>
      </c>
      <c r="B49" s="76" t="s">
        <v>154</v>
      </c>
      <c r="C49" s="77" t="s">
        <v>155</v>
      </c>
      <c r="D49" s="18">
        <f t="shared" si="0"/>
        <v>0</v>
      </c>
      <c r="E49" s="18">
        <f t="shared" si="1"/>
        <v>0</v>
      </c>
      <c r="F49" s="18">
        <f t="shared" si="2"/>
        <v>0</v>
      </c>
      <c r="G49" s="18">
        <f t="shared" si="3"/>
        <v>0</v>
      </c>
      <c r="H49" s="18">
        <f t="shared" si="4"/>
        <v>0</v>
      </c>
      <c r="I49" s="18">
        <f t="shared" si="5"/>
        <v>0</v>
      </c>
      <c r="J49" s="86" t="s">
        <v>1</v>
      </c>
      <c r="K49" s="80"/>
      <c r="L49" s="18"/>
      <c r="M49" s="18"/>
      <c r="N49" s="18">
        <f t="shared" si="6"/>
        <v>0</v>
      </c>
      <c r="O49" s="18"/>
      <c r="P49" s="18"/>
      <c r="Q49" s="18">
        <f t="shared" si="7"/>
        <v>0</v>
      </c>
      <c r="R49" s="86" t="s">
        <v>1</v>
      </c>
      <c r="S49" s="80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6" t="s">
        <v>1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1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1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1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216</v>
      </c>
      <c r="B50" s="76" t="s">
        <v>156</v>
      </c>
      <c r="C50" s="77" t="s">
        <v>157</v>
      </c>
      <c r="D50" s="18">
        <f t="shared" si="0"/>
        <v>0</v>
      </c>
      <c r="E50" s="18">
        <f t="shared" si="1"/>
        <v>0</v>
      </c>
      <c r="F50" s="18">
        <f t="shared" si="2"/>
        <v>0</v>
      </c>
      <c r="G50" s="18">
        <f t="shared" si="3"/>
        <v>0</v>
      </c>
      <c r="H50" s="18">
        <f t="shared" si="4"/>
        <v>0</v>
      </c>
      <c r="I50" s="18">
        <f t="shared" si="5"/>
        <v>0</v>
      </c>
      <c r="J50" s="86" t="s">
        <v>1</v>
      </c>
      <c r="K50" s="80"/>
      <c r="L50" s="18"/>
      <c r="M50" s="18"/>
      <c r="N50" s="18">
        <f t="shared" si="6"/>
        <v>0</v>
      </c>
      <c r="O50" s="18"/>
      <c r="P50" s="18"/>
      <c r="Q50" s="18">
        <f t="shared" si="7"/>
        <v>0</v>
      </c>
      <c r="R50" s="86" t="s">
        <v>1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1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1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1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1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216</v>
      </c>
      <c r="B51" s="76" t="s">
        <v>158</v>
      </c>
      <c r="C51" s="77" t="s">
        <v>159</v>
      </c>
      <c r="D51" s="18">
        <f t="shared" si="0"/>
        <v>0</v>
      </c>
      <c r="E51" s="18">
        <f t="shared" si="1"/>
        <v>0</v>
      </c>
      <c r="F51" s="18">
        <f t="shared" si="2"/>
        <v>0</v>
      </c>
      <c r="G51" s="18">
        <f t="shared" si="3"/>
        <v>0</v>
      </c>
      <c r="H51" s="18">
        <f t="shared" si="4"/>
        <v>0</v>
      </c>
      <c r="I51" s="18">
        <f t="shared" si="5"/>
        <v>0</v>
      </c>
      <c r="J51" s="86" t="s">
        <v>1</v>
      </c>
      <c r="K51" s="80"/>
      <c r="L51" s="18"/>
      <c r="M51" s="18"/>
      <c r="N51" s="18">
        <f t="shared" si="6"/>
        <v>0</v>
      </c>
      <c r="O51" s="18"/>
      <c r="P51" s="18"/>
      <c r="Q51" s="18">
        <f t="shared" si="7"/>
        <v>0</v>
      </c>
      <c r="R51" s="86" t="s">
        <v>1</v>
      </c>
      <c r="S51" s="80"/>
      <c r="T51" s="18"/>
      <c r="U51" s="18"/>
      <c r="V51" s="18">
        <f t="shared" si="8"/>
        <v>0</v>
      </c>
      <c r="W51" s="18"/>
      <c r="X51" s="18"/>
      <c r="Y51" s="18">
        <f t="shared" si="9"/>
        <v>0</v>
      </c>
      <c r="Z51" s="86" t="s">
        <v>1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1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1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1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216</v>
      </c>
      <c r="B52" s="76" t="s">
        <v>160</v>
      </c>
      <c r="C52" s="77" t="s">
        <v>161</v>
      </c>
      <c r="D52" s="18">
        <f t="shared" si="0"/>
        <v>0</v>
      </c>
      <c r="E52" s="18">
        <f t="shared" si="1"/>
        <v>0</v>
      </c>
      <c r="F52" s="18">
        <f t="shared" si="2"/>
        <v>0</v>
      </c>
      <c r="G52" s="18">
        <f t="shared" si="3"/>
        <v>0</v>
      </c>
      <c r="H52" s="18">
        <f t="shared" si="4"/>
        <v>0</v>
      </c>
      <c r="I52" s="18">
        <f t="shared" si="5"/>
        <v>0</v>
      </c>
      <c r="J52" s="86" t="s">
        <v>1</v>
      </c>
      <c r="K52" s="80"/>
      <c r="L52" s="18"/>
      <c r="M52" s="18"/>
      <c r="N52" s="18">
        <f t="shared" si="6"/>
        <v>0</v>
      </c>
      <c r="O52" s="18"/>
      <c r="P52" s="18"/>
      <c r="Q52" s="18">
        <f t="shared" si="7"/>
        <v>0</v>
      </c>
      <c r="R52" s="86" t="s">
        <v>1</v>
      </c>
      <c r="S52" s="80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6" t="s">
        <v>1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1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1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1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216</v>
      </c>
      <c r="B53" s="76" t="s">
        <v>162</v>
      </c>
      <c r="C53" s="77" t="s">
        <v>200</v>
      </c>
      <c r="D53" s="18">
        <f t="shared" si="0"/>
        <v>0</v>
      </c>
      <c r="E53" s="18">
        <f t="shared" si="1"/>
        <v>59483</v>
      </c>
      <c r="F53" s="18">
        <f t="shared" si="2"/>
        <v>59483</v>
      </c>
      <c r="G53" s="18">
        <f t="shared" si="3"/>
        <v>0</v>
      </c>
      <c r="H53" s="18">
        <f t="shared" si="4"/>
        <v>8423</v>
      </c>
      <c r="I53" s="18">
        <f t="shared" si="5"/>
        <v>8423</v>
      </c>
      <c r="J53" s="86" t="s">
        <v>84</v>
      </c>
      <c r="K53" s="80" t="s">
        <v>186</v>
      </c>
      <c r="L53" s="18">
        <v>0</v>
      </c>
      <c r="M53" s="18">
        <v>59483</v>
      </c>
      <c r="N53" s="18">
        <f t="shared" si="6"/>
        <v>59483</v>
      </c>
      <c r="O53" s="18">
        <v>0</v>
      </c>
      <c r="P53" s="18">
        <v>8423</v>
      </c>
      <c r="Q53" s="18">
        <f t="shared" si="7"/>
        <v>8423</v>
      </c>
      <c r="R53" s="86" t="s">
        <v>1</v>
      </c>
      <c r="S53" s="80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6" t="s">
        <v>1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1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1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1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216</v>
      </c>
      <c r="B54" s="76" t="s">
        <v>163</v>
      </c>
      <c r="C54" s="77" t="s">
        <v>164</v>
      </c>
      <c r="D54" s="18">
        <f t="shared" si="0"/>
        <v>0</v>
      </c>
      <c r="E54" s="18">
        <f t="shared" si="1"/>
        <v>46786</v>
      </c>
      <c r="F54" s="18">
        <f t="shared" si="2"/>
        <v>46786</v>
      </c>
      <c r="G54" s="18">
        <f t="shared" si="3"/>
        <v>0</v>
      </c>
      <c r="H54" s="18">
        <f t="shared" si="4"/>
        <v>6625</v>
      </c>
      <c r="I54" s="18">
        <f t="shared" si="5"/>
        <v>6625</v>
      </c>
      <c r="J54" s="86" t="s">
        <v>84</v>
      </c>
      <c r="K54" s="80" t="s">
        <v>186</v>
      </c>
      <c r="L54" s="18">
        <v>0</v>
      </c>
      <c r="M54" s="18">
        <v>46786</v>
      </c>
      <c r="N54" s="18">
        <f t="shared" si="6"/>
        <v>46786</v>
      </c>
      <c r="O54" s="18">
        <v>0</v>
      </c>
      <c r="P54" s="18">
        <v>6625</v>
      </c>
      <c r="Q54" s="18">
        <f t="shared" si="7"/>
        <v>6625</v>
      </c>
      <c r="R54" s="86" t="s">
        <v>1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1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1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1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1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216</v>
      </c>
      <c r="B55" s="76" t="s">
        <v>165</v>
      </c>
      <c r="C55" s="77" t="s">
        <v>85</v>
      </c>
      <c r="D55" s="18">
        <f t="shared" si="0"/>
        <v>0</v>
      </c>
      <c r="E55" s="18">
        <f t="shared" si="1"/>
        <v>47159</v>
      </c>
      <c r="F55" s="18">
        <f t="shared" si="2"/>
        <v>47159</v>
      </c>
      <c r="G55" s="18">
        <f t="shared" si="3"/>
        <v>0</v>
      </c>
      <c r="H55" s="18">
        <f t="shared" si="4"/>
        <v>6677</v>
      </c>
      <c r="I55" s="18">
        <f t="shared" si="5"/>
        <v>6677</v>
      </c>
      <c r="J55" s="86" t="s">
        <v>84</v>
      </c>
      <c r="K55" s="80" t="s">
        <v>186</v>
      </c>
      <c r="L55" s="18">
        <v>0</v>
      </c>
      <c r="M55" s="18">
        <v>47159</v>
      </c>
      <c r="N55" s="18">
        <f t="shared" si="6"/>
        <v>47159</v>
      </c>
      <c r="O55" s="18">
        <v>0</v>
      </c>
      <c r="P55" s="18">
        <v>6677</v>
      </c>
      <c r="Q55" s="18">
        <f t="shared" si="7"/>
        <v>6677</v>
      </c>
      <c r="R55" s="86" t="s">
        <v>1</v>
      </c>
      <c r="S55" s="80"/>
      <c r="T55" s="18"/>
      <c r="U55" s="18"/>
      <c r="V55" s="18">
        <f t="shared" si="8"/>
        <v>0</v>
      </c>
      <c r="W55" s="18"/>
      <c r="X55" s="18"/>
      <c r="Y55" s="18">
        <f t="shared" si="9"/>
        <v>0</v>
      </c>
      <c r="Z55" s="86" t="s">
        <v>1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1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1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1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216</v>
      </c>
      <c r="B56" s="76" t="s">
        <v>166</v>
      </c>
      <c r="C56" s="77" t="s">
        <v>167</v>
      </c>
      <c r="D56" s="18">
        <f t="shared" si="0"/>
        <v>0</v>
      </c>
      <c r="E56" s="18">
        <f t="shared" si="1"/>
        <v>0</v>
      </c>
      <c r="F56" s="18">
        <f t="shared" si="2"/>
        <v>0</v>
      </c>
      <c r="G56" s="18">
        <f t="shared" si="3"/>
        <v>0</v>
      </c>
      <c r="H56" s="18">
        <f t="shared" si="4"/>
        <v>0</v>
      </c>
      <c r="I56" s="18">
        <f t="shared" si="5"/>
        <v>0</v>
      </c>
      <c r="J56" s="86" t="s">
        <v>1</v>
      </c>
      <c r="K56" s="80"/>
      <c r="L56" s="18"/>
      <c r="M56" s="18"/>
      <c r="N56" s="18">
        <f t="shared" si="6"/>
        <v>0</v>
      </c>
      <c r="O56" s="18"/>
      <c r="P56" s="18"/>
      <c r="Q56" s="18">
        <f t="shared" si="7"/>
        <v>0</v>
      </c>
      <c r="R56" s="86" t="s">
        <v>1</v>
      </c>
      <c r="S56" s="80"/>
      <c r="T56" s="18"/>
      <c r="U56" s="18"/>
      <c r="V56" s="18">
        <f t="shared" si="8"/>
        <v>0</v>
      </c>
      <c r="W56" s="18"/>
      <c r="X56" s="18"/>
      <c r="Y56" s="18">
        <f t="shared" si="9"/>
        <v>0</v>
      </c>
      <c r="Z56" s="86" t="s">
        <v>1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1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1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1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216</v>
      </c>
      <c r="B57" s="76" t="s">
        <v>168</v>
      </c>
      <c r="C57" s="77" t="s">
        <v>169</v>
      </c>
      <c r="D57" s="18">
        <f t="shared" si="0"/>
        <v>0</v>
      </c>
      <c r="E57" s="18">
        <f t="shared" si="1"/>
        <v>0</v>
      </c>
      <c r="F57" s="18">
        <f t="shared" si="2"/>
        <v>0</v>
      </c>
      <c r="G57" s="18">
        <f t="shared" si="3"/>
        <v>0</v>
      </c>
      <c r="H57" s="18">
        <f t="shared" si="4"/>
        <v>0</v>
      </c>
      <c r="I57" s="18">
        <f t="shared" si="5"/>
        <v>0</v>
      </c>
      <c r="J57" s="86" t="s">
        <v>1</v>
      </c>
      <c r="K57" s="80"/>
      <c r="L57" s="18"/>
      <c r="M57" s="18"/>
      <c r="N57" s="18">
        <f t="shared" si="6"/>
        <v>0</v>
      </c>
      <c r="O57" s="18"/>
      <c r="P57" s="18"/>
      <c r="Q57" s="18">
        <f t="shared" si="7"/>
        <v>0</v>
      </c>
      <c r="R57" s="86" t="s">
        <v>1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1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1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1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1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216</v>
      </c>
      <c r="B58" s="76" t="s">
        <v>170</v>
      </c>
      <c r="C58" s="77" t="s">
        <v>171</v>
      </c>
      <c r="D58" s="18">
        <f t="shared" si="0"/>
        <v>0</v>
      </c>
      <c r="E58" s="18">
        <f t="shared" si="1"/>
        <v>0</v>
      </c>
      <c r="F58" s="18">
        <f t="shared" si="2"/>
        <v>0</v>
      </c>
      <c r="G58" s="18">
        <f t="shared" si="3"/>
        <v>0</v>
      </c>
      <c r="H58" s="18">
        <f t="shared" si="4"/>
        <v>0</v>
      </c>
      <c r="I58" s="18">
        <f t="shared" si="5"/>
        <v>0</v>
      </c>
      <c r="J58" s="86" t="s">
        <v>1</v>
      </c>
      <c r="K58" s="80"/>
      <c r="L58" s="18"/>
      <c r="M58" s="18"/>
      <c r="N58" s="18">
        <f t="shared" si="6"/>
        <v>0</v>
      </c>
      <c r="O58" s="18"/>
      <c r="P58" s="18"/>
      <c r="Q58" s="18">
        <f t="shared" si="7"/>
        <v>0</v>
      </c>
      <c r="R58" s="86" t="s">
        <v>1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1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1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1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1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216</v>
      </c>
      <c r="B59" s="76" t="s">
        <v>172</v>
      </c>
      <c r="C59" s="77" t="s">
        <v>173</v>
      </c>
      <c r="D59" s="18">
        <f>L59+T59+AB59+AJ59+AR59+AZ59</f>
        <v>0</v>
      </c>
      <c r="E59" s="18">
        <f>M59+U59+AC59+AK59+AS59+BA59</f>
        <v>0</v>
      </c>
      <c r="F59" s="18">
        <f>D59+E59</f>
        <v>0</v>
      </c>
      <c r="G59" s="18">
        <f>O59+W59+AE59+AM59+AU59+BC59</f>
        <v>0</v>
      </c>
      <c r="H59" s="18">
        <f>P59+X59+AF59+AN59+AV59+BD59</f>
        <v>0</v>
      </c>
      <c r="I59" s="18">
        <f>G59+H59</f>
        <v>0</v>
      </c>
      <c r="J59" s="86" t="s">
        <v>1</v>
      </c>
      <c r="K59" s="80"/>
      <c r="L59" s="18"/>
      <c r="M59" s="18"/>
      <c r="N59" s="18">
        <f>SUM(L59:M59)</f>
        <v>0</v>
      </c>
      <c r="O59" s="18"/>
      <c r="P59" s="18"/>
      <c r="Q59" s="18">
        <f>SUM(O59:P59)</f>
        <v>0</v>
      </c>
      <c r="R59" s="86" t="s">
        <v>1</v>
      </c>
      <c r="S59" s="80"/>
      <c r="T59" s="18"/>
      <c r="U59" s="18"/>
      <c r="V59" s="18">
        <f>SUM(T59:U59)</f>
        <v>0</v>
      </c>
      <c r="W59" s="18"/>
      <c r="X59" s="18"/>
      <c r="Y59" s="18">
        <f>SUM(W59:X59)</f>
        <v>0</v>
      </c>
      <c r="Z59" s="86" t="s">
        <v>1</v>
      </c>
      <c r="AA59" s="80"/>
      <c r="AB59" s="18"/>
      <c r="AC59" s="18"/>
      <c r="AD59" s="18">
        <f>SUM(AB59:AC59)</f>
        <v>0</v>
      </c>
      <c r="AE59" s="18"/>
      <c r="AF59" s="18"/>
      <c r="AG59" s="18">
        <f>SUM(AE59:AF59)</f>
        <v>0</v>
      </c>
      <c r="AH59" s="86" t="s">
        <v>1</v>
      </c>
      <c r="AI59" s="80"/>
      <c r="AJ59" s="18"/>
      <c r="AK59" s="18"/>
      <c r="AL59" s="18">
        <f>SUM(AJ59:AK59)</f>
        <v>0</v>
      </c>
      <c r="AM59" s="18"/>
      <c r="AN59" s="18"/>
      <c r="AO59" s="18">
        <f>SUM(AM59:AN59)</f>
        <v>0</v>
      </c>
      <c r="AP59" s="86" t="s">
        <v>1</v>
      </c>
      <c r="AQ59" s="80"/>
      <c r="AR59" s="18"/>
      <c r="AS59" s="18"/>
      <c r="AT59" s="18">
        <f>SUM(AR59:AS59)</f>
        <v>0</v>
      </c>
      <c r="AU59" s="18"/>
      <c r="AV59" s="18"/>
      <c r="AW59" s="18">
        <f>SUM(AU59:AV59)</f>
        <v>0</v>
      </c>
      <c r="AX59" s="86" t="s">
        <v>1</v>
      </c>
      <c r="AY59" s="80"/>
      <c r="AZ59" s="18"/>
      <c r="BA59" s="18"/>
      <c r="BB59" s="18">
        <f>SUM(AZ59:BA59)</f>
        <v>0</v>
      </c>
      <c r="BC59" s="18"/>
      <c r="BD59" s="18"/>
      <c r="BE59" s="18">
        <f>SUM(BC59:BD59)</f>
        <v>0</v>
      </c>
    </row>
    <row r="60" spans="1:57" ht="13.5">
      <c r="A60" s="111" t="s">
        <v>216</v>
      </c>
      <c r="B60" s="112"/>
      <c r="C60" s="113"/>
      <c r="D60" s="18">
        <f aca="true" t="shared" si="18" ref="D60:I60">SUM(D7:D59)</f>
        <v>631028</v>
      </c>
      <c r="E60" s="18">
        <f t="shared" si="18"/>
        <v>3809938</v>
      </c>
      <c r="F60" s="18">
        <f t="shared" si="18"/>
        <v>4440966</v>
      </c>
      <c r="G60" s="18">
        <f t="shared" si="18"/>
        <v>19110</v>
      </c>
      <c r="H60" s="18">
        <f t="shared" si="18"/>
        <v>797128</v>
      </c>
      <c r="I60" s="18">
        <f t="shared" si="18"/>
        <v>816238</v>
      </c>
      <c r="J60" s="85" t="s">
        <v>214</v>
      </c>
      <c r="K60" s="53" t="s">
        <v>214</v>
      </c>
      <c r="L60" s="18">
        <f aca="true" t="shared" si="19" ref="L60:Q60">SUM(L7:L59)</f>
        <v>631028</v>
      </c>
      <c r="M60" s="18">
        <f t="shared" si="19"/>
        <v>3809938</v>
      </c>
      <c r="N60" s="18">
        <f t="shared" si="19"/>
        <v>4440966</v>
      </c>
      <c r="O60" s="18">
        <f t="shared" si="19"/>
        <v>19110</v>
      </c>
      <c r="P60" s="18">
        <f t="shared" si="19"/>
        <v>663609</v>
      </c>
      <c r="Q60" s="18">
        <f t="shared" si="19"/>
        <v>682719</v>
      </c>
      <c r="R60" s="85" t="s">
        <v>214</v>
      </c>
      <c r="S60" s="53" t="s">
        <v>214</v>
      </c>
      <c r="T60" s="18">
        <f aca="true" t="shared" si="20" ref="T60:Y60">SUM(T7:T59)</f>
        <v>0</v>
      </c>
      <c r="U60" s="18">
        <f t="shared" si="20"/>
        <v>0</v>
      </c>
      <c r="V60" s="18">
        <f t="shared" si="20"/>
        <v>0</v>
      </c>
      <c r="W60" s="18">
        <f t="shared" si="20"/>
        <v>0</v>
      </c>
      <c r="X60" s="18">
        <f t="shared" si="20"/>
        <v>133519</v>
      </c>
      <c r="Y60" s="18">
        <f t="shared" si="20"/>
        <v>133519</v>
      </c>
      <c r="Z60" s="85" t="s">
        <v>214</v>
      </c>
      <c r="AA60" s="53" t="s">
        <v>214</v>
      </c>
      <c r="AB60" s="18">
        <f aca="true" t="shared" si="21" ref="AB60:AG60">SUM(AB7:AB59)</f>
        <v>0</v>
      </c>
      <c r="AC60" s="18">
        <f t="shared" si="21"/>
        <v>0</v>
      </c>
      <c r="AD60" s="18">
        <f t="shared" si="21"/>
        <v>0</v>
      </c>
      <c r="AE60" s="18">
        <f t="shared" si="21"/>
        <v>0</v>
      </c>
      <c r="AF60" s="18">
        <f t="shared" si="21"/>
        <v>0</v>
      </c>
      <c r="AG60" s="18">
        <f t="shared" si="21"/>
        <v>0</v>
      </c>
      <c r="AH60" s="85" t="s">
        <v>214</v>
      </c>
      <c r="AI60" s="53" t="s">
        <v>214</v>
      </c>
      <c r="AJ60" s="18">
        <f aca="true" t="shared" si="22" ref="AJ60:AO60">SUM(AJ7:AJ59)</f>
        <v>0</v>
      </c>
      <c r="AK60" s="18">
        <f t="shared" si="22"/>
        <v>0</v>
      </c>
      <c r="AL60" s="18">
        <f t="shared" si="22"/>
        <v>0</v>
      </c>
      <c r="AM60" s="18">
        <f t="shared" si="22"/>
        <v>0</v>
      </c>
      <c r="AN60" s="18">
        <f t="shared" si="22"/>
        <v>0</v>
      </c>
      <c r="AO60" s="18">
        <f t="shared" si="22"/>
        <v>0</v>
      </c>
      <c r="AP60" s="85" t="s">
        <v>214</v>
      </c>
      <c r="AQ60" s="53" t="s">
        <v>214</v>
      </c>
      <c r="AR60" s="18">
        <f aca="true" t="shared" si="23" ref="AR60:AW60">SUM(AR7:AR59)</f>
        <v>0</v>
      </c>
      <c r="AS60" s="18">
        <f t="shared" si="23"/>
        <v>0</v>
      </c>
      <c r="AT60" s="18">
        <f t="shared" si="23"/>
        <v>0</v>
      </c>
      <c r="AU60" s="18">
        <f t="shared" si="23"/>
        <v>0</v>
      </c>
      <c r="AV60" s="18">
        <f t="shared" si="23"/>
        <v>0</v>
      </c>
      <c r="AW60" s="18">
        <f t="shared" si="23"/>
        <v>0</v>
      </c>
      <c r="AX60" s="85" t="s">
        <v>214</v>
      </c>
      <c r="AY60" s="53" t="s">
        <v>214</v>
      </c>
      <c r="AZ60" s="18">
        <f aca="true" t="shared" si="24" ref="AZ60:BE60">SUM(AZ7:AZ59)</f>
        <v>0</v>
      </c>
      <c r="BA60" s="18">
        <f t="shared" si="24"/>
        <v>0</v>
      </c>
      <c r="BB60" s="18">
        <f t="shared" si="24"/>
        <v>0</v>
      </c>
      <c r="BC60" s="18">
        <f t="shared" si="24"/>
        <v>0</v>
      </c>
      <c r="BD60" s="18">
        <f t="shared" si="24"/>
        <v>0</v>
      </c>
      <c r="BE60" s="18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0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236</v>
      </c>
      <c r="B1" s="58"/>
      <c r="C1" s="1"/>
      <c r="D1" s="1"/>
      <c r="E1" s="1"/>
    </row>
    <row r="2" spans="1:125" s="70" customFormat="1" ht="22.5" customHeight="1">
      <c r="A2" s="117" t="s">
        <v>193</v>
      </c>
      <c r="B2" s="114" t="s">
        <v>22</v>
      </c>
      <c r="C2" s="121" t="s">
        <v>232</v>
      </c>
      <c r="D2" s="66" t="s">
        <v>233</v>
      </c>
      <c r="E2" s="67"/>
      <c r="F2" s="66" t="s">
        <v>23</v>
      </c>
      <c r="G2" s="68"/>
      <c r="H2" s="68"/>
      <c r="I2" s="50"/>
      <c r="J2" s="66" t="s">
        <v>24</v>
      </c>
      <c r="K2" s="68"/>
      <c r="L2" s="68"/>
      <c r="M2" s="50"/>
      <c r="N2" s="66" t="s">
        <v>25</v>
      </c>
      <c r="O2" s="68"/>
      <c r="P2" s="68"/>
      <c r="Q2" s="50"/>
      <c r="R2" s="66" t="s">
        <v>26</v>
      </c>
      <c r="S2" s="68"/>
      <c r="T2" s="68"/>
      <c r="U2" s="50"/>
      <c r="V2" s="66" t="s">
        <v>27</v>
      </c>
      <c r="W2" s="68"/>
      <c r="X2" s="68"/>
      <c r="Y2" s="50"/>
      <c r="Z2" s="66" t="s">
        <v>28</v>
      </c>
      <c r="AA2" s="68"/>
      <c r="AB2" s="68"/>
      <c r="AC2" s="50"/>
      <c r="AD2" s="66" t="s">
        <v>29</v>
      </c>
      <c r="AE2" s="68"/>
      <c r="AF2" s="68"/>
      <c r="AG2" s="50"/>
      <c r="AH2" s="66" t="s">
        <v>30</v>
      </c>
      <c r="AI2" s="68"/>
      <c r="AJ2" s="68"/>
      <c r="AK2" s="50"/>
      <c r="AL2" s="66" t="s">
        <v>31</v>
      </c>
      <c r="AM2" s="68"/>
      <c r="AN2" s="68"/>
      <c r="AO2" s="50"/>
      <c r="AP2" s="66" t="s">
        <v>32</v>
      </c>
      <c r="AQ2" s="68"/>
      <c r="AR2" s="68"/>
      <c r="AS2" s="50"/>
      <c r="AT2" s="66" t="s">
        <v>33</v>
      </c>
      <c r="AU2" s="68"/>
      <c r="AV2" s="68"/>
      <c r="AW2" s="50"/>
      <c r="AX2" s="66" t="s">
        <v>34</v>
      </c>
      <c r="AY2" s="68"/>
      <c r="AZ2" s="68"/>
      <c r="BA2" s="50"/>
      <c r="BB2" s="66" t="s">
        <v>35</v>
      </c>
      <c r="BC2" s="68"/>
      <c r="BD2" s="68"/>
      <c r="BE2" s="50"/>
      <c r="BF2" s="66" t="s">
        <v>36</v>
      </c>
      <c r="BG2" s="68"/>
      <c r="BH2" s="68"/>
      <c r="BI2" s="50"/>
      <c r="BJ2" s="66" t="s">
        <v>37</v>
      </c>
      <c r="BK2" s="68"/>
      <c r="BL2" s="68"/>
      <c r="BM2" s="50"/>
      <c r="BN2" s="66" t="s">
        <v>38</v>
      </c>
      <c r="BO2" s="68"/>
      <c r="BP2" s="68"/>
      <c r="BQ2" s="50"/>
      <c r="BR2" s="66" t="s">
        <v>39</v>
      </c>
      <c r="BS2" s="68"/>
      <c r="BT2" s="68"/>
      <c r="BU2" s="50"/>
      <c r="BV2" s="66" t="s">
        <v>40</v>
      </c>
      <c r="BW2" s="68"/>
      <c r="BX2" s="68"/>
      <c r="BY2" s="50"/>
      <c r="BZ2" s="66" t="s">
        <v>41</v>
      </c>
      <c r="CA2" s="68"/>
      <c r="CB2" s="68"/>
      <c r="CC2" s="50"/>
      <c r="CD2" s="66" t="s">
        <v>42</v>
      </c>
      <c r="CE2" s="68"/>
      <c r="CF2" s="68"/>
      <c r="CG2" s="50"/>
      <c r="CH2" s="66" t="s">
        <v>43</v>
      </c>
      <c r="CI2" s="68"/>
      <c r="CJ2" s="68"/>
      <c r="CK2" s="50"/>
      <c r="CL2" s="66" t="s">
        <v>44</v>
      </c>
      <c r="CM2" s="68"/>
      <c r="CN2" s="68"/>
      <c r="CO2" s="50"/>
      <c r="CP2" s="66" t="s">
        <v>45</v>
      </c>
      <c r="CQ2" s="68"/>
      <c r="CR2" s="68"/>
      <c r="CS2" s="50"/>
      <c r="CT2" s="66" t="s">
        <v>46</v>
      </c>
      <c r="CU2" s="68"/>
      <c r="CV2" s="68"/>
      <c r="CW2" s="50"/>
      <c r="CX2" s="66" t="s">
        <v>47</v>
      </c>
      <c r="CY2" s="68"/>
      <c r="CZ2" s="68"/>
      <c r="DA2" s="50"/>
      <c r="DB2" s="66" t="s">
        <v>48</v>
      </c>
      <c r="DC2" s="68"/>
      <c r="DD2" s="68"/>
      <c r="DE2" s="50"/>
      <c r="DF2" s="66" t="s">
        <v>49</v>
      </c>
      <c r="DG2" s="68"/>
      <c r="DH2" s="68"/>
      <c r="DI2" s="50"/>
      <c r="DJ2" s="66" t="s">
        <v>50</v>
      </c>
      <c r="DK2" s="68"/>
      <c r="DL2" s="68"/>
      <c r="DM2" s="50"/>
      <c r="DN2" s="66" t="s">
        <v>51</v>
      </c>
      <c r="DO2" s="68"/>
      <c r="DP2" s="68"/>
      <c r="DQ2" s="50"/>
      <c r="DR2" s="66" t="s">
        <v>52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53</v>
      </c>
      <c r="E4" s="37" t="s">
        <v>3</v>
      </c>
      <c r="F4" s="123" t="s">
        <v>54</v>
      </c>
      <c r="G4" s="126" t="s">
        <v>234</v>
      </c>
      <c r="H4" s="37" t="s">
        <v>55</v>
      </c>
      <c r="I4" s="37" t="s">
        <v>3</v>
      </c>
      <c r="J4" s="123" t="s">
        <v>54</v>
      </c>
      <c r="K4" s="126" t="s">
        <v>234</v>
      </c>
      <c r="L4" s="37" t="s">
        <v>55</v>
      </c>
      <c r="M4" s="37" t="s">
        <v>3</v>
      </c>
      <c r="N4" s="123" t="s">
        <v>54</v>
      </c>
      <c r="O4" s="126" t="s">
        <v>234</v>
      </c>
      <c r="P4" s="37" t="s">
        <v>55</v>
      </c>
      <c r="Q4" s="37" t="s">
        <v>3</v>
      </c>
      <c r="R4" s="123" t="s">
        <v>54</v>
      </c>
      <c r="S4" s="126" t="s">
        <v>234</v>
      </c>
      <c r="T4" s="37" t="s">
        <v>55</v>
      </c>
      <c r="U4" s="37" t="s">
        <v>3</v>
      </c>
      <c r="V4" s="123" t="s">
        <v>54</v>
      </c>
      <c r="W4" s="126" t="s">
        <v>234</v>
      </c>
      <c r="X4" s="37" t="s">
        <v>55</v>
      </c>
      <c r="Y4" s="37" t="s">
        <v>3</v>
      </c>
      <c r="Z4" s="123" t="s">
        <v>54</v>
      </c>
      <c r="AA4" s="126" t="s">
        <v>234</v>
      </c>
      <c r="AB4" s="37" t="s">
        <v>55</v>
      </c>
      <c r="AC4" s="37" t="s">
        <v>3</v>
      </c>
      <c r="AD4" s="123" t="s">
        <v>54</v>
      </c>
      <c r="AE4" s="126" t="s">
        <v>234</v>
      </c>
      <c r="AF4" s="37" t="s">
        <v>55</v>
      </c>
      <c r="AG4" s="37" t="s">
        <v>3</v>
      </c>
      <c r="AH4" s="123" t="s">
        <v>54</v>
      </c>
      <c r="AI4" s="126" t="s">
        <v>234</v>
      </c>
      <c r="AJ4" s="37" t="s">
        <v>55</v>
      </c>
      <c r="AK4" s="37" t="s">
        <v>3</v>
      </c>
      <c r="AL4" s="123" t="s">
        <v>54</v>
      </c>
      <c r="AM4" s="126" t="s">
        <v>234</v>
      </c>
      <c r="AN4" s="37" t="s">
        <v>55</v>
      </c>
      <c r="AO4" s="37" t="s">
        <v>3</v>
      </c>
      <c r="AP4" s="123" t="s">
        <v>54</v>
      </c>
      <c r="AQ4" s="126" t="s">
        <v>234</v>
      </c>
      <c r="AR4" s="37" t="s">
        <v>55</v>
      </c>
      <c r="AS4" s="37" t="s">
        <v>3</v>
      </c>
      <c r="AT4" s="123" t="s">
        <v>54</v>
      </c>
      <c r="AU4" s="126" t="s">
        <v>234</v>
      </c>
      <c r="AV4" s="37" t="s">
        <v>55</v>
      </c>
      <c r="AW4" s="37" t="s">
        <v>3</v>
      </c>
      <c r="AX4" s="123" t="s">
        <v>54</v>
      </c>
      <c r="AY4" s="126" t="s">
        <v>234</v>
      </c>
      <c r="AZ4" s="37" t="s">
        <v>55</v>
      </c>
      <c r="BA4" s="37" t="s">
        <v>3</v>
      </c>
      <c r="BB4" s="123" t="s">
        <v>54</v>
      </c>
      <c r="BC4" s="126" t="s">
        <v>234</v>
      </c>
      <c r="BD4" s="37" t="s">
        <v>55</v>
      </c>
      <c r="BE4" s="37" t="s">
        <v>3</v>
      </c>
      <c r="BF4" s="123" t="s">
        <v>54</v>
      </c>
      <c r="BG4" s="126" t="s">
        <v>234</v>
      </c>
      <c r="BH4" s="37" t="s">
        <v>55</v>
      </c>
      <c r="BI4" s="37" t="s">
        <v>3</v>
      </c>
      <c r="BJ4" s="123" t="s">
        <v>54</v>
      </c>
      <c r="BK4" s="126" t="s">
        <v>234</v>
      </c>
      <c r="BL4" s="37" t="s">
        <v>55</v>
      </c>
      <c r="BM4" s="37" t="s">
        <v>3</v>
      </c>
      <c r="BN4" s="123" t="s">
        <v>54</v>
      </c>
      <c r="BO4" s="126" t="s">
        <v>234</v>
      </c>
      <c r="BP4" s="37" t="s">
        <v>55</v>
      </c>
      <c r="BQ4" s="37" t="s">
        <v>3</v>
      </c>
      <c r="BR4" s="123" t="s">
        <v>54</v>
      </c>
      <c r="BS4" s="126" t="s">
        <v>234</v>
      </c>
      <c r="BT4" s="37" t="s">
        <v>55</v>
      </c>
      <c r="BU4" s="37" t="s">
        <v>3</v>
      </c>
      <c r="BV4" s="123" t="s">
        <v>54</v>
      </c>
      <c r="BW4" s="126" t="s">
        <v>234</v>
      </c>
      <c r="BX4" s="37" t="s">
        <v>55</v>
      </c>
      <c r="BY4" s="37" t="s">
        <v>3</v>
      </c>
      <c r="BZ4" s="123" t="s">
        <v>54</v>
      </c>
      <c r="CA4" s="126" t="s">
        <v>234</v>
      </c>
      <c r="CB4" s="37" t="s">
        <v>55</v>
      </c>
      <c r="CC4" s="37" t="s">
        <v>3</v>
      </c>
      <c r="CD4" s="123" t="s">
        <v>54</v>
      </c>
      <c r="CE4" s="126" t="s">
        <v>234</v>
      </c>
      <c r="CF4" s="37" t="s">
        <v>55</v>
      </c>
      <c r="CG4" s="37" t="s">
        <v>3</v>
      </c>
      <c r="CH4" s="123" t="s">
        <v>54</v>
      </c>
      <c r="CI4" s="126" t="s">
        <v>234</v>
      </c>
      <c r="CJ4" s="37" t="s">
        <v>55</v>
      </c>
      <c r="CK4" s="37" t="s">
        <v>3</v>
      </c>
      <c r="CL4" s="123" t="s">
        <v>54</v>
      </c>
      <c r="CM4" s="126" t="s">
        <v>234</v>
      </c>
      <c r="CN4" s="37" t="s">
        <v>55</v>
      </c>
      <c r="CO4" s="37" t="s">
        <v>3</v>
      </c>
      <c r="CP4" s="123" t="s">
        <v>54</v>
      </c>
      <c r="CQ4" s="126" t="s">
        <v>234</v>
      </c>
      <c r="CR4" s="37" t="s">
        <v>55</v>
      </c>
      <c r="CS4" s="37" t="s">
        <v>3</v>
      </c>
      <c r="CT4" s="123" t="s">
        <v>54</v>
      </c>
      <c r="CU4" s="126" t="s">
        <v>234</v>
      </c>
      <c r="CV4" s="37" t="s">
        <v>55</v>
      </c>
      <c r="CW4" s="37" t="s">
        <v>3</v>
      </c>
      <c r="CX4" s="123" t="s">
        <v>54</v>
      </c>
      <c r="CY4" s="126" t="s">
        <v>234</v>
      </c>
      <c r="CZ4" s="37" t="s">
        <v>55</v>
      </c>
      <c r="DA4" s="37" t="s">
        <v>3</v>
      </c>
      <c r="DB4" s="123" t="s">
        <v>54</v>
      </c>
      <c r="DC4" s="126" t="s">
        <v>234</v>
      </c>
      <c r="DD4" s="37" t="s">
        <v>55</v>
      </c>
      <c r="DE4" s="37" t="s">
        <v>3</v>
      </c>
      <c r="DF4" s="123" t="s">
        <v>54</v>
      </c>
      <c r="DG4" s="126" t="s">
        <v>234</v>
      </c>
      <c r="DH4" s="37" t="s">
        <v>55</v>
      </c>
      <c r="DI4" s="37" t="s">
        <v>3</v>
      </c>
      <c r="DJ4" s="123" t="s">
        <v>54</v>
      </c>
      <c r="DK4" s="126" t="s">
        <v>234</v>
      </c>
      <c r="DL4" s="37" t="s">
        <v>55</v>
      </c>
      <c r="DM4" s="37" t="s">
        <v>3</v>
      </c>
      <c r="DN4" s="123" t="s">
        <v>54</v>
      </c>
      <c r="DO4" s="126" t="s">
        <v>234</v>
      </c>
      <c r="DP4" s="37" t="s">
        <v>55</v>
      </c>
      <c r="DQ4" s="37" t="s">
        <v>3</v>
      </c>
      <c r="DR4" s="123" t="s">
        <v>54</v>
      </c>
      <c r="DS4" s="126" t="s">
        <v>234</v>
      </c>
      <c r="DT4" s="37" t="s">
        <v>55</v>
      </c>
      <c r="DU4" s="37" t="s">
        <v>3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8</v>
      </c>
      <c r="E6" s="55" t="s">
        <v>8</v>
      </c>
      <c r="F6" s="125"/>
      <c r="G6" s="128"/>
      <c r="H6" s="55" t="s">
        <v>8</v>
      </c>
      <c r="I6" s="55" t="s">
        <v>8</v>
      </c>
      <c r="J6" s="125"/>
      <c r="K6" s="128"/>
      <c r="L6" s="55" t="s">
        <v>8</v>
      </c>
      <c r="M6" s="55" t="s">
        <v>8</v>
      </c>
      <c r="N6" s="125"/>
      <c r="O6" s="128"/>
      <c r="P6" s="55" t="s">
        <v>8</v>
      </c>
      <c r="Q6" s="55" t="s">
        <v>8</v>
      </c>
      <c r="R6" s="125"/>
      <c r="S6" s="128"/>
      <c r="T6" s="55" t="s">
        <v>8</v>
      </c>
      <c r="U6" s="55" t="s">
        <v>8</v>
      </c>
      <c r="V6" s="125"/>
      <c r="W6" s="128"/>
      <c r="X6" s="55" t="s">
        <v>8</v>
      </c>
      <c r="Y6" s="55" t="s">
        <v>8</v>
      </c>
      <c r="Z6" s="125"/>
      <c r="AA6" s="128"/>
      <c r="AB6" s="55" t="s">
        <v>8</v>
      </c>
      <c r="AC6" s="55" t="s">
        <v>8</v>
      </c>
      <c r="AD6" s="125"/>
      <c r="AE6" s="128"/>
      <c r="AF6" s="55" t="s">
        <v>8</v>
      </c>
      <c r="AG6" s="55" t="s">
        <v>8</v>
      </c>
      <c r="AH6" s="125"/>
      <c r="AI6" s="128"/>
      <c r="AJ6" s="55" t="s">
        <v>8</v>
      </c>
      <c r="AK6" s="55" t="s">
        <v>8</v>
      </c>
      <c r="AL6" s="125"/>
      <c r="AM6" s="128"/>
      <c r="AN6" s="55" t="s">
        <v>8</v>
      </c>
      <c r="AO6" s="55" t="s">
        <v>8</v>
      </c>
      <c r="AP6" s="125"/>
      <c r="AQ6" s="128"/>
      <c r="AR6" s="55" t="s">
        <v>8</v>
      </c>
      <c r="AS6" s="55" t="s">
        <v>8</v>
      </c>
      <c r="AT6" s="125"/>
      <c r="AU6" s="128"/>
      <c r="AV6" s="55" t="s">
        <v>8</v>
      </c>
      <c r="AW6" s="55" t="s">
        <v>8</v>
      </c>
      <c r="AX6" s="125"/>
      <c r="AY6" s="128"/>
      <c r="AZ6" s="55" t="s">
        <v>8</v>
      </c>
      <c r="BA6" s="55" t="s">
        <v>8</v>
      </c>
      <c r="BB6" s="125"/>
      <c r="BC6" s="128"/>
      <c r="BD6" s="55" t="s">
        <v>8</v>
      </c>
      <c r="BE6" s="55" t="s">
        <v>8</v>
      </c>
      <c r="BF6" s="125"/>
      <c r="BG6" s="128"/>
      <c r="BH6" s="55" t="s">
        <v>8</v>
      </c>
      <c r="BI6" s="55" t="s">
        <v>8</v>
      </c>
      <c r="BJ6" s="125"/>
      <c r="BK6" s="128"/>
      <c r="BL6" s="55" t="s">
        <v>8</v>
      </c>
      <c r="BM6" s="55" t="s">
        <v>8</v>
      </c>
      <c r="BN6" s="125"/>
      <c r="BO6" s="128"/>
      <c r="BP6" s="55" t="s">
        <v>8</v>
      </c>
      <c r="BQ6" s="55" t="s">
        <v>8</v>
      </c>
      <c r="BR6" s="125"/>
      <c r="BS6" s="128"/>
      <c r="BT6" s="55" t="s">
        <v>8</v>
      </c>
      <c r="BU6" s="55" t="s">
        <v>8</v>
      </c>
      <c r="BV6" s="125"/>
      <c r="BW6" s="128"/>
      <c r="BX6" s="55" t="s">
        <v>8</v>
      </c>
      <c r="BY6" s="55" t="s">
        <v>8</v>
      </c>
      <c r="BZ6" s="125"/>
      <c r="CA6" s="128"/>
      <c r="CB6" s="55" t="s">
        <v>8</v>
      </c>
      <c r="CC6" s="55" t="s">
        <v>8</v>
      </c>
      <c r="CD6" s="125"/>
      <c r="CE6" s="128"/>
      <c r="CF6" s="55" t="s">
        <v>8</v>
      </c>
      <c r="CG6" s="55" t="s">
        <v>8</v>
      </c>
      <c r="CH6" s="125"/>
      <c r="CI6" s="128"/>
      <c r="CJ6" s="55" t="s">
        <v>8</v>
      </c>
      <c r="CK6" s="55" t="s">
        <v>8</v>
      </c>
      <c r="CL6" s="125"/>
      <c r="CM6" s="128"/>
      <c r="CN6" s="55" t="s">
        <v>8</v>
      </c>
      <c r="CO6" s="55" t="s">
        <v>8</v>
      </c>
      <c r="CP6" s="125"/>
      <c r="CQ6" s="128"/>
      <c r="CR6" s="55" t="s">
        <v>8</v>
      </c>
      <c r="CS6" s="55" t="s">
        <v>8</v>
      </c>
      <c r="CT6" s="125"/>
      <c r="CU6" s="128"/>
      <c r="CV6" s="55" t="s">
        <v>8</v>
      </c>
      <c r="CW6" s="55" t="s">
        <v>8</v>
      </c>
      <c r="CX6" s="125"/>
      <c r="CY6" s="128"/>
      <c r="CZ6" s="55" t="s">
        <v>8</v>
      </c>
      <c r="DA6" s="55" t="s">
        <v>8</v>
      </c>
      <c r="DB6" s="125"/>
      <c r="DC6" s="128"/>
      <c r="DD6" s="55" t="s">
        <v>8</v>
      </c>
      <c r="DE6" s="55" t="s">
        <v>8</v>
      </c>
      <c r="DF6" s="125"/>
      <c r="DG6" s="128"/>
      <c r="DH6" s="55" t="s">
        <v>8</v>
      </c>
      <c r="DI6" s="55" t="s">
        <v>8</v>
      </c>
      <c r="DJ6" s="125"/>
      <c r="DK6" s="128"/>
      <c r="DL6" s="55" t="s">
        <v>8</v>
      </c>
      <c r="DM6" s="55" t="s">
        <v>8</v>
      </c>
      <c r="DN6" s="125"/>
      <c r="DO6" s="128"/>
      <c r="DP6" s="55" t="s">
        <v>8</v>
      </c>
      <c r="DQ6" s="55" t="s">
        <v>8</v>
      </c>
      <c r="DR6" s="125"/>
      <c r="DS6" s="128"/>
      <c r="DT6" s="55" t="s">
        <v>8</v>
      </c>
      <c r="DU6" s="55" t="s">
        <v>8</v>
      </c>
    </row>
    <row r="7" spans="1:125" ht="13.5">
      <c r="A7" s="78" t="s">
        <v>216</v>
      </c>
      <c r="B7" s="78" t="s">
        <v>174</v>
      </c>
      <c r="C7" s="79" t="s">
        <v>175</v>
      </c>
      <c r="D7" s="18">
        <f aca="true" t="shared" si="0" ref="D7:D19">H7+L7+P7+T7+X7+AB7+AF7+AJ7+AN7+AR7+AV7+AZ7+BD7+BH7+BL7+BP7+BT7+BX7+CB7+CF7+CJ7+CN7+CR7+CV7+CZ7+DD7+DH7+DL7+DP7+DT7</f>
        <v>1140171</v>
      </c>
      <c r="E7" s="18">
        <f aca="true" t="shared" si="1" ref="E7:E19">I7+M7+Q7+U7+Y7+AC7+AG7+AK7+AO7+AS7+AW7+BA7+BE7+BI7+BM7+BQ7+BU7+BY7+CC7+CG7+CK7+CO7+CS7+CW7+DA7+DE7+DI7+DM7+DQ7+DU7</f>
        <v>217748</v>
      </c>
      <c r="F7" s="84" t="s">
        <v>223</v>
      </c>
      <c r="G7" s="81" t="s">
        <v>224</v>
      </c>
      <c r="H7" s="18">
        <v>358698</v>
      </c>
      <c r="I7" s="18">
        <v>96833</v>
      </c>
      <c r="J7" s="84" t="s">
        <v>90</v>
      </c>
      <c r="K7" s="81" t="s">
        <v>91</v>
      </c>
      <c r="L7" s="18">
        <v>577268</v>
      </c>
      <c r="M7" s="18">
        <v>91040</v>
      </c>
      <c r="N7" s="84" t="s">
        <v>117</v>
      </c>
      <c r="O7" s="81" t="s">
        <v>118</v>
      </c>
      <c r="P7" s="18">
        <v>204205</v>
      </c>
      <c r="Q7" s="18">
        <v>29875</v>
      </c>
      <c r="R7" s="83"/>
      <c r="S7" s="81"/>
      <c r="T7" s="18"/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216</v>
      </c>
      <c r="B8" s="78" t="s">
        <v>176</v>
      </c>
      <c r="C8" s="79" t="s">
        <v>177</v>
      </c>
      <c r="D8" s="18">
        <f t="shared" si="0"/>
        <v>151901</v>
      </c>
      <c r="E8" s="18">
        <f t="shared" si="1"/>
        <v>96984</v>
      </c>
      <c r="F8" s="84" t="s">
        <v>123</v>
      </c>
      <c r="G8" s="81" t="s">
        <v>124</v>
      </c>
      <c r="H8" s="18">
        <v>84386</v>
      </c>
      <c r="I8" s="18">
        <v>51985</v>
      </c>
      <c r="J8" s="84" t="s">
        <v>135</v>
      </c>
      <c r="K8" s="81" t="s">
        <v>136</v>
      </c>
      <c r="L8" s="18">
        <v>27197</v>
      </c>
      <c r="M8" s="18">
        <v>18737</v>
      </c>
      <c r="N8" s="84" t="s">
        <v>137</v>
      </c>
      <c r="O8" s="81" t="s">
        <v>138</v>
      </c>
      <c r="P8" s="18">
        <v>40318</v>
      </c>
      <c r="Q8" s="18">
        <v>26262</v>
      </c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216</v>
      </c>
      <c r="B9" s="78" t="s">
        <v>178</v>
      </c>
      <c r="C9" s="79" t="s">
        <v>179</v>
      </c>
      <c r="D9" s="18">
        <f t="shared" si="0"/>
        <v>553048</v>
      </c>
      <c r="E9" s="18">
        <f t="shared" si="1"/>
        <v>102494</v>
      </c>
      <c r="F9" s="84" t="s">
        <v>88</v>
      </c>
      <c r="G9" s="81" t="s">
        <v>89</v>
      </c>
      <c r="H9" s="18">
        <v>292396</v>
      </c>
      <c r="I9" s="18">
        <v>54189</v>
      </c>
      <c r="J9" s="84" t="s">
        <v>125</v>
      </c>
      <c r="K9" s="81" t="s">
        <v>126</v>
      </c>
      <c r="L9" s="18">
        <v>260652</v>
      </c>
      <c r="M9" s="18">
        <v>48305</v>
      </c>
      <c r="N9" s="83"/>
      <c r="O9" s="81"/>
      <c r="P9" s="18"/>
      <c r="Q9" s="18"/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216</v>
      </c>
      <c r="B10" s="78" t="s">
        <v>180</v>
      </c>
      <c r="C10" s="79" t="s">
        <v>181</v>
      </c>
      <c r="D10" s="18">
        <f t="shared" si="0"/>
        <v>137046</v>
      </c>
      <c r="E10" s="18">
        <f t="shared" si="1"/>
        <v>53206</v>
      </c>
      <c r="F10" s="84" t="s">
        <v>99</v>
      </c>
      <c r="G10" s="81" t="s">
        <v>100</v>
      </c>
      <c r="H10" s="18">
        <v>79583</v>
      </c>
      <c r="I10" s="18">
        <v>30897</v>
      </c>
      <c r="J10" s="84" t="s">
        <v>97</v>
      </c>
      <c r="K10" s="81" t="s">
        <v>98</v>
      </c>
      <c r="L10" s="18">
        <v>57463</v>
      </c>
      <c r="M10" s="18">
        <v>22309</v>
      </c>
      <c r="N10" s="83"/>
      <c r="O10" s="81"/>
      <c r="P10" s="18"/>
      <c r="Q10" s="18"/>
      <c r="R10" s="83"/>
      <c r="S10" s="81"/>
      <c r="T10" s="18"/>
      <c r="U10" s="18"/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216</v>
      </c>
      <c r="B11" s="78" t="s">
        <v>182</v>
      </c>
      <c r="C11" s="79" t="s">
        <v>183</v>
      </c>
      <c r="D11" s="18">
        <f t="shared" si="0"/>
        <v>155398</v>
      </c>
      <c r="E11" s="18">
        <f t="shared" si="1"/>
        <v>0</v>
      </c>
      <c r="F11" s="84" t="s">
        <v>142</v>
      </c>
      <c r="G11" s="81" t="s">
        <v>143</v>
      </c>
      <c r="H11" s="18">
        <v>77699</v>
      </c>
      <c r="I11" s="18">
        <v>0</v>
      </c>
      <c r="J11" s="84" t="s">
        <v>144</v>
      </c>
      <c r="K11" s="81" t="s">
        <v>145</v>
      </c>
      <c r="L11" s="18">
        <v>77699</v>
      </c>
      <c r="M11" s="18">
        <v>0</v>
      </c>
      <c r="N11" s="83"/>
      <c r="O11" s="81"/>
      <c r="P11" s="18"/>
      <c r="Q11" s="18"/>
      <c r="R11" s="83"/>
      <c r="S11" s="81"/>
      <c r="T11" s="18"/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216</v>
      </c>
      <c r="B12" s="78" t="s">
        <v>184</v>
      </c>
      <c r="C12" s="79" t="s">
        <v>185</v>
      </c>
      <c r="D12" s="18">
        <f t="shared" si="0"/>
        <v>226806</v>
      </c>
      <c r="E12" s="18">
        <f t="shared" si="1"/>
        <v>83873</v>
      </c>
      <c r="F12" s="84" t="s">
        <v>127</v>
      </c>
      <c r="G12" s="81" t="s">
        <v>128</v>
      </c>
      <c r="H12" s="18">
        <v>90284</v>
      </c>
      <c r="I12" s="18"/>
      <c r="J12" s="84" t="s">
        <v>139</v>
      </c>
      <c r="K12" s="81" t="s">
        <v>86</v>
      </c>
      <c r="L12" s="18">
        <v>44076</v>
      </c>
      <c r="M12" s="18">
        <v>27078</v>
      </c>
      <c r="N12" s="84" t="s">
        <v>131</v>
      </c>
      <c r="O12" s="81" t="s">
        <v>132</v>
      </c>
      <c r="P12" s="18">
        <v>39700</v>
      </c>
      <c r="Q12" s="18">
        <v>24390</v>
      </c>
      <c r="R12" s="84" t="s">
        <v>129</v>
      </c>
      <c r="S12" s="81" t="s">
        <v>130</v>
      </c>
      <c r="T12" s="18">
        <v>29817</v>
      </c>
      <c r="U12" s="18">
        <v>18319</v>
      </c>
      <c r="V12" s="84" t="s">
        <v>133</v>
      </c>
      <c r="W12" s="81" t="s">
        <v>134</v>
      </c>
      <c r="X12" s="18">
        <v>22929</v>
      </c>
      <c r="Y12" s="18">
        <v>14086</v>
      </c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216</v>
      </c>
      <c r="B13" s="78" t="s">
        <v>78</v>
      </c>
      <c r="C13" s="79" t="s">
        <v>79</v>
      </c>
      <c r="D13" s="18">
        <f t="shared" si="0"/>
        <v>219002</v>
      </c>
      <c r="E13" s="18">
        <f t="shared" si="1"/>
        <v>88870</v>
      </c>
      <c r="F13" s="84" t="s">
        <v>119</v>
      </c>
      <c r="G13" s="81" t="s">
        <v>120</v>
      </c>
      <c r="H13" s="18">
        <v>112527</v>
      </c>
      <c r="I13" s="18">
        <v>45663</v>
      </c>
      <c r="J13" s="84" t="s">
        <v>121</v>
      </c>
      <c r="K13" s="81" t="s">
        <v>122</v>
      </c>
      <c r="L13" s="18">
        <v>106475</v>
      </c>
      <c r="M13" s="18">
        <v>43207</v>
      </c>
      <c r="N13" s="83"/>
      <c r="O13" s="81"/>
      <c r="P13" s="18"/>
      <c r="Q13" s="18"/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216</v>
      </c>
      <c r="B14" s="78" t="s">
        <v>80</v>
      </c>
      <c r="C14" s="79" t="s">
        <v>81</v>
      </c>
      <c r="D14" s="18">
        <f t="shared" si="0"/>
        <v>0</v>
      </c>
      <c r="E14" s="18">
        <f t="shared" si="1"/>
        <v>133519</v>
      </c>
      <c r="F14" s="84" t="s">
        <v>221</v>
      </c>
      <c r="G14" s="81" t="s">
        <v>222</v>
      </c>
      <c r="H14" s="18"/>
      <c r="I14" s="18">
        <v>54956</v>
      </c>
      <c r="J14" s="84" t="s">
        <v>115</v>
      </c>
      <c r="K14" s="81" t="s">
        <v>116</v>
      </c>
      <c r="L14" s="18"/>
      <c r="M14" s="18">
        <v>3998</v>
      </c>
      <c r="N14" s="84" t="s">
        <v>113</v>
      </c>
      <c r="O14" s="81" t="s">
        <v>114</v>
      </c>
      <c r="P14" s="18"/>
      <c r="Q14" s="18">
        <v>34579</v>
      </c>
      <c r="R14" s="84" t="s">
        <v>111</v>
      </c>
      <c r="S14" s="81" t="s">
        <v>112</v>
      </c>
      <c r="T14" s="18"/>
      <c r="U14" s="18">
        <v>16203</v>
      </c>
      <c r="V14" s="84" t="s">
        <v>109</v>
      </c>
      <c r="W14" s="81" t="s">
        <v>110</v>
      </c>
      <c r="X14" s="18"/>
      <c r="Y14" s="18">
        <v>23783</v>
      </c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216</v>
      </c>
      <c r="B15" s="78" t="s">
        <v>82</v>
      </c>
      <c r="C15" s="79" t="s">
        <v>83</v>
      </c>
      <c r="D15" s="18">
        <f t="shared" si="0"/>
        <v>64102</v>
      </c>
      <c r="E15" s="18">
        <f t="shared" si="1"/>
        <v>0</v>
      </c>
      <c r="F15" s="84" t="s">
        <v>105</v>
      </c>
      <c r="G15" s="81" t="s">
        <v>106</v>
      </c>
      <c r="H15" s="18">
        <v>39722</v>
      </c>
      <c r="I15" s="18">
        <v>0</v>
      </c>
      <c r="J15" s="84" t="s">
        <v>103</v>
      </c>
      <c r="K15" s="81" t="s">
        <v>104</v>
      </c>
      <c r="L15" s="18">
        <v>24380</v>
      </c>
      <c r="M15" s="18">
        <v>0</v>
      </c>
      <c r="N15" s="83"/>
      <c r="O15" s="81"/>
      <c r="P15" s="18"/>
      <c r="Q15" s="18"/>
      <c r="R15" s="83"/>
      <c r="S15" s="81"/>
      <c r="T15" s="18"/>
      <c r="U15" s="18"/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216</v>
      </c>
      <c r="B16" s="78" t="s">
        <v>84</v>
      </c>
      <c r="C16" s="79" t="s">
        <v>186</v>
      </c>
      <c r="D16" s="18">
        <f t="shared" si="0"/>
        <v>279265</v>
      </c>
      <c r="E16" s="18">
        <f t="shared" si="1"/>
        <v>39544</v>
      </c>
      <c r="F16" s="84" t="s">
        <v>225</v>
      </c>
      <c r="G16" s="81" t="s">
        <v>226</v>
      </c>
      <c r="H16" s="18">
        <v>125837</v>
      </c>
      <c r="I16" s="18">
        <v>17819</v>
      </c>
      <c r="J16" s="84" t="s">
        <v>162</v>
      </c>
      <c r="K16" s="81" t="s">
        <v>200</v>
      </c>
      <c r="L16" s="18">
        <v>59483</v>
      </c>
      <c r="M16" s="18">
        <v>8423</v>
      </c>
      <c r="N16" s="84" t="s">
        <v>163</v>
      </c>
      <c r="O16" s="81" t="s">
        <v>164</v>
      </c>
      <c r="P16" s="18">
        <v>46786</v>
      </c>
      <c r="Q16" s="18">
        <v>6625</v>
      </c>
      <c r="R16" s="84" t="s">
        <v>165</v>
      </c>
      <c r="S16" s="81" t="s">
        <v>85</v>
      </c>
      <c r="T16" s="18">
        <v>47159</v>
      </c>
      <c r="U16" s="18">
        <v>6677</v>
      </c>
      <c r="V16" s="83"/>
      <c r="W16" s="81"/>
      <c r="X16" s="18"/>
      <c r="Y16" s="18"/>
      <c r="Z16" s="83"/>
      <c r="AA16" s="81"/>
      <c r="AB16" s="18"/>
      <c r="AC16" s="18"/>
      <c r="AD16" s="83"/>
      <c r="AE16" s="81"/>
      <c r="AF16" s="18"/>
      <c r="AG16" s="18"/>
      <c r="AH16" s="83"/>
      <c r="AI16" s="81"/>
      <c r="AJ16" s="18"/>
      <c r="AK16" s="18"/>
      <c r="AL16" s="83"/>
      <c r="AM16" s="81"/>
      <c r="AN16" s="18"/>
      <c r="AO16" s="18"/>
      <c r="AP16" s="83"/>
      <c r="AQ16" s="81"/>
      <c r="AR16" s="18"/>
      <c r="AS16" s="18"/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216</v>
      </c>
      <c r="B17" s="78" t="s">
        <v>187</v>
      </c>
      <c r="C17" s="79" t="s">
        <v>188</v>
      </c>
      <c r="D17" s="18">
        <f t="shared" si="0"/>
        <v>236475</v>
      </c>
      <c r="E17" s="18">
        <f t="shared" si="1"/>
        <v>0</v>
      </c>
      <c r="F17" s="84" t="s">
        <v>113</v>
      </c>
      <c r="G17" s="81" t="s">
        <v>114</v>
      </c>
      <c r="H17" s="18">
        <v>153922</v>
      </c>
      <c r="I17" s="18"/>
      <c r="J17" s="84" t="s">
        <v>115</v>
      </c>
      <c r="K17" s="81" t="s">
        <v>116</v>
      </c>
      <c r="L17" s="18">
        <v>82553</v>
      </c>
      <c r="M17" s="18"/>
      <c r="N17" s="83"/>
      <c r="O17" s="81"/>
      <c r="P17" s="18"/>
      <c r="Q17" s="18"/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216</v>
      </c>
      <c r="B18" s="78" t="s">
        <v>189</v>
      </c>
      <c r="C18" s="79" t="s">
        <v>190</v>
      </c>
      <c r="D18" s="18">
        <f t="shared" si="0"/>
        <v>1165181</v>
      </c>
      <c r="E18" s="18">
        <f t="shared" si="1"/>
        <v>0</v>
      </c>
      <c r="F18" s="84" t="s">
        <v>221</v>
      </c>
      <c r="G18" s="81" t="s">
        <v>222</v>
      </c>
      <c r="H18" s="18">
        <v>525450</v>
      </c>
      <c r="I18" s="18"/>
      <c r="J18" s="84" t="s">
        <v>219</v>
      </c>
      <c r="K18" s="81" t="s">
        <v>220</v>
      </c>
      <c r="L18" s="18">
        <v>217481</v>
      </c>
      <c r="M18" s="18"/>
      <c r="N18" s="84" t="s">
        <v>109</v>
      </c>
      <c r="O18" s="81" t="s">
        <v>110</v>
      </c>
      <c r="P18" s="18">
        <v>144020</v>
      </c>
      <c r="Q18" s="18"/>
      <c r="R18" s="84" t="s">
        <v>111</v>
      </c>
      <c r="S18" s="81" t="s">
        <v>112</v>
      </c>
      <c r="T18" s="18">
        <v>149196</v>
      </c>
      <c r="U18" s="18"/>
      <c r="V18" s="84" t="s">
        <v>101</v>
      </c>
      <c r="W18" s="81" t="s">
        <v>102</v>
      </c>
      <c r="X18" s="18">
        <v>129034</v>
      </c>
      <c r="Y18" s="18"/>
      <c r="Z18" s="83"/>
      <c r="AA18" s="81"/>
      <c r="AB18" s="18"/>
      <c r="AC18" s="18"/>
      <c r="AD18" s="83"/>
      <c r="AE18" s="81"/>
      <c r="AF18" s="18"/>
      <c r="AG18" s="18"/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216</v>
      </c>
      <c r="B19" s="78" t="s">
        <v>191</v>
      </c>
      <c r="C19" s="79" t="s">
        <v>192</v>
      </c>
      <c r="D19" s="18">
        <f t="shared" si="0"/>
        <v>112571</v>
      </c>
      <c r="E19" s="18">
        <f t="shared" si="1"/>
        <v>0</v>
      </c>
      <c r="F19" s="84" t="s">
        <v>217</v>
      </c>
      <c r="G19" s="81" t="s">
        <v>218</v>
      </c>
      <c r="H19" s="18">
        <v>106829</v>
      </c>
      <c r="I19" s="18">
        <v>0</v>
      </c>
      <c r="J19" s="84" t="s">
        <v>140</v>
      </c>
      <c r="K19" s="81" t="s">
        <v>141</v>
      </c>
      <c r="L19" s="18">
        <v>5742</v>
      </c>
      <c r="M19" s="18">
        <v>0</v>
      </c>
      <c r="N19" s="83"/>
      <c r="O19" s="81"/>
      <c r="P19" s="18"/>
      <c r="Q19" s="18"/>
      <c r="R19" s="83"/>
      <c r="S19" s="81"/>
      <c r="T19" s="18"/>
      <c r="U19" s="18"/>
      <c r="V19" s="83"/>
      <c r="W19" s="81"/>
      <c r="X19" s="18"/>
      <c r="Y19" s="18"/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95" t="s">
        <v>0</v>
      </c>
      <c r="B20" s="96"/>
      <c r="C20" s="97"/>
      <c r="D20" s="18">
        <f>SUM(D7:D19)</f>
        <v>4440966</v>
      </c>
      <c r="E20" s="18">
        <f>SUM(E7:E19)</f>
        <v>816238</v>
      </c>
      <c r="F20" s="84" t="s">
        <v>215</v>
      </c>
      <c r="G20" s="56" t="s">
        <v>215</v>
      </c>
      <c r="H20" s="18">
        <f>SUM(H7:H19)</f>
        <v>2047333</v>
      </c>
      <c r="I20" s="18">
        <f>SUM(I7:I19)</f>
        <v>352342</v>
      </c>
      <c r="J20" s="84" t="s">
        <v>215</v>
      </c>
      <c r="K20" s="56" t="s">
        <v>215</v>
      </c>
      <c r="L20" s="18">
        <f>SUM(L7:L19)</f>
        <v>1540469</v>
      </c>
      <c r="M20" s="18">
        <f>SUM(M7:M19)</f>
        <v>263097</v>
      </c>
      <c r="N20" s="84" t="s">
        <v>215</v>
      </c>
      <c r="O20" s="56" t="s">
        <v>215</v>
      </c>
      <c r="P20" s="18">
        <f>SUM(P7:P19)</f>
        <v>475029</v>
      </c>
      <c r="Q20" s="18">
        <f>SUM(Q7:Q19)</f>
        <v>121731</v>
      </c>
      <c r="R20" s="84" t="s">
        <v>215</v>
      </c>
      <c r="S20" s="56" t="s">
        <v>215</v>
      </c>
      <c r="T20" s="18">
        <f>SUM(T7:T19)</f>
        <v>226172</v>
      </c>
      <c r="U20" s="18">
        <f>SUM(U7:U19)</f>
        <v>41199</v>
      </c>
      <c r="V20" s="84" t="s">
        <v>215</v>
      </c>
      <c r="W20" s="56" t="s">
        <v>215</v>
      </c>
      <c r="X20" s="18">
        <f>SUM(X7:X19)</f>
        <v>151963</v>
      </c>
      <c r="Y20" s="18">
        <f>SUM(Y7:Y19)</f>
        <v>37869</v>
      </c>
      <c r="Z20" s="84" t="s">
        <v>215</v>
      </c>
      <c r="AA20" s="56" t="s">
        <v>215</v>
      </c>
      <c r="AB20" s="18">
        <f>SUM(AB7:AB19)</f>
        <v>0</v>
      </c>
      <c r="AC20" s="18">
        <f>SUM(AC7:AC19)</f>
        <v>0</v>
      </c>
      <c r="AD20" s="84" t="s">
        <v>215</v>
      </c>
      <c r="AE20" s="56" t="s">
        <v>215</v>
      </c>
      <c r="AF20" s="18">
        <f>SUM(AF7:AF19)</f>
        <v>0</v>
      </c>
      <c r="AG20" s="18">
        <f>SUM(AG7:AG19)</f>
        <v>0</v>
      </c>
      <c r="AH20" s="84" t="s">
        <v>215</v>
      </c>
      <c r="AI20" s="56" t="s">
        <v>215</v>
      </c>
      <c r="AJ20" s="18">
        <f>SUM(AJ7:AJ19)</f>
        <v>0</v>
      </c>
      <c r="AK20" s="18">
        <f>SUM(AK7:AK19)</f>
        <v>0</v>
      </c>
      <c r="AL20" s="84" t="s">
        <v>215</v>
      </c>
      <c r="AM20" s="56" t="s">
        <v>215</v>
      </c>
      <c r="AN20" s="18">
        <f>SUM(AN7:AN19)</f>
        <v>0</v>
      </c>
      <c r="AO20" s="18">
        <f>SUM(AO7:AO19)</f>
        <v>0</v>
      </c>
      <c r="AP20" s="84" t="s">
        <v>215</v>
      </c>
      <c r="AQ20" s="56" t="s">
        <v>215</v>
      </c>
      <c r="AR20" s="18">
        <f>SUM(AR7:AR19)</f>
        <v>0</v>
      </c>
      <c r="AS20" s="18">
        <f>SUM(AS7:AS19)</f>
        <v>0</v>
      </c>
      <c r="AT20" s="84" t="s">
        <v>215</v>
      </c>
      <c r="AU20" s="56" t="s">
        <v>215</v>
      </c>
      <c r="AV20" s="18">
        <f>SUM(AV7:AV19)</f>
        <v>0</v>
      </c>
      <c r="AW20" s="18">
        <f>SUM(AW7:AW19)</f>
        <v>0</v>
      </c>
      <c r="AX20" s="84" t="s">
        <v>215</v>
      </c>
      <c r="AY20" s="56" t="s">
        <v>215</v>
      </c>
      <c r="AZ20" s="18">
        <f>SUM(AZ7:AZ19)</f>
        <v>0</v>
      </c>
      <c r="BA20" s="18">
        <f>SUM(BA7:BA19)</f>
        <v>0</v>
      </c>
      <c r="BB20" s="84" t="s">
        <v>215</v>
      </c>
      <c r="BC20" s="56" t="s">
        <v>215</v>
      </c>
      <c r="BD20" s="18">
        <f>SUM(BD7:BD19)</f>
        <v>0</v>
      </c>
      <c r="BE20" s="18">
        <f>SUM(BE7:BE19)</f>
        <v>0</v>
      </c>
      <c r="BF20" s="84" t="s">
        <v>215</v>
      </c>
      <c r="BG20" s="56" t="s">
        <v>215</v>
      </c>
      <c r="BH20" s="18">
        <f>SUM(BH7:BH19)</f>
        <v>0</v>
      </c>
      <c r="BI20" s="18">
        <f>SUM(BI7:BI19)</f>
        <v>0</v>
      </c>
      <c r="BJ20" s="84" t="s">
        <v>215</v>
      </c>
      <c r="BK20" s="56" t="s">
        <v>215</v>
      </c>
      <c r="BL20" s="18">
        <f>SUM(BL7:BL19)</f>
        <v>0</v>
      </c>
      <c r="BM20" s="18">
        <f>SUM(BM7:BM19)</f>
        <v>0</v>
      </c>
      <c r="BN20" s="84" t="s">
        <v>215</v>
      </c>
      <c r="BO20" s="56" t="s">
        <v>215</v>
      </c>
      <c r="BP20" s="18">
        <f>SUM(BP7:BP19)</f>
        <v>0</v>
      </c>
      <c r="BQ20" s="18">
        <f>SUM(BQ7:BQ19)</f>
        <v>0</v>
      </c>
      <c r="BR20" s="84" t="s">
        <v>215</v>
      </c>
      <c r="BS20" s="56" t="s">
        <v>215</v>
      </c>
      <c r="BT20" s="18">
        <f>SUM(BT7:BT19)</f>
        <v>0</v>
      </c>
      <c r="BU20" s="18">
        <f>SUM(BU7:BU19)</f>
        <v>0</v>
      </c>
      <c r="BV20" s="84" t="s">
        <v>215</v>
      </c>
      <c r="BW20" s="56" t="s">
        <v>215</v>
      </c>
      <c r="BX20" s="18">
        <f>SUM(BX7:BX19)</f>
        <v>0</v>
      </c>
      <c r="BY20" s="18">
        <f>SUM(BY7:BY19)</f>
        <v>0</v>
      </c>
      <c r="BZ20" s="84" t="s">
        <v>215</v>
      </c>
      <c r="CA20" s="56" t="s">
        <v>215</v>
      </c>
      <c r="CB20" s="18">
        <f>SUM(CB7:CB19)</f>
        <v>0</v>
      </c>
      <c r="CC20" s="18">
        <f>SUM(CC7:CC19)</f>
        <v>0</v>
      </c>
      <c r="CD20" s="84" t="s">
        <v>215</v>
      </c>
      <c r="CE20" s="56" t="s">
        <v>215</v>
      </c>
      <c r="CF20" s="18">
        <f>SUM(CF7:CF19)</f>
        <v>0</v>
      </c>
      <c r="CG20" s="18">
        <f>SUM(CG7:CG19)</f>
        <v>0</v>
      </c>
      <c r="CH20" s="84" t="s">
        <v>215</v>
      </c>
      <c r="CI20" s="56" t="s">
        <v>215</v>
      </c>
      <c r="CJ20" s="18">
        <f>SUM(CJ7:CJ19)</f>
        <v>0</v>
      </c>
      <c r="CK20" s="18">
        <f>SUM(CK7:CK19)</f>
        <v>0</v>
      </c>
      <c r="CL20" s="84" t="s">
        <v>215</v>
      </c>
      <c r="CM20" s="56" t="s">
        <v>215</v>
      </c>
      <c r="CN20" s="18">
        <f>SUM(CN7:CN19)</f>
        <v>0</v>
      </c>
      <c r="CO20" s="18">
        <f>SUM(CO7:CO19)</f>
        <v>0</v>
      </c>
      <c r="CP20" s="84" t="s">
        <v>215</v>
      </c>
      <c r="CQ20" s="56" t="s">
        <v>215</v>
      </c>
      <c r="CR20" s="18">
        <f>SUM(CR7:CR19)</f>
        <v>0</v>
      </c>
      <c r="CS20" s="18">
        <f>SUM(CS7:CS19)</f>
        <v>0</v>
      </c>
      <c r="CT20" s="84" t="s">
        <v>215</v>
      </c>
      <c r="CU20" s="56" t="s">
        <v>215</v>
      </c>
      <c r="CV20" s="18">
        <f>SUM(CV7:CV19)</f>
        <v>0</v>
      </c>
      <c r="CW20" s="18">
        <f>SUM(CW7:CW19)</f>
        <v>0</v>
      </c>
      <c r="CX20" s="84" t="s">
        <v>215</v>
      </c>
      <c r="CY20" s="56" t="s">
        <v>215</v>
      </c>
      <c r="CZ20" s="18">
        <f>SUM(CZ7:CZ19)</f>
        <v>0</v>
      </c>
      <c r="DA20" s="18">
        <f>SUM(DA7:DA19)</f>
        <v>0</v>
      </c>
      <c r="DB20" s="84" t="s">
        <v>215</v>
      </c>
      <c r="DC20" s="56" t="s">
        <v>215</v>
      </c>
      <c r="DD20" s="18">
        <f>SUM(DD7:DD19)</f>
        <v>0</v>
      </c>
      <c r="DE20" s="18">
        <f>SUM(DE7:DE19)</f>
        <v>0</v>
      </c>
      <c r="DF20" s="84" t="s">
        <v>215</v>
      </c>
      <c r="DG20" s="56" t="s">
        <v>215</v>
      </c>
      <c r="DH20" s="18">
        <f>SUM(DH7:DH19)</f>
        <v>0</v>
      </c>
      <c r="DI20" s="18">
        <f>SUM(DI7:DI19)</f>
        <v>0</v>
      </c>
      <c r="DJ20" s="84" t="s">
        <v>215</v>
      </c>
      <c r="DK20" s="56" t="s">
        <v>215</v>
      </c>
      <c r="DL20" s="18">
        <f>SUM(DL7:DL19)</f>
        <v>0</v>
      </c>
      <c r="DM20" s="18">
        <f>SUM(DM7:DM19)</f>
        <v>0</v>
      </c>
      <c r="DN20" s="84" t="s">
        <v>215</v>
      </c>
      <c r="DO20" s="56" t="s">
        <v>215</v>
      </c>
      <c r="DP20" s="18">
        <f>SUM(DP7:DP19)</f>
        <v>0</v>
      </c>
      <c r="DQ20" s="18">
        <f>SUM(DQ7:DQ19)</f>
        <v>0</v>
      </c>
      <c r="DR20" s="84" t="s">
        <v>215</v>
      </c>
      <c r="DS20" s="56" t="s">
        <v>215</v>
      </c>
      <c r="DT20" s="18">
        <f>SUM(DT7:DT19)</f>
        <v>0</v>
      </c>
      <c r="DU20" s="18">
        <f>SUM(DU7:DU19)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0:C2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2004-03-02T06:51:40Z</dcterms:modified>
  <cp:category/>
  <cp:version/>
  <cp:contentType/>
  <cp:contentStatus/>
</cp:coreProperties>
</file>