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'し尿処理の状況'!$A$2:$AC$103</definedName>
    <definedName name="_xlnm.Print_Area" localSheetId="0">'水洗化人口等'!$A$2:$U$103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<sst xmlns="http://schemas.openxmlformats.org/spreadsheetml/2006/main" count="777" uniqueCount="242">
  <si>
    <t>川辺町</t>
  </si>
  <si>
    <t>東郷町</t>
  </si>
  <si>
    <t>長島町</t>
  </si>
  <si>
    <t>蒲生町</t>
  </si>
  <si>
    <t>日吉町</t>
  </si>
  <si>
    <t>○</t>
  </si>
  <si>
    <t>大崎町</t>
  </si>
  <si>
    <t>祁答院町</t>
  </si>
  <si>
    <t>鹿児島県合計</t>
  </si>
  <si>
    <t>し尿処理の状況（平成１３年度実績）</t>
  </si>
  <si>
    <t>水洗化人口等（平成１３年度実績）</t>
  </si>
  <si>
    <t>山川町</t>
  </si>
  <si>
    <t>有明町</t>
  </si>
  <si>
    <t>鹿児島県</t>
  </si>
  <si>
    <t>46201</t>
  </si>
  <si>
    <t>鹿児島市</t>
  </si>
  <si>
    <t>46202</t>
  </si>
  <si>
    <t>川内市</t>
  </si>
  <si>
    <t>46203</t>
  </si>
  <si>
    <t>鹿屋市</t>
  </si>
  <si>
    <t>46204</t>
  </si>
  <si>
    <t>枕崎市</t>
  </si>
  <si>
    <t>46205</t>
  </si>
  <si>
    <t>串木野市</t>
  </si>
  <si>
    <t>46206</t>
  </si>
  <si>
    <t>阿久根市</t>
  </si>
  <si>
    <t>46207</t>
  </si>
  <si>
    <t>名瀬市</t>
  </si>
  <si>
    <t>46208</t>
  </si>
  <si>
    <t>出水市</t>
  </si>
  <si>
    <t>46209</t>
  </si>
  <si>
    <t>大口市</t>
  </si>
  <si>
    <t>46210</t>
  </si>
  <si>
    <t>指宿市</t>
  </si>
  <si>
    <t>46211</t>
  </si>
  <si>
    <t>加世田市</t>
  </si>
  <si>
    <t>46212</t>
  </si>
  <si>
    <t>国分市</t>
  </si>
  <si>
    <t>46213</t>
  </si>
  <si>
    <t>西之表市</t>
  </si>
  <si>
    <t>46214</t>
  </si>
  <si>
    <t>垂水市</t>
  </si>
  <si>
    <t>46301</t>
  </si>
  <si>
    <t>46302</t>
  </si>
  <si>
    <t>桜島町</t>
  </si>
  <si>
    <t>46303</t>
  </si>
  <si>
    <t>三島村</t>
  </si>
  <si>
    <t>46304</t>
  </si>
  <si>
    <t>十島村</t>
  </si>
  <si>
    <t>46321</t>
  </si>
  <si>
    <t>喜入町</t>
  </si>
  <si>
    <t>46322</t>
  </si>
  <si>
    <t>46323</t>
  </si>
  <si>
    <t>頴娃町</t>
  </si>
  <si>
    <t>46324</t>
  </si>
  <si>
    <t>開聞町</t>
  </si>
  <si>
    <t>46341</t>
  </si>
  <si>
    <t>笠沙町</t>
  </si>
  <si>
    <t>46342</t>
  </si>
  <si>
    <t>大浦町</t>
  </si>
  <si>
    <t>46343</t>
  </si>
  <si>
    <t>坊津町</t>
  </si>
  <si>
    <t>46344</t>
  </si>
  <si>
    <t>知覧町</t>
  </si>
  <si>
    <t>46345</t>
  </si>
  <si>
    <t>46361</t>
  </si>
  <si>
    <t>市来町</t>
  </si>
  <si>
    <t>46362</t>
  </si>
  <si>
    <t>東市来町</t>
  </si>
  <si>
    <t>46363</t>
  </si>
  <si>
    <t>伊集院町</t>
  </si>
  <si>
    <t>46364</t>
  </si>
  <si>
    <t>松元町</t>
  </si>
  <si>
    <t>46365</t>
  </si>
  <si>
    <t>郡山町</t>
  </si>
  <si>
    <t>46366</t>
  </si>
  <si>
    <t>46367</t>
  </si>
  <si>
    <t>46368</t>
  </si>
  <si>
    <t>金峰町</t>
  </si>
  <si>
    <t>46381</t>
  </si>
  <si>
    <t>樋脇町</t>
  </si>
  <si>
    <t>46382</t>
  </si>
  <si>
    <t>入来町</t>
  </si>
  <si>
    <t>46383</t>
  </si>
  <si>
    <t>46384</t>
  </si>
  <si>
    <t>宮之城町</t>
  </si>
  <si>
    <t>46385</t>
  </si>
  <si>
    <t>46386</t>
  </si>
  <si>
    <t>薩摩町</t>
  </si>
  <si>
    <t>46387</t>
  </si>
  <si>
    <t>46388</t>
  </si>
  <si>
    <t>里村</t>
  </si>
  <si>
    <t>46389</t>
  </si>
  <si>
    <t>上甑村</t>
  </si>
  <si>
    <t>46390</t>
  </si>
  <si>
    <t>下甑村</t>
  </si>
  <si>
    <t>46391</t>
  </si>
  <si>
    <t>鹿島村</t>
  </si>
  <si>
    <t>46401</t>
  </si>
  <si>
    <t>野田町</t>
  </si>
  <si>
    <t>46402</t>
  </si>
  <si>
    <t>高尾野町</t>
  </si>
  <si>
    <t>46403</t>
  </si>
  <si>
    <t>46404</t>
  </si>
  <si>
    <t>46421</t>
  </si>
  <si>
    <t>菱刈町</t>
  </si>
  <si>
    <t>46441</t>
  </si>
  <si>
    <t>加治木町</t>
  </si>
  <si>
    <t>46442</t>
  </si>
  <si>
    <t>姶良町</t>
  </si>
  <si>
    <t>46443</t>
  </si>
  <si>
    <t>46444</t>
  </si>
  <si>
    <t>溝辺町</t>
  </si>
  <si>
    <t>46445</t>
  </si>
  <si>
    <t>横川町</t>
  </si>
  <si>
    <t>46446</t>
  </si>
  <si>
    <t>栗野町</t>
  </si>
  <si>
    <t>46447</t>
  </si>
  <si>
    <t>吉松町</t>
  </si>
  <si>
    <t>46448</t>
  </si>
  <si>
    <t>牧園町</t>
  </si>
  <si>
    <t>46449</t>
  </si>
  <si>
    <t>霧島町</t>
  </si>
  <si>
    <t>46450</t>
  </si>
  <si>
    <t>隼人町</t>
  </si>
  <si>
    <t>46451</t>
  </si>
  <si>
    <t>福山町</t>
  </si>
  <si>
    <t>46461</t>
  </si>
  <si>
    <t>大隅町</t>
  </si>
  <si>
    <t>46462</t>
  </si>
  <si>
    <t>輝北町</t>
  </si>
  <si>
    <t>46463</t>
  </si>
  <si>
    <t>財部町</t>
  </si>
  <si>
    <t>46464</t>
  </si>
  <si>
    <t>末吉町</t>
  </si>
  <si>
    <t>46465</t>
  </si>
  <si>
    <t>46466</t>
  </si>
  <si>
    <t>志布志町</t>
  </si>
  <si>
    <t>46467</t>
  </si>
  <si>
    <t>46468</t>
  </si>
  <si>
    <t>46481</t>
  </si>
  <si>
    <t>串良町</t>
  </si>
  <si>
    <t>46482</t>
  </si>
  <si>
    <t>東串良町</t>
  </si>
  <si>
    <t>46483</t>
  </si>
  <si>
    <t>内之浦町</t>
  </si>
  <si>
    <t>46484</t>
  </si>
  <si>
    <t>高山町</t>
  </si>
  <si>
    <t>46485</t>
  </si>
  <si>
    <t>吾平町</t>
  </si>
  <si>
    <t>46486</t>
  </si>
  <si>
    <t>大根占町</t>
  </si>
  <si>
    <t>46487</t>
  </si>
  <si>
    <t>根占町</t>
  </si>
  <si>
    <t>46488</t>
  </si>
  <si>
    <t>46489</t>
  </si>
  <si>
    <t>佐多町</t>
  </si>
  <si>
    <t>46501</t>
  </si>
  <si>
    <t>中種子町</t>
  </si>
  <si>
    <t>46502</t>
  </si>
  <si>
    <t>南種子町</t>
  </si>
  <si>
    <t>46503</t>
  </si>
  <si>
    <t>上屋久町</t>
  </si>
  <si>
    <t>46504</t>
  </si>
  <si>
    <t>屋久町</t>
  </si>
  <si>
    <t>46523</t>
  </si>
  <si>
    <t>46524</t>
  </si>
  <si>
    <t>宇検村</t>
  </si>
  <si>
    <t>46525</t>
  </si>
  <si>
    <t>瀬戸内町</t>
  </si>
  <si>
    <t>46526</t>
  </si>
  <si>
    <t>住用村</t>
  </si>
  <si>
    <t>46527</t>
  </si>
  <si>
    <t>龍郷町</t>
  </si>
  <si>
    <t>46528</t>
  </si>
  <si>
    <t>笠利町</t>
  </si>
  <si>
    <t>46529</t>
  </si>
  <si>
    <t>喜界町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</si>
  <si>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</si>
  <si>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</si>
  <si>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</si>
  <si>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</si>
  <si>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</si>
  <si>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</si>
  <si>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</si>
  <si>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</si>
  <si>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</si>
  <si>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</si>
  <si>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</si>
  <si>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</si>
  <si>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</si>
  <si>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</si>
  <si>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</si>
  <si>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</si>
  <si>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</si>
  <si>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</si>
  <si>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</si>
  <si>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</si>
  <si>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</si>
  <si>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</si>
  <si>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</si>
  <si>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</si>
  <si>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</si>
  <si>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</si>
  <si>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</si>
  <si>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</si>
  <si>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</si>
  <si>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</si>
  <si>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</si>
  <si>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</si>
  <si>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鶴田町</t>
  </si>
  <si>
    <t>松山町</t>
  </si>
  <si>
    <t>田代町</t>
  </si>
  <si>
    <t>東町</t>
  </si>
  <si>
    <t>大和村</t>
  </si>
  <si>
    <t>吹上町</t>
  </si>
  <si>
    <t>吉田町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</si>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</sst>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0" fontId="7" fillId="0" borderId="7" xfId="23" applyFont="1" applyBorder="1" applyAlignment="1">
      <alignment horizontal="lef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2" applyFont="1" applyFill="1" applyBorder="1" applyAlignment="1">
      <alignment horizontal="center" vertical="center"/>
      <protection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9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03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2" t="s">
        <v>199</v>
      </c>
      <c r="B2" s="45" t="s">
        <v>217</v>
      </c>
      <c r="C2" s="48" t="s">
        <v>218</v>
      </c>
      <c r="D2" s="5" t="s">
        <v>200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1" t="s">
        <v>201</v>
      </c>
      <c r="S2" s="52"/>
      <c r="T2" s="52"/>
      <c r="U2" s="53"/>
    </row>
    <row r="3" spans="1:21" s="30" customFormat="1" ht="22.5" customHeight="1">
      <c r="A3" s="43"/>
      <c r="B3" s="46"/>
      <c r="C3" s="49"/>
      <c r="D3" s="22"/>
      <c r="E3" s="7" t="s">
        <v>202</v>
      </c>
      <c r="F3" s="20"/>
      <c r="G3" s="20"/>
      <c r="H3" s="23"/>
      <c r="I3" s="7" t="s">
        <v>219</v>
      </c>
      <c r="J3" s="20"/>
      <c r="K3" s="20"/>
      <c r="L3" s="20"/>
      <c r="M3" s="20"/>
      <c r="N3" s="20"/>
      <c r="O3" s="20"/>
      <c r="P3" s="20"/>
      <c r="Q3" s="21"/>
      <c r="R3" s="54"/>
      <c r="S3" s="55"/>
      <c r="T3" s="55"/>
      <c r="U3" s="56"/>
    </row>
    <row r="4" spans="1:21" s="30" customFormat="1" ht="22.5" customHeight="1">
      <c r="A4" s="43"/>
      <c r="B4" s="46"/>
      <c r="C4" s="49"/>
      <c r="D4" s="22"/>
      <c r="E4" s="6" t="s">
        <v>203</v>
      </c>
      <c r="F4" s="57" t="s">
        <v>220</v>
      </c>
      <c r="G4" s="57" t="s">
        <v>221</v>
      </c>
      <c r="H4" s="57" t="s">
        <v>222</v>
      </c>
      <c r="I4" s="6" t="s">
        <v>203</v>
      </c>
      <c r="J4" s="57" t="s">
        <v>223</v>
      </c>
      <c r="K4" s="57" t="s">
        <v>224</v>
      </c>
      <c r="L4" s="57" t="s">
        <v>225</v>
      </c>
      <c r="M4" s="57" t="s">
        <v>226</v>
      </c>
      <c r="N4" s="57" t="s">
        <v>227</v>
      </c>
      <c r="O4" s="61" t="s">
        <v>228</v>
      </c>
      <c r="P4" s="8"/>
      <c r="Q4" s="57" t="s">
        <v>229</v>
      </c>
      <c r="R4" s="57" t="s">
        <v>204</v>
      </c>
      <c r="S4" s="57" t="s">
        <v>205</v>
      </c>
      <c r="T4" s="59" t="s">
        <v>206</v>
      </c>
      <c r="U4" s="59" t="s">
        <v>207</v>
      </c>
    </row>
    <row r="5" spans="1:21" s="30" customFormat="1" ht="22.5" customHeight="1">
      <c r="A5" s="43"/>
      <c r="B5" s="46"/>
      <c r="C5" s="49"/>
      <c r="D5" s="22"/>
      <c r="E5" s="6"/>
      <c r="F5" s="58"/>
      <c r="G5" s="58"/>
      <c r="H5" s="58"/>
      <c r="I5" s="6"/>
      <c r="J5" s="58"/>
      <c r="K5" s="58"/>
      <c r="L5" s="58"/>
      <c r="M5" s="58"/>
      <c r="N5" s="58"/>
      <c r="O5" s="58"/>
      <c r="P5" s="9" t="s">
        <v>208</v>
      </c>
      <c r="Q5" s="58"/>
      <c r="R5" s="62"/>
      <c r="S5" s="62"/>
      <c r="T5" s="62"/>
      <c r="U5" s="58"/>
    </row>
    <row r="6" spans="1:21" s="30" customFormat="1" ht="22.5" customHeight="1">
      <c r="A6" s="44"/>
      <c r="B6" s="47"/>
      <c r="C6" s="50"/>
      <c r="D6" s="10" t="s">
        <v>209</v>
      </c>
      <c r="E6" s="10" t="s">
        <v>209</v>
      </c>
      <c r="F6" s="11" t="s">
        <v>230</v>
      </c>
      <c r="G6" s="10" t="s">
        <v>209</v>
      </c>
      <c r="H6" s="10" t="s">
        <v>209</v>
      </c>
      <c r="I6" s="10" t="s">
        <v>209</v>
      </c>
      <c r="J6" s="11" t="s">
        <v>230</v>
      </c>
      <c r="K6" s="10" t="s">
        <v>209</v>
      </c>
      <c r="L6" s="11" t="s">
        <v>230</v>
      </c>
      <c r="M6" s="10" t="s">
        <v>209</v>
      </c>
      <c r="N6" s="11" t="s">
        <v>230</v>
      </c>
      <c r="O6" s="10" t="s">
        <v>209</v>
      </c>
      <c r="P6" s="10" t="s">
        <v>209</v>
      </c>
      <c r="Q6" s="11" t="s">
        <v>230</v>
      </c>
      <c r="R6" s="63"/>
      <c r="S6" s="63"/>
      <c r="T6" s="63"/>
      <c r="U6" s="60"/>
    </row>
    <row r="7" spans="1:21" ht="13.5">
      <c r="A7" s="31" t="s">
        <v>13</v>
      </c>
      <c r="B7" s="32" t="s">
        <v>14</v>
      </c>
      <c r="C7" s="33" t="s">
        <v>15</v>
      </c>
      <c r="D7" s="34">
        <f aca="true" t="shared" si="0" ref="D7:D70">E7+I7</f>
        <v>552817</v>
      </c>
      <c r="E7" s="35">
        <f aca="true" t="shared" si="1" ref="E7:E23">G7+H7</f>
        <v>33747</v>
      </c>
      <c r="F7" s="37">
        <f aca="true" t="shared" si="2" ref="F7:F63">E7/D7*100</f>
        <v>6.1045517775321665</v>
      </c>
      <c r="G7" s="34">
        <v>33747</v>
      </c>
      <c r="H7" s="34">
        <v>0</v>
      </c>
      <c r="I7" s="35">
        <f aca="true" t="shared" si="3" ref="I7:I23">K7+M7+O7</f>
        <v>519070</v>
      </c>
      <c r="J7" s="37">
        <f aca="true" t="shared" si="4" ref="J7:J63">I7/D7*100</f>
        <v>93.89544822246783</v>
      </c>
      <c r="K7" s="34">
        <v>436400</v>
      </c>
      <c r="L7" s="37">
        <f aca="true" t="shared" si="5" ref="L7:L63">K7/D7*100</f>
        <v>78.94113241814199</v>
      </c>
      <c r="M7" s="34">
        <v>0</v>
      </c>
      <c r="N7" s="37">
        <f aca="true" t="shared" si="6" ref="N7:N63">M7/D7*100</f>
        <v>0</v>
      </c>
      <c r="O7" s="34">
        <v>82670</v>
      </c>
      <c r="P7" s="34">
        <v>24100</v>
      </c>
      <c r="Q7" s="37">
        <f aca="true" t="shared" si="7" ref="Q7:Q63">O7/D7*100</f>
        <v>14.954315804325843</v>
      </c>
      <c r="R7" s="34"/>
      <c r="S7" s="34" t="s">
        <v>5</v>
      </c>
      <c r="T7" s="34"/>
      <c r="U7" s="34"/>
    </row>
    <row r="8" spans="1:21" ht="13.5">
      <c r="A8" s="31" t="s">
        <v>13</v>
      </c>
      <c r="B8" s="32" t="s">
        <v>16</v>
      </c>
      <c r="C8" s="33" t="s">
        <v>17</v>
      </c>
      <c r="D8" s="34">
        <f t="shared" si="0"/>
        <v>74046</v>
      </c>
      <c r="E8" s="35">
        <f t="shared" si="1"/>
        <v>33644</v>
      </c>
      <c r="F8" s="37">
        <f t="shared" si="2"/>
        <v>45.436620479161604</v>
      </c>
      <c r="G8" s="34">
        <v>33608</v>
      </c>
      <c r="H8" s="34">
        <v>36</v>
      </c>
      <c r="I8" s="35">
        <f t="shared" si="3"/>
        <v>40402</v>
      </c>
      <c r="J8" s="37">
        <f t="shared" si="4"/>
        <v>54.563379520838396</v>
      </c>
      <c r="K8" s="34">
        <v>7000</v>
      </c>
      <c r="L8" s="37">
        <f t="shared" si="5"/>
        <v>9.453582907922103</v>
      </c>
      <c r="M8" s="34">
        <v>1232</v>
      </c>
      <c r="N8" s="37">
        <f t="shared" si="6"/>
        <v>1.6638305917942902</v>
      </c>
      <c r="O8" s="34">
        <v>32170</v>
      </c>
      <c r="P8" s="34">
        <v>17171</v>
      </c>
      <c r="Q8" s="37">
        <f t="shared" si="7"/>
        <v>43.445966021122004</v>
      </c>
      <c r="R8" s="34" t="s">
        <v>5</v>
      </c>
      <c r="S8" s="34"/>
      <c r="T8" s="34"/>
      <c r="U8" s="34"/>
    </row>
    <row r="9" spans="1:21" ht="13.5">
      <c r="A9" s="31" t="s">
        <v>13</v>
      </c>
      <c r="B9" s="32" t="s">
        <v>18</v>
      </c>
      <c r="C9" s="33" t="s">
        <v>19</v>
      </c>
      <c r="D9" s="34">
        <f t="shared" si="0"/>
        <v>80421</v>
      </c>
      <c r="E9" s="35">
        <f t="shared" si="1"/>
        <v>18384</v>
      </c>
      <c r="F9" s="37">
        <f t="shared" si="2"/>
        <v>22.859700824411533</v>
      </c>
      <c r="G9" s="34">
        <v>18384</v>
      </c>
      <c r="H9" s="34">
        <v>0</v>
      </c>
      <c r="I9" s="35">
        <f t="shared" si="3"/>
        <v>62037</v>
      </c>
      <c r="J9" s="37">
        <f t="shared" si="4"/>
        <v>77.14029917558847</v>
      </c>
      <c r="K9" s="34">
        <v>6797</v>
      </c>
      <c r="L9" s="37">
        <f t="shared" si="5"/>
        <v>8.451772546971561</v>
      </c>
      <c r="M9" s="34">
        <v>0</v>
      </c>
      <c r="N9" s="37">
        <f t="shared" si="6"/>
        <v>0</v>
      </c>
      <c r="O9" s="34">
        <v>55240</v>
      </c>
      <c r="P9" s="34">
        <v>19500</v>
      </c>
      <c r="Q9" s="37">
        <f t="shared" si="7"/>
        <v>68.68852662861691</v>
      </c>
      <c r="R9" s="34" t="s">
        <v>5</v>
      </c>
      <c r="S9" s="34"/>
      <c r="T9" s="34"/>
      <c r="U9" s="34"/>
    </row>
    <row r="10" spans="1:21" ht="13.5">
      <c r="A10" s="31" t="s">
        <v>13</v>
      </c>
      <c r="B10" s="32" t="s">
        <v>20</v>
      </c>
      <c r="C10" s="33" t="s">
        <v>21</v>
      </c>
      <c r="D10" s="34">
        <f t="shared" si="0"/>
        <v>26778</v>
      </c>
      <c r="E10" s="35">
        <f t="shared" si="1"/>
        <v>5068</v>
      </c>
      <c r="F10" s="37">
        <f t="shared" si="2"/>
        <v>18.92598401673015</v>
      </c>
      <c r="G10" s="34">
        <v>5068</v>
      </c>
      <c r="H10" s="34">
        <v>0</v>
      </c>
      <c r="I10" s="35">
        <f t="shared" si="3"/>
        <v>21710</v>
      </c>
      <c r="J10" s="37">
        <f t="shared" si="4"/>
        <v>81.07401598326986</v>
      </c>
      <c r="K10" s="34">
        <v>11517</v>
      </c>
      <c r="L10" s="37">
        <f t="shared" si="5"/>
        <v>43.00918664575398</v>
      </c>
      <c r="M10" s="34">
        <v>0</v>
      </c>
      <c r="N10" s="37">
        <f t="shared" si="6"/>
        <v>0</v>
      </c>
      <c r="O10" s="34">
        <v>10193</v>
      </c>
      <c r="P10" s="34">
        <v>1199</v>
      </c>
      <c r="Q10" s="37">
        <f t="shared" si="7"/>
        <v>38.064829337515874</v>
      </c>
      <c r="R10" s="34" t="s">
        <v>5</v>
      </c>
      <c r="S10" s="34"/>
      <c r="T10" s="34"/>
      <c r="U10" s="34"/>
    </row>
    <row r="11" spans="1:21" ht="13.5">
      <c r="A11" s="31" t="s">
        <v>13</v>
      </c>
      <c r="B11" s="32" t="s">
        <v>22</v>
      </c>
      <c r="C11" s="33" t="s">
        <v>23</v>
      </c>
      <c r="D11" s="34">
        <f t="shared" si="0"/>
        <v>26754</v>
      </c>
      <c r="E11" s="35">
        <f t="shared" si="1"/>
        <v>7685</v>
      </c>
      <c r="F11" s="37">
        <f t="shared" si="2"/>
        <v>28.724676683860356</v>
      </c>
      <c r="G11" s="34">
        <v>7134</v>
      </c>
      <c r="H11" s="34">
        <v>551</v>
      </c>
      <c r="I11" s="35">
        <f t="shared" si="3"/>
        <v>19069</v>
      </c>
      <c r="J11" s="37">
        <f t="shared" si="4"/>
        <v>71.27532331613963</v>
      </c>
      <c r="K11" s="34">
        <v>8696</v>
      </c>
      <c r="L11" s="37">
        <f t="shared" si="5"/>
        <v>32.503550870897804</v>
      </c>
      <c r="M11" s="34">
        <v>0</v>
      </c>
      <c r="N11" s="37">
        <f t="shared" si="6"/>
        <v>0</v>
      </c>
      <c r="O11" s="34">
        <v>10373</v>
      </c>
      <c r="P11" s="34">
        <v>3439</v>
      </c>
      <c r="Q11" s="37">
        <f t="shared" si="7"/>
        <v>38.77177244524183</v>
      </c>
      <c r="R11" s="34" t="s">
        <v>5</v>
      </c>
      <c r="S11" s="34"/>
      <c r="T11" s="34"/>
      <c r="U11" s="34"/>
    </row>
    <row r="12" spans="1:21" ht="13.5">
      <c r="A12" s="31" t="s">
        <v>13</v>
      </c>
      <c r="B12" s="32" t="s">
        <v>24</v>
      </c>
      <c r="C12" s="33" t="s">
        <v>25</v>
      </c>
      <c r="D12" s="34">
        <f t="shared" si="0"/>
        <v>26689</v>
      </c>
      <c r="E12" s="35">
        <f t="shared" si="1"/>
        <v>13287</v>
      </c>
      <c r="F12" s="37">
        <f t="shared" si="2"/>
        <v>49.78455543482333</v>
      </c>
      <c r="G12" s="34">
        <v>13287</v>
      </c>
      <c r="H12" s="34">
        <v>0</v>
      </c>
      <c r="I12" s="35">
        <f t="shared" si="3"/>
        <v>13402</v>
      </c>
      <c r="J12" s="37">
        <f t="shared" si="4"/>
        <v>50.21544456517666</v>
      </c>
      <c r="K12" s="34">
        <v>0</v>
      </c>
      <c r="L12" s="37">
        <f t="shared" si="5"/>
        <v>0</v>
      </c>
      <c r="M12" s="34">
        <v>0</v>
      </c>
      <c r="N12" s="37">
        <f t="shared" si="6"/>
        <v>0</v>
      </c>
      <c r="O12" s="34">
        <v>13402</v>
      </c>
      <c r="P12" s="34">
        <v>4561</v>
      </c>
      <c r="Q12" s="37">
        <f t="shared" si="7"/>
        <v>50.21544456517666</v>
      </c>
      <c r="R12" s="34" t="s">
        <v>5</v>
      </c>
      <c r="S12" s="34"/>
      <c r="T12" s="34"/>
      <c r="U12" s="34"/>
    </row>
    <row r="13" spans="1:21" ht="13.5">
      <c r="A13" s="31" t="s">
        <v>13</v>
      </c>
      <c r="B13" s="32" t="s">
        <v>26</v>
      </c>
      <c r="C13" s="33" t="s">
        <v>27</v>
      </c>
      <c r="D13" s="34">
        <f t="shared" si="0"/>
        <v>43151</v>
      </c>
      <c r="E13" s="35">
        <f t="shared" si="1"/>
        <v>3916</v>
      </c>
      <c r="F13" s="37">
        <f t="shared" si="2"/>
        <v>9.075108340478783</v>
      </c>
      <c r="G13" s="34">
        <v>3916</v>
      </c>
      <c r="H13" s="34">
        <v>0</v>
      </c>
      <c r="I13" s="35">
        <f t="shared" si="3"/>
        <v>39235</v>
      </c>
      <c r="J13" s="37">
        <f t="shared" si="4"/>
        <v>90.92489165952121</v>
      </c>
      <c r="K13" s="34">
        <v>34778</v>
      </c>
      <c r="L13" s="37">
        <f t="shared" si="5"/>
        <v>80.59604644156566</v>
      </c>
      <c r="M13" s="34">
        <v>0</v>
      </c>
      <c r="N13" s="37">
        <f t="shared" si="6"/>
        <v>0</v>
      </c>
      <c r="O13" s="34">
        <v>4457</v>
      </c>
      <c r="P13" s="34">
        <v>676</v>
      </c>
      <c r="Q13" s="37">
        <f t="shared" si="7"/>
        <v>10.328845217955552</v>
      </c>
      <c r="R13" s="34" t="s">
        <v>5</v>
      </c>
      <c r="S13" s="34"/>
      <c r="T13" s="34"/>
      <c r="U13" s="34"/>
    </row>
    <row r="14" spans="1:21" ht="13.5">
      <c r="A14" s="31" t="s">
        <v>13</v>
      </c>
      <c r="B14" s="32" t="s">
        <v>28</v>
      </c>
      <c r="C14" s="33" t="s">
        <v>29</v>
      </c>
      <c r="D14" s="34">
        <f t="shared" si="0"/>
        <v>39837</v>
      </c>
      <c r="E14" s="35">
        <f t="shared" si="1"/>
        <v>10773</v>
      </c>
      <c r="F14" s="37">
        <f t="shared" si="2"/>
        <v>27.042698998418558</v>
      </c>
      <c r="G14" s="34">
        <v>10773</v>
      </c>
      <c r="H14" s="34">
        <v>0</v>
      </c>
      <c r="I14" s="35">
        <f t="shared" si="3"/>
        <v>29064</v>
      </c>
      <c r="J14" s="37">
        <f t="shared" si="4"/>
        <v>72.95730100158144</v>
      </c>
      <c r="K14" s="34">
        <v>13731</v>
      </c>
      <c r="L14" s="37">
        <f t="shared" si="5"/>
        <v>34.4679569244672</v>
      </c>
      <c r="M14" s="34">
        <v>0</v>
      </c>
      <c r="N14" s="37">
        <f t="shared" si="6"/>
        <v>0</v>
      </c>
      <c r="O14" s="34">
        <v>15333</v>
      </c>
      <c r="P14" s="34">
        <v>2956</v>
      </c>
      <c r="Q14" s="37">
        <f t="shared" si="7"/>
        <v>38.48934407711424</v>
      </c>
      <c r="R14" s="34" t="s">
        <v>5</v>
      </c>
      <c r="S14" s="34"/>
      <c r="T14" s="34"/>
      <c r="U14" s="34"/>
    </row>
    <row r="15" spans="1:21" ht="13.5">
      <c r="A15" s="31" t="s">
        <v>13</v>
      </c>
      <c r="B15" s="32" t="s">
        <v>30</v>
      </c>
      <c r="C15" s="33" t="s">
        <v>31</v>
      </c>
      <c r="D15" s="34">
        <f t="shared" si="0"/>
        <v>23590</v>
      </c>
      <c r="E15" s="35">
        <f t="shared" si="1"/>
        <v>13596</v>
      </c>
      <c r="F15" s="37">
        <f t="shared" si="2"/>
        <v>57.63459092835947</v>
      </c>
      <c r="G15" s="34">
        <v>13596</v>
      </c>
      <c r="H15" s="34">
        <v>0</v>
      </c>
      <c r="I15" s="35">
        <f t="shared" si="3"/>
        <v>9994</v>
      </c>
      <c r="J15" s="37">
        <f t="shared" si="4"/>
        <v>42.36540907164053</v>
      </c>
      <c r="K15" s="34">
        <v>0</v>
      </c>
      <c r="L15" s="37">
        <f t="shared" si="5"/>
        <v>0</v>
      </c>
      <c r="M15" s="34">
        <v>0</v>
      </c>
      <c r="N15" s="37">
        <f t="shared" si="6"/>
        <v>0</v>
      </c>
      <c r="O15" s="34">
        <v>9994</v>
      </c>
      <c r="P15" s="34">
        <v>5288</v>
      </c>
      <c r="Q15" s="37">
        <f t="shared" si="7"/>
        <v>42.36540907164053</v>
      </c>
      <c r="R15" s="34" t="s">
        <v>5</v>
      </c>
      <c r="S15" s="34"/>
      <c r="T15" s="34"/>
      <c r="U15" s="34"/>
    </row>
    <row r="16" spans="1:21" ht="13.5">
      <c r="A16" s="31" t="s">
        <v>13</v>
      </c>
      <c r="B16" s="32" t="s">
        <v>32</v>
      </c>
      <c r="C16" s="33" t="s">
        <v>33</v>
      </c>
      <c r="D16" s="34">
        <f t="shared" si="0"/>
        <v>30716</v>
      </c>
      <c r="E16" s="35">
        <f t="shared" si="1"/>
        <v>6835</v>
      </c>
      <c r="F16" s="37">
        <f t="shared" si="2"/>
        <v>22.25224638624821</v>
      </c>
      <c r="G16" s="34">
        <v>6835</v>
      </c>
      <c r="H16" s="34">
        <v>0</v>
      </c>
      <c r="I16" s="35">
        <f t="shared" si="3"/>
        <v>23881</v>
      </c>
      <c r="J16" s="37">
        <f t="shared" si="4"/>
        <v>77.7477536137518</v>
      </c>
      <c r="K16" s="34">
        <v>9898</v>
      </c>
      <c r="L16" s="37">
        <f t="shared" si="5"/>
        <v>32.224247948951685</v>
      </c>
      <c r="M16" s="34">
        <v>0</v>
      </c>
      <c r="N16" s="37">
        <f t="shared" si="6"/>
        <v>0</v>
      </c>
      <c r="O16" s="34">
        <v>13983</v>
      </c>
      <c r="P16" s="34">
        <v>3486</v>
      </c>
      <c r="Q16" s="37">
        <f t="shared" si="7"/>
        <v>45.523505664800105</v>
      </c>
      <c r="R16" s="34" t="s">
        <v>5</v>
      </c>
      <c r="S16" s="34"/>
      <c r="T16" s="34"/>
      <c r="U16" s="34"/>
    </row>
    <row r="17" spans="1:21" ht="13.5">
      <c r="A17" s="31" t="s">
        <v>13</v>
      </c>
      <c r="B17" s="32" t="s">
        <v>34</v>
      </c>
      <c r="C17" s="33" t="s">
        <v>35</v>
      </c>
      <c r="D17" s="34">
        <f t="shared" si="0"/>
        <v>24412</v>
      </c>
      <c r="E17" s="35">
        <f t="shared" si="1"/>
        <v>12288</v>
      </c>
      <c r="F17" s="37">
        <f t="shared" si="2"/>
        <v>50.33590037686384</v>
      </c>
      <c r="G17" s="34">
        <v>12157</v>
      </c>
      <c r="H17" s="34">
        <v>131</v>
      </c>
      <c r="I17" s="35">
        <f t="shared" si="3"/>
        <v>12124</v>
      </c>
      <c r="J17" s="37">
        <f t="shared" si="4"/>
        <v>49.66409962313616</v>
      </c>
      <c r="K17" s="34">
        <v>0</v>
      </c>
      <c r="L17" s="37">
        <f t="shared" si="5"/>
        <v>0</v>
      </c>
      <c r="M17" s="34">
        <v>0</v>
      </c>
      <c r="N17" s="37">
        <f t="shared" si="6"/>
        <v>0</v>
      </c>
      <c r="O17" s="34">
        <v>12124</v>
      </c>
      <c r="P17" s="34">
        <v>3601</v>
      </c>
      <c r="Q17" s="37">
        <f t="shared" si="7"/>
        <v>49.66409962313616</v>
      </c>
      <c r="R17" s="34" t="s">
        <v>5</v>
      </c>
      <c r="S17" s="34"/>
      <c r="T17" s="34"/>
      <c r="U17" s="34"/>
    </row>
    <row r="18" spans="1:21" ht="13.5">
      <c r="A18" s="31" t="s">
        <v>13</v>
      </c>
      <c r="B18" s="32" t="s">
        <v>36</v>
      </c>
      <c r="C18" s="33" t="s">
        <v>37</v>
      </c>
      <c r="D18" s="34">
        <f t="shared" si="0"/>
        <v>53163</v>
      </c>
      <c r="E18" s="35">
        <f t="shared" si="1"/>
        <v>11852</v>
      </c>
      <c r="F18" s="37">
        <f t="shared" si="2"/>
        <v>22.29370050599101</v>
      </c>
      <c r="G18" s="34">
        <v>11621</v>
      </c>
      <c r="H18" s="34">
        <v>231</v>
      </c>
      <c r="I18" s="35">
        <f t="shared" si="3"/>
        <v>41311</v>
      </c>
      <c r="J18" s="37">
        <f t="shared" si="4"/>
        <v>77.70629949400899</v>
      </c>
      <c r="K18" s="34">
        <v>10675</v>
      </c>
      <c r="L18" s="37">
        <f t="shared" si="5"/>
        <v>20.079754716626226</v>
      </c>
      <c r="M18" s="34">
        <v>0</v>
      </c>
      <c r="N18" s="37">
        <f t="shared" si="6"/>
        <v>0</v>
      </c>
      <c r="O18" s="34">
        <v>30636</v>
      </c>
      <c r="P18" s="34">
        <v>11264</v>
      </c>
      <c r="Q18" s="37">
        <f t="shared" si="7"/>
        <v>57.62654477738277</v>
      </c>
      <c r="R18" s="34" t="s">
        <v>5</v>
      </c>
      <c r="S18" s="34"/>
      <c r="T18" s="34"/>
      <c r="U18" s="34"/>
    </row>
    <row r="19" spans="1:21" ht="13.5">
      <c r="A19" s="31" t="s">
        <v>13</v>
      </c>
      <c r="B19" s="32" t="s">
        <v>38</v>
      </c>
      <c r="C19" s="33" t="s">
        <v>39</v>
      </c>
      <c r="D19" s="34">
        <f t="shared" si="0"/>
        <v>18983</v>
      </c>
      <c r="E19" s="35">
        <f t="shared" si="1"/>
        <v>10776</v>
      </c>
      <c r="F19" s="37">
        <f t="shared" si="2"/>
        <v>56.76658062476954</v>
      </c>
      <c r="G19" s="34">
        <v>10776</v>
      </c>
      <c r="H19" s="34">
        <v>0</v>
      </c>
      <c r="I19" s="35">
        <f t="shared" si="3"/>
        <v>8207</v>
      </c>
      <c r="J19" s="37">
        <f t="shared" si="4"/>
        <v>43.23341937523047</v>
      </c>
      <c r="K19" s="34">
        <v>0</v>
      </c>
      <c r="L19" s="37">
        <f t="shared" si="5"/>
        <v>0</v>
      </c>
      <c r="M19" s="34">
        <v>0</v>
      </c>
      <c r="N19" s="37">
        <f t="shared" si="6"/>
        <v>0</v>
      </c>
      <c r="O19" s="34">
        <v>8207</v>
      </c>
      <c r="P19" s="34">
        <v>2314</v>
      </c>
      <c r="Q19" s="37">
        <f t="shared" si="7"/>
        <v>43.23341937523047</v>
      </c>
      <c r="R19" s="34" t="s">
        <v>5</v>
      </c>
      <c r="S19" s="34"/>
      <c r="T19" s="34"/>
      <c r="U19" s="34"/>
    </row>
    <row r="20" spans="1:21" ht="13.5">
      <c r="A20" s="31" t="s">
        <v>13</v>
      </c>
      <c r="B20" s="32" t="s">
        <v>40</v>
      </c>
      <c r="C20" s="33" t="s">
        <v>41</v>
      </c>
      <c r="D20" s="34">
        <f t="shared" si="0"/>
        <v>20507</v>
      </c>
      <c r="E20" s="35">
        <f t="shared" si="1"/>
        <v>9346</v>
      </c>
      <c r="F20" s="37">
        <f t="shared" si="2"/>
        <v>45.57468181596528</v>
      </c>
      <c r="G20" s="34">
        <v>9186</v>
      </c>
      <c r="H20" s="34">
        <v>160</v>
      </c>
      <c r="I20" s="35">
        <f t="shared" si="3"/>
        <v>11161</v>
      </c>
      <c r="J20" s="37">
        <f t="shared" si="4"/>
        <v>54.42531818403472</v>
      </c>
      <c r="K20" s="34">
        <v>0</v>
      </c>
      <c r="L20" s="37">
        <f t="shared" si="5"/>
        <v>0</v>
      </c>
      <c r="M20" s="34">
        <v>0</v>
      </c>
      <c r="N20" s="37">
        <f t="shared" si="6"/>
        <v>0</v>
      </c>
      <c r="O20" s="34">
        <v>11161</v>
      </c>
      <c r="P20" s="34">
        <v>4947</v>
      </c>
      <c r="Q20" s="37">
        <f t="shared" si="7"/>
        <v>54.42531818403472</v>
      </c>
      <c r="R20" s="34" t="s">
        <v>5</v>
      </c>
      <c r="S20" s="34"/>
      <c r="T20" s="34"/>
      <c r="U20" s="34"/>
    </row>
    <row r="21" spans="1:21" ht="13.5">
      <c r="A21" s="31" t="s">
        <v>13</v>
      </c>
      <c r="B21" s="32" t="s">
        <v>42</v>
      </c>
      <c r="C21" s="33" t="s">
        <v>216</v>
      </c>
      <c r="D21" s="34">
        <f t="shared" si="0"/>
        <v>11814</v>
      </c>
      <c r="E21" s="35">
        <f t="shared" si="1"/>
        <v>3989</v>
      </c>
      <c r="F21" s="37">
        <f t="shared" si="2"/>
        <v>33.765024547147455</v>
      </c>
      <c r="G21" s="34">
        <v>3989</v>
      </c>
      <c r="H21" s="34">
        <v>0</v>
      </c>
      <c r="I21" s="35">
        <f t="shared" si="3"/>
        <v>7825</v>
      </c>
      <c r="J21" s="37">
        <f t="shared" si="4"/>
        <v>66.23497545285255</v>
      </c>
      <c r="K21" s="34">
        <v>0</v>
      </c>
      <c r="L21" s="37">
        <f t="shared" si="5"/>
        <v>0</v>
      </c>
      <c r="M21" s="34">
        <v>0</v>
      </c>
      <c r="N21" s="37">
        <f t="shared" si="6"/>
        <v>0</v>
      </c>
      <c r="O21" s="34">
        <v>7825</v>
      </c>
      <c r="P21" s="34">
        <v>5874</v>
      </c>
      <c r="Q21" s="37">
        <f t="shared" si="7"/>
        <v>66.23497545285255</v>
      </c>
      <c r="R21" s="34" t="s">
        <v>5</v>
      </c>
      <c r="S21" s="34"/>
      <c r="T21" s="34"/>
      <c r="U21" s="34"/>
    </row>
    <row r="22" spans="1:21" ht="13.5">
      <c r="A22" s="31" t="s">
        <v>13</v>
      </c>
      <c r="B22" s="32" t="s">
        <v>43</v>
      </c>
      <c r="C22" s="33" t="s">
        <v>44</v>
      </c>
      <c r="D22" s="34">
        <f t="shared" si="0"/>
        <v>4874</v>
      </c>
      <c r="E22" s="35">
        <f t="shared" si="1"/>
        <v>1030</v>
      </c>
      <c r="F22" s="37">
        <f t="shared" si="2"/>
        <v>21.132540008206814</v>
      </c>
      <c r="G22" s="34">
        <v>1007</v>
      </c>
      <c r="H22" s="34">
        <v>23</v>
      </c>
      <c r="I22" s="35">
        <f t="shared" si="3"/>
        <v>3844</v>
      </c>
      <c r="J22" s="37">
        <f t="shared" si="4"/>
        <v>78.86745999179318</v>
      </c>
      <c r="K22" s="34">
        <v>0</v>
      </c>
      <c r="L22" s="37">
        <f t="shared" si="5"/>
        <v>0</v>
      </c>
      <c r="M22" s="34">
        <v>0</v>
      </c>
      <c r="N22" s="37">
        <f t="shared" si="6"/>
        <v>0</v>
      </c>
      <c r="O22" s="34">
        <v>3844</v>
      </c>
      <c r="P22" s="34">
        <v>1867</v>
      </c>
      <c r="Q22" s="37">
        <f t="shared" si="7"/>
        <v>78.86745999179318</v>
      </c>
      <c r="R22" s="34"/>
      <c r="S22" s="34"/>
      <c r="T22" s="34" t="s">
        <v>5</v>
      </c>
      <c r="U22" s="34"/>
    </row>
    <row r="23" spans="1:21" ht="13.5">
      <c r="A23" s="31" t="s">
        <v>13</v>
      </c>
      <c r="B23" s="32" t="s">
        <v>45</v>
      </c>
      <c r="C23" s="33" t="s">
        <v>46</v>
      </c>
      <c r="D23" s="34">
        <f t="shared" si="0"/>
        <v>474</v>
      </c>
      <c r="E23" s="35">
        <f t="shared" si="1"/>
        <v>474</v>
      </c>
      <c r="F23" s="37">
        <f t="shared" si="2"/>
        <v>100</v>
      </c>
      <c r="G23" s="34">
        <v>474</v>
      </c>
      <c r="H23" s="34">
        <v>0</v>
      </c>
      <c r="I23" s="35">
        <f t="shared" si="3"/>
        <v>0</v>
      </c>
      <c r="J23" s="37">
        <f t="shared" si="4"/>
        <v>0</v>
      </c>
      <c r="K23" s="34">
        <v>0</v>
      </c>
      <c r="L23" s="37">
        <f t="shared" si="5"/>
        <v>0</v>
      </c>
      <c r="M23" s="34">
        <v>0</v>
      </c>
      <c r="N23" s="37">
        <f t="shared" si="6"/>
        <v>0</v>
      </c>
      <c r="O23" s="34">
        <v>0</v>
      </c>
      <c r="P23" s="34">
        <v>0</v>
      </c>
      <c r="Q23" s="37">
        <f t="shared" si="7"/>
        <v>0</v>
      </c>
      <c r="R23" s="34"/>
      <c r="S23" s="34" t="s">
        <v>5</v>
      </c>
      <c r="T23" s="34"/>
      <c r="U23" s="34"/>
    </row>
    <row r="24" spans="1:21" ht="13.5">
      <c r="A24" s="31" t="s">
        <v>13</v>
      </c>
      <c r="B24" s="32" t="s">
        <v>47</v>
      </c>
      <c r="C24" s="33" t="s">
        <v>48</v>
      </c>
      <c r="D24" s="34">
        <f t="shared" si="0"/>
        <v>711</v>
      </c>
      <c r="E24" s="35">
        <f aca="true" t="shared" si="8" ref="E24:E87">G24+H24</f>
        <v>165</v>
      </c>
      <c r="F24" s="37">
        <f t="shared" si="2"/>
        <v>23.20675105485232</v>
      </c>
      <c r="G24" s="34">
        <v>165</v>
      </c>
      <c r="H24" s="34">
        <v>0</v>
      </c>
      <c r="I24" s="35">
        <f aca="true" t="shared" si="9" ref="I24:I87">K24+M24+O24</f>
        <v>546</v>
      </c>
      <c r="J24" s="37">
        <f t="shared" si="4"/>
        <v>76.79324894514767</v>
      </c>
      <c r="K24" s="34">
        <v>0</v>
      </c>
      <c r="L24" s="37">
        <f t="shared" si="5"/>
        <v>0</v>
      </c>
      <c r="M24" s="34">
        <v>0</v>
      </c>
      <c r="N24" s="37">
        <f t="shared" si="6"/>
        <v>0</v>
      </c>
      <c r="O24" s="34">
        <v>546</v>
      </c>
      <c r="P24" s="34">
        <v>546</v>
      </c>
      <c r="Q24" s="37">
        <f t="shared" si="7"/>
        <v>76.79324894514767</v>
      </c>
      <c r="R24" s="34"/>
      <c r="S24" s="34" t="s">
        <v>5</v>
      </c>
      <c r="T24" s="34"/>
      <c r="U24" s="34"/>
    </row>
    <row r="25" spans="1:21" ht="13.5">
      <c r="A25" s="31" t="s">
        <v>13</v>
      </c>
      <c r="B25" s="32" t="s">
        <v>49</v>
      </c>
      <c r="C25" s="33" t="s">
        <v>50</v>
      </c>
      <c r="D25" s="34">
        <f t="shared" si="0"/>
        <v>13217</v>
      </c>
      <c r="E25" s="35">
        <f t="shared" si="8"/>
        <v>5038</v>
      </c>
      <c r="F25" s="37">
        <f t="shared" si="2"/>
        <v>38.11757584928501</v>
      </c>
      <c r="G25" s="34">
        <v>5013</v>
      </c>
      <c r="H25" s="34">
        <v>25</v>
      </c>
      <c r="I25" s="35">
        <f t="shared" si="9"/>
        <v>8179</v>
      </c>
      <c r="J25" s="37">
        <f t="shared" si="4"/>
        <v>61.88242415071499</v>
      </c>
      <c r="K25" s="34">
        <v>0</v>
      </c>
      <c r="L25" s="37">
        <f t="shared" si="5"/>
        <v>0</v>
      </c>
      <c r="M25" s="34">
        <v>0</v>
      </c>
      <c r="N25" s="37">
        <f t="shared" si="6"/>
        <v>0</v>
      </c>
      <c r="O25" s="34">
        <v>8179</v>
      </c>
      <c r="P25" s="34">
        <v>3892</v>
      </c>
      <c r="Q25" s="37">
        <f t="shared" si="7"/>
        <v>61.88242415071499</v>
      </c>
      <c r="R25" s="34" t="s">
        <v>5</v>
      </c>
      <c r="S25" s="34"/>
      <c r="T25" s="34"/>
      <c r="U25" s="34"/>
    </row>
    <row r="26" spans="1:21" ht="13.5">
      <c r="A26" s="31" t="s">
        <v>13</v>
      </c>
      <c r="B26" s="32" t="s">
        <v>51</v>
      </c>
      <c r="C26" s="33" t="s">
        <v>11</v>
      </c>
      <c r="D26" s="34">
        <f t="shared" si="0"/>
        <v>11107</v>
      </c>
      <c r="E26" s="35">
        <f t="shared" si="8"/>
        <v>3416</v>
      </c>
      <c r="F26" s="37">
        <f t="shared" si="2"/>
        <v>30.75537949041145</v>
      </c>
      <c r="G26" s="34">
        <v>3416</v>
      </c>
      <c r="H26" s="34">
        <v>0</v>
      </c>
      <c r="I26" s="35">
        <f t="shared" si="9"/>
        <v>7691</v>
      </c>
      <c r="J26" s="37">
        <f t="shared" si="4"/>
        <v>69.24462050958854</v>
      </c>
      <c r="K26" s="34">
        <v>0</v>
      </c>
      <c r="L26" s="37">
        <f t="shared" si="5"/>
        <v>0</v>
      </c>
      <c r="M26" s="34">
        <v>0</v>
      </c>
      <c r="N26" s="37">
        <f t="shared" si="6"/>
        <v>0</v>
      </c>
      <c r="O26" s="34">
        <v>7691</v>
      </c>
      <c r="P26" s="34">
        <v>1369</v>
      </c>
      <c r="Q26" s="37">
        <f t="shared" si="7"/>
        <v>69.24462050958854</v>
      </c>
      <c r="R26" s="34" t="s">
        <v>5</v>
      </c>
      <c r="S26" s="34"/>
      <c r="T26" s="34"/>
      <c r="U26" s="34"/>
    </row>
    <row r="27" spans="1:21" ht="13.5">
      <c r="A27" s="31" t="s">
        <v>13</v>
      </c>
      <c r="B27" s="32" t="s">
        <v>52</v>
      </c>
      <c r="C27" s="33" t="s">
        <v>53</v>
      </c>
      <c r="D27" s="34">
        <f t="shared" si="0"/>
        <v>15238</v>
      </c>
      <c r="E27" s="35">
        <f t="shared" si="8"/>
        <v>5355</v>
      </c>
      <c r="F27" s="37">
        <f t="shared" si="2"/>
        <v>35.142407140044625</v>
      </c>
      <c r="G27" s="34">
        <v>5355</v>
      </c>
      <c r="H27" s="34">
        <v>0</v>
      </c>
      <c r="I27" s="35">
        <f t="shared" si="9"/>
        <v>9883</v>
      </c>
      <c r="J27" s="37">
        <f t="shared" si="4"/>
        <v>64.85759285995537</v>
      </c>
      <c r="K27" s="34">
        <v>0</v>
      </c>
      <c r="L27" s="37">
        <f t="shared" si="5"/>
        <v>0</v>
      </c>
      <c r="M27" s="34">
        <v>0</v>
      </c>
      <c r="N27" s="37">
        <f t="shared" si="6"/>
        <v>0</v>
      </c>
      <c r="O27" s="34">
        <v>9883</v>
      </c>
      <c r="P27" s="34">
        <v>1864</v>
      </c>
      <c r="Q27" s="37">
        <f t="shared" si="7"/>
        <v>64.85759285995537</v>
      </c>
      <c r="R27" s="34" t="s">
        <v>5</v>
      </c>
      <c r="S27" s="34"/>
      <c r="T27" s="34"/>
      <c r="U27" s="34"/>
    </row>
    <row r="28" spans="1:21" ht="13.5">
      <c r="A28" s="31" t="s">
        <v>13</v>
      </c>
      <c r="B28" s="32" t="s">
        <v>54</v>
      </c>
      <c r="C28" s="33" t="s">
        <v>55</v>
      </c>
      <c r="D28" s="34">
        <f t="shared" si="0"/>
        <v>7343</v>
      </c>
      <c r="E28" s="35">
        <f t="shared" si="8"/>
        <v>2353</v>
      </c>
      <c r="F28" s="37">
        <f t="shared" si="2"/>
        <v>32.04412365518181</v>
      </c>
      <c r="G28" s="34">
        <v>2353</v>
      </c>
      <c r="H28" s="34">
        <v>0</v>
      </c>
      <c r="I28" s="35">
        <f t="shared" si="9"/>
        <v>4990</v>
      </c>
      <c r="J28" s="37">
        <f t="shared" si="4"/>
        <v>67.9558763448182</v>
      </c>
      <c r="K28" s="34">
        <v>0</v>
      </c>
      <c r="L28" s="37">
        <f t="shared" si="5"/>
        <v>0</v>
      </c>
      <c r="M28" s="34">
        <v>0</v>
      </c>
      <c r="N28" s="37">
        <f t="shared" si="6"/>
        <v>0</v>
      </c>
      <c r="O28" s="34">
        <v>4990</v>
      </c>
      <c r="P28" s="34">
        <v>3143</v>
      </c>
      <c r="Q28" s="37">
        <f t="shared" si="7"/>
        <v>67.9558763448182</v>
      </c>
      <c r="R28" s="34" t="s">
        <v>5</v>
      </c>
      <c r="S28" s="34"/>
      <c r="T28" s="34"/>
      <c r="U28" s="34"/>
    </row>
    <row r="29" spans="1:21" ht="13.5">
      <c r="A29" s="31" t="s">
        <v>13</v>
      </c>
      <c r="B29" s="32" t="s">
        <v>56</v>
      </c>
      <c r="C29" s="33" t="s">
        <v>57</v>
      </c>
      <c r="D29" s="34">
        <f t="shared" si="0"/>
        <v>3941</v>
      </c>
      <c r="E29" s="35">
        <f t="shared" si="8"/>
        <v>2739</v>
      </c>
      <c r="F29" s="37">
        <f t="shared" si="2"/>
        <v>69.50012687135245</v>
      </c>
      <c r="G29" s="34">
        <v>2467</v>
      </c>
      <c r="H29" s="34">
        <v>272</v>
      </c>
      <c r="I29" s="35">
        <f t="shared" si="9"/>
        <v>1202</v>
      </c>
      <c r="J29" s="37">
        <f t="shared" si="4"/>
        <v>30.499873128647554</v>
      </c>
      <c r="K29" s="34">
        <v>0</v>
      </c>
      <c r="L29" s="37">
        <f t="shared" si="5"/>
        <v>0</v>
      </c>
      <c r="M29" s="34">
        <v>0</v>
      </c>
      <c r="N29" s="37">
        <f t="shared" si="6"/>
        <v>0</v>
      </c>
      <c r="O29" s="34">
        <v>1202</v>
      </c>
      <c r="P29" s="34">
        <v>647</v>
      </c>
      <c r="Q29" s="37">
        <f t="shared" si="7"/>
        <v>30.499873128647554</v>
      </c>
      <c r="R29" s="34" t="s">
        <v>5</v>
      </c>
      <c r="S29" s="34"/>
      <c r="T29" s="34"/>
      <c r="U29" s="34"/>
    </row>
    <row r="30" spans="1:21" ht="13.5">
      <c r="A30" s="31" t="s">
        <v>13</v>
      </c>
      <c r="B30" s="32" t="s">
        <v>58</v>
      </c>
      <c r="C30" s="33" t="s">
        <v>59</v>
      </c>
      <c r="D30" s="34">
        <f t="shared" si="0"/>
        <v>3056</v>
      </c>
      <c r="E30" s="35">
        <f t="shared" si="8"/>
        <v>1582</v>
      </c>
      <c r="F30" s="37">
        <f t="shared" si="2"/>
        <v>51.76701570680628</v>
      </c>
      <c r="G30" s="34">
        <v>1519</v>
      </c>
      <c r="H30" s="34">
        <v>63</v>
      </c>
      <c r="I30" s="35">
        <f t="shared" si="9"/>
        <v>1474</v>
      </c>
      <c r="J30" s="37">
        <f t="shared" si="4"/>
        <v>48.23298429319372</v>
      </c>
      <c r="K30" s="34">
        <v>0</v>
      </c>
      <c r="L30" s="37">
        <f t="shared" si="5"/>
        <v>0</v>
      </c>
      <c r="M30" s="34">
        <v>0</v>
      </c>
      <c r="N30" s="37">
        <f t="shared" si="6"/>
        <v>0</v>
      </c>
      <c r="O30" s="34">
        <v>1474</v>
      </c>
      <c r="P30" s="34">
        <v>1166</v>
      </c>
      <c r="Q30" s="37">
        <f t="shared" si="7"/>
        <v>48.23298429319372</v>
      </c>
      <c r="R30" s="34" t="s">
        <v>5</v>
      </c>
      <c r="S30" s="34"/>
      <c r="T30" s="34"/>
      <c r="U30" s="34"/>
    </row>
    <row r="31" spans="1:21" ht="13.5">
      <c r="A31" s="31" t="s">
        <v>13</v>
      </c>
      <c r="B31" s="32" t="s">
        <v>60</v>
      </c>
      <c r="C31" s="33" t="s">
        <v>61</v>
      </c>
      <c r="D31" s="34">
        <f t="shared" si="0"/>
        <v>4823</v>
      </c>
      <c r="E31" s="35">
        <f t="shared" si="8"/>
        <v>2384</v>
      </c>
      <c r="F31" s="37">
        <f t="shared" si="2"/>
        <v>49.42981546755132</v>
      </c>
      <c r="G31" s="34">
        <v>2384</v>
      </c>
      <c r="H31" s="34">
        <v>0</v>
      </c>
      <c r="I31" s="35">
        <f t="shared" si="9"/>
        <v>2439</v>
      </c>
      <c r="J31" s="37">
        <f t="shared" si="4"/>
        <v>50.57018453244868</v>
      </c>
      <c r="K31" s="34">
        <v>0</v>
      </c>
      <c r="L31" s="37">
        <f t="shared" si="5"/>
        <v>0</v>
      </c>
      <c r="M31" s="34">
        <v>0</v>
      </c>
      <c r="N31" s="37">
        <f t="shared" si="6"/>
        <v>0</v>
      </c>
      <c r="O31" s="34">
        <v>2439</v>
      </c>
      <c r="P31" s="34">
        <v>1080</v>
      </c>
      <c r="Q31" s="37">
        <f t="shared" si="7"/>
        <v>50.57018453244868</v>
      </c>
      <c r="R31" s="34" t="s">
        <v>5</v>
      </c>
      <c r="S31" s="34"/>
      <c r="T31" s="34"/>
      <c r="U31" s="34"/>
    </row>
    <row r="32" spans="1:21" ht="13.5">
      <c r="A32" s="31" t="s">
        <v>13</v>
      </c>
      <c r="B32" s="32" t="s">
        <v>62</v>
      </c>
      <c r="C32" s="33" t="s">
        <v>63</v>
      </c>
      <c r="D32" s="34">
        <f t="shared" si="0"/>
        <v>14148</v>
      </c>
      <c r="E32" s="35">
        <f t="shared" si="8"/>
        <v>2772</v>
      </c>
      <c r="F32" s="37">
        <f t="shared" si="2"/>
        <v>19.59287531806616</v>
      </c>
      <c r="G32" s="34">
        <v>2762</v>
      </c>
      <c r="H32" s="34">
        <v>10</v>
      </c>
      <c r="I32" s="35">
        <f t="shared" si="9"/>
        <v>11376</v>
      </c>
      <c r="J32" s="37">
        <f t="shared" si="4"/>
        <v>80.40712468193384</v>
      </c>
      <c r="K32" s="34">
        <v>874</v>
      </c>
      <c r="L32" s="37">
        <f t="shared" si="5"/>
        <v>6.177551597398925</v>
      </c>
      <c r="M32" s="34">
        <v>0</v>
      </c>
      <c r="N32" s="37">
        <f t="shared" si="6"/>
        <v>0</v>
      </c>
      <c r="O32" s="34">
        <v>10502</v>
      </c>
      <c r="P32" s="34">
        <v>2521</v>
      </c>
      <c r="Q32" s="37">
        <f t="shared" si="7"/>
        <v>74.22957308453492</v>
      </c>
      <c r="R32" s="34" t="s">
        <v>5</v>
      </c>
      <c r="S32" s="34"/>
      <c r="T32" s="34"/>
      <c r="U32" s="34"/>
    </row>
    <row r="33" spans="1:21" ht="13.5">
      <c r="A33" s="31" t="s">
        <v>13</v>
      </c>
      <c r="B33" s="32" t="s">
        <v>64</v>
      </c>
      <c r="C33" s="33" t="s">
        <v>0</v>
      </c>
      <c r="D33" s="34">
        <f t="shared" si="0"/>
        <v>15556</v>
      </c>
      <c r="E33" s="35">
        <f t="shared" si="8"/>
        <v>6514</v>
      </c>
      <c r="F33" s="37">
        <f t="shared" si="2"/>
        <v>41.87451787091797</v>
      </c>
      <c r="G33" s="34">
        <v>6412</v>
      </c>
      <c r="H33" s="34">
        <v>102</v>
      </c>
      <c r="I33" s="35">
        <f t="shared" si="9"/>
        <v>9042</v>
      </c>
      <c r="J33" s="37">
        <f t="shared" si="4"/>
        <v>58.12548212908203</v>
      </c>
      <c r="K33" s="34">
        <v>0</v>
      </c>
      <c r="L33" s="37">
        <f t="shared" si="5"/>
        <v>0</v>
      </c>
      <c r="M33" s="34">
        <v>0</v>
      </c>
      <c r="N33" s="37">
        <f t="shared" si="6"/>
        <v>0</v>
      </c>
      <c r="O33" s="34">
        <v>9042</v>
      </c>
      <c r="P33" s="34">
        <v>3540</v>
      </c>
      <c r="Q33" s="37">
        <f t="shared" si="7"/>
        <v>58.12548212908203</v>
      </c>
      <c r="R33" s="34" t="s">
        <v>5</v>
      </c>
      <c r="S33" s="34"/>
      <c r="T33" s="34"/>
      <c r="U33" s="34"/>
    </row>
    <row r="34" spans="1:21" ht="13.5">
      <c r="A34" s="31" t="s">
        <v>13</v>
      </c>
      <c r="B34" s="32" t="s">
        <v>65</v>
      </c>
      <c r="C34" s="33" t="s">
        <v>66</v>
      </c>
      <c r="D34" s="34">
        <f t="shared" si="0"/>
        <v>7197</v>
      </c>
      <c r="E34" s="35">
        <f t="shared" si="8"/>
        <v>2811</v>
      </c>
      <c r="F34" s="37">
        <f t="shared" si="2"/>
        <v>39.057940808670274</v>
      </c>
      <c r="G34" s="34">
        <v>2665</v>
      </c>
      <c r="H34" s="34">
        <v>146</v>
      </c>
      <c r="I34" s="35">
        <f t="shared" si="9"/>
        <v>4386</v>
      </c>
      <c r="J34" s="37">
        <f t="shared" si="4"/>
        <v>60.942059191329726</v>
      </c>
      <c r="K34" s="34">
        <v>0</v>
      </c>
      <c r="L34" s="37">
        <f t="shared" si="5"/>
        <v>0</v>
      </c>
      <c r="M34" s="34">
        <v>0</v>
      </c>
      <c r="N34" s="37">
        <f t="shared" si="6"/>
        <v>0</v>
      </c>
      <c r="O34" s="34">
        <v>4386</v>
      </c>
      <c r="P34" s="34">
        <v>2702</v>
      </c>
      <c r="Q34" s="37">
        <f t="shared" si="7"/>
        <v>60.942059191329726</v>
      </c>
      <c r="R34" s="34" t="s">
        <v>5</v>
      </c>
      <c r="S34" s="34"/>
      <c r="T34" s="34"/>
      <c r="U34" s="34"/>
    </row>
    <row r="35" spans="1:21" ht="13.5">
      <c r="A35" s="31" t="s">
        <v>13</v>
      </c>
      <c r="B35" s="32" t="s">
        <v>67</v>
      </c>
      <c r="C35" s="33" t="s">
        <v>68</v>
      </c>
      <c r="D35" s="34">
        <f t="shared" si="0"/>
        <v>13618</v>
      </c>
      <c r="E35" s="35">
        <f t="shared" si="8"/>
        <v>5625</v>
      </c>
      <c r="F35" s="37">
        <f t="shared" si="2"/>
        <v>41.30562490820972</v>
      </c>
      <c r="G35" s="34">
        <v>5050</v>
      </c>
      <c r="H35" s="34">
        <v>575</v>
      </c>
      <c r="I35" s="35">
        <f t="shared" si="9"/>
        <v>7993</v>
      </c>
      <c r="J35" s="37">
        <f t="shared" si="4"/>
        <v>58.69437509179028</v>
      </c>
      <c r="K35" s="34">
        <v>0</v>
      </c>
      <c r="L35" s="37">
        <f t="shared" si="5"/>
        <v>0</v>
      </c>
      <c r="M35" s="34">
        <v>0</v>
      </c>
      <c r="N35" s="37">
        <f t="shared" si="6"/>
        <v>0</v>
      </c>
      <c r="O35" s="34">
        <v>7993</v>
      </c>
      <c r="P35" s="34">
        <v>4008</v>
      </c>
      <c r="Q35" s="37">
        <f t="shared" si="7"/>
        <v>58.69437509179028</v>
      </c>
      <c r="R35" s="34" t="s">
        <v>5</v>
      </c>
      <c r="S35" s="34"/>
      <c r="T35" s="34"/>
      <c r="U35" s="34"/>
    </row>
    <row r="36" spans="1:21" ht="13.5">
      <c r="A36" s="31" t="s">
        <v>13</v>
      </c>
      <c r="B36" s="32" t="s">
        <v>69</v>
      </c>
      <c r="C36" s="33" t="s">
        <v>70</v>
      </c>
      <c r="D36" s="34">
        <f t="shared" si="0"/>
        <v>24319</v>
      </c>
      <c r="E36" s="35">
        <f t="shared" si="8"/>
        <v>2010</v>
      </c>
      <c r="F36" s="37">
        <f t="shared" si="2"/>
        <v>8.26514248118755</v>
      </c>
      <c r="G36" s="34">
        <v>1890</v>
      </c>
      <c r="H36" s="34">
        <v>120</v>
      </c>
      <c r="I36" s="35">
        <f t="shared" si="9"/>
        <v>22309</v>
      </c>
      <c r="J36" s="37">
        <f t="shared" si="4"/>
        <v>91.73485751881245</v>
      </c>
      <c r="K36" s="34">
        <v>12474</v>
      </c>
      <c r="L36" s="37">
        <f t="shared" si="5"/>
        <v>51.29322751757884</v>
      </c>
      <c r="M36" s="34">
        <v>0</v>
      </c>
      <c r="N36" s="37">
        <f t="shared" si="6"/>
        <v>0</v>
      </c>
      <c r="O36" s="34">
        <v>9835</v>
      </c>
      <c r="P36" s="34">
        <v>5010</v>
      </c>
      <c r="Q36" s="37">
        <f t="shared" si="7"/>
        <v>40.441630001233605</v>
      </c>
      <c r="R36" s="34" t="s">
        <v>5</v>
      </c>
      <c r="S36" s="34"/>
      <c r="T36" s="34"/>
      <c r="U36" s="34"/>
    </row>
    <row r="37" spans="1:21" ht="13.5">
      <c r="A37" s="31" t="s">
        <v>13</v>
      </c>
      <c r="B37" s="32" t="s">
        <v>71</v>
      </c>
      <c r="C37" s="33" t="s">
        <v>72</v>
      </c>
      <c r="D37" s="34">
        <f t="shared" si="0"/>
        <v>12461</v>
      </c>
      <c r="E37" s="35">
        <f t="shared" si="8"/>
        <v>5154</v>
      </c>
      <c r="F37" s="37">
        <f t="shared" si="2"/>
        <v>41.361046464970705</v>
      </c>
      <c r="G37" s="34">
        <v>5090</v>
      </c>
      <c r="H37" s="34">
        <v>64</v>
      </c>
      <c r="I37" s="35">
        <f t="shared" si="9"/>
        <v>7307</v>
      </c>
      <c r="J37" s="37">
        <f t="shared" si="4"/>
        <v>58.638953535029295</v>
      </c>
      <c r="K37" s="34">
        <v>0</v>
      </c>
      <c r="L37" s="37">
        <f t="shared" si="5"/>
        <v>0</v>
      </c>
      <c r="M37" s="34">
        <v>0</v>
      </c>
      <c r="N37" s="37">
        <f t="shared" si="6"/>
        <v>0</v>
      </c>
      <c r="O37" s="34">
        <v>7307</v>
      </c>
      <c r="P37" s="34">
        <v>5609</v>
      </c>
      <c r="Q37" s="37">
        <f t="shared" si="7"/>
        <v>58.638953535029295</v>
      </c>
      <c r="R37" s="34" t="s">
        <v>5</v>
      </c>
      <c r="S37" s="34"/>
      <c r="T37" s="34"/>
      <c r="U37" s="34"/>
    </row>
    <row r="38" spans="1:21" ht="13.5">
      <c r="A38" s="31" t="s">
        <v>13</v>
      </c>
      <c r="B38" s="32" t="s">
        <v>73</v>
      </c>
      <c r="C38" s="33" t="s">
        <v>74</v>
      </c>
      <c r="D38" s="34">
        <f t="shared" si="0"/>
        <v>8491</v>
      </c>
      <c r="E38" s="35">
        <f t="shared" si="8"/>
        <v>2614</v>
      </c>
      <c r="F38" s="37">
        <f t="shared" si="2"/>
        <v>30.78553762807679</v>
      </c>
      <c r="G38" s="34">
        <v>2614</v>
      </c>
      <c r="H38" s="34">
        <v>0</v>
      </c>
      <c r="I38" s="35">
        <f t="shared" si="9"/>
        <v>5877</v>
      </c>
      <c r="J38" s="37">
        <f t="shared" si="4"/>
        <v>69.21446237192322</v>
      </c>
      <c r="K38" s="34">
        <v>0</v>
      </c>
      <c r="L38" s="37">
        <f t="shared" si="5"/>
        <v>0</v>
      </c>
      <c r="M38" s="34">
        <v>0</v>
      </c>
      <c r="N38" s="37">
        <f t="shared" si="6"/>
        <v>0</v>
      </c>
      <c r="O38" s="34">
        <v>5877</v>
      </c>
      <c r="P38" s="34">
        <v>5615</v>
      </c>
      <c r="Q38" s="37">
        <f t="shared" si="7"/>
        <v>69.21446237192322</v>
      </c>
      <c r="R38" s="34" t="s">
        <v>5</v>
      </c>
      <c r="S38" s="34"/>
      <c r="T38" s="34"/>
      <c r="U38" s="34"/>
    </row>
    <row r="39" spans="1:21" ht="13.5">
      <c r="A39" s="31" t="s">
        <v>13</v>
      </c>
      <c r="B39" s="32" t="s">
        <v>75</v>
      </c>
      <c r="C39" s="33" t="s">
        <v>4</v>
      </c>
      <c r="D39" s="34">
        <f t="shared" si="0"/>
        <v>6131</v>
      </c>
      <c r="E39" s="35">
        <f t="shared" si="8"/>
        <v>2783</v>
      </c>
      <c r="F39" s="37">
        <f t="shared" si="2"/>
        <v>45.39226879791225</v>
      </c>
      <c r="G39" s="34">
        <v>2722</v>
      </c>
      <c r="H39" s="34">
        <v>61</v>
      </c>
      <c r="I39" s="35">
        <f t="shared" si="9"/>
        <v>3348</v>
      </c>
      <c r="J39" s="37">
        <f t="shared" si="4"/>
        <v>54.60773120208775</v>
      </c>
      <c r="K39" s="34">
        <v>0</v>
      </c>
      <c r="L39" s="37">
        <f t="shared" si="5"/>
        <v>0</v>
      </c>
      <c r="M39" s="34">
        <v>0</v>
      </c>
      <c r="N39" s="37">
        <f t="shared" si="6"/>
        <v>0</v>
      </c>
      <c r="O39" s="34">
        <v>3348</v>
      </c>
      <c r="P39" s="34">
        <v>3034</v>
      </c>
      <c r="Q39" s="37">
        <f t="shared" si="7"/>
        <v>54.60773120208775</v>
      </c>
      <c r="R39" s="34" t="s">
        <v>5</v>
      </c>
      <c r="S39" s="34"/>
      <c r="T39" s="34"/>
      <c r="U39" s="34"/>
    </row>
    <row r="40" spans="1:21" ht="13.5">
      <c r="A40" s="31" t="s">
        <v>13</v>
      </c>
      <c r="B40" s="32" t="s">
        <v>76</v>
      </c>
      <c r="C40" s="33" t="s">
        <v>215</v>
      </c>
      <c r="D40" s="34">
        <f t="shared" si="0"/>
        <v>10103</v>
      </c>
      <c r="E40" s="35">
        <f t="shared" si="8"/>
        <v>5035</v>
      </c>
      <c r="F40" s="37">
        <f t="shared" si="2"/>
        <v>49.8366821736118</v>
      </c>
      <c r="G40" s="34">
        <v>4890</v>
      </c>
      <c r="H40" s="34">
        <v>145</v>
      </c>
      <c r="I40" s="35">
        <f t="shared" si="9"/>
        <v>5068</v>
      </c>
      <c r="J40" s="37">
        <f t="shared" si="4"/>
        <v>50.1633178263882</v>
      </c>
      <c r="K40" s="34">
        <v>0</v>
      </c>
      <c r="L40" s="37">
        <f t="shared" si="5"/>
        <v>0</v>
      </c>
      <c r="M40" s="34">
        <v>0</v>
      </c>
      <c r="N40" s="37">
        <f t="shared" si="6"/>
        <v>0</v>
      </c>
      <c r="O40" s="34">
        <v>5068</v>
      </c>
      <c r="P40" s="34">
        <v>3082</v>
      </c>
      <c r="Q40" s="37">
        <f t="shared" si="7"/>
        <v>50.1633178263882</v>
      </c>
      <c r="R40" s="34" t="s">
        <v>5</v>
      </c>
      <c r="S40" s="34"/>
      <c r="T40" s="34"/>
      <c r="U40" s="34"/>
    </row>
    <row r="41" spans="1:21" ht="13.5">
      <c r="A41" s="31" t="s">
        <v>13</v>
      </c>
      <c r="B41" s="32" t="s">
        <v>77</v>
      </c>
      <c r="C41" s="33" t="s">
        <v>78</v>
      </c>
      <c r="D41" s="34">
        <f t="shared" si="0"/>
        <v>8243</v>
      </c>
      <c r="E41" s="35">
        <f t="shared" si="8"/>
        <v>3997</v>
      </c>
      <c r="F41" s="37">
        <f t="shared" si="2"/>
        <v>48.48962756278054</v>
      </c>
      <c r="G41" s="34">
        <v>3742</v>
      </c>
      <c r="H41" s="34">
        <v>255</v>
      </c>
      <c r="I41" s="35">
        <f t="shared" si="9"/>
        <v>4246</v>
      </c>
      <c r="J41" s="37">
        <f t="shared" si="4"/>
        <v>51.51037243721945</v>
      </c>
      <c r="K41" s="34">
        <v>0</v>
      </c>
      <c r="L41" s="37">
        <f t="shared" si="5"/>
        <v>0</v>
      </c>
      <c r="M41" s="34">
        <v>0</v>
      </c>
      <c r="N41" s="37">
        <f t="shared" si="6"/>
        <v>0</v>
      </c>
      <c r="O41" s="34">
        <v>4246</v>
      </c>
      <c r="P41" s="34">
        <v>2822</v>
      </c>
      <c r="Q41" s="37">
        <f t="shared" si="7"/>
        <v>51.51037243721945</v>
      </c>
      <c r="R41" s="34" t="s">
        <v>5</v>
      </c>
      <c r="S41" s="34"/>
      <c r="T41" s="34"/>
      <c r="U41" s="34"/>
    </row>
    <row r="42" spans="1:21" ht="13.5">
      <c r="A42" s="31" t="s">
        <v>13</v>
      </c>
      <c r="B42" s="32" t="s">
        <v>79</v>
      </c>
      <c r="C42" s="33" t="s">
        <v>80</v>
      </c>
      <c r="D42" s="34">
        <f t="shared" si="0"/>
        <v>8010</v>
      </c>
      <c r="E42" s="35">
        <f t="shared" si="8"/>
        <v>4486</v>
      </c>
      <c r="F42" s="37">
        <f t="shared" si="2"/>
        <v>56.004993757802744</v>
      </c>
      <c r="G42" s="34">
        <v>4405</v>
      </c>
      <c r="H42" s="34">
        <v>81</v>
      </c>
      <c r="I42" s="35">
        <f t="shared" si="9"/>
        <v>3524</v>
      </c>
      <c r="J42" s="37">
        <f t="shared" si="4"/>
        <v>43.995006242197256</v>
      </c>
      <c r="K42" s="34">
        <v>0</v>
      </c>
      <c r="L42" s="37">
        <f t="shared" si="5"/>
        <v>0</v>
      </c>
      <c r="M42" s="34">
        <v>0</v>
      </c>
      <c r="N42" s="37">
        <f t="shared" si="6"/>
        <v>0</v>
      </c>
      <c r="O42" s="34">
        <v>3524</v>
      </c>
      <c r="P42" s="34">
        <v>2315</v>
      </c>
      <c r="Q42" s="37">
        <f t="shared" si="7"/>
        <v>43.995006242197256</v>
      </c>
      <c r="R42" s="34" t="s">
        <v>5</v>
      </c>
      <c r="S42" s="34"/>
      <c r="T42" s="34"/>
      <c r="U42" s="34"/>
    </row>
    <row r="43" spans="1:21" ht="13.5">
      <c r="A43" s="31" t="s">
        <v>13</v>
      </c>
      <c r="B43" s="32" t="s">
        <v>81</v>
      </c>
      <c r="C43" s="33" t="s">
        <v>82</v>
      </c>
      <c r="D43" s="34">
        <f t="shared" si="0"/>
        <v>6520</v>
      </c>
      <c r="E43" s="35">
        <f t="shared" si="8"/>
        <v>1326</v>
      </c>
      <c r="F43" s="37">
        <f t="shared" si="2"/>
        <v>20.337423312883434</v>
      </c>
      <c r="G43" s="34">
        <v>1326</v>
      </c>
      <c r="H43" s="34">
        <v>0</v>
      </c>
      <c r="I43" s="35">
        <f t="shared" si="9"/>
        <v>5194</v>
      </c>
      <c r="J43" s="37">
        <f t="shared" si="4"/>
        <v>79.66257668711656</v>
      </c>
      <c r="K43" s="34">
        <v>0</v>
      </c>
      <c r="L43" s="37">
        <f t="shared" si="5"/>
        <v>0</v>
      </c>
      <c r="M43" s="34">
        <v>0</v>
      </c>
      <c r="N43" s="37">
        <f t="shared" si="6"/>
        <v>0</v>
      </c>
      <c r="O43" s="34">
        <v>5194</v>
      </c>
      <c r="P43" s="34">
        <v>4524</v>
      </c>
      <c r="Q43" s="37">
        <f t="shared" si="7"/>
        <v>79.66257668711656</v>
      </c>
      <c r="R43" s="34" t="s">
        <v>5</v>
      </c>
      <c r="S43" s="34"/>
      <c r="T43" s="34"/>
      <c r="U43" s="34"/>
    </row>
    <row r="44" spans="1:21" ht="13.5">
      <c r="A44" s="31" t="s">
        <v>13</v>
      </c>
      <c r="B44" s="32" t="s">
        <v>83</v>
      </c>
      <c r="C44" s="33" t="s">
        <v>1</v>
      </c>
      <c r="D44" s="34">
        <f t="shared" si="0"/>
        <v>6146</v>
      </c>
      <c r="E44" s="35">
        <f t="shared" si="8"/>
        <v>3375</v>
      </c>
      <c r="F44" s="37">
        <f t="shared" si="2"/>
        <v>54.91376505043931</v>
      </c>
      <c r="G44" s="34">
        <v>2990</v>
      </c>
      <c r="H44" s="34">
        <v>385</v>
      </c>
      <c r="I44" s="35">
        <f t="shared" si="9"/>
        <v>2771</v>
      </c>
      <c r="J44" s="37">
        <f t="shared" si="4"/>
        <v>45.08623494956069</v>
      </c>
      <c r="K44" s="34">
        <v>0</v>
      </c>
      <c r="L44" s="37">
        <f t="shared" si="5"/>
        <v>0</v>
      </c>
      <c r="M44" s="34">
        <v>0</v>
      </c>
      <c r="N44" s="37">
        <f t="shared" si="6"/>
        <v>0</v>
      </c>
      <c r="O44" s="34">
        <v>2771</v>
      </c>
      <c r="P44" s="34">
        <v>1848</v>
      </c>
      <c r="Q44" s="37">
        <f t="shared" si="7"/>
        <v>45.08623494956069</v>
      </c>
      <c r="R44" s="34" t="s">
        <v>5</v>
      </c>
      <c r="S44" s="34"/>
      <c r="T44" s="34"/>
      <c r="U44" s="34"/>
    </row>
    <row r="45" spans="1:21" ht="13.5">
      <c r="A45" s="31" t="s">
        <v>13</v>
      </c>
      <c r="B45" s="32" t="s">
        <v>84</v>
      </c>
      <c r="C45" s="33" t="s">
        <v>85</v>
      </c>
      <c r="D45" s="34">
        <f t="shared" si="0"/>
        <v>17844</v>
      </c>
      <c r="E45" s="35">
        <f t="shared" si="8"/>
        <v>9274</v>
      </c>
      <c r="F45" s="37">
        <f t="shared" si="2"/>
        <v>51.97265187177763</v>
      </c>
      <c r="G45" s="34">
        <v>9274</v>
      </c>
      <c r="H45" s="34">
        <v>0</v>
      </c>
      <c r="I45" s="35">
        <f t="shared" si="9"/>
        <v>8570</v>
      </c>
      <c r="J45" s="37">
        <f t="shared" si="4"/>
        <v>48.02734812822237</v>
      </c>
      <c r="K45" s="34">
        <v>0</v>
      </c>
      <c r="L45" s="37">
        <f t="shared" si="5"/>
        <v>0</v>
      </c>
      <c r="M45" s="34">
        <v>0</v>
      </c>
      <c r="N45" s="37">
        <f t="shared" si="6"/>
        <v>0</v>
      </c>
      <c r="O45" s="34">
        <v>8570</v>
      </c>
      <c r="P45" s="34">
        <v>4755</v>
      </c>
      <c r="Q45" s="37">
        <f t="shared" si="7"/>
        <v>48.02734812822237</v>
      </c>
      <c r="R45" s="34" t="s">
        <v>5</v>
      </c>
      <c r="S45" s="34"/>
      <c r="T45" s="34"/>
      <c r="U45" s="34"/>
    </row>
    <row r="46" spans="1:21" ht="13.5">
      <c r="A46" s="31" t="s">
        <v>13</v>
      </c>
      <c r="B46" s="32" t="s">
        <v>86</v>
      </c>
      <c r="C46" s="33" t="s">
        <v>210</v>
      </c>
      <c r="D46" s="34">
        <f t="shared" si="0"/>
        <v>5027</v>
      </c>
      <c r="E46" s="35">
        <f t="shared" si="8"/>
        <v>2587</v>
      </c>
      <c r="F46" s="37">
        <f t="shared" si="2"/>
        <v>51.46210463497115</v>
      </c>
      <c r="G46" s="34">
        <v>2587</v>
      </c>
      <c r="H46" s="34">
        <v>0</v>
      </c>
      <c r="I46" s="35">
        <f t="shared" si="9"/>
        <v>2440</v>
      </c>
      <c r="J46" s="37">
        <f t="shared" si="4"/>
        <v>48.537895365028845</v>
      </c>
      <c r="K46" s="34">
        <v>0</v>
      </c>
      <c r="L46" s="37">
        <f t="shared" si="5"/>
        <v>0</v>
      </c>
      <c r="M46" s="34">
        <v>0</v>
      </c>
      <c r="N46" s="37">
        <f t="shared" si="6"/>
        <v>0</v>
      </c>
      <c r="O46" s="34">
        <v>2440</v>
      </c>
      <c r="P46" s="34">
        <v>1636</v>
      </c>
      <c r="Q46" s="37">
        <f t="shared" si="7"/>
        <v>48.537895365028845</v>
      </c>
      <c r="R46" s="34" t="s">
        <v>5</v>
      </c>
      <c r="S46" s="34"/>
      <c r="T46" s="34"/>
      <c r="U46" s="34"/>
    </row>
    <row r="47" spans="1:21" ht="13.5">
      <c r="A47" s="31" t="s">
        <v>13</v>
      </c>
      <c r="B47" s="32" t="s">
        <v>87</v>
      </c>
      <c r="C47" s="33" t="s">
        <v>88</v>
      </c>
      <c r="D47" s="34">
        <f t="shared" si="0"/>
        <v>4699</v>
      </c>
      <c r="E47" s="35">
        <f t="shared" si="8"/>
        <v>2772</v>
      </c>
      <c r="F47" s="37">
        <f t="shared" si="2"/>
        <v>58.991274739306235</v>
      </c>
      <c r="G47" s="34">
        <v>2772</v>
      </c>
      <c r="H47" s="34">
        <v>0</v>
      </c>
      <c r="I47" s="35">
        <f t="shared" si="9"/>
        <v>1927</v>
      </c>
      <c r="J47" s="37">
        <f t="shared" si="4"/>
        <v>41.008725260693765</v>
      </c>
      <c r="K47" s="34">
        <v>0</v>
      </c>
      <c r="L47" s="37">
        <f t="shared" si="5"/>
        <v>0</v>
      </c>
      <c r="M47" s="34">
        <v>0</v>
      </c>
      <c r="N47" s="37">
        <f t="shared" si="6"/>
        <v>0</v>
      </c>
      <c r="O47" s="34">
        <v>1927</v>
      </c>
      <c r="P47" s="34">
        <v>1484</v>
      </c>
      <c r="Q47" s="37">
        <f t="shared" si="7"/>
        <v>41.008725260693765</v>
      </c>
      <c r="R47" s="34" t="s">
        <v>5</v>
      </c>
      <c r="S47" s="34"/>
      <c r="T47" s="34"/>
      <c r="U47" s="34"/>
    </row>
    <row r="48" spans="1:21" ht="13.5">
      <c r="A48" s="31" t="s">
        <v>13</v>
      </c>
      <c r="B48" s="32" t="s">
        <v>89</v>
      </c>
      <c r="C48" s="36" t="s">
        <v>7</v>
      </c>
      <c r="D48" s="34">
        <f t="shared" si="0"/>
        <v>4803</v>
      </c>
      <c r="E48" s="35">
        <f t="shared" si="8"/>
        <v>2673</v>
      </c>
      <c r="F48" s="37">
        <f t="shared" si="2"/>
        <v>55.65271705184259</v>
      </c>
      <c r="G48" s="34">
        <v>2673</v>
      </c>
      <c r="H48" s="34">
        <v>0</v>
      </c>
      <c r="I48" s="35">
        <f t="shared" si="9"/>
        <v>2130</v>
      </c>
      <c r="J48" s="37">
        <f t="shared" si="4"/>
        <v>44.3472829481574</v>
      </c>
      <c r="K48" s="34">
        <v>0</v>
      </c>
      <c r="L48" s="37">
        <f t="shared" si="5"/>
        <v>0</v>
      </c>
      <c r="M48" s="34">
        <v>0</v>
      </c>
      <c r="N48" s="37">
        <f t="shared" si="6"/>
        <v>0</v>
      </c>
      <c r="O48" s="34">
        <v>2130</v>
      </c>
      <c r="P48" s="34">
        <v>1641</v>
      </c>
      <c r="Q48" s="37">
        <f t="shared" si="7"/>
        <v>44.3472829481574</v>
      </c>
      <c r="R48" s="34" t="s">
        <v>5</v>
      </c>
      <c r="S48" s="34"/>
      <c r="T48" s="34"/>
      <c r="U48" s="34"/>
    </row>
    <row r="49" spans="1:21" ht="13.5">
      <c r="A49" s="31" t="s">
        <v>13</v>
      </c>
      <c r="B49" s="32" t="s">
        <v>90</v>
      </c>
      <c r="C49" s="33" t="s">
        <v>91</v>
      </c>
      <c r="D49" s="34">
        <f t="shared" si="0"/>
        <v>1494</v>
      </c>
      <c r="E49" s="35">
        <f t="shared" si="8"/>
        <v>531</v>
      </c>
      <c r="F49" s="37">
        <f t="shared" si="2"/>
        <v>35.54216867469879</v>
      </c>
      <c r="G49" s="34">
        <v>531</v>
      </c>
      <c r="H49" s="34">
        <v>0</v>
      </c>
      <c r="I49" s="35">
        <f t="shared" si="9"/>
        <v>963</v>
      </c>
      <c r="J49" s="37">
        <f t="shared" si="4"/>
        <v>64.45783132530121</v>
      </c>
      <c r="K49" s="34">
        <v>0</v>
      </c>
      <c r="L49" s="37">
        <f t="shared" si="5"/>
        <v>0</v>
      </c>
      <c r="M49" s="34">
        <v>0</v>
      </c>
      <c r="N49" s="37">
        <f t="shared" si="6"/>
        <v>0</v>
      </c>
      <c r="O49" s="34">
        <v>963</v>
      </c>
      <c r="P49" s="34">
        <v>50</v>
      </c>
      <c r="Q49" s="37">
        <f t="shared" si="7"/>
        <v>64.45783132530121</v>
      </c>
      <c r="R49" s="34" t="s">
        <v>5</v>
      </c>
      <c r="S49" s="34"/>
      <c r="T49" s="34"/>
      <c r="U49" s="34"/>
    </row>
    <row r="50" spans="1:21" ht="13.5">
      <c r="A50" s="31" t="s">
        <v>13</v>
      </c>
      <c r="B50" s="32" t="s">
        <v>92</v>
      </c>
      <c r="C50" s="33" t="s">
        <v>93</v>
      </c>
      <c r="D50" s="34">
        <f t="shared" si="0"/>
        <v>1968</v>
      </c>
      <c r="E50" s="35">
        <f t="shared" si="8"/>
        <v>689</v>
      </c>
      <c r="F50" s="37">
        <f t="shared" si="2"/>
        <v>35.010162601626014</v>
      </c>
      <c r="G50" s="34">
        <v>668</v>
      </c>
      <c r="H50" s="34">
        <v>21</v>
      </c>
      <c r="I50" s="35">
        <f t="shared" si="9"/>
        <v>1279</v>
      </c>
      <c r="J50" s="37">
        <f t="shared" si="4"/>
        <v>64.98983739837398</v>
      </c>
      <c r="K50" s="34">
        <v>340</v>
      </c>
      <c r="L50" s="37">
        <f t="shared" si="5"/>
        <v>17.276422764227643</v>
      </c>
      <c r="M50" s="34">
        <v>0</v>
      </c>
      <c r="N50" s="37">
        <f t="shared" si="6"/>
        <v>0</v>
      </c>
      <c r="O50" s="34">
        <v>939</v>
      </c>
      <c r="P50" s="34">
        <v>187</v>
      </c>
      <c r="Q50" s="37">
        <f t="shared" si="7"/>
        <v>47.71341463414634</v>
      </c>
      <c r="R50" s="34" t="s">
        <v>5</v>
      </c>
      <c r="S50" s="34"/>
      <c r="T50" s="34"/>
      <c r="U50" s="34"/>
    </row>
    <row r="51" spans="1:21" ht="13.5">
      <c r="A51" s="31" t="s">
        <v>13</v>
      </c>
      <c r="B51" s="32" t="s">
        <v>94</v>
      </c>
      <c r="C51" s="33" t="s">
        <v>95</v>
      </c>
      <c r="D51" s="34">
        <f t="shared" si="0"/>
        <v>2826</v>
      </c>
      <c r="E51" s="35">
        <f t="shared" si="8"/>
        <v>1528</v>
      </c>
      <c r="F51" s="37">
        <f t="shared" si="2"/>
        <v>54.06935598018401</v>
      </c>
      <c r="G51" s="34">
        <v>1477</v>
      </c>
      <c r="H51" s="34">
        <v>51</v>
      </c>
      <c r="I51" s="35">
        <f t="shared" si="9"/>
        <v>1298</v>
      </c>
      <c r="J51" s="37">
        <f t="shared" si="4"/>
        <v>45.930644019816</v>
      </c>
      <c r="K51" s="34">
        <v>0</v>
      </c>
      <c r="L51" s="37">
        <f t="shared" si="5"/>
        <v>0</v>
      </c>
      <c r="M51" s="34">
        <v>0</v>
      </c>
      <c r="N51" s="37">
        <f t="shared" si="6"/>
        <v>0</v>
      </c>
      <c r="O51" s="34">
        <v>1298</v>
      </c>
      <c r="P51" s="34">
        <v>540</v>
      </c>
      <c r="Q51" s="37">
        <f t="shared" si="7"/>
        <v>45.930644019816</v>
      </c>
      <c r="R51" s="34" t="s">
        <v>5</v>
      </c>
      <c r="S51" s="34"/>
      <c r="T51" s="34"/>
      <c r="U51" s="34"/>
    </row>
    <row r="52" spans="1:21" ht="13.5">
      <c r="A52" s="31" t="s">
        <v>13</v>
      </c>
      <c r="B52" s="32" t="s">
        <v>96</v>
      </c>
      <c r="C52" s="33" t="s">
        <v>97</v>
      </c>
      <c r="D52" s="34">
        <f t="shared" si="0"/>
        <v>868</v>
      </c>
      <c r="E52" s="35">
        <f t="shared" si="8"/>
        <v>6</v>
      </c>
      <c r="F52" s="37">
        <f t="shared" si="2"/>
        <v>0.6912442396313364</v>
      </c>
      <c r="G52" s="34">
        <v>6</v>
      </c>
      <c r="H52" s="34">
        <v>0</v>
      </c>
      <c r="I52" s="35">
        <f t="shared" si="9"/>
        <v>862</v>
      </c>
      <c r="J52" s="37">
        <f t="shared" si="4"/>
        <v>99.30875576036865</v>
      </c>
      <c r="K52" s="34">
        <v>0</v>
      </c>
      <c r="L52" s="37">
        <f t="shared" si="5"/>
        <v>0</v>
      </c>
      <c r="M52" s="34">
        <v>859</v>
      </c>
      <c r="N52" s="37">
        <f t="shared" si="6"/>
        <v>98.963133640553</v>
      </c>
      <c r="O52" s="34">
        <v>3</v>
      </c>
      <c r="P52" s="34">
        <v>0</v>
      </c>
      <c r="Q52" s="37">
        <f t="shared" si="7"/>
        <v>0.3456221198156682</v>
      </c>
      <c r="R52" s="34" t="s">
        <v>5</v>
      </c>
      <c r="S52" s="34"/>
      <c r="T52" s="34"/>
      <c r="U52" s="34"/>
    </row>
    <row r="53" spans="1:21" ht="13.5">
      <c r="A53" s="31" t="s">
        <v>13</v>
      </c>
      <c r="B53" s="32" t="s">
        <v>98</v>
      </c>
      <c r="C53" s="33" t="s">
        <v>99</v>
      </c>
      <c r="D53" s="34">
        <f t="shared" si="0"/>
        <v>5032</v>
      </c>
      <c r="E53" s="35">
        <f t="shared" si="8"/>
        <v>120</v>
      </c>
      <c r="F53" s="37">
        <f t="shared" si="2"/>
        <v>2.384737678855326</v>
      </c>
      <c r="G53" s="34">
        <v>120</v>
      </c>
      <c r="H53" s="34">
        <v>0</v>
      </c>
      <c r="I53" s="35">
        <f t="shared" si="9"/>
        <v>4912</v>
      </c>
      <c r="J53" s="37">
        <f t="shared" si="4"/>
        <v>97.61526232114467</v>
      </c>
      <c r="K53" s="34">
        <v>0</v>
      </c>
      <c r="L53" s="37">
        <f t="shared" si="5"/>
        <v>0</v>
      </c>
      <c r="M53" s="34">
        <v>0</v>
      </c>
      <c r="N53" s="37">
        <f t="shared" si="6"/>
        <v>0</v>
      </c>
      <c r="O53" s="34">
        <v>4912</v>
      </c>
      <c r="P53" s="34">
        <v>466</v>
      </c>
      <c r="Q53" s="37">
        <f t="shared" si="7"/>
        <v>97.61526232114467</v>
      </c>
      <c r="R53" s="34" t="s">
        <v>5</v>
      </c>
      <c r="S53" s="34"/>
      <c r="T53" s="34"/>
      <c r="U53" s="34"/>
    </row>
    <row r="54" spans="1:21" ht="13.5">
      <c r="A54" s="31" t="s">
        <v>13</v>
      </c>
      <c r="B54" s="32" t="s">
        <v>100</v>
      </c>
      <c r="C54" s="33" t="s">
        <v>101</v>
      </c>
      <c r="D54" s="34">
        <f t="shared" si="0"/>
        <v>14105</v>
      </c>
      <c r="E54" s="35">
        <f t="shared" si="8"/>
        <v>2745</v>
      </c>
      <c r="F54" s="37">
        <f t="shared" si="2"/>
        <v>19.46118397731301</v>
      </c>
      <c r="G54" s="34">
        <v>2745</v>
      </c>
      <c r="H54" s="34">
        <v>0</v>
      </c>
      <c r="I54" s="35">
        <f t="shared" si="9"/>
        <v>11360</v>
      </c>
      <c r="J54" s="37">
        <f t="shared" si="4"/>
        <v>80.53881602268699</v>
      </c>
      <c r="K54" s="34">
        <v>3001</v>
      </c>
      <c r="L54" s="37">
        <f t="shared" si="5"/>
        <v>21.276143211627083</v>
      </c>
      <c r="M54" s="34">
        <v>0</v>
      </c>
      <c r="N54" s="37">
        <f t="shared" si="6"/>
        <v>0</v>
      </c>
      <c r="O54" s="34">
        <v>8359</v>
      </c>
      <c r="P54" s="34">
        <v>1651</v>
      </c>
      <c r="Q54" s="37">
        <f t="shared" si="7"/>
        <v>59.262672811059915</v>
      </c>
      <c r="R54" s="34" t="s">
        <v>5</v>
      </c>
      <c r="S54" s="34"/>
      <c r="T54" s="34"/>
      <c r="U54" s="34"/>
    </row>
    <row r="55" spans="1:21" ht="13.5">
      <c r="A55" s="31" t="s">
        <v>13</v>
      </c>
      <c r="B55" s="32" t="s">
        <v>102</v>
      </c>
      <c r="C55" s="33" t="s">
        <v>213</v>
      </c>
      <c r="D55" s="34">
        <f t="shared" si="0"/>
        <v>7642</v>
      </c>
      <c r="E55" s="35">
        <f t="shared" si="8"/>
        <v>3424</v>
      </c>
      <c r="F55" s="37">
        <f t="shared" si="2"/>
        <v>44.805024862601414</v>
      </c>
      <c r="G55" s="34">
        <v>3424</v>
      </c>
      <c r="H55" s="34">
        <v>0</v>
      </c>
      <c r="I55" s="35">
        <f t="shared" si="9"/>
        <v>4218</v>
      </c>
      <c r="J55" s="37">
        <f t="shared" si="4"/>
        <v>55.194975137398586</v>
      </c>
      <c r="K55" s="34">
        <v>0</v>
      </c>
      <c r="L55" s="37">
        <f t="shared" si="5"/>
        <v>0</v>
      </c>
      <c r="M55" s="34">
        <v>0</v>
      </c>
      <c r="N55" s="37">
        <f t="shared" si="6"/>
        <v>0</v>
      </c>
      <c r="O55" s="34">
        <v>4218</v>
      </c>
      <c r="P55" s="34">
        <v>1048</v>
      </c>
      <c r="Q55" s="37">
        <f t="shared" si="7"/>
        <v>55.194975137398586</v>
      </c>
      <c r="R55" s="34" t="s">
        <v>5</v>
      </c>
      <c r="S55" s="34"/>
      <c r="T55" s="34"/>
      <c r="U55" s="34"/>
    </row>
    <row r="56" spans="1:21" ht="13.5">
      <c r="A56" s="31" t="s">
        <v>13</v>
      </c>
      <c r="B56" s="32" t="s">
        <v>103</v>
      </c>
      <c r="C56" s="33" t="s">
        <v>2</v>
      </c>
      <c r="D56" s="34">
        <f t="shared" si="0"/>
        <v>5364</v>
      </c>
      <c r="E56" s="35">
        <f t="shared" si="8"/>
        <v>2692</v>
      </c>
      <c r="F56" s="37">
        <f t="shared" si="2"/>
        <v>50.18642803877703</v>
      </c>
      <c r="G56" s="34">
        <v>2692</v>
      </c>
      <c r="H56" s="34">
        <v>0</v>
      </c>
      <c r="I56" s="35">
        <f t="shared" si="9"/>
        <v>2672</v>
      </c>
      <c r="J56" s="37">
        <f t="shared" si="4"/>
        <v>49.81357196122297</v>
      </c>
      <c r="K56" s="34">
        <v>0</v>
      </c>
      <c r="L56" s="37">
        <f t="shared" si="5"/>
        <v>0</v>
      </c>
      <c r="M56" s="34">
        <v>0</v>
      </c>
      <c r="N56" s="37">
        <f t="shared" si="6"/>
        <v>0</v>
      </c>
      <c r="O56" s="34">
        <v>2672</v>
      </c>
      <c r="P56" s="34">
        <v>1786</v>
      </c>
      <c r="Q56" s="37">
        <f t="shared" si="7"/>
        <v>49.81357196122297</v>
      </c>
      <c r="R56" s="34" t="s">
        <v>5</v>
      </c>
      <c r="S56" s="34"/>
      <c r="T56" s="34"/>
      <c r="U56" s="34"/>
    </row>
    <row r="57" spans="1:21" ht="13.5">
      <c r="A57" s="31" t="s">
        <v>13</v>
      </c>
      <c r="B57" s="32" t="s">
        <v>104</v>
      </c>
      <c r="C57" s="33" t="s">
        <v>105</v>
      </c>
      <c r="D57" s="34">
        <f t="shared" si="0"/>
        <v>10264</v>
      </c>
      <c r="E57" s="35">
        <f t="shared" si="8"/>
        <v>4857</v>
      </c>
      <c r="F57" s="37">
        <f t="shared" si="2"/>
        <v>47.320732657833204</v>
      </c>
      <c r="G57" s="34">
        <v>4857</v>
      </c>
      <c r="H57" s="34">
        <v>0</v>
      </c>
      <c r="I57" s="35">
        <f t="shared" si="9"/>
        <v>5407</v>
      </c>
      <c r="J57" s="37">
        <f t="shared" si="4"/>
        <v>52.67926734216679</v>
      </c>
      <c r="K57" s="34">
        <v>0</v>
      </c>
      <c r="L57" s="37">
        <f t="shared" si="5"/>
        <v>0</v>
      </c>
      <c r="M57" s="34">
        <v>0</v>
      </c>
      <c r="N57" s="37">
        <f t="shared" si="6"/>
        <v>0</v>
      </c>
      <c r="O57" s="34">
        <v>5407</v>
      </c>
      <c r="P57" s="34">
        <v>2486</v>
      </c>
      <c r="Q57" s="37">
        <f t="shared" si="7"/>
        <v>52.67926734216679</v>
      </c>
      <c r="R57" s="34" t="s">
        <v>5</v>
      </c>
      <c r="S57" s="34"/>
      <c r="T57" s="34"/>
      <c r="U57" s="34"/>
    </row>
    <row r="58" spans="1:21" ht="13.5">
      <c r="A58" s="31" t="s">
        <v>13</v>
      </c>
      <c r="B58" s="32" t="s">
        <v>106</v>
      </c>
      <c r="C58" s="33" t="s">
        <v>107</v>
      </c>
      <c r="D58" s="34">
        <f t="shared" si="0"/>
        <v>23400</v>
      </c>
      <c r="E58" s="35">
        <f t="shared" si="8"/>
        <v>5591</v>
      </c>
      <c r="F58" s="37">
        <f t="shared" si="2"/>
        <v>23.89316239316239</v>
      </c>
      <c r="G58" s="34">
        <v>5509</v>
      </c>
      <c r="H58" s="34">
        <v>82</v>
      </c>
      <c r="I58" s="35">
        <f t="shared" si="9"/>
        <v>17809</v>
      </c>
      <c r="J58" s="37">
        <f t="shared" si="4"/>
        <v>76.1068376068376</v>
      </c>
      <c r="K58" s="34">
        <v>0</v>
      </c>
      <c r="L58" s="37">
        <f t="shared" si="5"/>
        <v>0</v>
      </c>
      <c r="M58" s="34">
        <v>2398</v>
      </c>
      <c r="N58" s="37">
        <f t="shared" si="6"/>
        <v>10.247863247863249</v>
      </c>
      <c r="O58" s="34">
        <v>15411</v>
      </c>
      <c r="P58" s="34">
        <v>5272</v>
      </c>
      <c r="Q58" s="37">
        <f t="shared" si="7"/>
        <v>65.85897435897435</v>
      </c>
      <c r="R58" s="34" t="s">
        <v>5</v>
      </c>
      <c r="S58" s="34"/>
      <c r="T58" s="34"/>
      <c r="U58" s="34"/>
    </row>
    <row r="59" spans="1:21" ht="13.5">
      <c r="A59" s="31" t="s">
        <v>13</v>
      </c>
      <c r="B59" s="32" t="s">
        <v>108</v>
      </c>
      <c r="C59" s="33" t="s">
        <v>109</v>
      </c>
      <c r="D59" s="34">
        <f t="shared" si="0"/>
        <v>44577</v>
      </c>
      <c r="E59" s="35">
        <f t="shared" si="8"/>
        <v>17734</v>
      </c>
      <c r="F59" s="37">
        <f t="shared" si="2"/>
        <v>39.78284765686341</v>
      </c>
      <c r="G59" s="34">
        <v>17734</v>
      </c>
      <c r="H59" s="34">
        <v>0</v>
      </c>
      <c r="I59" s="35">
        <f t="shared" si="9"/>
        <v>26843</v>
      </c>
      <c r="J59" s="37">
        <f t="shared" si="4"/>
        <v>60.21715234313659</v>
      </c>
      <c r="K59" s="34">
        <v>0</v>
      </c>
      <c r="L59" s="37">
        <f t="shared" si="5"/>
        <v>0</v>
      </c>
      <c r="M59" s="34">
        <v>0</v>
      </c>
      <c r="N59" s="37">
        <f t="shared" si="6"/>
        <v>0</v>
      </c>
      <c r="O59" s="34">
        <v>26843</v>
      </c>
      <c r="P59" s="34">
        <v>13906</v>
      </c>
      <c r="Q59" s="37">
        <f t="shared" si="7"/>
        <v>60.21715234313659</v>
      </c>
      <c r="R59" s="34" t="s">
        <v>5</v>
      </c>
      <c r="S59" s="34"/>
      <c r="T59" s="34"/>
      <c r="U59" s="34"/>
    </row>
    <row r="60" spans="1:21" ht="13.5">
      <c r="A60" s="31" t="s">
        <v>13</v>
      </c>
      <c r="B60" s="32" t="s">
        <v>110</v>
      </c>
      <c r="C60" s="33" t="s">
        <v>3</v>
      </c>
      <c r="D60" s="34">
        <f t="shared" si="0"/>
        <v>7491</v>
      </c>
      <c r="E60" s="35">
        <f t="shared" si="8"/>
        <v>4287</v>
      </c>
      <c r="F60" s="37">
        <f t="shared" si="2"/>
        <v>57.228674409291145</v>
      </c>
      <c r="G60" s="34">
        <v>4254</v>
      </c>
      <c r="H60" s="34">
        <v>33</v>
      </c>
      <c r="I60" s="35">
        <f t="shared" si="9"/>
        <v>3204</v>
      </c>
      <c r="J60" s="37">
        <f t="shared" si="4"/>
        <v>42.771325590708855</v>
      </c>
      <c r="K60" s="34">
        <v>0</v>
      </c>
      <c r="L60" s="37">
        <f t="shared" si="5"/>
        <v>0</v>
      </c>
      <c r="M60" s="34">
        <v>0</v>
      </c>
      <c r="N60" s="37">
        <f t="shared" si="6"/>
        <v>0</v>
      </c>
      <c r="O60" s="34">
        <v>3204</v>
      </c>
      <c r="P60" s="34">
        <v>2767</v>
      </c>
      <c r="Q60" s="37">
        <f t="shared" si="7"/>
        <v>42.771325590708855</v>
      </c>
      <c r="R60" s="34"/>
      <c r="S60" s="34"/>
      <c r="T60" s="34"/>
      <c r="U60" s="34" t="s">
        <v>5</v>
      </c>
    </row>
    <row r="61" spans="1:21" ht="13.5">
      <c r="A61" s="31" t="s">
        <v>13</v>
      </c>
      <c r="B61" s="32" t="s">
        <v>111</v>
      </c>
      <c r="C61" s="33" t="s">
        <v>112</v>
      </c>
      <c r="D61" s="34">
        <f t="shared" si="0"/>
        <v>8707</v>
      </c>
      <c r="E61" s="35">
        <f t="shared" si="8"/>
        <v>2858</v>
      </c>
      <c r="F61" s="37">
        <f t="shared" si="2"/>
        <v>32.82416446537269</v>
      </c>
      <c r="G61" s="34">
        <v>2858</v>
      </c>
      <c r="H61" s="34">
        <v>0</v>
      </c>
      <c r="I61" s="35">
        <f t="shared" si="9"/>
        <v>5849</v>
      </c>
      <c r="J61" s="37">
        <f t="shared" si="4"/>
        <v>67.17583553462731</v>
      </c>
      <c r="K61" s="34">
        <v>0</v>
      </c>
      <c r="L61" s="37">
        <f t="shared" si="5"/>
        <v>0</v>
      </c>
      <c r="M61" s="34">
        <v>0</v>
      </c>
      <c r="N61" s="37">
        <f t="shared" si="6"/>
        <v>0</v>
      </c>
      <c r="O61" s="34">
        <v>5849</v>
      </c>
      <c r="P61" s="34">
        <v>2983</v>
      </c>
      <c r="Q61" s="37">
        <f t="shared" si="7"/>
        <v>67.17583553462731</v>
      </c>
      <c r="R61" s="34" t="s">
        <v>5</v>
      </c>
      <c r="S61" s="34"/>
      <c r="T61" s="34"/>
      <c r="U61" s="34"/>
    </row>
    <row r="62" spans="1:21" ht="13.5">
      <c r="A62" s="31" t="s">
        <v>13</v>
      </c>
      <c r="B62" s="32" t="s">
        <v>113</v>
      </c>
      <c r="C62" s="33" t="s">
        <v>114</v>
      </c>
      <c r="D62" s="34">
        <f t="shared" si="0"/>
        <v>5528</v>
      </c>
      <c r="E62" s="35">
        <f t="shared" si="8"/>
        <v>2124</v>
      </c>
      <c r="F62" s="37">
        <f t="shared" si="2"/>
        <v>38.42257597684515</v>
      </c>
      <c r="G62" s="34">
        <v>2124</v>
      </c>
      <c r="H62" s="34">
        <v>0</v>
      </c>
      <c r="I62" s="35">
        <f t="shared" si="9"/>
        <v>3404</v>
      </c>
      <c r="J62" s="37">
        <f t="shared" si="4"/>
        <v>61.57742402315485</v>
      </c>
      <c r="K62" s="34">
        <v>0</v>
      </c>
      <c r="L62" s="37">
        <f t="shared" si="5"/>
        <v>0</v>
      </c>
      <c r="M62" s="34">
        <v>0</v>
      </c>
      <c r="N62" s="37">
        <f t="shared" si="6"/>
        <v>0</v>
      </c>
      <c r="O62" s="34">
        <v>3404</v>
      </c>
      <c r="P62" s="34">
        <v>2118</v>
      </c>
      <c r="Q62" s="37">
        <f t="shared" si="7"/>
        <v>61.57742402315485</v>
      </c>
      <c r="R62" s="34" t="s">
        <v>5</v>
      </c>
      <c r="S62" s="34"/>
      <c r="T62" s="34"/>
      <c r="U62" s="34"/>
    </row>
    <row r="63" spans="1:21" ht="13.5">
      <c r="A63" s="31" t="s">
        <v>13</v>
      </c>
      <c r="B63" s="32" t="s">
        <v>115</v>
      </c>
      <c r="C63" s="33" t="s">
        <v>116</v>
      </c>
      <c r="D63" s="34">
        <f t="shared" si="0"/>
        <v>8271</v>
      </c>
      <c r="E63" s="35">
        <f t="shared" si="8"/>
        <v>5011</v>
      </c>
      <c r="F63" s="37">
        <f t="shared" si="2"/>
        <v>60.58517712489421</v>
      </c>
      <c r="G63" s="34">
        <v>4745</v>
      </c>
      <c r="H63" s="34">
        <v>266</v>
      </c>
      <c r="I63" s="35">
        <f t="shared" si="9"/>
        <v>3260</v>
      </c>
      <c r="J63" s="37">
        <f t="shared" si="4"/>
        <v>39.41482287510579</v>
      </c>
      <c r="K63" s="34">
        <v>0</v>
      </c>
      <c r="L63" s="37">
        <f t="shared" si="5"/>
        <v>0</v>
      </c>
      <c r="M63" s="34">
        <v>0</v>
      </c>
      <c r="N63" s="37">
        <f t="shared" si="6"/>
        <v>0</v>
      </c>
      <c r="O63" s="34">
        <v>3260</v>
      </c>
      <c r="P63" s="34">
        <v>2204</v>
      </c>
      <c r="Q63" s="37">
        <f t="shared" si="7"/>
        <v>39.41482287510579</v>
      </c>
      <c r="R63" s="34" t="s">
        <v>5</v>
      </c>
      <c r="S63" s="34"/>
      <c r="T63" s="34"/>
      <c r="U63" s="34"/>
    </row>
    <row r="64" spans="1:21" ht="13.5">
      <c r="A64" s="31" t="s">
        <v>13</v>
      </c>
      <c r="B64" s="32" t="s">
        <v>117</v>
      </c>
      <c r="C64" s="33" t="s">
        <v>118</v>
      </c>
      <c r="D64" s="34">
        <f t="shared" si="0"/>
        <v>4568</v>
      </c>
      <c r="E64" s="35">
        <f t="shared" si="8"/>
        <v>1992</v>
      </c>
      <c r="F64" s="37">
        <f aca="true" t="shared" si="10" ref="F64:F103">E64/D64*100</f>
        <v>43.6077057793345</v>
      </c>
      <c r="G64" s="34">
        <v>1960</v>
      </c>
      <c r="H64" s="34">
        <v>32</v>
      </c>
      <c r="I64" s="35">
        <f t="shared" si="9"/>
        <v>2576</v>
      </c>
      <c r="J64" s="37">
        <f aca="true" t="shared" si="11" ref="J64:J103">I64/D64*100</f>
        <v>56.3922942206655</v>
      </c>
      <c r="K64" s="34">
        <v>0</v>
      </c>
      <c r="L64" s="37">
        <f aca="true" t="shared" si="12" ref="L64:L103">K64/D64*100</f>
        <v>0</v>
      </c>
      <c r="M64" s="34">
        <v>0</v>
      </c>
      <c r="N64" s="37">
        <f aca="true" t="shared" si="13" ref="N64:N103">M64/D64*100</f>
        <v>0</v>
      </c>
      <c r="O64" s="34">
        <v>2576</v>
      </c>
      <c r="P64" s="34">
        <v>2576</v>
      </c>
      <c r="Q64" s="37">
        <f aca="true" t="shared" si="14" ref="Q64:Q103">O64/D64*100</f>
        <v>56.3922942206655</v>
      </c>
      <c r="R64" s="34" t="s">
        <v>5</v>
      </c>
      <c r="S64" s="34"/>
      <c r="T64" s="34"/>
      <c r="U64" s="34"/>
    </row>
    <row r="65" spans="1:21" ht="13.5">
      <c r="A65" s="31" t="s">
        <v>13</v>
      </c>
      <c r="B65" s="32" t="s">
        <v>119</v>
      </c>
      <c r="C65" s="33" t="s">
        <v>120</v>
      </c>
      <c r="D65" s="34">
        <f t="shared" si="0"/>
        <v>9476</v>
      </c>
      <c r="E65" s="35">
        <f t="shared" si="8"/>
        <v>4441</v>
      </c>
      <c r="F65" s="37">
        <f t="shared" si="10"/>
        <v>46.86576614605319</v>
      </c>
      <c r="G65" s="34">
        <v>4441</v>
      </c>
      <c r="H65" s="34">
        <v>0</v>
      </c>
      <c r="I65" s="35">
        <f t="shared" si="9"/>
        <v>5035</v>
      </c>
      <c r="J65" s="37">
        <f t="shared" si="11"/>
        <v>53.13423385394681</v>
      </c>
      <c r="K65" s="34">
        <v>254</v>
      </c>
      <c r="L65" s="37">
        <f t="shared" si="12"/>
        <v>2.6804558885605743</v>
      </c>
      <c r="M65" s="34">
        <v>0</v>
      </c>
      <c r="N65" s="37">
        <f t="shared" si="13"/>
        <v>0</v>
      </c>
      <c r="O65" s="34">
        <v>4781</v>
      </c>
      <c r="P65" s="34">
        <v>1354</v>
      </c>
      <c r="Q65" s="37">
        <f t="shared" si="14"/>
        <v>50.45377796538624</v>
      </c>
      <c r="R65" s="34" t="s">
        <v>5</v>
      </c>
      <c r="S65" s="34"/>
      <c r="T65" s="34"/>
      <c r="U65" s="34"/>
    </row>
    <row r="66" spans="1:21" ht="13.5">
      <c r="A66" s="31" t="s">
        <v>13</v>
      </c>
      <c r="B66" s="32" t="s">
        <v>121</v>
      </c>
      <c r="C66" s="33" t="s">
        <v>122</v>
      </c>
      <c r="D66" s="34">
        <f t="shared" si="0"/>
        <v>5913</v>
      </c>
      <c r="E66" s="35">
        <f t="shared" si="8"/>
        <v>1128</v>
      </c>
      <c r="F66" s="37">
        <f t="shared" si="10"/>
        <v>19.076610857432776</v>
      </c>
      <c r="G66" s="34">
        <v>1075</v>
      </c>
      <c r="H66" s="34">
        <v>53</v>
      </c>
      <c r="I66" s="35">
        <f t="shared" si="9"/>
        <v>4785</v>
      </c>
      <c r="J66" s="37">
        <f t="shared" si="11"/>
        <v>80.92338914256723</v>
      </c>
      <c r="K66" s="34">
        <v>0</v>
      </c>
      <c r="L66" s="37">
        <f t="shared" si="12"/>
        <v>0</v>
      </c>
      <c r="M66" s="34">
        <v>0</v>
      </c>
      <c r="N66" s="37">
        <f t="shared" si="13"/>
        <v>0</v>
      </c>
      <c r="O66" s="34">
        <v>4785</v>
      </c>
      <c r="P66" s="34">
        <v>1596</v>
      </c>
      <c r="Q66" s="37">
        <f t="shared" si="14"/>
        <v>80.92338914256723</v>
      </c>
      <c r="R66" s="34" t="s">
        <v>5</v>
      </c>
      <c r="S66" s="34"/>
      <c r="T66" s="34"/>
      <c r="U66" s="34"/>
    </row>
    <row r="67" spans="1:21" ht="13.5">
      <c r="A67" s="31" t="s">
        <v>13</v>
      </c>
      <c r="B67" s="32" t="s">
        <v>123</v>
      </c>
      <c r="C67" s="33" t="s">
        <v>124</v>
      </c>
      <c r="D67" s="34">
        <f t="shared" si="0"/>
        <v>37261</v>
      </c>
      <c r="E67" s="35">
        <f t="shared" si="8"/>
        <v>11806</v>
      </c>
      <c r="F67" s="37">
        <f t="shared" si="10"/>
        <v>31.684603204422856</v>
      </c>
      <c r="G67" s="34">
        <v>11730</v>
      </c>
      <c r="H67" s="34">
        <v>76</v>
      </c>
      <c r="I67" s="35">
        <f t="shared" si="9"/>
        <v>25455</v>
      </c>
      <c r="J67" s="37">
        <f t="shared" si="11"/>
        <v>68.31539679557714</v>
      </c>
      <c r="K67" s="34">
        <v>3009</v>
      </c>
      <c r="L67" s="37">
        <f t="shared" si="12"/>
        <v>8.075467647137756</v>
      </c>
      <c r="M67" s="34">
        <v>0</v>
      </c>
      <c r="N67" s="37">
        <f t="shared" si="13"/>
        <v>0</v>
      </c>
      <c r="O67" s="34">
        <v>22446</v>
      </c>
      <c r="P67" s="34">
        <v>10193</v>
      </c>
      <c r="Q67" s="37">
        <f t="shared" si="14"/>
        <v>60.23992914843939</v>
      </c>
      <c r="R67" s="34" t="s">
        <v>5</v>
      </c>
      <c r="S67" s="34"/>
      <c r="T67" s="34"/>
      <c r="U67" s="34"/>
    </row>
    <row r="68" spans="1:21" ht="13.5">
      <c r="A68" s="31" t="s">
        <v>13</v>
      </c>
      <c r="B68" s="32" t="s">
        <v>125</v>
      </c>
      <c r="C68" s="33" t="s">
        <v>126</v>
      </c>
      <c r="D68" s="34">
        <f t="shared" si="0"/>
        <v>7408</v>
      </c>
      <c r="E68" s="35">
        <f t="shared" si="8"/>
        <v>3793</v>
      </c>
      <c r="F68" s="37">
        <f t="shared" si="10"/>
        <v>51.20140388768899</v>
      </c>
      <c r="G68" s="34">
        <v>3114</v>
      </c>
      <c r="H68" s="34">
        <v>679</v>
      </c>
      <c r="I68" s="35">
        <f t="shared" si="9"/>
        <v>3615</v>
      </c>
      <c r="J68" s="37">
        <f t="shared" si="11"/>
        <v>48.79859611231102</v>
      </c>
      <c r="K68" s="34">
        <v>0</v>
      </c>
      <c r="L68" s="37">
        <f t="shared" si="12"/>
        <v>0</v>
      </c>
      <c r="M68" s="34">
        <v>0</v>
      </c>
      <c r="N68" s="37">
        <f t="shared" si="13"/>
        <v>0</v>
      </c>
      <c r="O68" s="34">
        <v>3615</v>
      </c>
      <c r="P68" s="34">
        <v>2426</v>
      </c>
      <c r="Q68" s="37">
        <f t="shared" si="14"/>
        <v>48.79859611231102</v>
      </c>
      <c r="R68" s="34" t="s">
        <v>5</v>
      </c>
      <c r="S68" s="34"/>
      <c r="T68" s="34"/>
      <c r="U68" s="34"/>
    </row>
    <row r="69" spans="1:21" ht="13.5">
      <c r="A69" s="31" t="s">
        <v>13</v>
      </c>
      <c r="B69" s="32" t="s">
        <v>127</v>
      </c>
      <c r="C69" s="33" t="s">
        <v>128</v>
      </c>
      <c r="D69" s="34">
        <f t="shared" si="0"/>
        <v>13442</v>
      </c>
      <c r="E69" s="35">
        <f t="shared" si="8"/>
        <v>6630</v>
      </c>
      <c r="F69" s="37">
        <f t="shared" si="10"/>
        <v>49.32301740812379</v>
      </c>
      <c r="G69" s="34">
        <v>6609</v>
      </c>
      <c r="H69" s="34">
        <v>21</v>
      </c>
      <c r="I69" s="35">
        <f t="shared" si="9"/>
        <v>6812</v>
      </c>
      <c r="J69" s="37">
        <f t="shared" si="11"/>
        <v>50.67698259187621</v>
      </c>
      <c r="K69" s="34">
        <v>0</v>
      </c>
      <c r="L69" s="37">
        <f t="shared" si="12"/>
        <v>0</v>
      </c>
      <c r="M69" s="34">
        <v>0</v>
      </c>
      <c r="N69" s="37">
        <f t="shared" si="13"/>
        <v>0</v>
      </c>
      <c r="O69" s="34">
        <v>6812</v>
      </c>
      <c r="P69" s="34">
        <v>2736</v>
      </c>
      <c r="Q69" s="37">
        <f t="shared" si="14"/>
        <v>50.67698259187621</v>
      </c>
      <c r="R69" s="34" t="s">
        <v>5</v>
      </c>
      <c r="S69" s="34"/>
      <c r="T69" s="34"/>
      <c r="U69" s="34"/>
    </row>
    <row r="70" spans="1:21" ht="13.5">
      <c r="A70" s="31" t="s">
        <v>13</v>
      </c>
      <c r="B70" s="32" t="s">
        <v>129</v>
      </c>
      <c r="C70" s="33" t="s">
        <v>130</v>
      </c>
      <c r="D70" s="34">
        <f t="shared" si="0"/>
        <v>4521</v>
      </c>
      <c r="E70" s="35">
        <f t="shared" si="8"/>
        <v>2071</v>
      </c>
      <c r="F70" s="37">
        <f t="shared" si="10"/>
        <v>45.808449458084496</v>
      </c>
      <c r="G70" s="34">
        <v>1933</v>
      </c>
      <c r="H70" s="34">
        <v>138</v>
      </c>
      <c r="I70" s="35">
        <f t="shared" si="9"/>
        <v>2450</v>
      </c>
      <c r="J70" s="37">
        <f t="shared" si="11"/>
        <v>54.191550541915504</v>
      </c>
      <c r="K70" s="34">
        <v>0</v>
      </c>
      <c r="L70" s="37">
        <f t="shared" si="12"/>
        <v>0</v>
      </c>
      <c r="M70" s="34">
        <v>0</v>
      </c>
      <c r="N70" s="37">
        <f t="shared" si="13"/>
        <v>0</v>
      </c>
      <c r="O70" s="34">
        <v>2450</v>
      </c>
      <c r="P70" s="34">
        <v>948</v>
      </c>
      <c r="Q70" s="37">
        <f t="shared" si="14"/>
        <v>54.191550541915504</v>
      </c>
      <c r="R70" s="34" t="s">
        <v>5</v>
      </c>
      <c r="S70" s="34"/>
      <c r="T70" s="34"/>
      <c r="U70" s="34"/>
    </row>
    <row r="71" spans="1:21" ht="13.5">
      <c r="A71" s="31" t="s">
        <v>13</v>
      </c>
      <c r="B71" s="32" t="s">
        <v>131</v>
      </c>
      <c r="C71" s="33" t="s">
        <v>132</v>
      </c>
      <c r="D71" s="34">
        <f aca="true" t="shared" si="15" ref="D71:D102">E71+I71</f>
        <v>11186</v>
      </c>
      <c r="E71" s="35">
        <f t="shared" si="8"/>
        <v>5223</v>
      </c>
      <c r="F71" s="37">
        <f t="shared" si="10"/>
        <v>46.69229393885214</v>
      </c>
      <c r="G71" s="34">
        <v>5196</v>
      </c>
      <c r="H71" s="34">
        <v>27</v>
      </c>
      <c r="I71" s="35">
        <f t="shared" si="9"/>
        <v>5963</v>
      </c>
      <c r="J71" s="37">
        <f t="shared" si="11"/>
        <v>53.30770606114786</v>
      </c>
      <c r="K71" s="34">
        <v>0</v>
      </c>
      <c r="L71" s="37">
        <f t="shared" si="12"/>
        <v>0</v>
      </c>
      <c r="M71" s="34">
        <v>0</v>
      </c>
      <c r="N71" s="37">
        <f t="shared" si="13"/>
        <v>0</v>
      </c>
      <c r="O71" s="34">
        <v>5963</v>
      </c>
      <c r="P71" s="34">
        <v>1730</v>
      </c>
      <c r="Q71" s="37">
        <f t="shared" si="14"/>
        <v>53.30770606114786</v>
      </c>
      <c r="R71" s="34" t="s">
        <v>5</v>
      </c>
      <c r="S71" s="34"/>
      <c r="T71" s="34"/>
      <c r="U71" s="34"/>
    </row>
    <row r="72" spans="1:21" ht="13.5">
      <c r="A72" s="31" t="s">
        <v>13</v>
      </c>
      <c r="B72" s="32" t="s">
        <v>133</v>
      </c>
      <c r="C72" s="33" t="s">
        <v>134</v>
      </c>
      <c r="D72" s="34">
        <f t="shared" si="15"/>
        <v>20855</v>
      </c>
      <c r="E72" s="35">
        <f t="shared" si="8"/>
        <v>7891</v>
      </c>
      <c r="F72" s="37">
        <f t="shared" si="10"/>
        <v>37.837449052984894</v>
      </c>
      <c r="G72" s="34">
        <v>7861</v>
      </c>
      <c r="H72" s="34">
        <v>30</v>
      </c>
      <c r="I72" s="35">
        <f t="shared" si="9"/>
        <v>12964</v>
      </c>
      <c r="J72" s="37">
        <f t="shared" si="11"/>
        <v>62.162550947015106</v>
      </c>
      <c r="K72" s="34">
        <v>0</v>
      </c>
      <c r="L72" s="37">
        <f t="shared" si="12"/>
        <v>0</v>
      </c>
      <c r="M72" s="34">
        <v>0</v>
      </c>
      <c r="N72" s="37">
        <f t="shared" si="13"/>
        <v>0</v>
      </c>
      <c r="O72" s="34">
        <v>12964</v>
      </c>
      <c r="P72" s="34">
        <v>4892</v>
      </c>
      <c r="Q72" s="37">
        <f t="shared" si="14"/>
        <v>62.162550947015106</v>
      </c>
      <c r="R72" s="34" t="s">
        <v>5</v>
      </c>
      <c r="S72" s="34"/>
      <c r="T72" s="34"/>
      <c r="U72" s="34"/>
    </row>
    <row r="73" spans="1:21" ht="13.5">
      <c r="A73" s="31" t="s">
        <v>13</v>
      </c>
      <c r="B73" s="32" t="s">
        <v>135</v>
      </c>
      <c r="C73" s="33" t="s">
        <v>211</v>
      </c>
      <c r="D73" s="34">
        <f t="shared" si="15"/>
        <v>5154</v>
      </c>
      <c r="E73" s="35">
        <f t="shared" si="8"/>
        <v>1809</v>
      </c>
      <c r="F73" s="37">
        <f t="shared" si="10"/>
        <v>35.09895227008149</v>
      </c>
      <c r="G73" s="34">
        <v>1800</v>
      </c>
      <c r="H73" s="34">
        <v>9</v>
      </c>
      <c r="I73" s="35">
        <f t="shared" si="9"/>
        <v>3345</v>
      </c>
      <c r="J73" s="37">
        <f t="shared" si="11"/>
        <v>64.90104772991852</v>
      </c>
      <c r="K73" s="34">
        <v>0</v>
      </c>
      <c r="L73" s="37">
        <f t="shared" si="12"/>
        <v>0</v>
      </c>
      <c r="M73" s="34">
        <v>0</v>
      </c>
      <c r="N73" s="37">
        <f t="shared" si="13"/>
        <v>0</v>
      </c>
      <c r="O73" s="34">
        <v>3345</v>
      </c>
      <c r="P73" s="34">
        <v>1378</v>
      </c>
      <c r="Q73" s="37">
        <f t="shared" si="14"/>
        <v>64.90104772991852</v>
      </c>
      <c r="R73" s="34" t="s">
        <v>5</v>
      </c>
      <c r="S73" s="34"/>
      <c r="T73" s="34"/>
      <c r="U73" s="34"/>
    </row>
    <row r="74" spans="1:21" ht="13.5">
      <c r="A74" s="31" t="s">
        <v>13</v>
      </c>
      <c r="B74" s="32" t="s">
        <v>136</v>
      </c>
      <c r="C74" s="33" t="s">
        <v>137</v>
      </c>
      <c r="D74" s="34">
        <f t="shared" si="15"/>
        <v>19004</v>
      </c>
      <c r="E74" s="35">
        <f t="shared" si="8"/>
        <v>6889</v>
      </c>
      <c r="F74" s="37">
        <f t="shared" si="10"/>
        <v>36.25026310250474</v>
      </c>
      <c r="G74" s="34">
        <v>6784</v>
      </c>
      <c r="H74" s="34">
        <v>105</v>
      </c>
      <c r="I74" s="35">
        <f t="shared" si="9"/>
        <v>12115</v>
      </c>
      <c r="J74" s="37">
        <f t="shared" si="11"/>
        <v>63.74973689749527</v>
      </c>
      <c r="K74" s="34">
        <v>0</v>
      </c>
      <c r="L74" s="37">
        <f t="shared" si="12"/>
        <v>0</v>
      </c>
      <c r="M74" s="34">
        <v>0</v>
      </c>
      <c r="N74" s="37">
        <f t="shared" si="13"/>
        <v>0</v>
      </c>
      <c r="O74" s="34">
        <v>12115</v>
      </c>
      <c r="P74" s="34">
        <v>1066</v>
      </c>
      <c r="Q74" s="37">
        <f t="shared" si="14"/>
        <v>63.74973689749527</v>
      </c>
      <c r="R74" s="34" t="s">
        <v>5</v>
      </c>
      <c r="S74" s="34"/>
      <c r="T74" s="34"/>
      <c r="U74" s="34"/>
    </row>
    <row r="75" spans="1:21" ht="13.5">
      <c r="A75" s="31" t="s">
        <v>13</v>
      </c>
      <c r="B75" s="32" t="s">
        <v>138</v>
      </c>
      <c r="C75" s="33" t="s">
        <v>12</v>
      </c>
      <c r="D75" s="34">
        <f t="shared" si="15"/>
        <v>12133</v>
      </c>
      <c r="E75" s="35">
        <f t="shared" si="8"/>
        <v>5571</v>
      </c>
      <c r="F75" s="37">
        <f t="shared" si="10"/>
        <v>45.91609659606033</v>
      </c>
      <c r="G75" s="34">
        <v>5460</v>
      </c>
      <c r="H75" s="34">
        <v>111</v>
      </c>
      <c r="I75" s="35">
        <f t="shared" si="9"/>
        <v>6562</v>
      </c>
      <c r="J75" s="37">
        <f t="shared" si="11"/>
        <v>54.08390340393967</v>
      </c>
      <c r="K75" s="34">
        <v>0</v>
      </c>
      <c r="L75" s="37">
        <f t="shared" si="12"/>
        <v>0</v>
      </c>
      <c r="M75" s="34">
        <v>0</v>
      </c>
      <c r="N75" s="37">
        <f t="shared" si="13"/>
        <v>0</v>
      </c>
      <c r="O75" s="34">
        <v>6562</v>
      </c>
      <c r="P75" s="34">
        <v>2167</v>
      </c>
      <c r="Q75" s="37">
        <f t="shared" si="14"/>
        <v>54.08390340393967</v>
      </c>
      <c r="R75" s="34" t="s">
        <v>5</v>
      </c>
      <c r="S75" s="34"/>
      <c r="T75" s="34"/>
      <c r="U75" s="34"/>
    </row>
    <row r="76" spans="1:21" ht="13.5">
      <c r="A76" s="31" t="s">
        <v>13</v>
      </c>
      <c r="B76" s="32" t="s">
        <v>139</v>
      </c>
      <c r="C76" s="33" t="s">
        <v>6</v>
      </c>
      <c r="D76" s="34">
        <f t="shared" si="15"/>
        <v>16528</v>
      </c>
      <c r="E76" s="35">
        <f t="shared" si="8"/>
        <v>8580</v>
      </c>
      <c r="F76" s="37">
        <f t="shared" si="10"/>
        <v>51.911907066795735</v>
      </c>
      <c r="G76" s="34">
        <v>8480</v>
      </c>
      <c r="H76" s="34">
        <v>100</v>
      </c>
      <c r="I76" s="35">
        <f t="shared" si="9"/>
        <v>7948</v>
      </c>
      <c r="J76" s="37">
        <f t="shared" si="11"/>
        <v>48.08809293320426</v>
      </c>
      <c r="K76" s="34">
        <v>0</v>
      </c>
      <c r="L76" s="37">
        <f t="shared" si="12"/>
        <v>0</v>
      </c>
      <c r="M76" s="34">
        <v>0</v>
      </c>
      <c r="N76" s="37">
        <f t="shared" si="13"/>
        <v>0</v>
      </c>
      <c r="O76" s="34">
        <v>7948</v>
      </c>
      <c r="P76" s="34">
        <v>1217</v>
      </c>
      <c r="Q76" s="37">
        <f t="shared" si="14"/>
        <v>48.08809293320426</v>
      </c>
      <c r="R76" s="34" t="s">
        <v>5</v>
      </c>
      <c r="S76" s="34"/>
      <c r="T76" s="34"/>
      <c r="U76" s="34"/>
    </row>
    <row r="77" spans="1:21" ht="13.5">
      <c r="A77" s="31" t="s">
        <v>13</v>
      </c>
      <c r="B77" s="32" t="s">
        <v>140</v>
      </c>
      <c r="C77" s="33" t="s">
        <v>141</v>
      </c>
      <c r="D77" s="34">
        <f t="shared" si="15"/>
        <v>14100</v>
      </c>
      <c r="E77" s="35">
        <f t="shared" si="8"/>
        <v>5693</v>
      </c>
      <c r="F77" s="37">
        <f t="shared" si="10"/>
        <v>40.3758865248227</v>
      </c>
      <c r="G77" s="34">
        <v>5693</v>
      </c>
      <c r="H77" s="34">
        <v>0</v>
      </c>
      <c r="I77" s="35">
        <f t="shared" si="9"/>
        <v>8407</v>
      </c>
      <c r="J77" s="37">
        <f t="shared" si="11"/>
        <v>59.62411347517731</v>
      </c>
      <c r="K77" s="34">
        <v>0</v>
      </c>
      <c r="L77" s="37">
        <f t="shared" si="12"/>
        <v>0</v>
      </c>
      <c r="M77" s="34">
        <v>0</v>
      </c>
      <c r="N77" s="37">
        <f t="shared" si="13"/>
        <v>0</v>
      </c>
      <c r="O77" s="34">
        <v>8407</v>
      </c>
      <c r="P77" s="34">
        <v>2037</v>
      </c>
      <c r="Q77" s="37">
        <f t="shared" si="14"/>
        <v>59.62411347517731</v>
      </c>
      <c r="R77" s="34"/>
      <c r="S77" s="34"/>
      <c r="T77" s="34"/>
      <c r="U77" s="34" t="s">
        <v>5</v>
      </c>
    </row>
    <row r="78" spans="1:21" ht="13.5">
      <c r="A78" s="31" t="s">
        <v>13</v>
      </c>
      <c r="B78" s="32" t="s">
        <v>142</v>
      </c>
      <c r="C78" s="33" t="s">
        <v>143</v>
      </c>
      <c r="D78" s="34">
        <f t="shared" si="15"/>
        <v>7853</v>
      </c>
      <c r="E78" s="35">
        <f t="shared" si="8"/>
        <v>3285</v>
      </c>
      <c r="F78" s="37">
        <f t="shared" si="10"/>
        <v>41.831147332229726</v>
      </c>
      <c r="G78" s="34">
        <v>3220</v>
      </c>
      <c r="H78" s="34">
        <v>65</v>
      </c>
      <c r="I78" s="35">
        <f t="shared" si="9"/>
        <v>4568</v>
      </c>
      <c r="J78" s="37">
        <f t="shared" si="11"/>
        <v>58.168852667770274</v>
      </c>
      <c r="K78" s="34">
        <v>0</v>
      </c>
      <c r="L78" s="37">
        <f t="shared" si="12"/>
        <v>0</v>
      </c>
      <c r="M78" s="34">
        <v>0</v>
      </c>
      <c r="N78" s="37">
        <f t="shared" si="13"/>
        <v>0</v>
      </c>
      <c r="O78" s="34">
        <v>4568</v>
      </c>
      <c r="P78" s="34">
        <v>1007</v>
      </c>
      <c r="Q78" s="37">
        <f t="shared" si="14"/>
        <v>58.168852667770274</v>
      </c>
      <c r="R78" s="34" t="s">
        <v>5</v>
      </c>
      <c r="S78" s="34"/>
      <c r="T78" s="34"/>
      <c r="U78" s="34"/>
    </row>
    <row r="79" spans="1:21" ht="13.5">
      <c r="A79" s="31" t="s">
        <v>13</v>
      </c>
      <c r="B79" s="32" t="s">
        <v>144</v>
      </c>
      <c r="C79" s="33" t="s">
        <v>145</v>
      </c>
      <c r="D79" s="34">
        <f t="shared" si="15"/>
        <v>4958</v>
      </c>
      <c r="E79" s="35">
        <f t="shared" si="8"/>
        <v>2366</v>
      </c>
      <c r="F79" s="37">
        <f t="shared" si="10"/>
        <v>47.72085518354175</v>
      </c>
      <c r="G79" s="34">
        <v>2366</v>
      </c>
      <c r="H79" s="34">
        <v>0</v>
      </c>
      <c r="I79" s="35">
        <f t="shared" si="9"/>
        <v>2592</v>
      </c>
      <c r="J79" s="37">
        <f t="shared" si="11"/>
        <v>52.27914481645824</v>
      </c>
      <c r="K79" s="34">
        <v>0</v>
      </c>
      <c r="L79" s="37">
        <f t="shared" si="12"/>
        <v>0</v>
      </c>
      <c r="M79" s="34">
        <v>0</v>
      </c>
      <c r="N79" s="37">
        <f t="shared" si="13"/>
        <v>0</v>
      </c>
      <c r="O79" s="34">
        <v>2592</v>
      </c>
      <c r="P79" s="34">
        <v>913</v>
      </c>
      <c r="Q79" s="37">
        <f t="shared" si="14"/>
        <v>52.27914481645824</v>
      </c>
      <c r="R79" s="34" t="s">
        <v>5</v>
      </c>
      <c r="S79" s="34"/>
      <c r="T79" s="34"/>
      <c r="U79" s="34"/>
    </row>
    <row r="80" spans="1:21" ht="13.5">
      <c r="A80" s="31" t="s">
        <v>13</v>
      </c>
      <c r="B80" s="32" t="s">
        <v>146</v>
      </c>
      <c r="C80" s="33" t="s">
        <v>147</v>
      </c>
      <c r="D80" s="34">
        <f t="shared" si="15"/>
        <v>15092</v>
      </c>
      <c r="E80" s="35">
        <f t="shared" si="8"/>
        <v>7096</v>
      </c>
      <c r="F80" s="37">
        <f t="shared" si="10"/>
        <v>47.01828783461436</v>
      </c>
      <c r="G80" s="34">
        <v>7096</v>
      </c>
      <c r="H80" s="34">
        <v>0</v>
      </c>
      <c r="I80" s="35">
        <f t="shared" si="9"/>
        <v>7996</v>
      </c>
      <c r="J80" s="37">
        <f t="shared" si="11"/>
        <v>52.98171216538563</v>
      </c>
      <c r="K80" s="34">
        <v>0</v>
      </c>
      <c r="L80" s="37">
        <f t="shared" si="12"/>
        <v>0</v>
      </c>
      <c r="M80" s="34">
        <v>0</v>
      </c>
      <c r="N80" s="37">
        <f t="shared" si="13"/>
        <v>0</v>
      </c>
      <c r="O80" s="34">
        <v>7996</v>
      </c>
      <c r="P80" s="34">
        <v>1360</v>
      </c>
      <c r="Q80" s="37">
        <f t="shared" si="14"/>
        <v>52.98171216538563</v>
      </c>
      <c r="R80" s="34"/>
      <c r="S80" s="34"/>
      <c r="T80" s="34"/>
      <c r="U80" s="34" t="s">
        <v>5</v>
      </c>
    </row>
    <row r="81" spans="1:21" ht="13.5">
      <c r="A81" s="31" t="s">
        <v>13</v>
      </c>
      <c r="B81" s="32" t="s">
        <v>148</v>
      </c>
      <c r="C81" s="33" t="s">
        <v>149</v>
      </c>
      <c r="D81" s="34">
        <f t="shared" si="15"/>
        <v>7514</v>
      </c>
      <c r="E81" s="35">
        <f t="shared" si="8"/>
        <v>2898</v>
      </c>
      <c r="F81" s="37">
        <f t="shared" si="10"/>
        <v>38.568006388075595</v>
      </c>
      <c r="G81" s="34">
        <v>2227</v>
      </c>
      <c r="H81" s="34">
        <v>671</v>
      </c>
      <c r="I81" s="35">
        <f t="shared" si="9"/>
        <v>4616</v>
      </c>
      <c r="J81" s="37">
        <f t="shared" si="11"/>
        <v>61.431993611924405</v>
      </c>
      <c r="K81" s="34">
        <v>0</v>
      </c>
      <c r="L81" s="37">
        <f t="shared" si="12"/>
        <v>0</v>
      </c>
      <c r="M81" s="34">
        <v>0</v>
      </c>
      <c r="N81" s="37">
        <f t="shared" si="13"/>
        <v>0</v>
      </c>
      <c r="O81" s="34">
        <v>4616</v>
      </c>
      <c r="P81" s="34">
        <v>2062</v>
      </c>
      <c r="Q81" s="37">
        <f t="shared" si="14"/>
        <v>61.431993611924405</v>
      </c>
      <c r="R81" s="34" t="s">
        <v>5</v>
      </c>
      <c r="S81" s="34"/>
      <c r="T81" s="34"/>
      <c r="U81" s="34"/>
    </row>
    <row r="82" spans="1:21" ht="13.5">
      <c r="A82" s="31" t="s">
        <v>13</v>
      </c>
      <c r="B82" s="32" t="s">
        <v>150</v>
      </c>
      <c r="C82" s="33" t="s">
        <v>151</v>
      </c>
      <c r="D82" s="34">
        <f t="shared" si="15"/>
        <v>7560</v>
      </c>
      <c r="E82" s="35">
        <f t="shared" si="8"/>
        <v>4322</v>
      </c>
      <c r="F82" s="37">
        <f t="shared" si="10"/>
        <v>57.16931216931217</v>
      </c>
      <c r="G82" s="34">
        <v>4322</v>
      </c>
      <c r="H82" s="34">
        <v>0</v>
      </c>
      <c r="I82" s="35">
        <f t="shared" si="9"/>
        <v>3238</v>
      </c>
      <c r="J82" s="37">
        <f t="shared" si="11"/>
        <v>42.83068783068783</v>
      </c>
      <c r="K82" s="34">
        <v>0</v>
      </c>
      <c r="L82" s="37">
        <f t="shared" si="12"/>
        <v>0</v>
      </c>
      <c r="M82" s="34">
        <v>0</v>
      </c>
      <c r="N82" s="37">
        <f t="shared" si="13"/>
        <v>0</v>
      </c>
      <c r="O82" s="34">
        <v>3238</v>
      </c>
      <c r="P82" s="34">
        <v>1326</v>
      </c>
      <c r="Q82" s="37">
        <f t="shared" si="14"/>
        <v>42.83068783068783</v>
      </c>
      <c r="R82" s="34" t="s">
        <v>5</v>
      </c>
      <c r="S82" s="34"/>
      <c r="T82" s="34"/>
      <c r="U82" s="34"/>
    </row>
    <row r="83" spans="1:21" ht="13.5">
      <c r="A83" s="31" t="s">
        <v>13</v>
      </c>
      <c r="B83" s="32" t="s">
        <v>152</v>
      </c>
      <c r="C83" s="33" t="s">
        <v>153</v>
      </c>
      <c r="D83" s="34">
        <f t="shared" si="15"/>
        <v>7160</v>
      </c>
      <c r="E83" s="35">
        <f t="shared" si="8"/>
        <v>3270</v>
      </c>
      <c r="F83" s="37">
        <f t="shared" si="10"/>
        <v>45.67039106145251</v>
      </c>
      <c r="G83" s="34">
        <v>3270</v>
      </c>
      <c r="H83" s="34">
        <v>0</v>
      </c>
      <c r="I83" s="35">
        <f t="shared" si="9"/>
        <v>3890</v>
      </c>
      <c r="J83" s="37">
        <f t="shared" si="11"/>
        <v>54.329608938547494</v>
      </c>
      <c r="K83" s="34">
        <v>0</v>
      </c>
      <c r="L83" s="37">
        <f t="shared" si="12"/>
        <v>0</v>
      </c>
      <c r="M83" s="34">
        <v>0</v>
      </c>
      <c r="N83" s="37">
        <f t="shared" si="13"/>
        <v>0</v>
      </c>
      <c r="O83" s="34">
        <v>3890</v>
      </c>
      <c r="P83" s="34">
        <v>2146</v>
      </c>
      <c r="Q83" s="37">
        <f t="shared" si="14"/>
        <v>54.329608938547494</v>
      </c>
      <c r="R83" s="34" t="s">
        <v>5</v>
      </c>
      <c r="S83" s="34"/>
      <c r="T83" s="34"/>
      <c r="U83" s="34"/>
    </row>
    <row r="84" spans="1:21" ht="13.5">
      <c r="A84" s="31" t="s">
        <v>13</v>
      </c>
      <c r="B84" s="32" t="s">
        <v>154</v>
      </c>
      <c r="C84" s="33" t="s">
        <v>212</v>
      </c>
      <c r="D84" s="34">
        <f t="shared" si="15"/>
        <v>3491</v>
      </c>
      <c r="E84" s="35">
        <f t="shared" si="8"/>
        <v>2426</v>
      </c>
      <c r="F84" s="37">
        <f t="shared" si="10"/>
        <v>69.49298195359496</v>
      </c>
      <c r="G84" s="34">
        <v>2426</v>
      </c>
      <c r="H84" s="34">
        <v>0</v>
      </c>
      <c r="I84" s="35">
        <f t="shared" si="9"/>
        <v>1065</v>
      </c>
      <c r="J84" s="37">
        <f t="shared" si="11"/>
        <v>30.507018046405044</v>
      </c>
      <c r="K84" s="34">
        <v>0</v>
      </c>
      <c r="L84" s="37">
        <f t="shared" si="12"/>
        <v>0</v>
      </c>
      <c r="M84" s="34">
        <v>0</v>
      </c>
      <c r="N84" s="37">
        <f t="shared" si="13"/>
        <v>0</v>
      </c>
      <c r="O84" s="34">
        <v>1065</v>
      </c>
      <c r="P84" s="34">
        <v>738</v>
      </c>
      <c r="Q84" s="37">
        <f t="shared" si="14"/>
        <v>30.507018046405044</v>
      </c>
      <c r="R84" s="34" t="s">
        <v>5</v>
      </c>
      <c r="S84" s="34"/>
      <c r="T84" s="34"/>
      <c r="U84" s="34"/>
    </row>
    <row r="85" spans="1:21" ht="13.5">
      <c r="A85" s="31" t="s">
        <v>13</v>
      </c>
      <c r="B85" s="32" t="s">
        <v>155</v>
      </c>
      <c r="C85" s="33" t="s">
        <v>156</v>
      </c>
      <c r="D85" s="34">
        <f t="shared" si="15"/>
        <v>3986</v>
      </c>
      <c r="E85" s="35">
        <f t="shared" si="8"/>
        <v>2495</v>
      </c>
      <c r="F85" s="37">
        <f t="shared" si="10"/>
        <v>62.594079277471145</v>
      </c>
      <c r="G85" s="34">
        <v>2495</v>
      </c>
      <c r="H85" s="34">
        <v>0</v>
      </c>
      <c r="I85" s="35">
        <f t="shared" si="9"/>
        <v>1491</v>
      </c>
      <c r="J85" s="37">
        <f t="shared" si="11"/>
        <v>37.405920722528855</v>
      </c>
      <c r="K85" s="34">
        <v>0</v>
      </c>
      <c r="L85" s="37">
        <f t="shared" si="12"/>
        <v>0</v>
      </c>
      <c r="M85" s="34">
        <v>0</v>
      </c>
      <c r="N85" s="37">
        <f t="shared" si="13"/>
        <v>0</v>
      </c>
      <c r="O85" s="34">
        <v>1491</v>
      </c>
      <c r="P85" s="34">
        <v>889</v>
      </c>
      <c r="Q85" s="37">
        <f t="shared" si="14"/>
        <v>37.405920722528855</v>
      </c>
      <c r="R85" s="34" t="s">
        <v>5</v>
      </c>
      <c r="S85" s="34"/>
      <c r="T85" s="34"/>
      <c r="U85" s="34"/>
    </row>
    <row r="86" spans="1:21" ht="13.5">
      <c r="A86" s="31" t="s">
        <v>13</v>
      </c>
      <c r="B86" s="32" t="s">
        <v>157</v>
      </c>
      <c r="C86" s="33" t="s">
        <v>158</v>
      </c>
      <c r="D86" s="34">
        <f t="shared" si="15"/>
        <v>9919</v>
      </c>
      <c r="E86" s="35">
        <f t="shared" si="8"/>
        <v>4267</v>
      </c>
      <c r="F86" s="37">
        <f t="shared" si="10"/>
        <v>43.01844944046779</v>
      </c>
      <c r="G86" s="34">
        <v>3840</v>
      </c>
      <c r="H86" s="34">
        <v>427</v>
      </c>
      <c r="I86" s="35">
        <f t="shared" si="9"/>
        <v>5652</v>
      </c>
      <c r="J86" s="37">
        <f t="shared" si="11"/>
        <v>56.98155055953221</v>
      </c>
      <c r="K86" s="34">
        <v>0</v>
      </c>
      <c r="L86" s="37">
        <f t="shared" si="12"/>
        <v>0</v>
      </c>
      <c r="M86" s="34">
        <v>0</v>
      </c>
      <c r="N86" s="37">
        <f t="shared" si="13"/>
        <v>0</v>
      </c>
      <c r="O86" s="34">
        <v>5652</v>
      </c>
      <c r="P86" s="34">
        <v>1575</v>
      </c>
      <c r="Q86" s="37">
        <f t="shared" si="14"/>
        <v>56.98155055953221</v>
      </c>
      <c r="R86" s="34" t="s">
        <v>5</v>
      </c>
      <c r="S86" s="34"/>
      <c r="T86" s="34"/>
      <c r="U86" s="34"/>
    </row>
    <row r="87" spans="1:21" ht="13.5">
      <c r="A87" s="31" t="s">
        <v>13</v>
      </c>
      <c r="B87" s="32" t="s">
        <v>159</v>
      </c>
      <c r="C87" s="33" t="s">
        <v>160</v>
      </c>
      <c r="D87" s="34">
        <f t="shared" si="15"/>
        <v>7205</v>
      </c>
      <c r="E87" s="35">
        <f t="shared" si="8"/>
        <v>3234</v>
      </c>
      <c r="F87" s="37">
        <f t="shared" si="10"/>
        <v>44.88549618320611</v>
      </c>
      <c r="G87" s="34">
        <v>3166</v>
      </c>
      <c r="H87" s="34">
        <v>68</v>
      </c>
      <c r="I87" s="35">
        <f t="shared" si="9"/>
        <v>3971</v>
      </c>
      <c r="J87" s="37">
        <f t="shared" si="11"/>
        <v>55.11450381679389</v>
      </c>
      <c r="K87" s="34">
        <v>0</v>
      </c>
      <c r="L87" s="37">
        <f t="shared" si="12"/>
        <v>0</v>
      </c>
      <c r="M87" s="34">
        <v>0</v>
      </c>
      <c r="N87" s="37">
        <f t="shared" si="13"/>
        <v>0</v>
      </c>
      <c r="O87" s="34">
        <v>3971</v>
      </c>
      <c r="P87" s="34">
        <v>1334</v>
      </c>
      <c r="Q87" s="37">
        <f t="shared" si="14"/>
        <v>55.11450381679389</v>
      </c>
      <c r="R87" s="34" t="s">
        <v>5</v>
      </c>
      <c r="S87" s="34"/>
      <c r="T87" s="34"/>
      <c r="U87" s="34"/>
    </row>
    <row r="88" spans="1:21" ht="13.5">
      <c r="A88" s="31" t="s">
        <v>13</v>
      </c>
      <c r="B88" s="32" t="s">
        <v>161</v>
      </c>
      <c r="C88" s="33" t="s">
        <v>162</v>
      </c>
      <c r="D88" s="34">
        <f t="shared" si="15"/>
        <v>7120</v>
      </c>
      <c r="E88" s="35">
        <f aca="true" t="shared" si="16" ref="E88:E102">G88+H88</f>
        <v>5130</v>
      </c>
      <c r="F88" s="37">
        <f t="shared" si="10"/>
        <v>72.0505617977528</v>
      </c>
      <c r="G88" s="34">
        <v>5130</v>
      </c>
      <c r="H88" s="34">
        <v>0</v>
      </c>
      <c r="I88" s="35">
        <f aca="true" t="shared" si="17" ref="I88:I102">K88+M88+O88</f>
        <v>1990</v>
      </c>
      <c r="J88" s="37">
        <f t="shared" si="11"/>
        <v>27.94943820224719</v>
      </c>
      <c r="K88" s="34">
        <v>0</v>
      </c>
      <c r="L88" s="37">
        <f t="shared" si="12"/>
        <v>0</v>
      </c>
      <c r="M88" s="34">
        <v>0</v>
      </c>
      <c r="N88" s="37">
        <f t="shared" si="13"/>
        <v>0</v>
      </c>
      <c r="O88" s="34">
        <v>1990</v>
      </c>
      <c r="P88" s="34">
        <v>1990</v>
      </c>
      <c r="Q88" s="37">
        <f t="shared" si="14"/>
        <v>27.94943820224719</v>
      </c>
      <c r="R88" s="34" t="s">
        <v>5</v>
      </c>
      <c r="S88" s="34"/>
      <c r="T88" s="34"/>
      <c r="U88" s="34"/>
    </row>
    <row r="89" spans="1:21" ht="13.5">
      <c r="A89" s="31" t="s">
        <v>13</v>
      </c>
      <c r="B89" s="32" t="s">
        <v>163</v>
      </c>
      <c r="C89" s="33" t="s">
        <v>164</v>
      </c>
      <c r="D89" s="34">
        <f t="shared" si="15"/>
        <v>7025</v>
      </c>
      <c r="E89" s="35">
        <f t="shared" si="16"/>
        <v>3309</v>
      </c>
      <c r="F89" s="37">
        <f t="shared" si="10"/>
        <v>47.10320284697509</v>
      </c>
      <c r="G89" s="34">
        <v>3309</v>
      </c>
      <c r="H89" s="34">
        <v>0</v>
      </c>
      <c r="I89" s="35">
        <f t="shared" si="17"/>
        <v>3716</v>
      </c>
      <c r="J89" s="37">
        <f t="shared" si="11"/>
        <v>52.89679715302491</v>
      </c>
      <c r="K89" s="34">
        <v>0</v>
      </c>
      <c r="L89" s="37">
        <f t="shared" si="12"/>
        <v>0</v>
      </c>
      <c r="M89" s="34">
        <v>0</v>
      </c>
      <c r="N89" s="37">
        <f t="shared" si="13"/>
        <v>0</v>
      </c>
      <c r="O89" s="34">
        <v>3716</v>
      </c>
      <c r="P89" s="34">
        <v>1607</v>
      </c>
      <c r="Q89" s="37">
        <f t="shared" si="14"/>
        <v>52.89679715302491</v>
      </c>
      <c r="R89" s="34" t="s">
        <v>5</v>
      </c>
      <c r="S89" s="34"/>
      <c r="T89" s="34"/>
      <c r="U89" s="34"/>
    </row>
    <row r="90" spans="1:21" ht="13.5">
      <c r="A90" s="31" t="s">
        <v>13</v>
      </c>
      <c r="B90" s="32" t="s">
        <v>165</v>
      </c>
      <c r="C90" s="33" t="s">
        <v>214</v>
      </c>
      <c r="D90" s="34">
        <f t="shared" si="15"/>
        <v>2126</v>
      </c>
      <c r="E90" s="35">
        <f t="shared" si="16"/>
        <v>979</v>
      </c>
      <c r="F90" s="37">
        <f t="shared" si="10"/>
        <v>46.048918156161804</v>
      </c>
      <c r="G90" s="34">
        <v>979</v>
      </c>
      <c r="H90" s="34">
        <v>0</v>
      </c>
      <c r="I90" s="35">
        <f t="shared" si="17"/>
        <v>1147</v>
      </c>
      <c r="J90" s="37">
        <f t="shared" si="11"/>
        <v>53.95108184383819</v>
      </c>
      <c r="K90" s="34">
        <v>0</v>
      </c>
      <c r="L90" s="37">
        <f t="shared" si="12"/>
        <v>0</v>
      </c>
      <c r="M90" s="34">
        <v>0</v>
      </c>
      <c r="N90" s="37">
        <f t="shared" si="13"/>
        <v>0</v>
      </c>
      <c r="O90" s="34">
        <v>1147</v>
      </c>
      <c r="P90" s="34">
        <v>290</v>
      </c>
      <c r="Q90" s="37">
        <f t="shared" si="14"/>
        <v>53.95108184383819</v>
      </c>
      <c r="R90" s="34" t="s">
        <v>5</v>
      </c>
      <c r="S90" s="34"/>
      <c r="T90" s="34"/>
      <c r="U90" s="34"/>
    </row>
    <row r="91" spans="1:21" ht="13.5">
      <c r="A91" s="31" t="s">
        <v>13</v>
      </c>
      <c r="B91" s="32" t="s">
        <v>166</v>
      </c>
      <c r="C91" s="33" t="s">
        <v>167</v>
      </c>
      <c r="D91" s="34">
        <f t="shared" si="15"/>
        <v>2231</v>
      </c>
      <c r="E91" s="35">
        <f t="shared" si="16"/>
        <v>987</v>
      </c>
      <c r="F91" s="37">
        <f t="shared" si="10"/>
        <v>44.24025100851636</v>
      </c>
      <c r="G91" s="34">
        <v>987</v>
      </c>
      <c r="H91" s="34">
        <v>0</v>
      </c>
      <c r="I91" s="35">
        <f t="shared" si="17"/>
        <v>1244</v>
      </c>
      <c r="J91" s="37">
        <f t="shared" si="11"/>
        <v>55.75974899148364</v>
      </c>
      <c r="K91" s="34">
        <v>0</v>
      </c>
      <c r="L91" s="37">
        <f t="shared" si="12"/>
        <v>0</v>
      </c>
      <c r="M91" s="34">
        <v>0</v>
      </c>
      <c r="N91" s="37">
        <f t="shared" si="13"/>
        <v>0</v>
      </c>
      <c r="O91" s="34">
        <v>1244</v>
      </c>
      <c r="P91" s="34">
        <v>361</v>
      </c>
      <c r="Q91" s="37">
        <f t="shared" si="14"/>
        <v>55.75974899148364</v>
      </c>
      <c r="R91" s="34" t="s">
        <v>5</v>
      </c>
      <c r="S91" s="34"/>
      <c r="T91" s="34"/>
      <c r="U91" s="34"/>
    </row>
    <row r="92" spans="1:21" ht="13.5">
      <c r="A92" s="31" t="s">
        <v>13</v>
      </c>
      <c r="B92" s="32" t="s">
        <v>168</v>
      </c>
      <c r="C92" s="33" t="s">
        <v>169</v>
      </c>
      <c r="D92" s="34">
        <f t="shared" si="15"/>
        <v>11770</v>
      </c>
      <c r="E92" s="35">
        <f t="shared" si="16"/>
        <v>7884</v>
      </c>
      <c r="F92" s="37">
        <f t="shared" si="10"/>
        <v>66.98385726423109</v>
      </c>
      <c r="G92" s="34">
        <v>7884</v>
      </c>
      <c r="H92" s="34">
        <v>0</v>
      </c>
      <c r="I92" s="35">
        <f t="shared" si="17"/>
        <v>3886</v>
      </c>
      <c r="J92" s="37">
        <f t="shared" si="11"/>
        <v>33.0161427357689</v>
      </c>
      <c r="K92" s="34">
        <v>0</v>
      </c>
      <c r="L92" s="37">
        <f t="shared" si="12"/>
        <v>0</v>
      </c>
      <c r="M92" s="34">
        <v>0</v>
      </c>
      <c r="N92" s="37">
        <f t="shared" si="13"/>
        <v>0</v>
      </c>
      <c r="O92" s="34">
        <v>3886</v>
      </c>
      <c r="P92" s="34">
        <v>2041</v>
      </c>
      <c r="Q92" s="37">
        <f t="shared" si="14"/>
        <v>33.0161427357689</v>
      </c>
      <c r="R92" s="34" t="s">
        <v>5</v>
      </c>
      <c r="S92" s="34"/>
      <c r="T92" s="34"/>
      <c r="U92" s="34"/>
    </row>
    <row r="93" spans="1:21" ht="13.5">
      <c r="A93" s="31" t="s">
        <v>13</v>
      </c>
      <c r="B93" s="32" t="s">
        <v>170</v>
      </c>
      <c r="C93" s="33" t="s">
        <v>171</v>
      </c>
      <c r="D93" s="34">
        <f t="shared" si="15"/>
        <v>1894</v>
      </c>
      <c r="E93" s="35">
        <f t="shared" si="16"/>
        <v>1080</v>
      </c>
      <c r="F93" s="37">
        <f t="shared" si="10"/>
        <v>57.022175290390706</v>
      </c>
      <c r="G93" s="34">
        <v>1080</v>
      </c>
      <c r="H93" s="34">
        <v>0</v>
      </c>
      <c r="I93" s="35">
        <f t="shared" si="17"/>
        <v>814</v>
      </c>
      <c r="J93" s="37">
        <f t="shared" si="11"/>
        <v>42.977824709609294</v>
      </c>
      <c r="K93" s="34">
        <v>0</v>
      </c>
      <c r="L93" s="37">
        <f t="shared" si="12"/>
        <v>0</v>
      </c>
      <c r="M93" s="34">
        <v>0</v>
      </c>
      <c r="N93" s="37">
        <f t="shared" si="13"/>
        <v>0</v>
      </c>
      <c r="O93" s="34">
        <v>814</v>
      </c>
      <c r="P93" s="34">
        <v>227</v>
      </c>
      <c r="Q93" s="37">
        <f t="shared" si="14"/>
        <v>42.977824709609294</v>
      </c>
      <c r="R93" s="34"/>
      <c r="S93" s="34" t="s">
        <v>5</v>
      </c>
      <c r="T93" s="34"/>
      <c r="U93" s="34"/>
    </row>
    <row r="94" spans="1:21" ht="13.5">
      <c r="A94" s="31" t="s">
        <v>13</v>
      </c>
      <c r="B94" s="32" t="s">
        <v>172</v>
      </c>
      <c r="C94" s="33" t="s">
        <v>173</v>
      </c>
      <c r="D94" s="34">
        <f t="shared" si="15"/>
        <v>6126</v>
      </c>
      <c r="E94" s="35">
        <f t="shared" si="16"/>
        <v>2227</v>
      </c>
      <c r="F94" s="37">
        <f t="shared" si="10"/>
        <v>36.35324844923278</v>
      </c>
      <c r="G94" s="34">
        <v>2227</v>
      </c>
      <c r="H94" s="34">
        <v>0</v>
      </c>
      <c r="I94" s="35">
        <f t="shared" si="17"/>
        <v>3899</v>
      </c>
      <c r="J94" s="37">
        <f t="shared" si="11"/>
        <v>63.64675155076722</v>
      </c>
      <c r="K94" s="34">
        <v>0</v>
      </c>
      <c r="L94" s="37">
        <f t="shared" si="12"/>
        <v>0</v>
      </c>
      <c r="M94" s="34">
        <v>0</v>
      </c>
      <c r="N94" s="37">
        <f t="shared" si="13"/>
        <v>0</v>
      </c>
      <c r="O94" s="34">
        <v>3899</v>
      </c>
      <c r="P94" s="34">
        <v>1500</v>
      </c>
      <c r="Q94" s="37">
        <f t="shared" si="14"/>
        <v>63.64675155076722</v>
      </c>
      <c r="R94" s="34" t="s">
        <v>5</v>
      </c>
      <c r="S94" s="34"/>
      <c r="T94" s="34"/>
      <c r="U94" s="34"/>
    </row>
    <row r="95" spans="1:21" ht="13.5">
      <c r="A95" s="31" t="s">
        <v>13</v>
      </c>
      <c r="B95" s="32" t="s">
        <v>174</v>
      </c>
      <c r="C95" s="33" t="s">
        <v>175</v>
      </c>
      <c r="D95" s="34">
        <f t="shared" si="15"/>
        <v>7068</v>
      </c>
      <c r="E95" s="35">
        <f t="shared" si="16"/>
        <v>2885</v>
      </c>
      <c r="F95" s="37">
        <f t="shared" si="10"/>
        <v>40.81777023203169</v>
      </c>
      <c r="G95" s="34">
        <v>2885</v>
      </c>
      <c r="H95" s="34">
        <v>0</v>
      </c>
      <c r="I95" s="35">
        <f t="shared" si="17"/>
        <v>4183</v>
      </c>
      <c r="J95" s="37">
        <f t="shared" si="11"/>
        <v>59.18222976796831</v>
      </c>
      <c r="K95" s="34">
        <v>0</v>
      </c>
      <c r="L95" s="37">
        <f t="shared" si="12"/>
        <v>0</v>
      </c>
      <c r="M95" s="34">
        <v>0</v>
      </c>
      <c r="N95" s="37">
        <f t="shared" si="13"/>
        <v>0</v>
      </c>
      <c r="O95" s="34">
        <v>4183</v>
      </c>
      <c r="P95" s="34">
        <v>881</v>
      </c>
      <c r="Q95" s="37">
        <f t="shared" si="14"/>
        <v>59.18222976796831</v>
      </c>
      <c r="R95" s="34" t="s">
        <v>5</v>
      </c>
      <c r="S95" s="34"/>
      <c r="T95" s="34"/>
      <c r="U95" s="34"/>
    </row>
    <row r="96" spans="1:21" ht="13.5">
      <c r="A96" s="31" t="s">
        <v>13</v>
      </c>
      <c r="B96" s="32" t="s">
        <v>176</v>
      </c>
      <c r="C96" s="33" t="s">
        <v>177</v>
      </c>
      <c r="D96" s="34">
        <f t="shared" si="15"/>
        <v>9205</v>
      </c>
      <c r="E96" s="35">
        <f t="shared" si="16"/>
        <v>7329</v>
      </c>
      <c r="F96" s="37">
        <f t="shared" si="10"/>
        <v>79.61977186311788</v>
      </c>
      <c r="G96" s="34">
        <v>7329</v>
      </c>
      <c r="H96" s="34">
        <v>0</v>
      </c>
      <c r="I96" s="35">
        <f t="shared" si="17"/>
        <v>1876</v>
      </c>
      <c r="J96" s="37">
        <f t="shared" si="11"/>
        <v>20.380228136882128</v>
      </c>
      <c r="K96" s="34">
        <v>0</v>
      </c>
      <c r="L96" s="37">
        <f t="shared" si="12"/>
        <v>0</v>
      </c>
      <c r="M96" s="34">
        <v>0</v>
      </c>
      <c r="N96" s="37">
        <f t="shared" si="13"/>
        <v>0</v>
      </c>
      <c r="O96" s="34">
        <v>1876</v>
      </c>
      <c r="P96" s="34">
        <v>249</v>
      </c>
      <c r="Q96" s="37">
        <f t="shared" si="14"/>
        <v>20.380228136882128</v>
      </c>
      <c r="R96" s="34" t="s">
        <v>5</v>
      </c>
      <c r="S96" s="34"/>
      <c r="T96" s="34"/>
      <c r="U96" s="34"/>
    </row>
    <row r="97" spans="1:21" ht="13.5">
      <c r="A97" s="31" t="s">
        <v>13</v>
      </c>
      <c r="B97" s="32" t="s">
        <v>178</v>
      </c>
      <c r="C97" s="33" t="s">
        <v>179</v>
      </c>
      <c r="D97" s="34">
        <f t="shared" si="15"/>
        <v>12965</v>
      </c>
      <c r="E97" s="35">
        <f t="shared" si="16"/>
        <v>8788</v>
      </c>
      <c r="F97" s="37">
        <f t="shared" si="10"/>
        <v>67.78249132279214</v>
      </c>
      <c r="G97" s="34">
        <v>8788</v>
      </c>
      <c r="H97" s="34">
        <v>0</v>
      </c>
      <c r="I97" s="35">
        <f t="shared" si="17"/>
        <v>4177</v>
      </c>
      <c r="J97" s="37">
        <f t="shared" si="11"/>
        <v>32.21750867720787</v>
      </c>
      <c r="K97" s="34">
        <v>0</v>
      </c>
      <c r="L97" s="37">
        <f t="shared" si="12"/>
        <v>0</v>
      </c>
      <c r="M97" s="34">
        <v>0</v>
      </c>
      <c r="N97" s="37">
        <f t="shared" si="13"/>
        <v>0</v>
      </c>
      <c r="O97" s="34">
        <v>4177</v>
      </c>
      <c r="P97" s="34">
        <v>1143</v>
      </c>
      <c r="Q97" s="37">
        <f t="shared" si="14"/>
        <v>32.21750867720787</v>
      </c>
      <c r="R97" s="34" t="s">
        <v>5</v>
      </c>
      <c r="S97" s="34"/>
      <c r="T97" s="34"/>
      <c r="U97" s="34"/>
    </row>
    <row r="98" spans="1:21" ht="13.5">
      <c r="A98" s="31" t="s">
        <v>13</v>
      </c>
      <c r="B98" s="32" t="s">
        <v>180</v>
      </c>
      <c r="C98" s="33" t="s">
        <v>181</v>
      </c>
      <c r="D98" s="34">
        <f t="shared" si="15"/>
        <v>7391</v>
      </c>
      <c r="E98" s="35">
        <f t="shared" si="16"/>
        <v>3373</v>
      </c>
      <c r="F98" s="37">
        <f t="shared" si="10"/>
        <v>45.63658503585442</v>
      </c>
      <c r="G98" s="34">
        <v>3373</v>
      </c>
      <c r="H98" s="34">
        <v>0</v>
      </c>
      <c r="I98" s="35">
        <f t="shared" si="17"/>
        <v>4018</v>
      </c>
      <c r="J98" s="37">
        <f t="shared" si="11"/>
        <v>54.36341496414558</v>
      </c>
      <c r="K98" s="34">
        <v>0</v>
      </c>
      <c r="L98" s="37">
        <f t="shared" si="12"/>
        <v>0</v>
      </c>
      <c r="M98" s="34">
        <v>0</v>
      </c>
      <c r="N98" s="37">
        <f t="shared" si="13"/>
        <v>0</v>
      </c>
      <c r="O98" s="34">
        <v>4018</v>
      </c>
      <c r="P98" s="34">
        <v>126</v>
      </c>
      <c r="Q98" s="37">
        <f t="shared" si="14"/>
        <v>54.36341496414558</v>
      </c>
      <c r="R98" s="34" t="s">
        <v>5</v>
      </c>
      <c r="S98" s="34"/>
      <c r="T98" s="34"/>
      <c r="U98" s="34"/>
    </row>
    <row r="99" spans="1:21" ht="13.5">
      <c r="A99" s="31" t="s">
        <v>13</v>
      </c>
      <c r="B99" s="32" t="s">
        <v>182</v>
      </c>
      <c r="C99" s="33" t="s">
        <v>183</v>
      </c>
      <c r="D99" s="34">
        <f t="shared" si="15"/>
        <v>8193</v>
      </c>
      <c r="E99" s="35">
        <f t="shared" si="16"/>
        <v>5284</v>
      </c>
      <c r="F99" s="37">
        <f t="shared" si="10"/>
        <v>64.49408031246186</v>
      </c>
      <c r="G99" s="34">
        <v>5284</v>
      </c>
      <c r="H99" s="34">
        <v>0</v>
      </c>
      <c r="I99" s="35">
        <f t="shared" si="17"/>
        <v>2909</v>
      </c>
      <c r="J99" s="37">
        <f t="shared" si="11"/>
        <v>35.50591968753814</v>
      </c>
      <c r="K99" s="34">
        <v>0</v>
      </c>
      <c r="L99" s="37">
        <f t="shared" si="12"/>
        <v>0</v>
      </c>
      <c r="M99" s="34">
        <v>0</v>
      </c>
      <c r="N99" s="37">
        <f t="shared" si="13"/>
        <v>0</v>
      </c>
      <c r="O99" s="34">
        <v>2909</v>
      </c>
      <c r="P99" s="34">
        <v>330</v>
      </c>
      <c r="Q99" s="37">
        <f t="shared" si="14"/>
        <v>35.50591968753814</v>
      </c>
      <c r="R99" s="34"/>
      <c r="S99" s="34" t="s">
        <v>5</v>
      </c>
      <c r="T99" s="34"/>
      <c r="U99" s="34"/>
    </row>
    <row r="100" spans="1:21" ht="13.5">
      <c r="A100" s="31" t="s">
        <v>13</v>
      </c>
      <c r="B100" s="32" t="s">
        <v>184</v>
      </c>
      <c r="C100" s="33" t="s">
        <v>185</v>
      </c>
      <c r="D100" s="34">
        <f t="shared" si="15"/>
        <v>7670</v>
      </c>
      <c r="E100" s="35">
        <f t="shared" si="16"/>
        <v>3170</v>
      </c>
      <c r="F100" s="37">
        <f t="shared" si="10"/>
        <v>41.329856584093875</v>
      </c>
      <c r="G100" s="34">
        <v>3170</v>
      </c>
      <c r="H100" s="34">
        <v>0</v>
      </c>
      <c r="I100" s="35">
        <f t="shared" si="17"/>
        <v>4500</v>
      </c>
      <c r="J100" s="37">
        <f t="shared" si="11"/>
        <v>58.670143415906125</v>
      </c>
      <c r="K100" s="34">
        <v>1037</v>
      </c>
      <c r="L100" s="37">
        <f t="shared" si="12"/>
        <v>13.520208604954368</v>
      </c>
      <c r="M100" s="34">
        <v>0</v>
      </c>
      <c r="N100" s="37">
        <f t="shared" si="13"/>
        <v>0</v>
      </c>
      <c r="O100" s="34">
        <v>3463</v>
      </c>
      <c r="P100" s="34">
        <v>257</v>
      </c>
      <c r="Q100" s="37">
        <f t="shared" si="14"/>
        <v>45.149934810951756</v>
      </c>
      <c r="R100" s="34" t="s">
        <v>5</v>
      </c>
      <c r="S100" s="34"/>
      <c r="T100" s="34"/>
      <c r="U100" s="34"/>
    </row>
    <row r="101" spans="1:21" ht="13.5">
      <c r="A101" s="31" t="s">
        <v>13</v>
      </c>
      <c r="B101" s="32" t="s">
        <v>186</v>
      </c>
      <c r="C101" s="33" t="s">
        <v>187</v>
      </c>
      <c r="D101" s="34">
        <f t="shared" si="15"/>
        <v>7429</v>
      </c>
      <c r="E101" s="35">
        <f t="shared" si="16"/>
        <v>4606</v>
      </c>
      <c r="F101" s="37">
        <f t="shared" si="10"/>
        <v>62.00026921523758</v>
      </c>
      <c r="G101" s="34">
        <v>4546</v>
      </c>
      <c r="H101" s="34">
        <v>60</v>
      </c>
      <c r="I101" s="35">
        <f t="shared" si="17"/>
        <v>2823</v>
      </c>
      <c r="J101" s="37">
        <f t="shared" si="11"/>
        <v>37.99973078476242</v>
      </c>
      <c r="K101" s="34">
        <v>676</v>
      </c>
      <c r="L101" s="37">
        <f t="shared" si="12"/>
        <v>9.099475030286715</v>
      </c>
      <c r="M101" s="34">
        <v>0</v>
      </c>
      <c r="N101" s="37">
        <f t="shared" si="13"/>
        <v>0</v>
      </c>
      <c r="O101" s="34">
        <v>2147</v>
      </c>
      <c r="P101" s="34">
        <v>87</v>
      </c>
      <c r="Q101" s="37">
        <f t="shared" si="14"/>
        <v>28.9002557544757</v>
      </c>
      <c r="R101" s="34" t="s">
        <v>5</v>
      </c>
      <c r="S101" s="34"/>
      <c r="T101" s="34"/>
      <c r="U101" s="34"/>
    </row>
    <row r="102" spans="1:21" ht="13.5">
      <c r="A102" s="31" t="s">
        <v>13</v>
      </c>
      <c r="B102" s="32" t="s">
        <v>188</v>
      </c>
      <c r="C102" s="33" t="s">
        <v>189</v>
      </c>
      <c r="D102" s="34">
        <f t="shared" si="15"/>
        <v>6337</v>
      </c>
      <c r="E102" s="35">
        <f t="shared" si="16"/>
        <v>2321</v>
      </c>
      <c r="F102" s="37">
        <f t="shared" si="10"/>
        <v>36.62616379990532</v>
      </c>
      <c r="G102" s="34">
        <v>2321</v>
      </c>
      <c r="H102" s="34">
        <v>0</v>
      </c>
      <c r="I102" s="35">
        <f t="shared" si="17"/>
        <v>4016</v>
      </c>
      <c r="J102" s="37">
        <f t="shared" si="11"/>
        <v>63.37383620009468</v>
      </c>
      <c r="K102" s="34">
        <v>0</v>
      </c>
      <c r="L102" s="37">
        <f t="shared" si="12"/>
        <v>0</v>
      </c>
      <c r="M102" s="34">
        <v>0</v>
      </c>
      <c r="N102" s="37">
        <f t="shared" si="13"/>
        <v>0</v>
      </c>
      <c r="O102" s="34">
        <v>4016</v>
      </c>
      <c r="P102" s="34">
        <v>906</v>
      </c>
      <c r="Q102" s="37">
        <f t="shared" si="14"/>
        <v>63.37383620009468</v>
      </c>
      <c r="R102" s="34" t="s">
        <v>5</v>
      </c>
      <c r="S102" s="34"/>
      <c r="T102" s="34"/>
      <c r="U102" s="34"/>
    </row>
    <row r="103" spans="1:21" ht="13.5">
      <c r="A103" s="64" t="s">
        <v>8</v>
      </c>
      <c r="B103" s="65"/>
      <c r="C103" s="66"/>
      <c r="D103" s="34">
        <f>SUM(D7:D102)</f>
        <v>1800152</v>
      </c>
      <c r="E103" s="34">
        <f aca="true" t="shared" si="18" ref="E103:P103">SUM(E7:E102)</f>
        <v>508255</v>
      </c>
      <c r="F103" s="37">
        <f t="shared" si="10"/>
        <v>28.2340046840489</v>
      </c>
      <c r="G103" s="34">
        <f t="shared" si="18"/>
        <v>501694</v>
      </c>
      <c r="H103" s="34">
        <f t="shared" si="18"/>
        <v>6561</v>
      </c>
      <c r="I103" s="34">
        <f t="shared" si="18"/>
        <v>1291897</v>
      </c>
      <c r="J103" s="37">
        <f t="shared" si="11"/>
        <v>71.76599531595109</v>
      </c>
      <c r="K103" s="34">
        <f t="shared" si="18"/>
        <v>561157</v>
      </c>
      <c r="L103" s="37">
        <f t="shared" si="12"/>
        <v>31.172756522782517</v>
      </c>
      <c r="M103" s="34">
        <f t="shared" si="18"/>
        <v>4489</v>
      </c>
      <c r="N103" s="37">
        <f t="shared" si="13"/>
        <v>0.2493678311609242</v>
      </c>
      <c r="O103" s="34">
        <f t="shared" si="18"/>
        <v>726251</v>
      </c>
      <c r="P103" s="34">
        <f t="shared" si="18"/>
        <v>281221</v>
      </c>
      <c r="Q103" s="37">
        <f t="shared" si="14"/>
        <v>40.34387096200766</v>
      </c>
      <c r="R103" s="34">
        <f>COUNTIF(R7:R102,"○")</f>
        <v>87</v>
      </c>
      <c r="S103" s="34">
        <f>COUNTIF(S7:S102,"○")</f>
        <v>5</v>
      </c>
      <c r="T103" s="34">
        <f>COUNTIF(T7:T102,"○")</f>
        <v>1</v>
      </c>
      <c r="U103" s="34">
        <f>COUNTIF(U7:U102,"○")</f>
        <v>3</v>
      </c>
    </row>
  </sheetData>
  <mergeCells count="19">
    <mergeCell ref="A103:C103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103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9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39" t="s">
        <v>190</v>
      </c>
      <c r="B2" s="45" t="s">
        <v>231</v>
      </c>
      <c r="C2" s="48" t="s">
        <v>232</v>
      </c>
      <c r="D2" s="14" t="s">
        <v>191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233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3"/>
      <c r="B3" s="40"/>
      <c r="C3" s="38"/>
      <c r="D3" s="26" t="s">
        <v>192</v>
      </c>
      <c r="E3" s="70" t="s">
        <v>193</v>
      </c>
      <c r="F3" s="72"/>
      <c r="G3" s="73"/>
      <c r="H3" s="67" t="s">
        <v>194</v>
      </c>
      <c r="I3" s="68"/>
      <c r="J3" s="69"/>
      <c r="K3" s="70" t="s">
        <v>195</v>
      </c>
      <c r="L3" s="68"/>
      <c r="M3" s="69"/>
      <c r="N3" s="26" t="s">
        <v>192</v>
      </c>
      <c r="O3" s="17" t="s">
        <v>196</v>
      </c>
      <c r="P3" s="24"/>
      <c r="Q3" s="24"/>
      <c r="R3" s="24"/>
      <c r="S3" s="24"/>
      <c r="T3" s="25"/>
      <c r="U3" s="17" t="s">
        <v>197</v>
      </c>
      <c r="V3" s="24"/>
      <c r="W3" s="24"/>
      <c r="X3" s="24"/>
      <c r="Y3" s="24"/>
      <c r="Z3" s="25"/>
      <c r="AA3" s="17" t="s">
        <v>198</v>
      </c>
      <c r="AB3" s="24"/>
      <c r="AC3" s="25"/>
    </row>
    <row r="4" spans="1:29" s="30" customFormat="1" ht="22.5" customHeight="1">
      <c r="A4" s="43"/>
      <c r="B4" s="40"/>
      <c r="C4" s="38"/>
      <c r="D4" s="27"/>
      <c r="E4" s="26" t="s">
        <v>192</v>
      </c>
      <c r="F4" s="18" t="s">
        <v>234</v>
      </c>
      <c r="G4" s="18" t="s">
        <v>235</v>
      </c>
      <c r="H4" s="26" t="s">
        <v>192</v>
      </c>
      <c r="I4" s="18" t="s">
        <v>234</v>
      </c>
      <c r="J4" s="18" t="s">
        <v>235</v>
      </c>
      <c r="K4" s="26" t="s">
        <v>192</v>
      </c>
      <c r="L4" s="18" t="s">
        <v>234</v>
      </c>
      <c r="M4" s="18" t="s">
        <v>235</v>
      </c>
      <c r="N4" s="27"/>
      <c r="O4" s="26" t="s">
        <v>192</v>
      </c>
      <c r="P4" s="18" t="s">
        <v>236</v>
      </c>
      <c r="Q4" s="18" t="s">
        <v>237</v>
      </c>
      <c r="R4" s="18" t="s">
        <v>238</v>
      </c>
      <c r="S4" s="18" t="s">
        <v>239</v>
      </c>
      <c r="T4" s="18" t="s">
        <v>240</v>
      </c>
      <c r="U4" s="26" t="s">
        <v>192</v>
      </c>
      <c r="V4" s="18" t="s">
        <v>236</v>
      </c>
      <c r="W4" s="18" t="s">
        <v>237</v>
      </c>
      <c r="X4" s="18" t="s">
        <v>238</v>
      </c>
      <c r="Y4" s="18" t="s">
        <v>239</v>
      </c>
      <c r="Z4" s="18" t="s">
        <v>240</v>
      </c>
      <c r="AA4" s="26" t="s">
        <v>192</v>
      </c>
      <c r="AB4" s="18" t="s">
        <v>234</v>
      </c>
      <c r="AC4" s="18" t="s">
        <v>235</v>
      </c>
    </row>
    <row r="5" spans="1:29" s="30" customFormat="1" ht="22.5" customHeight="1">
      <c r="A5" s="43"/>
      <c r="B5" s="40"/>
      <c r="C5" s="38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4"/>
      <c r="B6" s="41"/>
      <c r="C6" s="71"/>
      <c r="D6" s="19" t="s">
        <v>241</v>
      </c>
      <c r="E6" s="19" t="s">
        <v>241</v>
      </c>
      <c r="F6" s="19" t="s">
        <v>241</v>
      </c>
      <c r="G6" s="19" t="s">
        <v>241</v>
      </c>
      <c r="H6" s="19" t="s">
        <v>241</v>
      </c>
      <c r="I6" s="19" t="s">
        <v>241</v>
      </c>
      <c r="J6" s="19" t="s">
        <v>241</v>
      </c>
      <c r="K6" s="19" t="s">
        <v>241</v>
      </c>
      <c r="L6" s="19" t="s">
        <v>241</v>
      </c>
      <c r="M6" s="19" t="s">
        <v>241</v>
      </c>
      <c r="N6" s="19" t="s">
        <v>241</v>
      </c>
      <c r="O6" s="19" t="s">
        <v>241</v>
      </c>
      <c r="P6" s="19" t="s">
        <v>241</v>
      </c>
      <c r="Q6" s="19" t="s">
        <v>241</v>
      </c>
      <c r="R6" s="19" t="s">
        <v>241</v>
      </c>
      <c r="S6" s="19" t="s">
        <v>241</v>
      </c>
      <c r="T6" s="19" t="s">
        <v>241</v>
      </c>
      <c r="U6" s="19" t="s">
        <v>241</v>
      </c>
      <c r="V6" s="19" t="s">
        <v>241</v>
      </c>
      <c r="W6" s="19" t="s">
        <v>241</v>
      </c>
      <c r="X6" s="19" t="s">
        <v>241</v>
      </c>
      <c r="Y6" s="19" t="s">
        <v>241</v>
      </c>
      <c r="Z6" s="19" t="s">
        <v>241</v>
      </c>
      <c r="AA6" s="19" t="s">
        <v>241</v>
      </c>
      <c r="AB6" s="19" t="s">
        <v>241</v>
      </c>
      <c r="AC6" s="19" t="s">
        <v>241</v>
      </c>
    </row>
    <row r="7" spans="1:29" ht="13.5">
      <c r="A7" s="31" t="s">
        <v>13</v>
      </c>
      <c r="B7" s="32" t="s">
        <v>14</v>
      </c>
      <c r="C7" s="33" t="s">
        <v>15</v>
      </c>
      <c r="D7" s="34">
        <f aca="true" t="shared" si="0" ref="D7:D70">E7+H7+K7</f>
        <v>59691</v>
      </c>
      <c r="E7" s="34">
        <f aca="true" t="shared" si="1" ref="E7:E70">F7+G7</f>
        <v>0</v>
      </c>
      <c r="F7" s="34">
        <v>0</v>
      </c>
      <c r="G7" s="34">
        <v>0</v>
      </c>
      <c r="H7" s="34">
        <f aca="true" t="shared" si="2" ref="H7:H70">I7+J7</f>
        <v>22351</v>
      </c>
      <c r="I7" s="34">
        <v>22351</v>
      </c>
      <c r="J7" s="34">
        <v>0</v>
      </c>
      <c r="K7" s="34">
        <f aca="true" t="shared" si="3" ref="K7:K70">L7+M7</f>
        <v>37340</v>
      </c>
      <c r="L7" s="34">
        <v>0</v>
      </c>
      <c r="M7" s="34">
        <v>37340</v>
      </c>
      <c r="N7" s="34">
        <f aca="true" t="shared" si="4" ref="N7:N70">O7+U7+AA7</f>
        <v>59691</v>
      </c>
      <c r="O7" s="34">
        <f aca="true" t="shared" si="5" ref="O7:O70">SUM(P7:T7)</f>
        <v>22351</v>
      </c>
      <c r="P7" s="34">
        <v>22351</v>
      </c>
      <c r="Q7" s="34">
        <v>0</v>
      </c>
      <c r="R7" s="34">
        <v>0</v>
      </c>
      <c r="S7" s="34">
        <v>0</v>
      </c>
      <c r="T7" s="34">
        <v>0</v>
      </c>
      <c r="U7" s="34">
        <f aca="true" t="shared" si="6" ref="U7:U70">SUM(V7:Z7)</f>
        <v>37340</v>
      </c>
      <c r="V7" s="34">
        <v>37340</v>
      </c>
      <c r="W7" s="34">
        <v>0</v>
      </c>
      <c r="X7" s="34">
        <v>0</v>
      </c>
      <c r="Y7" s="34">
        <v>0</v>
      </c>
      <c r="Z7" s="34">
        <v>0</v>
      </c>
      <c r="AA7" s="34">
        <f aca="true" t="shared" si="7" ref="AA7:AA70">AB7+AC7</f>
        <v>0</v>
      </c>
      <c r="AB7" s="34">
        <v>0</v>
      </c>
      <c r="AC7" s="34">
        <v>0</v>
      </c>
    </row>
    <row r="8" spans="1:29" ht="13.5">
      <c r="A8" s="31" t="s">
        <v>13</v>
      </c>
      <c r="B8" s="32" t="s">
        <v>16</v>
      </c>
      <c r="C8" s="33" t="s">
        <v>17</v>
      </c>
      <c r="D8" s="34">
        <f t="shared" si="0"/>
        <v>54534</v>
      </c>
      <c r="E8" s="34">
        <f t="shared" si="1"/>
        <v>0</v>
      </c>
      <c r="F8" s="34">
        <v>0</v>
      </c>
      <c r="G8" s="34">
        <v>0</v>
      </c>
      <c r="H8" s="34">
        <f t="shared" si="2"/>
        <v>0</v>
      </c>
      <c r="I8" s="34">
        <v>0</v>
      </c>
      <c r="J8" s="34">
        <v>0</v>
      </c>
      <c r="K8" s="34">
        <f t="shared" si="3"/>
        <v>54534</v>
      </c>
      <c r="L8" s="34">
        <v>24884</v>
      </c>
      <c r="M8" s="34">
        <v>29650</v>
      </c>
      <c r="N8" s="34">
        <f t="shared" si="4"/>
        <v>54561</v>
      </c>
      <c r="O8" s="34">
        <f t="shared" si="5"/>
        <v>24884</v>
      </c>
      <c r="P8" s="34">
        <v>24884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29650</v>
      </c>
      <c r="V8" s="34">
        <v>29650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27</v>
      </c>
      <c r="AB8" s="34">
        <v>27</v>
      </c>
      <c r="AC8" s="34">
        <v>0</v>
      </c>
    </row>
    <row r="9" spans="1:29" ht="13.5">
      <c r="A9" s="31" t="s">
        <v>13</v>
      </c>
      <c r="B9" s="32" t="s">
        <v>18</v>
      </c>
      <c r="C9" s="33" t="s">
        <v>19</v>
      </c>
      <c r="D9" s="34">
        <f t="shared" si="0"/>
        <v>45320</v>
      </c>
      <c r="E9" s="34">
        <f t="shared" si="1"/>
        <v>0</v>
      </c>
      <c r="F9" s="34">
        <v>0</v>
      </c>
      <c r="G9" s="34">
        <v>0</v>
      </c>
      <c r="H9" s="34">
        <f t="shared" si="2"/>
        <v>0</v>
      </c>
      <c r="I9" s="34">
        <v>0</v>
      </c>
      <c r="J9" s="34">
        <v>0</v>
      </c>
      <c r="K9" s="34">
        <f t="shared" si="3"/>
        <v>45320</v>
      </c>
      <c r="L9" s="34">
        <v>20150</v>
      </c>
      <c r="M9" s="34">
        <v>25170</v>
      </c>
      <c r="N9" s="34">
        <f t="shared" si="4"/>
        <v>45320</v>
      </c>
      <c r="O9" s="34">
        <f t="shared" si="5"/>
        <v>20150</v>
      </c>
      <c r="P9" s="34">
        <v>20150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25170</v>
      </c>
      <c r="V9" s="34">
        <v>25170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0</v>
      </c>
      <c r="AB9" s="34">
        <v>0</v>
      </c>
      <c r="AC9" s="34">
        <v>0</v>
      </c>
    </row>
    <row r="10" spans="1:29" ht="13.5">
      <c r="A10" s="31" t="s">
        <v>13</v>
      </c>
      <c r="B10" s="32" t="s">
        <v>20</v>
      </c>
      <c r="C10" s="33" t="s">
        <v>21</v>
      </c>
      <c r="D10" s="34">
        <f t="shared" si="0"/>
        <v>8525</v>
      </c>
      <c r="E10" s="34">
        <f t="shared" si="1"/>
        <v>0</v>
      </c>
      <c r="F10" s="34">
        <v>0</v>
      </c>
      <c r="G10" s="34">
        <v>0</v>
      </c>
      <c r="H10" s="34">
        <f t="shared" si="2"/>
        <v>0</v>
      </c>
      <c r="I10" s="34">
        <v>0</v>
      </c>
      <c r="J10" s="34">
        <v>0</v>
      </c>
      <c r="K10" s="34">
        <f t="shared" si="3"/>
        <v>8525</v>
      </c>
      <c r="L10" s="34">
        <v>2500</v>
      </c>
      <c r="M10" s="34">
        <v>6025</v>
      </c>
      <c r="N10" s="34">
        <f t="shared" si="4"/>
        <v>8525</v>
      </c>
      <c r="O10" s="34">
        <f t="shared" si="5"/>
        <v>2500</v>
      </c>
      <c r="P10" s="34">
        <v>2500</v>
      </c>
      <c r="Q10" s="34">
        <v>0</v>
      </c>
      <c r="R10" s="34">
        <v>0</v>
      </c>
      <c r="S10" s="34">
        <v>0</v>
      </c>
      <c r="T10" s="34">
        <v>0</v>
      </c>
      <c r="U10" s="34">
        <f t="shared" si="6"/>
        <v>6025</v>
      </c>
      <c r="V10" s="34">
        <v>6025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0</v>
      </c>
      <c r="AB10" s="34">
        <v>0</v>
      </c>
      <c r="AC10" s="34">
        <v>0</v>
      </c>
    </row>
    <row r="11" spans="1:29" ht="13.5">
      <c r="A11" s="31" t="s">
        <v>13</v>
      </c>
      <c r="B11" s="32" t="s">
        <v>22</v>
      </c>
      <c r="C11" s="33" t="s">
        <v>23</v>
      </c>
      <c r="D11" s="34">
        <f t="shared" si="0"/>
        <v>7585</v>
      </c>
      <c r="E11" s="34">
        <f t="shared" si="1"/>
        <v>7585</v>
      </c>
      <c r="F11" s="34">
        <v>4638</v>
      </c>
      <c r="G11" s="34">
        <v>2947</v>
      </c>
      <c r="H11" s="34">
        <f t="shared" si="2"/>
        <v>0</v>
      </c>
      <c r="I11" s="34">
        <v>0</v>
      </c>
      <c r="J11" s="34">
        <v>0</v>
      </c>
      <c r="K11" s="34">
        <f t="shared" si="3"/>
        <v>0</v>
      </c>
      <c r="L11" s="34">
        <v>0</v>
      </c>
      <c r="M11" s="34">
        <v>0</v>
      </c>
      <c r="N11" s="34">
        <f t="shared" si="4"/>
        <v>7866</v>
      </c>
      <c r="O11" s="34">
        <f t="shared" si="5"/>
        <v>4638</v>
      </c>
      <c r="P11" s="34">
        <v>4638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2947</v>
      </c>
      <c r="V11" s="34">
        <v>2947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281</v>
      </c>
      <c r="AB11" s="34">
        <v>281</v>
      </c>
      <c r="AC11" s="34">
        <v>0</v>
      </c>
    </row>
    <row r="12" spans="1:29" ht="13.5">
      <c r="A12" s="31" t="s">
        <v>13</v>
      </c>
      <c r="B12" s="32" t="s">
        <v>24</v>
      </c>
      <c r="C12" s="33" t="s">
        <v>25</v>
      </c>
      <c r="D12" s="34">
        <f t="shared" si="0"/>
        <v>19816</v>
      </c>
      <c r="E12" s="34">
        <f t="shared" si="1"/>
        <v>0</v>
      </c>
      <c r="F12" s="34">
        <v>0</v>
      </c>
      <c r="G12" s="34">
        <v>0</v>
      </c>
      <c r="H12" s="34">
        <f t="shared" si="2"/>
        <v>0</v>
      </c>
      <c r="I12" s="34">
        <v>0</v>
      </c>
      <c r="J12" s="34">
        <v>0</v>
      </c>
      <c r="K12" s="34">
        <f t="shared" si="3"/>
        <v>19816</v>
      </c>
      <c r="L12" s="34">
        <v>7782</v>
      </c>
      <c r="M12" s="34">
        <v>12034</v>
      </c>
      <c r="N12" s="34">
        <f t="shared" si="4"/>
        <v>19816</v>
      </c>
      <c r="O12" s="34">
        <f t="shared" si="5"/>
        <v>7782</v>
      </c>
      <c r="P12" s="34">
        <v>7782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12034</v>
      </c>
      <c r="V12" s="34">
        <v>12034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7"/>
        <v>0</v>
      </c>
      <c r="AB12" s="34">
        <v>0</v>
      </c>
      <c r="AC12" s="34">
        <v>0</v>
      </c>
    </row>
    <row r="13" spans="1:29" ht="13.5">
      <c r="A13" s="31" t="s">
        <v>13</v>
      </c>
      <c r="B13" s="32" t="s">
        <v>26</v>
      </c>
      <c r="C13" s="33" t="s">
        <v>27</v>
      </c>
      <c r="D13" s="34">
        <f t="shared" si="0"/>
        <v>5438</v>
      </c>
      <c r="E13" s="34">
        <f t="shared" si="1"/>
        <v>264</v>
      </c>
      <c r="F13" s="34">
        <v>264</v>
      </c>
      <c r="G13" s="34">
        <v>0</v>
      </c>
      <c r="H13" s="34">
        <f t="shared" si="2"/>
        <v>0</v>
      </c>
      <c r="I13" s="34">
        <v>0</v>
      </c>
      <c r="J13" s="34">
        <v>0</v>
      </c>
      <c r="K13" s="34">
        <f t="shared" si="3"/>
        <v>5174</v>
      </c>
      <c r="L13" s="34">
        <v>1679</v>
      </c>
      <c r="M13" s="34">
        <v>3495</v>
      </c>
      <c r="N13" s="34">
        <f t="shared" si="4"/>
        <v>5437</v>
      </c>
      <c r="O13" s="34">
        <f t="shared" si="5"/>
        <v>1942</v>
      </c>
      <c r="P13" s="34">
        <v>1942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3495</v>
      </c>
      <c r="V13" s="34">
        <v>3495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7"/>
        <v>0</v>
      </c>
      <c r="AB13" s="34">
        <v>0</v>
      </c>
      <c r="AC13" s="34">
        <v>0</v>
      </c>
    </row>
    <row r="14" spans="1:29" ht="13.5">
      <c r="A14" s="31" t="s">
        <v>13</v>
      </c>
      <c r="B14" s="32" t="s">
        <v>28</v>
      </c>
      <c r="C14" s="33" t="s">
        <v>29</v>
      </c>
      <c r="D14" s="34">
        <f t="shared" si="0"/>
        <v>11104</v>
      </c>
      <c r="E14" s="34">
        <f t="shared" si="1"/>
        <v>0</v>
      </c>
      <c r="F14" s="34">
        <v>0</v>
      </c>
      <c r="G14" s="34">
        <v>0</v>
      </c>
      <c r="H14" s="34">
        <f t="shared" si="2"/>
        <v>0</v>
      </c>
      <c r="I14" s="34">
        <v>0</v>
      </c>
      <c r="J14" s="34">
        <v>0</v>
      </c>
      <c r="K14" s="34">
        <f t="shared" si="3"/>
        <v>11104</v>
      </c>
      <c r="L14" s="34">
        <v>6797</v>
      </c>
      <c r="M14" s="34">
        <v>4307</v>
      </c>
      <c r="N14" s="34">
        <f t="shared" si="4"/>
        <v>11104</v>
      </c>
      <c r="O14" s="34">
        <f t="shared" si="5"/>
        <v>6797</v>
      </c>
      <c r="P14" s="34">
        <v>6797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4307</v>
      </c>
      <c r="V14" s="34">
        <v>4307</v>
      </c>
      <c r="W14" s="34">
        <v>0</v>
      </c>
      <c r="X14" s="34">
        <v>0</v>
      </c>
      <c r="Y14" s="34">
        <v>0</v>
      </c>
      <c r="Z14" s="34">
        <v>0</v>
      </c>
      <c r="AA14" s="34">
        <f t="shared" si="7"/>
        <v>0</v>
      </c>
      <c r="AB14" s="34">
        <v>0</v>
      </c>
      <c r="AC14" s="34">
        <v>0</v>
      </c>
    </row>
    <row r="15" spans="1:29" ht="13.5">
      <c r="A15" s="31" t="s">
        <v>13</v>
      </c>
      <c r="B15" s="32" t="s">
        <v>30</v>
      </c>
      <c r="C15" s="33" t="s">
        <v>31</v>
      </c>
      <c r="D15" s="34">
        <f t="shared" si="0"/>
        <v>18504</v>
      </c>
      <c r="E15" s="34">
        <f t="shared" si="1"/>
        <v>0</v>
      </c>
      <c r="F15" s="34">
        <v>0</v>
      </c>
      <c r="G15" s="34">
        <v>0</v>
      </c>
      <c r="H15" s="34">
        <f t="shared" si="2"/>
        <v>0</v>
      </c>
      <c r="I15" s="34">
        <v>0</v>
      </c>
      <c r="J15" s="34">
        <v>0</v>
      </c>
      <c r="K15" s="34">
        <f t="shared" si="3"/>
        <v>18504</v>
      </c>
      <c r="L15" s="34">
        <v>10534</v>
      </c>
      <c r="M15" s="34">
        <v>7970</v>
      </c>
      <c r="N15" s="34">
        <f t="shared" si="4"/>
        <v>18504</v>
      </c>
      <c r="O15" s="34">
        <f t="shared" si="5"/>
        <v>10534</v>
      </c>
      <c r="P15" s="34">
        <v>10534</v>
      </c>
      <c r="Q15" s="34">
        <v>0</v>
      </c>
      <c r="R15" s="34">
        <v>0</v>
      </c>
      <c r="S15" s="34">
        <v>0</v>
      </c>
      <c r="T15" s="34">
        <v>0</v>
      </c>
      <c r="U15" s="34">
        <f t="shared" si="6"/>
        <v>7970</v>
      </c>
      <c r="V15" s="34">
        <v>7970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7"/>
        <v>0</v>
      </c>
      <c r="AB15" s="34">
        <v>0</v>
      </c>
      <c r="AC15" s="34">
        <v>0</v>
      </c>
    </row>
    <row r="16" spans="1:29" ht="13.5">
      <c r="A16" s="31" t="s">
        <v>13</v>
      </c>
      <c r="B16" s="32" t="s">
        <v>32</v>
      </c>
      <c r="C16" s="33" t="s">
        <v>33</v>
      </c>
      <c r="D16" s="34">
        <f t="shared" si="0"/>
        <v>19182</v>
      </c>
      <c r="E16" s="34">
        <f t="shared" si="1"/>
        <v>0</v>
      </c>
      <c r="F16" s="34">
        <v>0</v>
      </c>
      <c r="G16" s="34">
        <v>0</v>
      </c>
      <c r="H16" s="34">
        <f t="shared" si="2"/>
        <v>0</v>
      </c>
      <c r="I16" s="34">
        <v>0</v>
      </c>
      <c r="J16" s="34">
        <v>0</v>
      </c>
      <c r="K16" s="34">
        <f t="shared" si="3"/>
        <v>19182</v>
      </c>
      <c r="L16" s="34">
        <v>6707</v>
      </c>
      <c r="M16" s="34">
        <v>12475</v>
      </c>
      <c r="N16" s="34">
        <f t="shared" si="4"/>
        <v>19182</v>
      </c>
      <c r="O16" s="34">
        <f t="shared" si="5"/>
        <v>6707</v>
      </c>
      <c r="P16" s="34">
        <v>6707</v>
      </c>
      <c r="Q16" s="34">
        <v>0</v>
      </c>
      <c r="R16" s="34">
        <v>0</v>
      </c>
      <c r="S16" s="34">
        <v>0</v>
      </c>
      <c r="T16" s="34">
        <v>0</v>
      </c>
      <c r="U16" s="34">
        <f t="shared" si="6"/>
        <v>12475</v>
      </c>
      <c r="V16" s="34">
        <v>12475</v>
      </c>
      <c r="W16" s="34">
        <v>0</v>
      </c>
      <c r="X16" s="34">
        <v>0</v>
      </c>
      <c r="Y16" s="34">
        <v>0</v>
      </c>
      <c r="Z16" s="34">
        <v>0</v>
      </c>
      <c r="AA16" s="34">
        <f t="shared" si="7"/>
        <v>0</v>
      </c>
      <c r="AB16" s="34">
        <v>0</v>
      </c>
      <c r="AC16" s="34">
        <v>0</v>
      </c>
    </row>
    <row r="17" spans="1:29" ht="13.5">
      <c r="A17" s="31" t="s">
        <v>13</v>
      </c>
      <c r="B17" s="32" t="s">
        <v>34</v>
      </c>
      <c r="C17" s="33" t="s">
        <v>35</v>
      </c>
      <c r="D17" s="34">
        <f t="shared" si="0"/>
        <v>16273</v>
      </c>
      <c r="E17" s="34">
        <f t="shared" si="1"/>
        <v>0</v>
      </c>
      <c r="F17" s="34">
        <v>0</v>
      </c>
      <c r="G17" s="34">
        <v>0</v>
      </c>
      <c r="H17" s="34">
        <f t="shared" si="2"/>
        <v>0</v>
      </c>
      <c r="I17" s="34">
        <v>0</v>
      </c>
      <c r="J17" s="34">
        <v>0</v>
      </c>
      <c r="K17" s="34">
        <f t="shared" si="3"/>
        <v>16273</v>
      </c>
      <c r="L17" s="34">
        <v>6669</v>
      </c>
      <c r="M17" s="34">
        <v>9604</v>
      </c>
      <c r="N17" s="34">
        <f t="shared" si="4"/>
        <v>16345</v>
      </c>
      <c r="O17" s="34">
        <f t="shared" si="5"/>
        <v>6669</v>
      </c>
      <c r="P17" s="34">
        <v>6669</v>
      </c>
      <c r="Q17" s="34">
        <v>0</v>
      </c>
      <c r="R17" s="34">
        <v>0</v>
      </c>
      <c r="S17" s="34">
        <v>0</v>
      </c>
      <c r="T17" s="34">
        <v>0</v>
      </c>
      <c r="U17" s="34">
        <f t="shared" si="6"/>
        <v>9604</v>
      </c>
      <c r="V17" s="34">
        <v>9604</v>
      </c>
      <c r="W17" s="34">
        <v>0</v>
      </c>
      <c r="X17" s="34">
        <v>0</v>
      </c>
      <c r="Y17" s="34">
        <v>0</v>
      </c>
      <c r="Z17" s="34">
        <v>0</v>
      </c>
      <c r="AA17" s="34">
        <f t="shared" si="7"/>
        <v>72</v>
      </c>
      <c r="AB17" s="34">
        <v>72</v>
      </c>
      <c r="AC17" s="34">
        <v>0</v>
      </c>
    </row>
    <row r="18" spans="1:29" ht="13.5">
      <c r="A18" s="31" t="s">
        <v>13</v>
      </c>
      <c r="B18" s="32" t="s">
        <v>36</v>
      </c>
      <c r="C18" s="33" t="s">
        <v>37</v>
      </c>
      <c r="D18" s="34">
        <f t="shared" si="0"/>
        <v>36545</v>
      </c>
      <c r="E18" s="34">
        <f t="shared" si="1"/>
        <v>0</v>
      </c>
      <c r="F18" s="34">
        <v>0</v>
      </c>
      <c r="G18" s="34">
        <v>0</v>
      </c>
      <c r="H18" s="34">
        <f t="shared" si="2"/>
        <v>0</v>
      </c>
      <c r="I18" s="34">
        <v>0</v>
      </c>
      <c r="J18" s="34">
        <v>0</v>
      </c>
      <c r="K18" s="34">
        <f t="shared" si="3"/>
        <v>36545</v>
      </c>
      <c r="L18" s="34">
        <v>14116</v>
      </c>
      <c r="M18" s="34">
        <v>22429</v>
      </c>
      <c r="N18" s="34">
        <f t="shared" si="4"/>
        <v>36807</v>
      </c>
      <c r="O18" s="34">
        <f t="shared" si="5"/>
        <v>14166</v>
      </c>
      <c r="P18" s="34">
        <v>14166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22429</v>
      </c>
      <c r="V18" s="34">
        <v>8918</v>
      </c>
      <c r="W18" s="34">
        <v>0</v>
      </c>
      <c r="X18" s="34">
        <v>13511</v>
      </c>
      <c r="Y18" s="34">
        <v>0</v>
      </c>
      <c r="Z18" s="34">
        <v>0</v>
      </c>
      <c r="AA18" s="34">
        <f t="shared" si="7"/>
        <v>212</v>
      </c>
      <c r="AB18" s="34">
        <v>212</v>
      </c>
      <c r="AC18" s="34">
        <v>0</v>
      </c>
    </row>
    <row r="19" spans="1:29" ht="13.5">
      <c r="A19" s="31" t="s">
        <v>13</v>
      </c>
      <c r="B19" s="32" t="s">
        <v>38</v>
      </c>
      <c r="C19" s="33" t="s">
        <v>39</v>
      </c>
      <c r="D19" s="34">
        <f t="shared" si="0"/>
        <v>11801</v>
      </c>
      <c r="E19" s="34">
        <f t="shared" si="1"/>
        <v>0</v>
      </c>
      <c r="F19" s="34">
        <v>0</v>
      </c>
      <c r="G19" s="34">
        <v>0</v>
      </c>
      <c r="H19" s="34">
        <f t="shared" si="2"/>
        <v>0</v>
      </c>
      <c r="I19" s="34">
        <v>0</v>
      </c>
      <c r="J19" s="34">
        <v>0</v>
      </c>
      <c r="K19" s="34">
        <f t="shared" si="3"/>
        <v>11801</v>
      </c>
      <c r="L19" s="34">
        <v>7503</v>
      </c>
      <c r="M19" s="34">
        <v>4298</v>
      </c>
      <c r="N19" s="34">
        <f t="shared" si="4"/>
        <v>11801</v>
      </c>
      <c r="O19" s="34">
        <f t="shared" si="5"/>
        <v>7503</v>
      </c>
      <c r="P19" s="34">
        <v>7503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4298</v>
      </c>
      <c r="V19" s="34">
        <v>4298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0</v>
      </c>
      <c r="AB19" s="34">
        <v>0</v>
      </c>
      <c r="AC19" s="34">
        <v>0</v>
      </c>
    </row>
    <row r="20" spans="1:29" ht="13.5">
      <c r="A20" s="31" t="s">
        <v>13</v>
      </c>
      <c r="B20" s="32" t="s">
        <v>40</v>
      </c>
      <c r="C20" s="33" t="s">
        <v>41</v>
      </c>
      <c r="D20" s="34">
        <f t="shared" si="0"/>
        <v>13000</v>
      </c>
      <c r="E20" s="34">
        <f t="shared" si="1"/>
        <v>0</v>
      </c>
      <c r="F20" s="34">
        <v>0</v>
      </c>
      <c r="G20" s="34">
        <v>0</v>
      </c>
      <c r="H20" s="34">
        <f t="shared" si="2"/>
        <v>0</v>
      </c>
      <c r="I20" s="34">
        <v>0</v>
      </c>
      <c r="J20" s="34">
        <v>0</v>
      </c>
      <c r="K20" s="34">
        <f t="shared" si="3"/>
        <v>13000</v>
      </c>
      <c r="L20" s="34">
        <v>3990</v>
      </c>
      <c r="M20" s="34">
        <v>9010</v>
      </c>
      <c r="N20" s="34">
        <f t="shared" si="4"/>
        <v>12782</v>
      </c>
      <c r="O20" s="34">
        <f t="shared" si="5"/>
        <v>3990</v>
      </c>
      <c r="P20" s="34">
        <v>3990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8710</v>
      </c>
      <c r="V20" s="34">
        <v>8550</v>
      </c>
      <c r="W20" s="34">
        <v>0</v>
      </c>
      <c r="X20" s="34">
        <v>160</v>
      </c>
      <c r="Y20" s="34">
        <v>0</v>
      </c>
      <c r="Z20" s="34">
        <v>0</v>
      </c>
      <c r="AA20" s="34">
        <f t="shared" si="7"/>
        <v>82</v>
      </c>
      <c r="AB20" s="34">
        <v>82</v>
      </c>
      <c r="AC20" s="34">
        <v>0</v>
      </c>
    </row>
    <row r="21" spans="1:29" ht="13.5">
      <c r="A21" s="31" t="s">
        <v>13</v>
      </c>
      <c r="B21" s="32" t="s">
        <v>42</v>
      </c>
      <c r="C21" s="33" t="s">
        <v>216</v>
      </c>
      <c r="D21" s="34">
        <f t="shared" si="0"/>
        <v>7208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7208</v>
      </c>
      <c r="L21" s="34">
        <v>2557</v>
      </c>
      <c r="M21" s="34">
        <v>4651</v>
      </c>
      <c r="N21" s="34">
        <f t="shared" si="4"/>
        <v>7208</v>
      </c>
      <c r="O21" s="34">
        <f t="shared" si="5"/>
        <v>2557</v>
      </c>
      <c r="P21" s="34">
        <v>2557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4651</v>
      </c>
      <c r="V21" s="34">
        <v>4651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13</v>
      </c>
      <c r="B22" s="32" t="s">
        <v>43</v>
      </c>
      <c r="C22" s="33" t="s">
        <v>44</v>
      </c>
      <c r="D22" s="34">
        <f t="shared" si="0"/>
        <v>2770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2770</v>
      </c>
      <c r="L22" s="34">
        <v>578</v>
      </c>
      <c r="M22" s="34">
        <v>2192</v>
      </c>
      <c r="N22" s="34">
        <f t="shared" si="4"/>
        <v>2780</v>
      </c>
      <c r="O22" s="34">
        <f t="shared" si="5"/>
        <v>578</v>
      </c>
      <c r="P22" s="34">
        <v>0</v>
      </c>
      <c r="Q22" s="34">
        <v>0</v>
      </c>
      <c r="R22" s="34">
        <v>578</v>
      </c>
      <c r="S22" s="34">
        <v>0</v>
      </c>
      <c r="T22" s="34">
        <v>0</v>
      </c>
      <c r="U22" s="34">
        <f t="shared" si="6"/>
        <v>2192</v>
      </c>
      <c r="V22" s="34">
        <v>0</v>
      </c>
      <c r="W22" s="34">
        <v>0</v>
      </c>
      <c r="X22" s="34">
        <v>2192</v>
      </c>
      <c r="Y22" s="34">
        <v>0</v>
      </c>
      <c r="Z22" s="34">
        <v>0</v>
      </c>
      <c r="AA22" s="34">
        <f t="shared" si="7"/>
        <v>10</v>
      </c>
      <c r="AB22" s="34">
        <v>10</v>
      </c>
      <c r="AC22" s="34">
        <v>0</v>
      </c>
    </row>
    <row r="23" spans="1:29" ht="13.5">
      <c r="A23" s="31" t="s">
        <v>13</v>
      </c>
      <c r="B23" s="32" t="s">
        <v>45</v>
      </c>
      <c r="C23" s="33" t="s">
        <v>46</v>
      </c>
      <c r="D23" s="34">
        <f t="shared" si="0"/>
        <v>244</v>
      </c>
      <c r="E23" s="34">
        <f t="shared" si="1"/>
        <v>0</v>
      </c>
      <c r="F23" s="34">
        <v>0</v>
      </c>
      <c r="G23" s="34">
        <v>0</v>
      </c>
      <c r="H23" s="34">
        <f t="shared" si="2"/>
        <v>244</v>
      </c>
      <c r="I23" s="34">
        <v>244</v>
      </c>
      <c r="J23" s="34">
        <v>0</v>
      </c>
      <c r="K23" s="34">
        <f t="shared" si="3"/>
        <v>0</v>
      </c>
      <c r="L23" s="34">
        <v>0</v>
      </c>
      <c r="M23" s="34">
        <v>0</v>
      </c>
      <c r="N23" s="34">
        <f t="shared" si="4"/>
        <v>244</v>
      </c>
      <c r="O23" s="34">
        <f t="shared" si="5"/>
        <v>244</v>
      </c>
      <c r="P23" s="34">
        <v>0</v>
      </c>
      <c r="Q23" s="34">
        <v>0</v>
      </c>
      <c r="R23" s="34">
        <v>201</v>
      </c>
      <c r="S23" s="34">
        <v>43</v>
      </c>
      <c r="T23" s="34">
        <v>0</v>
      </c>
      <c r="U23" s="34">
        <f t="shared" si="6"/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0</v>
      </c>
      <c r="AB23" s="34">
        <v>0</v>
      </c>
      <c r="AC23" s="34">
        <v>0</v>
      </c>
    </row>
    <row r="24" spans="1:29" ht="13.5">
      <c r="A24" s="31" t="s">
        <v>13</v>
      </c>
      <c r="B24" s="32" t="s">
        <v>47</v>
      </c>
      <c r="C24" s="33" t="s">
        <v>48</v>
      </c>
      <c r="D24" s="34">
        <f t="shared" si="0"/>
        <v>970</v>
      </c>
      <c r="E24" s="34">
        <f t="shared" si="1"/>
        <v>170</v>
      </c>
      <c r="F24" s="34">
        <v>170</v>
      </c>
      <c r="G24" s="34">
        <v>0</v>
      </c>
      <c r="H24" s="34">
        <f t="shared" si="2"/>
        <v>800</v>
      </c>
      <c r="I24" s="34">
        <v>0</v>
      </c>
      <c r="J24" s="34">
        <v>800</v>
      </c>
      <c r="K24" s="34">
        <f t="shared" si="3"/>
        <v>0</v>
      </c>
      <c r="L24" s="34">
        <v>0</v>
      </c>
      <c r="M24" s="34">
        <v>0</v>
      </c>
      <c r="N24" s="34">
        <f t="shared" si="4"/>
        <v>970</v>
      </c>
      <c r="O24" s="34">
        <f t="shared" si="5"/>
        <v>170</v>
      </c>
      <c r="P24" s="34">
        <v>110</v>
      </c>
      <c r="Q24" s="34">
        <v>0</v>
      </c>
      <c r="R24" s="34">
        <v>0</v>
      </c>
      <c r="S24" s="34">
        <v>60</v>
      </c>
      <c r="T24" s="34">
        <v>0</v>
      </c>
      <c r="U24" s="34">
        <f t="shared" si="6"/>
        <v>800</v>
      </c>
      <c r="V24" s="34">
        <v>600</v>
      </c>
      <c r="W24" s="34">
        <v>0</v>
      </c>
      <c r="X24" s="34">
        <v>0</v>
      </c>
      <c r="Y24" s="34">
        <v>200</v>
      </c>
      <c r="Z24" s="34">
        <v>0</v>
      </c>
      <c r="AA24" s="34">
        <f t="shared" si="7"/>
        <v>0</v>
      </c>
      <c r="AB24" s="34">
        <v>0</v>
      </c>
      <c r="AC24" s="34">
        <v>0</v>
      </c>
    </row>
    <row r="25" spans="1:29" ht="13.5">
      <c r="A25" s="31" t="s">
        <v>13</v>
      </c>
      <c r="B25" s="32" t="s">
        <v>49</v>
      </c>
      <c r="C25" s="33" t="s">
        <v>50</v>
      </c>
      <c r="D25" s="34">
        <f t="shared" si="0"/>
        <v>11025</v>
      </c>
      <c r="E25" s="34">
        <f t="shared" si="1"/>
        <v>0</v>
      </c>
      <c r="F25" s="34">
        <v>0</v>
      </c>
      <c r="G25" s="34">
        <v>0</v>
      </c>
      <c r="H25" s="34">
        <f t="shared" si="2"/>
        <v>0</v>
      </c>
      <c r="I25" s="34">
        <v>0</v>
      </c>
      <c r="J25" s="34">
        <v>0</v>
      </c>
      <c r="K25" s="34">
        <f t="shared" si="3"/>
        <v>11025</v>
      </c>
      <c r="L25" s="34">
        <v>3413</v>
      </c>
      <c r="M25" s="34">
        <v>7612</v>
      </c>
      <c r="N25" s="34">
        <f t="shared" si="4"/>
        <v>11038</v>
      </c>
      <c r="O25" s="34">
        <f t="shared" si="5"/>
        <v>3413</v>
      </c>
      <c r="P25" s="34">
        <v>3413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7612</v>
      </c>
      <c r="V25" s="34">
        <v>7612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13</v>
      </c>
      <c r="AB25" s="34">
        <v>13</v>
      </c>
      <c r="AC25" s="34">
        <v>0</v>
      </c>
    </row>
    <row r="26" spans="1:29" ht="13.5">
      <c r="A26" s="31" t="s">
        <v>13</v>
      </c>
      <c r="B26" s="32" t="s">
        <v>51</v>
      </c>
      <c r="C26" s="33" t="s">
        <v>11</v>
      </c>
      <c r="D26" s="34">
        <f t="shared" si="0"/>
        <v>8868</v>
      </c>
      <c r="E26" s="34">
        <f t="shared" si="1"/>
        <v>0</v>
      </c>
      <c r="F26" s="34">
        <v>0</v>
      </c>
      <c r="G26" s="34">
        <v>0</v>
      </c>
      <c r="H26" s="34">
        <f t="shared" si="2"/>
        <v>0</v>
      </c>
      <c r="I26" s="34">
        <v>0</v>
      </c>
      <c r="J26" s="34">
        <v>0</v>
      </c>
      <c r="K26" s="34">
        <f t="shared" si="3"/>
        <v>8868</v>
      </c>
      <c r="L26" s="34">
        <v>2670</v>
      </c>
      <c r="M26" s="34">
        <v>6198</v>
      </c>
      <c r="N26" s="34">
        <f t="shared" si="4"/>
        <v>9168</v>
      </c>
      <c r="O26" s="34">
        <f t="shared" si="5"/>
        <v>2670</v>
      </c>
      <c r="P26" s="34">
        <v>2670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6198</v>
      </c>
      <c r="V26" s="34">
        <v>6198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300</v>
      </c>
      <c r="AB26" s="34">
        <v>300</v>
      </c>
      <c r="AC26" s="34">
        <v>0</v>
      </c>
    </row>
    <row r="27" spans="1:29" ht="13.5">
      <c r="A27" s="31" t="s">
        <v>13</v>
      </c>
      <c r="B27" s="32" t="s">
        <v>52</v>
      </c>
      <c r="C27" s="33" t="s">
        <v>53</v>
      </c>
      <c r="D27" s="34">
        <f t="shared" si="0"/>
        <v>9865</v>
      </c>
      <c r="E27" s="34">
        <f t="shared" si="1"/>
        <v>0</v>
      </c>
      <c r="F27" s="34">
        <v>0</v>
      </c>
      <c r="G27" s="34">
        <v>0</v>
      </c>
      <c r="H27" s="34">
        <f t="shared" si="2"/>
        <v>0</v>
      </c>
      <c r="I27" s="34">
        <v>0</v>
      </c>
      <c r="J27" s="34">
        <v>0</v>
      </c>
      <c r="K27" s="34">
        <f t="shared" si="3"/>
        <v>9865</v>
      </c>
      <c r="L27" s="34">
        <v>3857</v>
      </c>
      <c r="M27" s="34">
        <v>6008</v>
      </c>
      <c r="N27" s="34">
        <f t="shared" si="4"/>
        <v>9865</v>
      </c>
      <c r="O27" s="34">
        <f t="shared" si="5"/>
        <v>3857</v>
      </c>
      <c r="P27" s="34">
        <v>3857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6008</v>
      </c>
      <c r="V27" s="34">
        <v>6008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0</v>
      </c>
      <c r="AB27" s="34">
        <v>0</v>
      </c>
      <c r="AC27" s="34">
        <v>0</v>
      </c>
    </row>
    <row r="28" spans="1:29" ht="13.5">
      <c r="A28" s="31" t="s">
        <v>13</v>
      </c>
      <c r="B28" s="32" t="s">
        <v>54</v>
      </c>
      <c r="C28" s="33" t="s">
        <v>55</v>
      </c>
      <c r="D28" s="34">
        <f t="shared" si="0"/>
        <v>5251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5251</v>
      </c>
      <c r="L28" s="34">
        <v>1118</v>
      </c>
      <c r="M28" s="34">
        <v>4133</v>
      </c>
      <c r="N28" s="34">
        <f t="shared" si="4"/>
        <v>5231</v>
      </c>
      <c r="O28" s="34">
        <f t="shared" si="5"/>
        <v>1118</v>
      </c>
      <c r="P28" s="34">
        <v>1118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4113</v>
      </c>
      <c r="V28" s="34">
        <v>4113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0</v>
      </c>
      <c r="AB28" s="34">
        <v>0</v>
      </c>
      <c r="AC28" s="34">
        <v>0</v>
      </c>
    </row>
    <row r="29" spans="1:29" ht="13.5">
      <c r="A29" s="31" t="s">
        <v>13</v>
      </c>
      <c r="B29" s="32" t="s">
        <v>56</v>
      </c>
      <c r="C29" s="33" t="s">
        <v>57</v>
      </c>
      <c r="D29" s="34">
        <f t="shared" si="0"/>
        <v>2380</v>
      </c>
      <c r="E29" s="34">
        <f t="shared" si="1"/>
        <v>0</v>
      </c>
      <c r="F29" s="34">
        <v>0</v>
      </c>
      <c r="G29" s="34">
        <v>0</v>
      </c>
      <c r="H29" s="34">
        <f t="shared" si="2"/>
        <v>0</v>
      </c>
      <c r="I29" s="34">
        <v>0</v>
      </c>
      <c r="J29" s="34">
        <v>0</v>
      </c>
      <c r="K29" s="34">
        <f t="shared" si="3"/>
        <v>2380</v>
      </c>
      <c r="L29" s="34">
        <v>1394</v>
      </c>
      <c r="M29" s="34">
        <v>986</v>
      </c>
      <c r="N29" s="34">
        <f t="shared" si="4"/>
        <v>2534</v>
      </c>
      <c r="O29" s="34">
        <f t="shared" si="5"/>
        <v>1394</v>
      </c>
      <c r="P29" s="34">
        <v>1394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986</v>
      </c>
      <c r="V29" s="34">
        <v>986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154</v>
      </c>
      <c r="AB29" s="34">
        <v>154</v>
      </c>
      <c r="AC29" s="34">
        <v>0</v>
      </c>
    </row>
    <row r="30" spans="1:29" ht="13.5">
      <c r="A30" s="31" t="s">
        <v>13</v>
      </c>
      <c r="B30" s="32" t="s">
        <v>58</v>
      </c>
      <c r="C30" s="33" t="s">
        <v>59</v>
      </c>
      <c r="D30" s="34">
        <f t="shared" si="0"/>
        <v>1508</v>
      </c>
      <c r="E30" s="34">
        <f t="shared" si="1"/>
        <v>0</v>
      </c>
      <c r="F30" s="34">
        <v>0</v>
      </c>
      <c r="G30" s="34">
        <v>0</v>
      </c>
      <c r="H30" s="34">
        <f t="shared" si="2"/>
        <v>0</v>
      </c>
      <c r="I30" s="34">
        <v>0</v>
      </c>
      <c r="J30" s="34">
        <v>0</v>
      </c>
      <c r="K30" s="34">
        <f t="shared" si="3"/>
        <v>1508</v>
      </c>
      <c r="L30" s="34">
        <v>1000</v>
      </c>
      <c r="M30" s="34">
        <v>508</v>
      </c>
      <c r="N30" s="34">
        <f t="shared" si="4"/>
        <v>1549</v>
      </c>
      <c r="O30" s="34">
        <f t="shared" si="5"/>
        <v>1000</v>
      </c>
      <c r="P30" s="34">
        <v>1000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508</v>
      </c>
      <c r="V30" s="34">
        <v>508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41</v>
      </c>
      <c r="AB30" s="34">
        <v>41</v>
      </c>
      <c r="AC30" s="34">
        <v>0</v>
      </c>
    </row>
    <row r="31" spans="1:29" ht="13.5">
      <c r="A31" s="31" t="s">
        <v>13</v>
      </c>
      <c r="B31" s="32" t="s">
        <v>60</v>
      </c>
      <c r="C31" s="33" t="s">
        <v>61</v>
      </c>
      <c r="D31" s="34">
        <f t="shared" si="0"/>
        <v>3283</v>
      </c>
      <c r="E31" s="34">
        <f t="shared" si="1"/>
        <v>0</v>
      </c>
      <c r="F31" s="34">
        <v>0</v>
      </c>
      <c r="G31" s="34">
        <v>0</v>
      </c>
      <c r="H31" s="34">
        <f t="shared" si="2"/>
        <v>0</v>
      </c>
      <c r="I31" s="34">
        <v>0</v>
      </c>
      <c r="J31" s="34">
        <v>0</v>
      </c>
      <c r="K31" s="34">
        <f t="shared" si="3"/>
        <v>3283</v>
      </c>
      <c r="L31" s="34">
        <v>2041</v>
      </c>
      <c r="M31" s="34">
        <v>1242</v>
      </c>
      <c r="N31" s="34">
        <f t="shared" si="4"/>
        <v>3283</v>
      </c>
      <c r="O31" s="34">
        <f t="shared" si="5"/>
        <v>2041</v>
      </c>
      <c r="P31" s="34">
        <v>2041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1242</v>
      </c>
      <c r="V31" s="34">
        <v>1242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0</v>
      </c>
      <c r="AB31" s="34">
        <v>0</v>
      </c>
      <c r="AC31" s="34">
        <v>0</v>
      </c>
    </row>
    <row r="32" spans="1:29" ht="13.5">
      <c r="A32" s="31" t="s">
        <v>13</v>
      </c>
      <c r="B32" s="32" t="s">
        <v>62</v>
      </c>
      <c r="C32" s="33" t="s">
        <v>63</v>
      </c>
      <c r="D32" s="34">
        <f t="shared" si="0"/>
        <v>8584</v>
      </c>
      <c r="E32" s="34">
        <f t="shared" si="1"/>
        <v>0</v>
      </c>
      <c r="F32" s="34">
        <v>0</v>
      </c>
      <c r="G32" s="34">
        <v>0</v>
      </c>
      <c r="H32" s="34">
        <f t="shared" si="2"/>
        <v>0</v>
      </c>
      <c r="I32" s="34">
        <v>0</v>
      </c>
      <c r="J32" s="34">
        <v>0</v>
      </c>
      <c r="K32" s="34">
        <f t="shared" si="3"/>
        <v>8584</v>
      </c>
      <c r="L32" s="34">
        <v>2890</v>
      </c>
      <c r="M32" s="34">
        <v>5694</v>
      </c>
      <c r="N32" s="34">
        <f t="shared" si="4"/>
        <v>8596</v>
      </c>
      <c r="O32" s="34">
        <f t="shared" si="5"/>
        <v>2890</v>
      </c>
      <c r="P32" s="34">
        <v>2890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5694</v>
      </c>
      <c r="V32" s="34">
        <v>5694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12</v>
      </c>
      <c r="AB32" s="34">
        <v>12</v>
      </c>
      <c r="AC32" s="34">
        <v>0</v>
      </c>
    </row>
    <row r="33" spans="1:29" ht="13.5">
      <c r="A33" s="31" t="s">
        <v>13</v>
      </c>
      <c r="B33" s="32" t="s">
        <v>64</v>
      </c>
      <c r="C33" s="33" t="s">
        <v>0</v>
      </c>
      <c r="D33" s="34">
        <f t="shared" si="0"/>
        <v>9517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9517</v>
      </c>
      <c r="L33" s="34">
        <v>4202</v>
      </c>
      <c r="M33" s="34">
        <v>5315</v>
      </c>
      <c r="N33" s="34">
        <f t="shared" si="4"/>
        <v>9584</v>
      </c>
      <c r="O33" s="34">
        <f t="shared" si="5"/>
        <v>4202</v>
      </c>
      <c r="P33" s="34">
        <v>4202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5315</v>
      </c>
      <c r="V33" s="34">
        <v>5315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67</v>
      </c>
      <c r="AB33" s="34">
        <v>67</v>
      </c>
      <c r="AC33" s="34">
        <v>0</v>
      </c>
    </row>
    <row r="34" spans="1:29" ht="13.5">
      <c r="A34" s="31" t="s">
        <v>13</v>
      </c>
      <c r="B34" s="32" t="s">
        <v>65</v>
      </c>
      <c r="C34" s="33" t="s">
        <v>66</v>
      </c>
      <c r="D34" s="34">
        <f t="shared" si="0"/>
        <v>3018</v>
      </c>
      <c r="E34" s="34">
        <f t="shared" si="1"/>
        <v>3018</v>
      </c>
      <c r="F34" s="34">
        <v>1816</v>
      </c>
      <c r="G34" s="34">
        <v>1202</v>
      </c>
      <c r="H34" s="34">
        <f t="shared" si="2"/>
        <v>0</v>
      </c>
      <c r="I34" s="34">
        <v>0</v>
      </c>
      <c r="J34" s="34">
        <v>0</v>
      </c>
      <c r="K34" s="34">
        <f t="shared" si="3"/>
        <v>0</v>
      </c>
      <c r="L34" s="34">
        <v>0</v>
      </c>
      <c r="M34" s="34">
        <v>0</v>
      </c>
      <c r="N34" s="34">
        <f t="shared" si="4"/>
        <v>3093</v>
      </c>
      <c r="O34" s="34">
        <f t="shared" si="5"/>
        <v>1816</v>
      </c>
      <c r="P34" s="34">
        <v>1816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1202</v>
      </c>
      <c r="V34" s="34">
        <v>1202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75</v>
      </c>
      <c r="AB34" s="34">
        <v>75</v>
      </c>
      <c r="AC34" s="34">
        <v>0</v>
      </c>
    </row>
    <row r="35" spans="1:29" ht="13.5">
      <c r="A35" s="31" t="s">
        <v>13</v>
      </c>
      <c r="B35" s="32" t="s">
        <v>67</v>
      </c>
      <c r="C35" s="33" t="s">
        <v>68</v>
      </c>
      <c r="D35" s="34">
        <f t="shared" si="0"/>
        <v>6198</v>
      </c>
      <c r="E35" s="34">
        <f t="shared" si="1"/>
        <v>6198</v>
      </c>
      <c r="F35" s="34">
        <v>3186</v>
      </c>
      <c r="G35" s="34">
        <v>3012</v>
      </c>
      <c r="H35" s="34">
        <f t="shared" si="2"/>
        <v>0</v>
      </c>
      <c r="I35" s="34">
        <v>0</v>
      </c>
      <c r="J35" s="34">
        <v>0</v>
      </c>
      <c r="K35" s="34">
        <f t="shared" si="3"/>
        <v>0</v>
      </c>
      <c r="L35" s="34">
        <v>0</v>
      </c>
      <c r="M35" s="34">
        <v>0</v>
      </c>
      <c r="N35" s="34">
        <f t="shared" si="4"/>
        <v>6492</v>
      </c>
      <c r="O35" s="34">
        <f t="shared" si="5"/>
        <v>3186</v>
      </c>
      <c r="P35" s="34">
        <v>3186</v>
      </c>
      <c r="Q35" s="34">
        <v>0</v>
      </c>
      <c r="R35" s="34">
        <v>0</v>
      </c>
      <c r="S35" s="34">
        <v>0</v>
      </c>
      <c r="T35" s="34">
        <v>0</v>
      </c>
      <c r="U35" s="34">
        <f t="shared" si="6"/>
        <v>3012</v>
      </c>
      <c r="V35" s="34">
        <v>3012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294</v>
      </c>
      <c r="AB35" s="34">
        <v>294</v>
      </c>
      <c r="AC35" s="34">
        <v>0</v>
      </c>
    </row>
    <row r="36" spans="1:29" ht="13.5">
      <c r="A36" s="31" t="s">
        <v>13</v>
      </c>
      <c r="B36" s="32" t="s">
        <v>69</v>
      </c>
      <c r="C36" s="33" t="s">
        <v>70</v>
      </c>
      <c r="D36" s="34">
        <f t="shared" si="0"/>
        <v>7245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7245</v>
      </c>
      <c r="L36" s="34">
        <v>2773</v>
      </c>
      <c r="M36" s="34">
        <v>4472</v>
      </c>
      <c r="N36" s="34">
        <f t="shared" si="4"/>
        <v>11551</v>
      </c>
      <c r="O36" s="34">
        <f t="shared" si="5"/>
        <v>2773</v>
      </c>
      <c r="P36" s="34">
        <v>2773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8632</v>
      </c>
      <c r="V36" s="34">
        <v>4472</v>
      </c>
      <c r="W36" s="34">
        <v>0</v>
      </c>
      <c r="X36" s="34">
        <v>4160</v>
      </c>
      <c r="Y36" s="34">
        <v>0</v>
      </c>
      <c r="Z36" s="34">
        <v>0</v>
      </c>
      <c r="AA36" s="34">
        <f t="shared" si="7"/>
        <v>146</v>
      </c>
      <c r="AB36" s="34">
        <v>146</v>
      </c>
      <c r="AC36" s="34">
        <v>0</v>
      </c>
    </row>
    <row r="37" spans="1:29" ht="13.5">
      <c r="A37" s="31" t="s">
        <v>13</v>
      </c>
      <c r="B37" s="32" t="s">
        <v>71</v>
      </c>
      <c r="C37" s="33" t="s">
        <v>72</v>
      </c>
      <c r="D37" s="34">
        <f t="shared" si="0"/>
        <v>8910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8910</v>
      </c>
      <c r="L37" s="34">
        <v>3170</v>
      </c>
      <c r="M37" s="34">
        <v>5740</v>
      </c>
      <c r="N37" s="34">
        <f t="shared" si="4"/>
        <v>8947</v>
      </c>
      <c r="O37" s="34">
        <f t="shared" si="5"/>
        <v>3170</v>
      </c>
      <c r="P37" s="34">
        <v>0</v>
      </c>
      <c r="Q37" s="34">
        <v>0</v>
      </c>
      <c r="R37" s="34">
        <v>3170</v>
      </c>
      <c r="S37" s="34">
        <v>0</v>
      </c>
      <c r="T37" s="34">
        <v>0</v>
      </c>
      <c r="U37" s="34">
        <f t="shared" si="6"/>
        <v>5740</v>
      </c>
      <c r="V37" s="34">
        <v>0</v>
      </c>
      <c r="W37" s="34">
        <v>0</v>
      </c>
      <c r="X37" s="34">
        <v>5740</v>
      </c>
      <c r="Y37" s="34">
        <v>0</v>
      </c>
      <c r="Z37" s="34">
        <v>0</v>
      </c>
      <c r="AA37" s="34">
        <f t="shared" si="7"/>
        <v>37</v>
      </c>
      <c r="AB37" s="34">
        <v>37</v>
      </c>
      <c r="AC37" s="34">
        <v>0</v>
      </c>
    </row>
    <row r="38" spans="1:29" ht="13.5">
      <c r="A38" s="31" t="s">
        <v>13</v>
      </c>
      <c r="B38" s="32" t="s">
        <v>73</v>
      </c>
      <c r="C38" s="33" t="s">
        <v>74</v>
      </c>
      <c r="D38" s="34">
        <f t="shared" si="0"/>
        <v>5670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5670</v>
      </c>
      <c r="L38" s="34">
        <v>1833</v>
      </c>
      <c r="M38" s="34">
        <v>3837</v>
      </c>
      <c r="N38" s="34">
        <f t="shared" si="4"/>
        <v>5680</v>
      </c>
      <c r="O38" s="34">
        <f t="shared" si="5"/>
        <v>1838</v>
      </c>
      <c r="P38" s="34">
        <v>0</v>
      </c>
      <c r="Q38" s="34">
        <v>1833</v>
      </c>
      <c r="R38" s="34">
        <v>0</v>
      </c>
      <c r="S38" s="34">
        <v>5</v>
      </c>
      <c r="T38" s="34">
        <v>0</v>
      </c>
      <c r="U38" s="34">
        <f t="shared" si="6"/>
        <v>3837</v>
      </c>
      <c r="V38" s="34">
        <v>0</v>
      </c>
      <c r="W38" s="34">
        <v>3837</v>
      </c>
      <c r="X38" s="34">
        <v>0</v>
      </c>
      <c r="Y38" s="34">
        <v>0</v>
      </c>
      <c r="Z38" s="34">
        <v>0</v>
      </c>
      <c r="AA38" s="34">
        <f t="shared" si="7"/>
        <v>5</v>
      </c>
      <c r="AB38" s="34">
        <v>5</v>
      </c>
      <c r="AC38" s="34">
        <v>0</v>
      </c>
    </row>
    <row r="39" spans="1:29" ht="13.5">
      <c r="A39" s="31" t="s">
        <v>13</v>
      </c>
      <c r="B39" s="32" t="s">
        <v>75</v>
      </c>
      <c r="C39" s="33" t="s">
        <v>4</v>
      </c>
      <c r="D39" s="34">
        <f t="shared" si="0"/>
        <v>4605</v>
      </c>
      <c r="E39" s="34">
        <f t="shared" si="1"/>
        <v>0</v>
      </c>
      <c r="F39" s="34">
        <v>0</v>
      </c>
      <c r="G39" s="34">
        <v>0</v>
      </c>
      <c r="H39" s="34">
        <f t="shared" si="2"/>
        <v>0</v>
      </c>
      <c r="I39" s="34">
        <v>0</v>
      </c>
      <c r="J39" s="34">
        <v>0</v>
      </c>
      <c r="K39" s="34">
        <f t="shared" si="3"/>
        <v>4605</v>
      </c>
      <c r="L39" s="34">
        <v>2470</v>
      </c>
      <c r="M39" s="34">
        <v>2135</v>
      </c>
      <c r="N39" s="34">
        <f t="shared" si="4"/>
        <v>4652</v>
      </c>
      <c r="O39" s="34">
        <f t="shared" si="5"/>
        <v>2470</v>
      </c>
      <c r="P39" s="34">
        <v>0</v>
      </c>
      <c r="Q39" s="34">
        <v>0</v>
      </c>
      <c r="R39" s="34">
        <v>2470</v>
      </c>
      <c r="S39" s="34">
        <v>0</v>
      </c>
      <c r="T39" s="34">
        <v>0</v>
      </c>
      <c r="U39" s="34">
        <f t="shared" si="6"/>
        <v>2135</v>
      </c>
      <c r="V39" s="34">
        <v>0</v>
      </c>
      <c r="W39" s="34">
        <v>0</v>
      </c>
      <c r="X39" s="34">
        <v>2135</v>
      </c>
      <c r="Y39" s="34">
        <v>0</v>
      </c>
      <c r="Z39" s="34">
        <v>0</v>
      </c>
      <c r="AA39" s="34">
        <f t="shared" si="7"/>
        <v>47</v>
      </c>
      <c r="AB39" s="34">
        <v>47</v>
      </c>
      <c r="AC39" s="34">
        <v>0</v>
      </c>
    </row>
    <row r="40" spans="1:29" ht="13.5">
      <c r="A40" s="31" t="s">
        <v>13</v>
      </c>
      <c r="B40" s="32" t="s">
        <v>76</v>
      </c>
      <c r="C40" s="33" t="s">
        <v>215</v>
      </c>
      <c r="D40" s="34">
        <f t="shared" si="0"/>
        <v>6795</v>
      </c>
      <c r="E40" s="34">
        <f t="shared" si="1"/>
        <v>0</v>
      </c>
      <c r="F40" s="34">
        <v>0</v>
      </c>
      <c r="G40" s="34">
        <v>0</v>
      </c>
      <c r="H40" s="34">
        <f t="shared" si="2"/>
        <v>0</v>
      </c>
      <c r="I40" s="34">
        <v>0</v>
      </c>
      <c r="J40" s="34">
        <v>0</v>
      </c>
      <c r="K40" s="34">
        <f t="shared" si="3"/>
        <v>6795</v>
      </c>
      <c r="L40" s="34">
        <v>3471</v>
      </c>
      <c r="M40" s="34">
        <v>3324</v>
      </c>
      <c r="N40" s="34">
        <f t="shared" si="4"/>
        <v>6898</v>
      </c>
      <c r="O40" s="34">
        <f t="shared" si="5"/>
        <v>3471</v>
      </c>
      <c r="P40" s="34">
        <v>3471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3324</v>
      </c>
      <c r="V40" s="34">
        <v>3324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103</v>
      </c>
      <c r="AB40" s="34">
        <v>103</v>
      </c>
      <c r="AC40" s="34">
        <v>0</v>
      </c>
    </row>
    <row r="41" spans="1:29" ht="13.5">
      <c r="A41" s="31" t="s">
        <v>13</v>
      </c>
      <c r="B41" s="32" t="s">
        <v>77</v>
      </c>
      <c r="C41" s="33" t="s">
        <v>78</v>
      </c>
      <c r="D41" s="34">
        <f t="shared" si="0"/>
        <v>5399</v>
      </c>
      <c r="E41" s="34">
        <f t="shared" si="1"/>
        <v>0</v>
      </c>
      <c r="F41" s="34">
        <v>0</v>
      </c>
      <c r="G41" s="34">
        <v>0</v>
      </c>
      <c r="H41" s="34">
        <f t="shared" si="2"/>
        <v>0</v>
      </c>
      <c r="I41" s="34">
        <v>0</v>
      </c>
      <c r="J41" s="34">
        <v>0</v>
      </c>
      <c r="K41" s="34">
        <f t="shared" si="3"/>
        <v>5399</v>
      </c>
      <c r="L41" s="34">
        <v>2446</v>
      </c>
      <c r="M41" s="34">
        <v>2953</v>
      </c>
      <c r="N41" s="34">
        <f t="shared" si="4"/>
        <v>5566</v>
      </c>
      <c r="O41" s="34">
        <f t="shared" si="5"/>
        <v>2446</v>
      </c>
      <c r="P41" s="34">
        <v>2446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2953</v>
      </c>
      <c r="V41" s="34">
        <v>2953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167</v>
      </c>
      <c r="AB41" s="34">
        <v>167</v>
      </c>
      <c r="AC41" s="34">
        <v>0</v>
      </c>
    </row>
    <row r="42" spans="1:29" ht="13.5">
      <c r="A42" s="31" t="s">
        <v>13</v>
      </c>
      <c r="B42" s="32" t="s">
        <v>79</v>
      </c>
      <c r="C42" s="33" t="s">
        <v>80</v>
      </c>
      <c r="D42" s="34">
        <f t="shared" si="0"/>
        <v>5457</v>
      </c>
      <c r="E42" s="34">
        <f t="shared" si="1"/>
        <v>0</v>
      </c>
      <c r="F42" s="34">
        <v>0</v>
      </c>
      <c r="G42" s="34">
        <v>0</v>
      </c>
      <c r="H42" s="34">
        <f t="shared" si="2"/>
        <v>0</v>
      </c>
      <c r="I42" s="34">
        <v>0</v>
      </c>
      <c r="J42" s="34">
        <v>0</v>
      </c>
      <c r="K42" s="34">
        <f t="shared" si="3"/>
        <v>5457</v>
      </c>
      <c r="L42" s="34">
        <v>3028</v>
      </c>
      <c r="M42" s="34">
        <v>2429</v>
      </c>
      <c r="N42" s="34">
        <f t="shared" si="4"/>
        <v>5513</v>
      </c>
      <c r="O42" s="34">
        <f t="shared" si="5"/>
        <v>3028</v>
      </c>
      <c r="P42" s="34">
        <v>3028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2429</v>
      </c>
      <c r="V42" s="34">
        <v>2429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56</v>
      </c>
      <c r="AB42" s="34">
        <v>56</v>
      </c>
      <c r="AC42" s="34">
        <v>0</v>
      </c>
    </row>
    <row r="43" spans="1:29" ht="13.5">
      <c r="A43" s="31" t="s">
        <v>13</v>
      </c>
      <c r="B43" s="32" t="s">
        <v>81</v>
      </c>
      <c r="C43" s="33" t="s">
        <v>82</v>
      </c>
      <c r="D43" s="34">
        <f t="shared" si="0"/>
        <v>4246</v>
      </c>
      <c r="E43" s="34">
        <f t="shared" si="1"/>
        <v>1823</v>
      </c>
      <c r="F43" s="34">
        <v>1823</v>
      </c>
      <c r="G43" s="34">
        <v>0</v>
      </c>
      <c r="H43" s="34">
        <f t="shared" si="2"/>
        <v>0</v>
      </c>
      <c r="I43" s="34">
        <v>0</v>
      </c>
      <c r="J43" s="34">
        <v>0</v>
      </c>
      <c r="K43" s="34">
        <f t="shared" si="3"/>
        <v>2423</v>
      </c>
      <c r="L43" s="34">
        <v>0</v>
      </c>
      <c r="M43" s="34">
        <v>2423</v>
      </c>
      <c r="N43" s="34">
        <f t="shared" si="4"/>
        <v>4246</v>
      </c>
      <c r="O43" s="34">
        <f t="shared" si="5"/>
        <v>1823</v>
      </c>
      <c r="P43" s="34">
        <v>1807</v>
      </c>
      <c r="Q43" s="34">
        <v>0</v>
      </c>
      <c r="R43" s="34">
        <v>16</v>
      </c>
      <c r="S43" s="34">
        <v>0</v>
      </c>
      <c r="T43" s="34">
        <v>0</v>
      </c>
      <c r="U43" s="34">
        <f t="shared" si="6"/>
        <v>2423</v>
      </c>
      <c r="V43" s="34">
        <v>2423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13</v>
      </c>
      <c r="B44" s="32" t="s">
        <v>83</v>
      </c>
      <c r="C44" s="33" t="s">
        <v>1</v>
      </c>
      <c r="D44" s="34">
        <f t="shared" si="0"/>
        <v>4064</v>
      </c>
      <c r="E44" s="34">
        <f t="shared" si="1"/>
        <v>0</v>
      </c>
      <c r="F44" s="34">
        <v>0</v>
      </c>
      <c r="G44" s="34">
        <v>0</v>
      </c>
      <c r="H44" s="34">
        <f t="shared" si="2"/>
        <v>0</v>
      </c>
      <c r="I44" s="34">
        <v>0</v>
      </c>
      <c r="J44" s="34">
        <v>0</v>
      </c>
      <c r="K44" s="34">
        <f t="shared" si="3"/>
        <v>4064</v>
      </c>
      <c r="L44" s="34">
        <v>1988</v>
      </c>
      <c r="M44" s="34">
        <v>2076</v>
      </c>
      <c r="N44" s="34">
        <f t="shared" si="4"/>
        <v>4189</v>
      </c>
      <c r="O44" s="34">
        <f t="shared" si="5"/>
        <v>1988</v>
      </c>
      <c r="P44" s="34">
        <v>1988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2076</v>
      </c>
      <c r="V44" s="34">
        <v>2076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125</v>
      </c>
      <c r="AB44" s="34">
        <v>125</v>
      </c>
      <c r="AC44" s="34">
        <v>0</v>
      </c>
    </row>
    <row r="45" spans="1:29" ht="13.5">
      <c r="A45" s="31" t="s">
        <v>13</v>
      </c>
      <c r="B45" s="32" t="s">
        <v>84</v>
      </c>
      <c r="C45" s="33" t="s">
        <v>85</v>
      </c>
      <c r="D45" s="34">
        <f t="shared" si="0"/>
        <v>12927</v>
      </c>
      <c r="E45" s="34">
        <f t="shared" si="1"/>
        <v>5724</v>
      </c>
      <c r="F45" s="34">
        <v>5724</v>
      </c>
      <c r="G45" s="34">
        <v>0</v>
      </c>
      <c r="H45" s="34">
        <f t="shared" si="2"/>
        <v>0</v>
      </c>
      <c r="I45" s="34">
        <v>0</v>
      </c>
      <c r="J45" s="34">
        <v>0</v>
      </c>
      <c r="K45" s="34">
        <f t="shared" si="3"/>
        <v>7203</v>
      </c>
      <c r="L45" s="34">
        <v>0</v>
      </c>
      <c r="M45" s="34">
        <v>7203</v>
      </c>
      <c r="N45" s="34">
        <f t="shared" si="4"/>
        <v>12877</v>
      </c>
      <c r="O45" s="34">
        <f t="shared" si="5"/>
        <v>5674</v>
      </c>
      <c r="P45" s="34">
        <v>5674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7203</v>
      </c>
      <c r="V45" s="34">
        <v>7203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13</v>
      </c>
      <c r="B46" s="32" t="s">
        <v>86</v>
      </c>
      <c r="C46" s="33" t="s">
        <v>210</v>
      </c>
      <c r="D46" s="34">
        <f t="shared" si="0"/>
        <v>3264</v>
      </c>
      <c r="E46" s="34">
        <f t="shared" si="1"/>
        <v>1503</v>
      </c>
      <c r="F46" s="34">
        <v>1503</v>
      </c>
      <c r="G46" s="34">
        <v>0</v>
      </c>
      <c r="H46" s="34">
        <f t="shared" si="2"/>
        <v>0</v>
      </c>
      <c r="I46" s="34">
        <v>0</v>
      </c>
      <c r="J46" s="34">
        <v>0</v>
      </c>
      <c r="K46" s="34">
        <f t="shared" si="3"/>
        <v>1761</v>
      </c>
      <c r="L46" s="34">
        <v>0</v>
      </c>
      <c r="M46" s="34">
        <v>1761</v>
      </c>
      <c r="N46" s="34">
        <f t="shared" si="4"/>
        <v>3264</v>
      </c>
      <c r="O46" s="34">
        <f t="shared" si="5"/>
        <v>1503</v>
      </c>
      <c r="P46" s="34">
        <v>1491</v>
      </c>
      <c r="Q46" s="34">
        <v>0</v>
      </c>
      <c r="R46" s="34">
        <v>12</v>
      </c>
      <c r="S46" s="34">
        <v>0</v>
      </c>
      <c r="T46" s="34">
        <v>0</v>
      </c>
      <c r="U46" s="34">
        <f t="shared" si="6"/>
        <v>1761</v>
      </c>
      <c r="V46" s="34">
        <v>1761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0</v>
      </c>
      <c r="AB46" s="34">
        <v>0</v>
      </c>
      <c r="AC46" s="34">
        <v>0</v>
      </c>
    </row>
    <row r="47" spans="1:29" ht="13.5">
      <c r="A47" s="31" t="s">
        <v>13</v>
      </c>
      <c r="B47" s="32" t="s">
        <v>87</v>
      </c>
      <c r="C47" s="33" t="s">
        <v>88</v>
      </c>
      <c r="D47" s="34">
        <f t="shared" si="0"/>
        <v>2980</v>
      </c>
      <c r="E47" s="34">
        <f t="shared" si="1"/>
        <v>1453</v>
      </c>
      <c r="F47" s="34">
        <v>1453</v>
      </c>
      <c r="G47" s="34">
        <v>0</v>
      </c>
      <c r="H47" s="34">
        <f t="shared" si="2"/>
        <v>0</v>
      </c>
      <c r="I47" s="34">
        <v>0</v>
      </c>
      <c r="J47" s="34">
        <v>0</v>
      </c>
      <c r="K47" s="34">
        <f t="shared" si="3"/>
        <v>1527</v>
      </c>
      <c r="L47" s="34">
        <v>0</v>
      </c>
      <c r="M47" s="34">
        <v>1527</v>
      </c>
      <c r="N47" s="34">
        <f t="shared" si="4"/>
        <v>2980</v>
      </c>
      <c r="O47" s="34">
        <f t="shared" si="5"/>
        <v>1453</v>
      </c>
      <c r="P47" s="34">
        <v>1442</v>
      </c>
      <c r="Q47" s="34">
        <v>0</v>
      </c>
      <c r="R47" s="34">
        <v>11</v>
      </c>
      <c r="S47" s="34">
        <v>0</v>
      </c>
      <c r="T47" s="34">
        <v>0</v>
      </c>
      <c r="U47" s="34">
        <f t="shared" si="6"/>
        <v>1527</v>
      </c>
      <c r="V47" s="34">
        <v>1527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7"/>
        <v>0</v>
      </c>
      <c r="AB47" s="34">
        <v>0</v>
      </c>
      <c r="AC47" s="34">
        <v>0</v>
      </c>
    </row>
    <row r="48" spans="1:29" ht="13.5">
      <c r="A48" s="31" t="s">
        <v>13</v>
      </c>
      <c r="B48" s="32" t="s">
        <v>89</v>
      </c>
      <c r="C48" s="36" t="s">
        <v>7</v>
      </c>
      <c r="D48" s="34">
        <f t="shared" si="0"/>
        <v>2793</v>
      </c>
      <c r="E48" s="34">
        <f t="shared" si="1"/>
        <v>2793</v>
      </c>
      <c r="F48" s="34">
        <v>1317</v>
      </c>
      <c r="G48" s="34">
        <v>1476</v>
      </c>
      <c r="H48" s="34">
        <f t="shared" si="2"/>
        <v>0</v>
      </c>
      <c r="I48" s="34">
        <v>0</v>
      </c>
      <c r="J48" s="34">
        <v>0</v>
      </c>
      <c r="K48" s="34">
        <f t="shared" si="3"/>
        <v>0</v>
      </c>
      <c r="L48" s="34">
        <v>0</v>
      </c>
      <c r="M48" s="34">
        <v>0</v>
      </c>
      <c r="N48" s="34">
        <f t="shared" si="4"/>
        <v>2804</v>
      </c>
      <c r="O48" s="34">
        <f t="shared" si="5"/>
        <v>1328</v>
      </c>
      <c r="P48" s="34">
        <v>1317</v>
      </c>
      <c r="Q48" s="34">
        <v>0</v>
      </c>
      <c r="R48" s="34">
        <v>11</v>
      </c>
      <c r="S48" s="34">
        <v>0</v>
      </c>
      <c r="T48" s="34">
        <v>0</v>
      </c>
      <c r="U48" s="34">
        <f t="shared" si="6"/>
        <v>1476</v>
      </c>
      <c r="V48" s="34">
        <v>1476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7"/>
        <v>0</v>
      </c>
      <c r="AB48" s="34">
        <v>0</v>
      </c>
      <c r="AC48" s="34">
        <v>0</v>
      </c>
    </row>
    <row r="49" spans="1:29" ht="13.5">
      <c r="A49" s="31" t="s">
        <v>13</v>
      </c>
      <c r="B49" s="32" t="s">
        <v>90</v>
      </c>
      <c r="C49" s="33" t="s">
        <v>91</v>
      </c>
      <c r="D49" s="34">
        <f t="shared" si="0"/>
        <v>680</v>
      </c>
      <c r="E49" s="34">
        <f t="shared" si="1"/>
        <v>0</v>
      </c>
      <c r="F49" s="34">
        <v>0</v>
      </c>
      <c r="G49" s="34">
        <v>0</v>
      </c>
      <c r="H49" s="34">
        <f t="shared" si="2"/>
        <v>0</v>
      </c>
      <c r="I49" s="34">
        <v>0</v>
      </c>
      <c r="J49" s="34">
        <v>0</v>
      </c>
      <c r="K49" s="34">
        <f t="shared" si="3"/>
        <v>680</v>
      </c>
      <c r="L49" s="34">
        <v>230</v>
      </c>
      <c r="M49" s="34">
        <v>450</v>
      </c>
      <c r="N49" s="34">
        <f t="shared" si="4"/>
        <v>680</v>
      </c>
      <c r="O49" s="34">
        <f t="shared" si="5"/>
        <v>230</v>
      </c>
      <c r="P49" s="34">
        <v>0</v>
      </c>
      <c r="Q49" s="34">
        <v>0</v>
      </c>
      <c r="R49" s="34">
        <v>0</v>
      </c>
      <c r="S49" s="34">
        <v>0</v>
      </c>
      <c r="T49" s="34">
        <v>230</v>
      </c>
      <c r="U49" s="34">
        <f t="shared" si="6"/>
        <v>450</v>
      </c>
      <c r="V49" s="34">
        <v>0</v>
      </c>
      <c r="W49" s="34">
        <v>0</v>
      </c>
      <c r="X49" s="34">
        <v>0</v>
      </c>
      <c r="Y49" s="34">
        <v>0</v>
      </c>
      <c r="Z49" s="34">
        <v>450</v>
      </c>
      <c r="AA49" s="34">
        <f t="shared" si="7"/>
        <v>0</v>
      </c>
      <c r="AB49" s="34">
        <v>0</v>
      </c>
      <c r="AC49" s="34">
        <v>0</v>
      </c>
    </row>
    <row r="50" spans="1:29" ht="13.5">
      <c r="A50" s="31" t="s">
        <v>13</v>
      </c>
      <c r="B50" s="32" t="s">
        <v>92</v>
      </c>
      <c r="C50" s="33" t="s">
        <v>93</v>
      </c>
      <c r="D50" s="34">
        <f t="shared" si="0"/>
        <v>1885</v>
      </c>
      <c r="E50" s="34">
        <f t="shared" si="1"/>
        <v>0</v>
      </c>
      <c r="F50" s="34">
        <v>0</v>
      </c>
      <c r="G50" s="34">
        <v>0</v>
      </c>
      <c r="H50" s="34">
        <f t="shared" si="2"/>
        <v>0</v>
      </c>
      <c r="I50" s="34">
        <v>0</v>
      </c>
      <c r="J50" s="34">
        <v>0</v>
      </c>
      <c r="K50" s="34">
        <f t="shared" si="3"/>
        <v>1885</v>
      </c>
      <c r="L50" s="34">
        <v>1508</v>
      </c>
      <c r="M50" s="34">
        <v>377</v>
      </c>
      <c r="N50" s="34">
        <f t="shared" si="4"/>
        <v>1902</v>
      </c>
      <c r="O50" s="34">
        <f t="shared" si="5"/>
        <v>1508</v>
      </c>
      <c r="P50" s="34">
        <v>0</v>
      </c>
      <c r="Q50" s="34">
        <v>0</v>
      </c>
      <c r="R50" s="34">
        <v>1508</v>
      </c>
      <c r="S50" s="34">
        <v>0</v>
      </c>
      <c r="T50" s="34">
        <v>0</v>
      </c>
      <c r="U50" s="34">
        <f t="shared" si="6"/>
        <v>377</v>
      </c>
      <c r="V50" s="34">
        <v>0</v>
      </c>
      <c r="W50" s="34">
        <v>0</v>
      </c>
      <c r="X50" s="34">
        <v>377</v>
      </c>
      <c r="Y50" s="34">
        <v>0</v>
      </c>
      <c r="Z50" s="34">
        <v>0</v>
      </c>
      <c r="AA50" s="34">
        <f t="shared" si="7"/>
        <v>17</v>
      </c>
      <c r="AB50" s="34">
        <v>17</v>
      </c>
      <c r="AC50" s="34">
        <v>0</v>
      </c>
    </row>
    <row r="51" spans="1:29" ht="13.5">
      <c r="A51" s="31" t="s">
        <v>13</v>
      </c>
      <c r="B51" s="32" t="s">
        <v>94</v>
      </c>
      <c r="C51" s="33" t="s">
        <v>95</v>
      </c>
      <c r="D51" s="34">
        <f t="shared" si="0"/>
        <v>1870</v>
      </c>
      <c r="E51" s="34">
        <f t="shared" si="1"/>
        <v>0</v>
      </c>
      <c r="F51" s="34">
        <v>0</v>
      </c>
      <c r="G51" s="34">
        <v>0</v>
      </c>
      <c r="H51" s="34">
        <f t="shared" si="2"/>
        <v>1870</v>
      </c>
      <c r="I51" s="34">
        <v>1296</v>
      </c>
      <c r="J51" s="34">
        <v>574</v>
      </c>
      <c r="K51" s="34">
        <f t="shared" si="3"/>
        <v>0</v>
      </c>
      <c r="L51" s="34">
        <v>0</v>
      </c>
      <c r="M51" s="34">
        <v>0</v>
      </c>
      <c r="N51" s="34">
        <f t="shared" si="4"/>
        <v>1915</v>
      </c>
      <c r="O51" s="34">
        <f t="shared" si="5"/>
        <v>1296</v>
      </c>
      <c r="P51" s="34">
        <v>1296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574</v>
      </c>
      <c r="V51" s="34">
        <v>574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45</v>
      </c>
      <c r="AB51" s="34">
        <v>45</v>
      </c>
      <c r="AC51" s="34">
        <v>0</v>
      </c>
    </row>
    <row r="52" spans="1:29" ht="13.5">
      <c r="A52" s="31" t="s">
        <v>13</v>
      </c>
      <c r="B52" s="32" t="s">
        <v>96</v>
      </c>
      <c r="C52" s="33" t="s">
        <v>97</v>
      </c>
      <c r="D52" s="34">
        <f t="shared" si="0"/>
        <v>5</v>
      </c>
      <c r="E52" s="34">
        <f t="shared" si="1"/>
        <v>0</v>
      </c>
      <c r="F52" s="34">
        <v>0</v>
      </c>
      <c r="G52" s="34">
        <v>0</v>
      </c>
      <c r="H52" s="34">
        <f t="shared" si="2"/>
        <v>0</v>
      </c>
      <c r="I52" s="34">
        <v>0</v>
      </c>
      <c r="J52" s="34">
        <v>0</v>
      </c>
      <c r="K52" s="34">
        <f t="shared" si="3"/>
        <v>5</v>
      </c>
      <c r="L52" s="34">
        <v>4</v>
      </c>
      <c r="M52" s="34">
        <v>1</v>
      </c>
      <c r="N52" s="34">
        <f t="shared" si="4"/>
        <v>5</v>
      </c>
      <c r="O52" s="34">
        <f t="shared" si="5"/>
        <v>4</v>
      </c>
      <c r="P52" s="34">
        <v>4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1</v>
      </c>
      <c r="V52" s="34">
        <v>1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0</v>
      </c>
      <c r="AB52" s="34">
        <v>0</v>
      </c>
      <c r="AC52" s="34">
        <v>0</v>
      </c>
    </row>
    <row r="53" spans="1:29" ht="13.5">
      <c r="A53" s="31" t="s">
        <v>13</v>
      </c>
      <c r="B53" s="32" t="s">
        <v>98</v>
      </c>
      <c r="C53" s="33" t="s">
        <v>99</v>
      </c>
      <c r="D53" s="34">
        <f t="shared" si="0"/>
        <v>545</v>
      </c>
      <c r="E53" s="34">
        <f t="shared" si="1"/>
        <v>0</v>
      </c>
      <c r="F53" s="34">
        <v>0</v>
      </c>
      <c r="G53" s="34">
        <v>0</v>
      </c>
      <c r="H53" s="34">
        <f t="shared" si="2"/>
        <v>0</v>
      </c>
      <c r="I53" s="34">
        <v>0</v>
      </c>
      <c r="J53" s="34">
        <v>0</v>
      </c>
      <c r="K53" s="34">
        <f t="shared" si="3"/>
        <v>545</v>
      </c>
      <c r="L53" s="34">
        <v>259</v>
      </c>
      <c r="M53" s="34">
        <v>286</v>
      </c>
      <c r="N53" s="34">
        <f t="shared" si="4"/>
        <v>545</v>
      </c>
      <c r="O53" s="34">
        <f t="shared" si="5"/>
        <v>259</v>
      </c>
      <c r="P53" s="34">
        <v>259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286</v>
      </c>
      <c r="V53" s="34">
        <v>286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0</v>
      </c>
      <c r="AB53" s="34">
        <v>0</v>
      </c>
      <c r="AC53" s="34">
        <v>0</v>
      </c>
    </row>
    <row r="54" spans="1:29" ht="13.5">
      <c r="A54" s="31" t="s">
        <v>13</v>
      </c>
      <c r="B54" s="32" t="s">
        <v>100</v>
      </c>
      <c r="C54" s="33" t="s">
        <v>101</v>
      </c>
      <c r="D54" s="34">
        <f t="shared" si="0"/>
        <v>4815</v>
      </c>
      <c r="E54" s="34">
        <f t="shared" si="1"/>
        <v>0</v>
      </c>
      <c r="F54" s="34">
        <v>0</v>
      </c>
      <c r="G54" s="34">
        <v>0</v>
      </c>
      <c r="H54" s="34">
        <f t="shared" si="2"/>
        <v>0</v>
      </c>
      <c r="I54" s="34">
        <v>0</v>
      </c>
      <c r="J54" s="34">
        <v>0</v>
      </c>
      <c r="K54" s="34">
        <f t="shared" si="3"/>
        <v>4815</v>
      </c>
      <c r="L54" s="34">
        <v>3085</v>
      </c>
      <c r="M54" s="34">
        <v>1730</v>
      </c>
      <c r="N54" s="34">
        <f t="shared" si="4"/>
        <v>4815</v>
      </c>
      <c r="O54" s="34">
        <f t="shared" si="5"/>
        <v>3085</v>
      </c>
      <c r="P54" s="34">
        <v>3085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1730</v>
      </c>
      <c r="V54" s="34">
        <v>1730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0</v>
      </c>
      <c r="AB54" s="34">
        <v>0</v>
      </c>
      <c r="AC54" s="34">
        <v>0</v>
      </c>
    </row>
    <row r="55" spans="1:29" ht="13.5">
      <c r="A55" s="31" t="s">
        <v>13</v>
      </c>
      <c r="B55" s="32" t="s">
        <v>102</v>
      </c>
      <c r="C55" s="33" t="s">
        <v>213</v>
      </c>
      <c r="D55" s="34">
        <f t="shared" si="0"/>
        <v>3806</v>
      </c>
      <c r="E55" s="34">
        <f t="shared" si="1"/>
        <v>0</v>
      </c>
      <c r="F55" s="34">
        <v>0</v>
      </c>
      <c r="G55" s="34">
        <v>0</v>
      </c>
      <c r="H55" s="34">
        <f t="shared" si="2"/>
        <v>0</v>
      </c>
      <c r="I55" s="34">
        <v>0</v>
      </c>
      <c r="J55" s="34">
        <v>0</v>
      </c>
      <c r="K55" s="34">
        <f t="shared" si="3"/>
        <v>3806</v>
      </c>
      <c r="L55" s="34">
        <v>2084</v>
      </c>
      <c r="M55" s="34">
        <v>1722</v>
      </c>
      <c r="N55" s="34">
        <f t="shared" si="4"/>
        <v>3806</v>
      </c>
      <c r="O55" s="34">
        <f t="shared" si="5"/>
        <v>2084</v>
      </c>
      <c r="P55" s="34">
        <v>2084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1722</v>
      </c>
      <c r="V55" s="34">
        <v>1722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0</v>
      </c>
      <c r="AB55" s="34">
        <v>0</v>
      </c>
      <c r="AC55" s="34">
        <v>0</v>
      </c>
    </row>
    <row r="56" spans="1:29" ht="13.5">
      <c r="A56" s="31" t="s">
        <v>13</v>
      </c>
      <c r="B56" s="32" t="s">
        <v>103</v>
      </c>
      <c r="C56" s="33" t="s">
        <v>2</v>
      </c>
      <c r="D56" s="34">
        <f t="shared" si="0"/>
        <v>2767</v>
      </c>
      <c r="E56" s="34">
        <f t="shared" si="1"/>
        <v>0</v>
      </c>
      <c r="F56" s="34">
        <v>0</v>
      </c>
      <c r="G56" s="34">
        <v>0</v>
      </c>
      <c r="H56" s="34">
        <f t="shared" si="2"/>
        <v>0</v>
      </c>
      <c r="I56" s="34">
        <v>0</v>
      </c>
      <c r="J56" s="34">
        <v>0</v>
      </c>
      <c r="K56" s="34">
        <f t="shared" si="3"/>
        <v>2767</v>
      </c>
      <c r="L56" s="34">
        <v>2021</v>
      </c>
      <c r="M56" s="34">
        <v>746</v>
      </c>
      <c r="N56" s="34">
        <f t="shared" si="4"/>
        <v>2767</v>
      </c>
      <c r="O56" s="34">
        <f t="shared" si="5"/>
        <v>2021</v>
      </c>
      <c r="P56" s="34">
        <v>2021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746</v>
      </c>
      <c r="V56" s="34">
        <v>746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31" t="s">
        <v>13</v>
      </c>
      <c r="B57" s="32" t="s">
        <v>104</v>
      </c>
      <c r="C57" s="33" t="s">
        <v>105</v>
      </c>
      <c r="D57" s="34">
        <f t="shared" si="0"/>
        <v>6162</v>
      </c>
      <c r="E57" s="34">
        <f t="shared" si="1"/>
        <v>0</v>
      </c>
      <c r="F57" s="34">
        <v>0</v>
      </c>
      <c r="G57" s="34">
        <v>0</v>
      </c>
      <c r="H57" s="34">
        <f t="shared" si="2"/>
        <v>0</v>
      </c>
      <c r="I57" s="34">
        <v>0</v>
      </c>
      <c r="J57" s="34">
        <v>0</v>
      </c>
      <c r="K57" s="34">
        <f t="shared" si="3"/>
        <v>6162</v>
      </c>
      <c r="L57" s="34">
        <v>2890</v>
      </c>
      <c r="M57" s="34">
        <v>3272</v>
      </c>
      <c r="N57" s="34">
        <f t="shared" si="4"/>
        <v>6162</v>
      </c>
      <c r="O57" s="34">
        <f t="shared" si="5"/>
        <v>2890</v>
      </c>
      <c r="P57" s="34">
        <v>2890</v>
      </c>
      <c r="Q57" s="34">
        <v>0</v>
      </c>
      <c r="R57" s="34">
        <v>0</v>
      </c>
      <c r="S57" s="34">
        <v>0</v>
      </c>
      <c r="T57" s="34">
        <v>0</v>
      </c>
      <c r="U57" s="34">
        <f t="shared" si="6"/>
        <v>3272</v>
      </c>
      <c r="V57" s="34">
        <v>3272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7"/>
        <v>0</v>
      </c>
      <c r="AB57" s="34">
        <v>0</v>
      </c>
      <c r="AC57" s="34">
        <v>0</v>
      </c>
    </row>
    <row r="58" spans="1:29" ht="13.5">
      <c r="A58" s="31" t="s">
        <v>13</v>
      </c>
      <c r="B58" s="32" t="s">
        <v>106</v>
      </c>
      <c r="C58" s="33" t="s">
        <v>107</v>
      </c>
      <c r="D58" s="34">
        <f t="shared" si="0"/>
        <v>19091</v>
      </c>
      <c r="E58" s="34">
        <f t="shared" si="1"/>
        <v>0</v>
      </c>
      <c r="F58" s="34">
        <v>0</v>
      </c>
      <c r="G58" s="34">
        <v>0</v>
      </c>
      <c r="H58" s="34">
        <f t="shared" si="2"/>
        <v>19091</v>
      </c>
      <c r="I58" s="34">
        <v>6146</v>
      </c>
      <c r="J58" s="34">
        <v>12945</v>
      </c>
      <c r="K58" s="34">
        <f t="shared" si="3"/>
        <v>0</v>
      </c>
      <c r="L58" s="34">
        <v>0</v>
      </c>
      <c r="M58" s="34">
        <v>0</v>
      </c>
      <c r="N58" s="34">
        <f t="shared" si="4"/>
        <v>19157</v>
      </c>
      <c r="O58" s="34">
        <f t="shared" si="5"/>
        <v>6146</v>
      </c>
      <c r="P58" s="34">
        <v>6146</v>
      </c>
      <c r="Q58" s="34">
        <v>0</v>
      </c>
      <c r="R58" s="34">
        <v>0</v>
      </c>
      <c r="S58" s="34">
        <v>0</v>
      </c>
      <c r="T58" s="34">
        <v>0</v>
      </c>
      <c r="U58" s="34">
        <f t="shared" si="6"/>
        <v>12945</v>
      </c>
      <c r="V58" s="34">
        <v>12945</v>
      </c>
      <c r="W58" s="34">
        <v>0</v>
      </c>
      <c r="X58" s="34">
        <v>0</v>
      </c>
      <c r="Y58" s="34">
        <v>0</v>
      </c>
      <c r="Z58" s="34">
        <v>0</v>
      </c>
      <c r="AA58" s="34">
        <f t="shared" si="7"/>
        <v>66</v>
      </c>
      <c r="AB58" s="34">
        <v>66</v>
      </c>
      <c r="AC58" s="34">
        <v>0</v>
      </c>
    </row>
    <row r="59" spans="1:29" ht="13.5">
      <c r="A59" s="31" t="s">
        <v>13</v>
      </c>
      <c r="B59" s="32" t="s">
        <v>108</v>
      </c>
      <c r="C59" s="33" t="s">
        <v>109</v>
      </c>
      <c r="D59" s="34">
        <f t="shared" si="0"/>
        <v>32185</v>
      </c>
      <c r="E59" s="34">
        <f t="shared" si="1"/>
        <v>0</v>
      </c>
      <c r="F59" s="34">
        <v>0</v>
      </c>
      <c r="G59" s="34">
        <v>0</v>
      </c>
      <c r="H59" s="34">
        <f t="shared" si="2"/>
        <v>0</v>
      </c>
      <c r="I59" s="34">
        <v>0</v>
      </c>
      <c r="J59" s="34">
        <v>0</v>
      </c>
      <c r="K59" s="34">
        <f t="shared" si="3"/>
        <v>32185</v>
      </c>
      <c r="L59" s="34">
        <v>13127</v>
      </c>
      <c r="M59" s="34">
        <v>19058</v>
      </c>
      <c r="N59" s="34">
        <f t="shared" si="4"/>
        <v>32401</v>
      </c>
      <c r="O59" s="34">
        <f t="shared" si="5"/>
        <v>13127</v>
      </c>
      <c r="P59" s="34">
        <v>13127</v>
      </c>
      <c r="Q59" s="34">
        <v>0</v>
      </c>
      <c r="R59" s="34">
        <v>0</v>
      </c>
      <c r="S59" s="34">
        <v>0</v>
      </c>
      <c r="T59" s="34">
        <v>0</v>
      </c>
      <c r="U59" s="34">
        <f t="shared" si="6"/>
        <v>19274</v>
      </c>
      <c r="V59" s="34">
        <v>2243</v>
      </c>
      <c r="W59" s="34">
        <v>0</v>
      </c>
      <c r="X59" s="34">
        <v>0</v>
      </c>
      <c r="Y59" s="34">
        <v>17031</v>
      </c>
      <c r="Z59" s="34">
        <v>0</v>
      </c>
      <c r="AA59" s="34">
        <f t="shared" si="7"/>
        <v>0</v>
      </c>
      <c r="AB59" s="34">
        <v>0</v>
      </c>
      <c r="AC59" s="34">
        <v>0</v>
      </c>
    </row>
    <row r="60" spans="1:29" ht="13.5">
      <c r="A60" s="31" t="s">
        <v>13</v>
      </c>
      <c r="B60" s="32" t="s">
        <v>110</v>
      </c>
      <c r="C60" s="33" t="s">
        <v>3</v>
      </c>
      <c r="D60" s="34">
        <f t="shared" si="0"/>
        <v>5714</v>
      </c>
      <c r="E60" s="34">
        <f t="shared" si="1"/>
        <v>0</v>
      </c>
      <c r="F60" s="34">
        <v>0</v>
      </c>
      <c r="G60" s="34">
        <v>0</v>
      </c>
      <c r="H60" s="34">
        <f t="shared" si="2"/>
        <v>0</v>
      </c>
      <c r="I60" s="34">
        <v>0</v>
      </c>
      <c r="J60" s="34">
        <v>0</v>
      </c>
      <c r="K60" s="34">
        <f t="shared" si="3"/>
        <v>5714</v>
      </c>
      <c r="L60" s="34">
        <v>3208</v>
      </c>
      <c r="M60" s="34">
        <v>2506</v>
      </c>
      <c r="N60" s="34">
        <f t="shared" si="4"/>
        <v>5747</v>
      </c>
      <c r="O60" s="34">
        <f t="shared" si="5"/>
        <v>3208</v>
      </c>
      <c r="P60" s="34">
        <v>3208</v>
      </c>
      <c r="Q60" s="34">
        <v>0</v>
      </c>
      <c r="R60" s="34">
        <v>0</v>
      </c>
      <c r="S60" s="34">
        <v>0</v>
      </c>
      <c r="T60" s="34">
        <v>0</v>
      </c>
      <c r="U60" s="34">
        <f t="shared" si="6"/>
        <v>2506</v>
      </c>
      <c r="V60" s="34">
        <v>2506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7"/>
        <v>33</v>
      </c>
      <c r="AB60" s="34">
        <v>33</v>
      </c>
      <c r="AC60" s="34">
        <v>0</v>
      </c>
    </row>
    <row r="61" spans="1:29" ht="13.5">
      <c r="A61" s="31" t="s">
        <v>13</v>
      </c>
      <c r="B61" s="32" t="s">
        <v>111</v>
      </c>
      <c r="C61" s="33" t="s">
        <v>112</v>
      </c>
      <c r="D61" s="34">
        <f t="shared" si="0"/>
        <v>9215</v>
      </c>
      <c r="E61" s="34">
        <f t="shared" si="1"/>
        <v>0</v>
      </c>
      <c r="F61" s="34">
        <v>0</v>
      </c>
      <c r="G61" s="34">
        <v>0</v>
      </c>
      <c r="H61" s="34">
        <f t="shared" si="2"/>
        <v>0</v>
      </c>
      <c r="I61" s="34">
        <v>0</v>
      </c>
      <c r="J61" s="34">
        <v>0</v>
      </c>
      <c r="K61" s="34">
        <f t="shared" si="3"/>
        <v>9215</v>
      </c>
      <c r="L61" s="34">
        <v>1840</v>
      </c>
      <c r="M61" s="34">
        <v>7375</v>
      </c>
      <c r="N61" s="34">
        <f t="shared" si="4"/>
        <v>9210</v>
      </c>
      <c r="O61" s="34">
        <f t="shared" si="5"/>
        <v>1840</v>
      </c>
      <c r="P61" s="34">
        <v>1840</v>
      </c>
      <c r="Q61" s="34">
        <v>0</v>
      </c>
      <c r="R61" s="34">
        <v>0</v>
      </c>
      <c r="S61" s="34">
        <v>0</v>
      </c>
      <c r="T61" s="34">
        <v>0</v>
      </c>
      <c r="U61" s="34">
        <f t="shared" si="6"/>
        <v>7370</v>
      </c>
      <c r="V61" s="34">
        <v>7370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7"/>
        <v>0</v>
      </c>
      <c r="AB61" s="34">
        <v>0</v>
      </c>
      <c r="AC61" s="34">
        <v>0</v>
      </c>
    </row>
    <row r="62" spans="1:29" ht="13.5">
      <c r="A62" s="31" t="s">
        <v>13</v>
      </c>
      <c r="B62" s="32" t="s">
        <v>113</v>
      </c>
      <c r="C62" s="33" t="s">
        <v>114</v>
      </c>
      <c r="D62" s="34">
        <f t="shared" si="0"/>
        <v>4046</v>
      </c>
      <c r="E62" s="34">
        <f t="shared" si="1"/>
        <v>0</v>
      </c>
      <c r="F62" s="34">
        <v>0</v>
      </c>
      <c r="G62" s="34">
        <v>0</v>
      </c>
      <c r="H62" s="34">
        <f t="shared" si="2"/>
        <v>0</v>
      </c>
      <c r="I62" s="34">
        <v>0</v>
      </c>
      <c r="J62" s="34">
        <v>0</v>
      </c>
      <c r="K62" s="34">
        <f t="shared" si="3"/>
        <v>4046</v>
      </c>
      <c r="L62" s="34">
        <v>1519</v>
      </c>
      <c r="M62" s="34">
        <v>2527</v>
      </c>
      <c r="N62" s="34">
        <f t="shared" si="4"/>
        <v>4049</v>
      </c>
      <c r="O62" s="34">
        <f t="shared" si="5"/>
        <v>1519</v>
      </c>
      <c r="P62" s="34">
        <v>1519</v>
      </c>
      <c r="Q62" s="34">
        <v>0</v>
      </c>
      <c r="R62" s="34">
        <v>0</v>
      </c>
      <c r="S62" s="34">
        <v>0</v>
      </c>
      <c r="T62" s="34">
        <v>0</v>
      </c>
      <c r="U62" s="34">
        <f t="shared" si="6"/>
        <v>2527</v>
      </c>
      <c r="V62" s="34">
        <v>2527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7"/>
        <v>3</v>
      </c>
      <c r="AB62" s="34">
        <v>3</v>
      </c>
      <c r="AC62" s="34">
        <v>0</v>
      </c>
    </row>
    <row r="63" spans="1:29" ht="13.5">
      <c r="A63" s="31" t="s">
        <v>13</v>
      </c>
      <c r="B63" s="32" t="s">
        <v>115</v>
      </c>
      <c r="C63" s="33" t="s">
        <v>116</v>
      </c>
      <c r="D63" s="34">
        <f t="shared" si="0"/>
        <v>6274</v>
      </c>
      <c r="E63" s="34">
        <f t="shared" si="1"/>
        <v>0</v>
      </c>
      <c r="F63" s="34">
        <v>0</v>
      </c>
      <c r="G63" s="34">
        <v>0</v>
      </c>
      <c r="H63" s="34">
        <f t="shared" si="2"/>
        <v>0</v>
      </c>
      <c r="I63" s="34">
        <v>0</v>
      </c>
      <c r="J63" s="34">
        <v>0</v>
      </c>
      <c r="K63" s="34">
        <f t="shared" si="3"/>
        <v>6274</v>
      </c>
      <c r="L63" s="34">
        <v>2799</v>
      </c>
      <c r="M63" s="34">
        <v>3475</v>
      </c>
      <c r="N63" s="34">
        <f t="shared" si="4"/>
        <v>6431</v>
      </c>
      <c r="O63" s="34">
        <f t="shared" si="5"/>
        <v>2799</v>
      </c>
      <c r="P63" s="34">
        <v>2799</v>
      </c>
      <c r="Q63" s="34">
        <v>0</v>
      </c>
      <c r="R63" s="34">
        <v>0</v>
      </c>
      <c r="S63" s="34">
        <v>0</v>
      </c>
      <c r="T63" s="34">
        <v>0</v>
      </c>
      <c r="U63" s="34">
        <f t="shared" si="6"/>
        <v>3475</v>
      </c>
      <c r="V63" s="34">
        <v>3475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7"/>
        <v>157</v>
      </c>
      <c r="AB63" s="34">
        <v>157</v>
      </c>
      <c r="AC63" s="34">
        <v>0</v>
      </c>
    </row>
    <row r="64" spans="1:29" ht="13.5">
      <c r="A64" s="31" t="s">
        <v>13</v>
      </c>
      <c r="B64" s="32" t="s">
        <v>117</v>
      </c>
      <c r="C64" s="33" t="s">
        <v>118</v>
      </c>
      <c r="D64" s="34">
        <f t="shared" si="0"/>
        <v>3663</v>
      </c>
      <c r="E64" s="34">
        <f t="shared" si="1"/>
        <v>0</v>
      </c>
      <c r="F64" s="34">
        <v>0</v>
      </c>
      <c r="G64" s="34">
        <v>0</v>
      </c>
      <c r="H64" s="34">
        <f t="shared" si="2"/>
        <v>0</v>
      </c>
      <c r="I64" s="34">
        <v>0</v>
      </c>
      <c r="J64" s="34">
        <v>0</v>
      </c>
      <c r="K64" s="34">
        <f t="shared" si="3"/>
        <v>3663</v>
      </c>
      <c r="L64" s="34">
        <v>1707</v>
      </c>
      <c r="M64" s="34">
        <v>1956</v>
      </c>
      <c r="N64" s="34">
        <f t="shared" si="4"/>
        <v>3691</v>
      </c>
      <c r="O64" s="34">
        <f t="shared" si="5"/>
        <v>1707</v>
      </c>
      <c r="P64" s="34">
        <v>1707</v>
      </c>
      <c r="Q64" s="34">
        <v>0</v>
      </c>
      <c r="R64" s="34">
        <v>0</v>
      </c>
      <c r="S64" s="34">
        <v>0</v>
      </c>
      <c r="T64" s="34">
        <v>0</v>
      </c>
      <c r="U64" s="34">
        <f t="shared" si="6"/>
        <v>1956</v>
      </c>
      <c r="V64" s="34">
        <v>1956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7"/>
        <v>28</v>
      </c>
      <c r="AB64" s="34">
        <v>28</v>
      </c>
      <c r="AC64" s="34">
        <v>0</v>
      </c>
    </row>
    <row r="65" spans="1:29" ht="13.5">
      <c r="A65" s="31" t="s">
        <v>13</v>
      </c>
      <c r="B65" s="32" t="s">
        <v>119</v>
      </c>
      <c r="C65" s="33" t="s">
        <v>120</v>
      </c>
      <c r="D65" s="34">
        <f t="shared" si="0"/>
        <v>7382</v>
      </c>
      <c r="E65" s="34">
        <f t="shared" si="1"/>
        <v>0</v>
      </c>
      <c r="F65" s="34">
        <v>0</v>
      </c>
      <c r="G65" s="34">
        <v>0</v>
      </c>
      <c r="H65" s="34">
        <f t="shared" si="2"/>
        <v>0</v>
      </c>
      <c r="I65" s="34">
        <v>0</v>
      </c>
      <c r="J65" s="34">
        <v>0</v>
      </c>
      <c r="K65" s="34">
        <f t="shared" si="3"/>
        <v>7382</v>
      </c>
      <c r="L65" s="34">
        <v>3238</v>
      </c>
      <c r="M65" s="34">
        <v>4144</v>
      </c>
      <c r="N65" s="34">
        <f t="shared" si="4"/>
        <v>7382</v>
      </c>
      <c r="O65" s="34">
        <f t="shared" si="5"/>
        <v>3238</v>
      </c>
      <c r="P65" s="34">
        <v>3238</v>
      </c>
      <c r="Q65" s="34">
        <v>0</v>
      </c>
      <c r="R65" s="34">
        <v>0</v>
      </c>
      <c r="S65" s="34">
        <v>0</v>
      </c>
      <c r="T65" s="34">
        <v>0</v>
      </c>
      <c r="U65" s="34">
        <f t="shared" si="6"/>
        <v>4144</v>
      </c>
      <c r="V65" s="34">
        <v>4144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7"/>
        <v>0</v>
      </c>
      <c r="AB65" s="34">
        <v>0</v>
      </c>
      <c r="AC65" s="34">
        <v>0</v>
      </c>
    </row>
    <row r="66" spans="1:29" ht="13.5">
      <c r="A66" s="31" t="s">
        <v>13</v>
      </c>
      <c r="B66" s="32" t="s">
        <v>121</v>
      </c>
      <c r="C66" s="33" t="s">
        <v>122</v>
      </c>
      <c r="D66" s="34">
        <f t="shared" si="0"/>
        <v>4756</v>
      </c>
      <c r="E66" s="34">
        <f t="shared" si="1"/>
        <v>0</v>
      </c>
      <c r="F66" s="34">
        <v>0</v>
      </c>
      <c r="G66" s="34">
        <v>0</v>
      </c>
      <c r="H66" s="34">
        <f t="shared" si="2"/>
        <v>0</v>
      </c>
      <c r="I66" s="34">
        <v>0</v>
      </c>
      <c r="J66" s="34">
        <v>0</v>
      </c>
      <c r="K66" s="34">
        <f t="shared" si="3"/>
        <v>4756</v>
      </c>
      <c r="L66" s="34">
        <v>1274</v>
      </c>
      <c r="M66" s="34">
        <v>3482</v>
      </c>
      <c r="N66" s="34">
        <f t="shared" si="4"/>
        <v>4801</v>
      </c>
      <c r="O66" s="34">
        <f t="shared" si="5"/>
        <v>1274</v>
      </c>
      <c r="P66" s="34">
        <v>1274</v>
      </c>
      <c r="Q66" s="34">
        <v>0</v>
      </c>
      <c r="R66" s="34">
        <v>0</v>
      </c>
      <c r="S66" s="34">
        <v>0</v>
      </c>
      <c r="T66" s="34">
        <v>0</v>
      </c>
      <c r="U66" s="34">
        <f t="shared" si="6"/>
        <v>3484</v>
      </c>
      <c r="V66" s="34">
        <v>1386</v>
      </c>
      <c r="W66" s="34">
        <v>0</v>
      </c>
      <c r="X66" s="34">
        <v>2098</v>
      </c>
      <c r="Y66" s="34">
        <v>0</v>
      </c>
      <c r="Z66" s="34">
        <v>0</v>
      </c>
      <c r="AA66" s="34">
        <f t="shared" si="7"/>
        <v>43</v>
      </c>
      <c r="AB66" s="34">
        <v>43</v>
      </c>
      <c r="AC66" s="34">
        <v>0</v>
      </c>
    </row>
    <row r="67" spans="1:29" ht="13.5">
      <c r="A67" s="31" t="s">
        <v>13</v>
      </c>
      <c r="B67" s="32" t="s">
        <v>123</v>
      </c>
      <c r="C67" s="33" t="s">
        <v>124</v>
      </c>
      <c r="D67" s="34">
        <f t="shared" si="0"/>
        <v>28070</v>
      </c>
      <c r="E67" s="34">
        <f t="shared" si="1"/>
        <v>0</v>
      </c>
      <c r="F67" s="34">
        <v>0</v>
      </c>
      <c r="G67" s="34">
        <v>0</v>
      </c>
      <c r="H67" s="34">
        <f t="shared" si="2"/>
        <v>0</v>
      </c>
      <c r="I67" s="34">
        <v>0</v>
      </c>
      <c r="J67" s="34">
        <v>0</v>
      </c>
      <c r="K67" s="34">
        <f t="shared" si="3"/>
        <v>28070</v>
      </c>
      <c r="L67" s="34">
        <v>10816</v>
      </c>
      <c r="M67" s="34">
        <v>17254</v>
      </c>
      <c r="N67" s="34">
        <f t="shared" si="4"/>
        <v>28140</v>
      </c>
      <c r="O67" s="34">
        <f t="shared" si="5"/>
        <v>10816</v>
      </c>
      <c r="P67" s="34">
        <v>10816</v>
      </c>
      <c r="Q67" s="34">
        <v>0</v>
      </c>
      <c r="R67" s="34">
        <v>0</v>
      </c>
      <c r="S67" s="34">
        <v>0</v>
      </c>
      <c r="T67" s="34">
        <v>0</v>
      </c>
      <c r="U67" s="34">
        <f t="shared" si="6"/>
        <v>17254</v>
      </c>
      <c r="V67" s="34">
        <v>6860</v>
      </c>
      <c r="W67" s="34">
        <v>0</v>
      </c>
      <c r="X67" s="34">
        <v>10394</v>
      </c>
      <c r="Y67" s="34">
        <v>0</v>
      </c>
      <c r="Z67" s="34">
        <v>0</v>
      </c>
      <c r="AA67" s="34">
        <f t="shared" si="7"/>
        <v>70</v>
      </c>
      <c r="AB67" s="34">
        <v>70</v>
      </c>
      <c r="AC67" s="34">
        <v>0</v>
      </c>
    </row>
    <row r="68" spans="1:29" ht="13.5">
      <c r="A68" s="31" t="s">
        <v>13</v>
      </c>
      <c r="B68" s="32" t="s">
        <v>125</v>
      </c>
      <c r="C68" s="33" t="s">
        <v>126</v>
      </c>
      <c r="D68" s="34">
        <f t="shared" si="0"/>
        <v>5058</v>
      </c>
      <c r="E68" s="34">
        <f t="shared" si="1"/>
        <v>0</v>
      </c>
      <c r="F68" s="34">
        <v>0</v>
      </c>
      <c r="G68" s="34">
        <v>0</v>
      </c>
      <c r="H68" s="34">
        <f t="shared" si="2"/>
        <v>0</v>
      </c>
      <c r="I68" s="34">
        <v>0</v>
      </c>
      <c r="J68" s="34">
        <v>0</v>
      </c>
      <c r="K68" s="34">
        <f t="shared" si="3"/>
        <v>5058</v>
      </c>
      <c r="L68" s="34">
        <v>1559</v>
      </c>
      <c r="M68" s="34">
        <v>3499</v>
      </c>
      <c r="N68" s="34">
        <f t="shared" si="4"/>
        <v>5398</v>
      </c>
      <c r="O68" s="34">
        <f t="shared" si="5"/>
        <v>1559</v>
      </c>
      <c r="P68" s="34">
        <v>1559</v>
      </c>
      <c r="Q68" s="34">
        <v>0</v>
      </c>
      <c r="R68" s="34">
        <v>0</v>
      </c>
      <c r="S68" s="34">
        <v>0</v>
      </c>
      <c r="T68" s="34">
        <v>0</v>
      </c>
      <c r="U68" s="34">
        <f t="shared" si="6"/>
        <v>3499</v>
      </c>
      <c r="V68" s="34">
        <v>1391</v>
      </c>
      <c r="W68" s="34">
        <v>0</v>
      </c>
      <c r="X68" s="34">
        <v>2108</v>
      </c>
      <c r="Y68" s="34">
        <v>0</v>
      </c>
      <c r="Z68" s="34">
        <v>0</v>
      </c>
      <c r="AA68" s="34">
        <f t="shared" si="7"/>
        <v>340</v>
      </c>
      <c r="AB68" s="34">
        <v>340</v>
      </c>
      <c r="AC68" s="34">
        <v>0</v>
      </c>
    </row>
    <row r="69" spans="1:29" ht="13.5">
      <c r="A69" s="31" t="s">
        <v>13</v>
      </c>
      <c r="B69" s="32" t="s">
        <v>127</v>
      </c>
      <c r="C69" s="33" t="s">
        <v>128</v>
      </c>
      <c r="D69" s="34">
        <f t="shared" si="0"/>
        <v>8190</v>
      </c>
      <c r="E69" s="34">
        <f t="shared" si="1"/>
        <v>0</v>
      </c>
      <c r="F69" s="34">
        <v>0</v>
      </c>
      <c r="G69" s="34">
        <v>0</v>
      </c>
      <c r="H69" s="34">
        <f t="shared" si="2"/>
        <v>0</v>
      </c>
      <c r="I69" s="34">
        <v>0</v>
      </c>
      <c r="J69" s="34">
        <v>0</v>
      </c>
      <c r="K69" s="34">
        <f t="shared" si="3"/>
        <v>8190</v>
      </c>
      <c r="L69" s="34">
        <v>3377</v>
      </c>
      <c r="M69" s="34">
        <v>4813</v>
      </c>
      <c r="N69" s="34">
        <f t="shared" si="4"/>
        <v>8201</v>
      </c>
      <c r="O69" s="34">
        <f t="shared" si="5"/>
        <v>3377</v>
      </c>
      <c r="P69" s="34">
        <v>3377</v>
      </c>
      <c r="Q69" s="34">
        <v>0</v>
      </c>
      <c r="R69" s="34">
        <v>0</v>
      </c>
      <c r="S69" s="34">
        <v>0</v>
      </c>
      <c r="T69" s="34">
        <v>0</v>
      </c>
      <c r="U69" s="34">
        <f t="shared" si="6"/>
        <v>4813</v>
      </c>
      <c r="V69" s="34">
        <v>4813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7"/>
        <v>11</v>
      </c>
      <c r="AB69" s="34">
        <v>11</v>
      </c>
      <c r="AC69" s="34">
        <v>0</v>
      </c>
    </row>
    <row r="70" spans="1:29" ht="13.5">
      <c r="A70" s="31" t="s">
        <v>13</v>
      </c>
      <c r="B70" s="32" t="s">
        <v>129</v>
      </c>
      <c r="C70" s="33" t="s">
        <v>130</v>
      </c>
      <c r="D70" s="34">
        <f t="shared" si="0"/>
        <v>2010</v>
      </c>
      <c r="E70" s="34">
        <f t="shared" si="1"/>
        <v>0</v>
      </c>
      <c r="F70" s="34">
        <v>0</v>
      </c>
      <c r="G70" s="34">
        <v>0</v>
      </c>
      <c r="H70" s="34">
        <f t="shared" si="2"/>
        <v>0</v>
      </c>
      <c r="I70" s="34">
        <v>0</v>
      </c>
      <c r="J70" s="34">
        <v>0</v>
      </c>
      <c r="K70" s="34">
        <f t="shared" si="3"/>
        <v>2010</v>
      </c>
      <c r="L70" s="34">
        <v>1094</v>
      </c>
      <c r="M70" s="34">
        <v>916</v>
      </c>
      <c r="N70" s="34">
        <f t="shared" si="4"/>
        <v>2088</v>
      </c>
      <c r="O70" s="34">
        <f t="shared" si="5"/>
        <v>1094</v>
      </c>
      <c r="P70" s="34">
        <v>1094</v>
      </c>
      <c r="Q70" s="34">
        <v>0</v>
      </c>
      <c r="R70" s="34">
        <v>0</v>
      </c>
      <c r="S70" s="34">
        <v>0</v>
      </c>
      <c r="T70" s="34">
        <v>0</v>
      </c>
      <c r="U70" s="34">
        <f t="shared" si="6"/>
        <v>916</v>
      </c>
      <c r="V70" s="34">
        <v>916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7"/>
        <v>78</v>
      </c>
      <c r="AB70" s="34">
        <v>78</v>
      </c>
      <c r="AC70" s="34">
        <v>0</v>
      </c>
    </row>
    <row r="71" spans="1:29" ht="13.5">
      <c r="A71" s="31" t="s">
        <v>13</v>
      </c>
      <c r="B71" s="32" t="s">
        <v>131</v>
      </c>
      <c r="C71" s="33" t="s">
        <v>132</v>
      </c>
      <c r="D71" s="34">
        <f aca="true" t="shared" si="8" ref="D71:D102">E71+H71+K71</f>
        <v>5766</v>
      </c>
      <c r="E71" s="34">
        <f aca="true" t="shared" si="9" ref="E71:E102">F71+G71</f>
        <v>0</v>
      </c>
      <c r="F71" s="34">
        <v>0</v>
      </c>
      <c r="G71" s="34">
        <v>0</v>
      </c>
      <c r="H71" s="34">
        <f aca="true" t="shared" si="10" ref="H71:H102">I71+J71</f>
        <v>0</v>
      </c>
      <c r="I71" s="34">
        <v>0</v>
      </c>
      <c r="J71" s="34">
        <v>0</v>
      </c>
      <c r="K71" s="34">
        <f aca="true" t="shared" si="11" ref="K71:K102">L71+M71</f>
        <v>5766</v>
      </c>
      <c r="L71" s="34">
        <v>2655</v>
      </c>
      <c r="M71" s="34">
        <v>3111</v>
      </c>
      <c r="N71" s="34">
        <f aca="true" t="shared" si="12" ref="N71:N102">O71+U71+AA71</f>
        <v>5780</v>
      </c>
      <c r="O71" s="34">
        <f aca="true" t="shared" si="13" ref="O71:O102">SUM(P71:T71)</f>
        <v>2655</v>
      </c>
      <c r="P71" s="34">
        <v>2655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4" ref="U71:U102">SUM(V71:Z71)</f>
        <v>3111</v>
      </c>
      <c r="V71" s="34">
        <v>3111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5" ref="AA71:AA102">AB71+AC71</f>
        <v>14</v>
      </c>
      <c r="AB71" s="34">
        <v>14</v>
      </c>
      <c r="AC71" s="34">
        <v>0</v>
      </c>
    </row>
    <row r="72" spans="1:29" ht="13.5">
      <c r="A72" s="31" t="s">
        <v>13</v>
      </c>
      <c r="B72" s="32" t="s">
        <v>133</v>
      </c>
      <c r="C72" s="33" t="s">
        <v>134</v>
      </c>
      <c r="D72" s="34">
        <f t="shared" si="8"/>
        <v>10689</v>
      </c>
      <c r="E72" s="34">
        <f t="shared" si="9"/>
        <v>0</v>
      </c>
      <c r="F72" s="34">
        <v>0</v>
      </c>
      <c r="G72" s="34">
        <v>0</v>
      </c>
      <c r="H72" s="34">
        <f t="shared" si="10"/>
        <v>0</v>
      </c>
      <c r="I72" s="34">
        <v>0</v>
      </c>
      <c r="J72" s="34">
        <v>0</v>
      </c>
      <c r="K72" s="34">
        <f t="shared" si="11"/>
        <v>10689</v>
      </c>
      <c r="L72" s="34">
        <v>4017</v>
      </c>
      <c r="M72" s="34">
        <v>6672</v>
      </c>
      <c r="N72" s="34">
        <f t="shared" si="12"/>
        <v>10704</v>
      </c>
      <c r="O72" s="34">
        <f t="shared" si="13"/>
        <v>4017</v>
      </c>
      <c r="P72" s="34">
        <v>4017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4"/>
        <v>6672</v>
      </c>
      <c r="V72" s="34">
        <v>6672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5"/>
        <v>15</v>
      </c>
      <c r="AB72" s="34">
        <v>15</v>
      </c>
      <c r="AC72" s="34">
        <v>0</v>
      </c>
    </row>
    <row r="73" spans="1:29" ht="13.5">
      <c r="A73" s="31" t="s">
        <v>13</v>
      </c>
      <c r="B73" s="32" t="s">
        <v>135</v>
      </c>
      <c r="C73" s="33" t="s">
        <v>211</v>
      </c>
      <c r="D73" s="34">
        <f t="shared" si="8"/>
        <v>2976</v>
      </c>
      <c r="E73" s="34">
        <f t="shared" si="9"/>
        <v>0</v>
      </c>
      <c r="F73" s="34">
        <v>0</v>
      </c>
      <c r="G73" s="34">
        <v>0</v>
      </c>
      <c r="H73" s="34">
        <f t="shared" si="10"/>
        <v>0</v>
      </c>
      <c r="I73" s="34">
        <v>0</v>
      </c>
      <c r="J73" s="34">
        <v>0</v>
      </c>
      <c r="K73" s="34">
        <f t="shared" si="11"/>
        <v>2976</v>
      </c>
      <c r="L73" s="34">
        <v>920</v>
      </c>
      <c r="M73" s="34">
        <v>2056</v>
      </c>
      <c r="N73" s="34">
        <f t="shared" si="12"/>
        <v>2986</v>
      </c>
      <c r="O73" s="34">
        <f t="shared" si="13"/>
        <v>920</v>
      </c>
      <c r="P73" s="34">
        <v>920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4"/>
        <v>2056</v>
      </c>
      <c r="V73" s="34">
        <v>2056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5"/>
        <v>10</v>
      </c>
      <c r="AB73" s="34">
        <v>10</v>
      </c>
      <c r="AC73" s="34">
        <v>0</v>
      </c>
    </row>
    <row r="74" spans="1:29" ht="13.5">
      <c r="A74" s="31" t="s">
        <v>13</v>
      </c>
      <c r="B74" s="32" t="s">
        <v>136</v>
      </c>
      <c r="C74" s="33" t="s">
        <v>137</v>
      </c>
      <c r="D74" s="34">
        <f t="shared" si="8"/>
        <v>12268</v>
      </c>
      <c r="E74" s="34">
        <f t="shared" si="9"/>
        <v>0</v>
      </c>
      <c r="F74" s="34">
        <v>0</v>
      </c>
      <c r="G74" s="34">
        <v>0</v>
      </c>
      <c r="H74" s="34">
        <f t="shared" si="10"/>
        <v>0</v>
      </c>
      <c r="I74" s="34">
        <v>0</v>
      </c>
      <c r="J74" s="34">
        <v>0</v>
      </c>
      <c r="K74" s="34">
        <f t="shared" si="11"/>
        <v>12268</v>
      </c>
      <c r="L74" s="34">
        <v>3987</v>
      </c>
      <c r="M74" s="34">
        <v>8281</v>
      </c>
      <c r="N74" s="34">
        <f t="shared" si="12"/>
        <v>12332</v>
      </c>
      <c r="O74" s="34">
        <f t="shared" si="13"/>
        <v>3987</v>
      </c>
      <c r="P74" s="34">
        <v>3987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4"/>
        <v>8281</v>
      </c>
      <c r="V74" s="34">
        <v>8281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5"/>
        <v>64</v>
      </c>
      <c r="AB74" s="34">
        <v>64</v>
      </c>
      <c r="AC74" s="34">
        <v>0</v>
      </c>
    </row>
    <row r="75" spans="1:29" ht="13.5">
      <c r="A75" s="31" t="s">
        <v>13</v>
      </c>
      <c r="B75" s="32" t="s">
        <v>138</v>
      </c>
      <c r="C75" s="33" t="s">
        <v>12</v>
      </c>
      <c r="D75" s="34">
        <f t="shared" si="8"/>
        <v>5808</v>
      </c>
      <c r="E75" s="34">
        <f t="shared" si="9"/>
        <v>0</v>
      </c>
      <c r="F75" s="34">
        <v>0</v>
      </c>
      <c r="G75" s="34">
        <v>0</v>
      </c>
      <c r="H75" s="34">
        <f t="shared" si="10"/>
        <v>0</v>
      </c>
      <c r="I75" s="34">
        <v>0</v>
      </c>
      <c r="J75" s="34">
        <v>0</v>
      </c>
      <c r="K75" s="34">
        <f t="shared" si="11"/>
        <v>5808</v>
      </c>
      <c r="L75" s="34">
        <v>2448</v>
      </c>
      <c r="M75" s="34">
        <v>3360</v>
      </c>
      <c r="N75" s="34">
        <f t="shared" si="12"/>
        <v>5858</v>
      </c>
      <c r="O75" s="34">
        <f t="shared" si="13"/>
        <v>2448</v>
      </c>
      <c r="P75" s="34">
        <v>2448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4"/>
        <v>3360</v>
      </c>
      <c r="V75" s="34">
        <v>3360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5"/>
        <v>50</v>
      </c>
      <c r="AB75" s="34">
        <v>50</v>
      </c>
      <c r="AC75" s="34">
        <v>0</v>
      </c>
    </row>
    <row r="76" spans="1:29" ht="13.5">
      <c r="A76" s="31" t="s">
        <v>13</v>
      </c>
      <c r="B76" s="32" t="s">
        <v>139</v>
      </c>
      <c r="C76" s="33" t="s">
        <v>6</v>
      </c>
      <c r="D76" s="34">
        <f t="shared" si="8"/>
        <v>9146</v>
      </c>
      <c r="E76" s="34">
        <f t="shared" si="9"/>
        <v>0</v>
      </c>
      <c r="F76" s="34">
        <v>0</v>
      </c>
      <c r="G76" s="34">
        <v>0</v>
      </c>
      <c r="H76" s="34">
        <f t="shared" si="10"/>
        <v>0</v>
      </c>
      <c r="I76" s="34">
        <v>0</v>
      </c>
      <c r="J76" s="34">
        <v>0</v>
      </c>
      <c r="K76" s="34">
        <f t="shared" si="11"/>
        <v>9146</v>
      </c>
      <c r="L76" s="34">
        <v>4252</v>
      </c>
      <c r="M76" s="34">
        <v>4894</v>
      </c>
      <c r="N76" s="34">
        <f t="shared" si="12"/>
        <v>9198</v>
      </c>
      <c r="O76" s="34">
        <f t="shared" si="13"/>
        <v>4252</v>
      </c>
      <c r="P76" s="34">
        <v>4252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4"/>
        <v>4894</v>
      </c>
      <c r="V76" s="34">
        <v>4894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5"/>
        <v>52</v>
      </c>
      <c r="AB76" s="34">
        <v>52</v>
      </c>
      <c r="AC76" s="34">
        <v>0</v>
      </c>
    </row>
    <row r="77" spans="1:29" ht="13.5">
      <c r="A77" s="31" t="s">
        <v>13</v>
      </c>
      <c r="B77" s="32" t="s">
        <v>140</v>
      </c>
      <c r="C77" s="33" t="s">
        <v>141</v>
      </c>
      <c r="D77" s="34">
        <f t="shared" si="8"/>
        <v>7232</v>
      </c>
      <c r="E77" s="34">
        <f t="shared" si="9"/>
        <v>0</v>
      </c>
      <c r="F77" s="34">
        <v>0</v>
      </c>
      <c r="G77" s="34">
        <v>0</v>
      </c>
      <c r="H77" s="34">
        <f t="shared" si="10"/>
        <v>0</v>
      </c>
      <c r="I77" s="34">
        <v>0</v>
      </c>
      <c r="J77" s="34">
        <v>0</v>
      </c>
      <c r="K77" s="34">
        <f t="shared" si="11"/>
        <v>7232</v>
      </c>
      <c r="L77" s="34">
        <v>3189</v>
      </c>
      <c r="M77" s="34">
        <v>4043</v>
      </c>
      <c r="N77" s="34">
        <f t="shared" si="12"/>
        <v>7232</v>
      </c>
      <c r="O77" s="34">
        <f t="shared" si="13"/>
        <v>3189</v>
      </c>
      <c r="P77" s="34">
        <v>3189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4"/>
        <v>4043</v>
      </c>
      <c r="V77" s="34">
        <v>4043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5"/>
        <v>0</v>
      </c>
      <c r="AB77" s="34">
        <v>0</v>
      </c>
      <c r="AC77" s="34">
        <v>0</v>
      </c>
    </row>
    <row r="78" spans="1:29" ht="13.5">
      <c r="A78" s="31" t="s">
        <v>13</v>
      </c>
      <c r="B78" s="32" t="s">
        <v>142</v>
      </c>
      <c r="C78" s="33" t="s">
        <v>143</v>
      </c>
      <c r="D78" s="34">
        <f t="shared" si="8"/>
        <v>4113</v>
      </c>
      <c r="E78" s="34">
        <f t="shared" si="9"/>
        <v>0</v>
      </c>
      <c r="F78" s="34">
        <v>0</v>
      </c>
      <c r="G78" s="34">
        <v>0</v>
      </c>
      <c r="H78" s="34">
        <f t="shared" si="10"/>
        <v>0</v>
      </c>
      <c r="I78" s="34">
        <v>0</v>
      </c>
      <c r="J78" s="34">
        <v>0</v>
      </c>
      <c r="K78" s="34">
        <f t="shared" si="11"/>
        <v>4113</v>
      </c>
      <c r="L78" s="34">
        <v>2125</v>
      </c>
      <c r="M78" s="34">
        <v>1988</v>
      </c>
      <c r="N78" s="34">
        <f t="shared" si="12"/>
        <v>4146</v>
      </c>
      <c r="O78" s="34">
        <f t="shared" si="13"/>
        <v>2125</v>
      </c>
      <c r="P78" s="34">
        <v>2125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4"/>
        <v>1988</v>
      </c>
      <c r="V78" s="34">
        <v>1988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5"/>
        <v>33</v>
      </c>
      <c r="AB78" s="34">
        <v>33</v>
      </c>
      <c r="AC78" s="34">
        <v>0</v>
      </c>
    </row>
    <row r="79" spans="1:29" ht="13.5">
      <c r="A79" s="31" t="s">
        <v>13</v>
      </c>
      <c r="B79" s="32" t="s">
        <v>144</v>
      </c>
      <c r="C79" s="33" t="s">
        <v>145</v>
      </c>
      <c r="D79" s="34">
        <f t="shared" si="8"/>
        <v>2994</v>
      </c>
      <c r="E79" s="34">
        <f t="shared" si="9"/>
        <v>0</v>
      </c>
      <c r="F79" s="34">
        <v>0</v>
      </c>
      <c r="G79" s="34">
        <v>0</v>
      </c>
      <c r="H79" s="34">
        <f t="shared" si="10"/>
        <v>0</v>
      </c>
      <c r="I79" s="34">
        <v>0</v>
      </c>
      <c r="J79" s="34">
        <v>0</v>
      </c>
      <c r="K79" s="34">
        <f t="shared" si="11"/>
        <v>2994</v>
      </c>
      <c r="L79" s="34">
        <v>1712</v>
      </c>
      <c r="M79" s="34">
        <v>1282</v>
      </c>
      <c r="N79" s="34">
        <f t="shared" si="12"/>
        <v>2994</v>
      </c>
      <c r="O79" s="34">
        <f t="shared" si="13"/>
        <v>1712</v>
      </c>
      <c r="P79" s="34">
        <v>1712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4"/>
        <v>1282</v>
      </c>
      <c r="V79" s="34">
        <v>1282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5"/>
        <v>0</v>
      </c>
      <c r="AB79" s="34">
        <v>0</v>
      </c>
      <c r="AC79" s="34">
        <v>0</v>
      </c>
    </row>
    <row r="80" spans="1:29" ht="13.5">
      <c r="A80" s="31" t="s">
        <v>13</v>
      </c>
      <c r="B80" s="32" t="s">
        <v>146</v>
      </c>
      <c r="C80" s="33" t="s">
        <v>147</v>
      </c>
      <c r="D80" s="34">
        <f t="shared" si="8"/>
        <v>6881</v>
      </c>
      <c r="E80" s="34">
        <f t="shared" si="9"/>
        <v>0</v>
      </c>
      <c r="F80" s="34">
        <v>0</v>
      </c>
      <c r="G80" s="34">
        <v>0</v>
      </c>
      <c r="H80" s="34">
        <f t="shared" si="10"/>
        <v>0</v>
      </c>
      <c r="I80" s="34">
        <v>0</v>
      </c>
      <c r="J80" s="34">
        <v>0</v>
      </c>
      <c r="K80" s="34">
        <f t="shared" si="11"/>
        <v>6881</v>
      </c>
      <c r="L80" s="34">
        <v>3407</v>
      </c>
      <c r="M80" s="34">
        <v>3474</v>
      </c>
      <c r="N80" s="34">
        <f t="shared" si="12"/>
        <v>6881</v>
      </c>
      <c r="O80" s="34">
        <f t="shared" si="13"/>
        <v>3407</v>
      </c>
      <c r="P80" s="34">
        <v>3407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4"/>
        <v>3474</v>
      </c>
      <c r="V80" s="34">
        <v>3474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5"/>
        <v>0</v>
      </c>
      <c r="AB80" s="34">
        <v>0</v>
      </c>
      <c r="AC80" s="34">
        <v>0</v>
      </c>
    </row>
    <row r="81" spans="1:29" ht="13.5">
      <c r="A81" s="31" t="s">
        <v>13</v>
      </c>
      <c r="B81" s="32" t="s">
        <v>148</v>
      </c>
      <c r="C81" s="33" t="s">
        <v>149</v>
      </c>
      <c r="D81" s="34">
        <f t="shared" si="8"/>
        <v>3736</v>
      </c>
      <c r="E81" s="34">
        <f t="shared" si="9"/>
        <v>0</v>
      </c>
      <c r="F81" s="34">
        <v>0</v>
      </c>
      <c r="G81" s="34">
        <v>0</v>
      </c>
      <c r="H81" s="34">
        <f t="shared" si="10"/>
        <v>0</v>
      </c>
      <c r="I81" s="34">
        <v>0</v>
      </c>
      <c r="J81" s="34">
        <v>0</v>
      </c>
      <c r="K81" s="34">
        <f t="shared" si="11"/>
        <v>3736</v>
      </c>
      <c r="L81" s="34">
        <v>1652</v>
      </c>
      <c r="M81" s="34">
        <v>2084</v>
      </c>
      <c r="N81" s="34">
        <f t="shared" si="12"/>
        <v>4078</v>
      </c>
      <c r="O81" s="34">
        <f t="shared" si="13"/>
        <v>1652</v>
      </c>
      <c r="P81" s="34">
        <v>1652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4"/>
        <v>2084</v>
      </c>
      <c r="V81" s="34">
        <v>2084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5"/>
        <v>342</v>
      </c>
      <c r="AB81" s="34">
        <v>342</v>
      </c>
      <c r="AC81" s="34">
        <v>0</v>
      </c>
    </row>
    <row r="82" spans="1:29" ht="13.5">
      <c r="A82" s="31" t="s">
        <v>13</v>
      </c>
      <c r="B82" s="32" t="s">
        <v>150</v>
      </c>
      <c r="C82" s="33" t="s">
        <v>151</v>
      </c>
      <c r="D82" s="34">
        <f t="shared" si="8"/>
        <v>4419</v>
      </c>
      <c r="E82" s="34">
        <f t="shared" si="9"/>
        <v>0</v>
      </c>
      <c r="F82" s="34">
        <v>0</v>
      </c>
      <c r="G82" s="34">
        <v>0</v>
      </c>
      <c r="H82" s="34">
        <f t="shared" si="10"/>
        <v>0</v>
      </c>
      <c r="I82" s="34">
        <v>0</v>
      </c>
      <c r="J82" s="34">
        <v>0</v>
      </c>
      <c r="K82" s="34">
        <f t="shared" si="11"/>
        <v>4419</v>
      </c>
      <c r="L82" s="34">
        <v>1628</v>
      </c>
      <c r="M82" s="34">
        <v>2791</v>
      </c>
      <c r="N82" s="34">
        <f t="shared" si="12"/>
        <v>4419</v>
      </c>
      <c r="O82" s="34">
        <f t="shared" si="13"/>
        <v>1628</v>
      </c>
      <c r="P82" s="34">
        <v>1628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4"/>
        <v>2791</v>
      </c>
      <c r="V82" s="34">
        <v>2791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5"/>
        <v>0</v>
      </c>
      <c r="AB82" s="34">
        <v>0</v>
      </c>
      <c r="AC82" s="34">
        <v>0</v>
      </c>
    </row>
    <row r="83" spans="1:29" ht="13.5">
      <c r="A83" s="31" t="s">
        <v>13</v>
      </c>
      <c r="B83" s="32" t="s">
        <v>152</v>
      </c>
      <c r="C83" s="33" t="s">
        <v>153</v>
      </c>
      <c r="D83" s="34">
        <f t="shared" si="8"/>
        <v>4247</v>
      </c>
      <c r="E83" s="34">
        <f t="shared" si="9"/>
        <v>0</v>
      </c>
      <c r="F83" s="34">
        <v>0</v>
      </c>
      <c r="G83" s="34">
        <v>0</v>
      </c>
      <c r="H83" s="34">
        <f t="shared" si="10"/>
        <v>0</v>
      </c>
      <c r="I83" s="34">
        <v>0</v>
      </c>
      <c r="J83" s="34">
        <v>0</v>
      </c>
      <c r="K83" s="34">
        <f t="shared" si="11"/>
        <v>4247</v>
      </c>
      <c r="L83" s="34">
        <v>1823</v>
      </c>
      <c r="M83" s="34">
        <v>2424</v>
      </c>
      <c r="N83" s="34">
        <f t="shared" si="12"/>
        <v>4247</v>
      </c>
      <c r="O83" s="34">
        <f t="shared" si="13"/>
        <v>1823</v>
      </c>
      <c r="P83" s="34">
        <v>1823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4"/>
        <v>2424</v>
      </c>
      <c r="V83" s="34">
        <v>2424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5"/>
        <v>0</v>
      </c>
      <c r="AB83" s="34">
        <v>0</v>
      </c>
      <c r="AC83" s="34">
        <v>0</v>
      </c>
    </row>
    <row r="84" spans="1:29" ht="13.5">
      <c r="A84" s="31" t="s">
        <v>13</v>
      </c>
      <c r="B84" s="32" t="s">
        <v>154</v>
      </c>
      <c r="C84" s="33" t="s">
        <v>212</v>
      </c>
      <c r="D84" s="34">
        <f t="shared" si="8"/>
        <v>2240</v>
      </c>
      <c r="E84" s="34">
        <f t="shared" si="9"/>
        <v>0</v>
      </c>
      <c r="F84" s="34">
        <v>0</v>
      </c>
      <c r="G84" s="34">
        <v>0</v>
      </c>
      <c r="H84" s="34">
        <f t="shared" si="10"/>
        <v>0</v>
      </c>
      <c r="I84" s="34">
        <v>0</v>
      </c>
      <c r="J84" s="34">
        <v>0</v>
      </c>
      <c r="K84" s="34">
        <f t="shared" si="11"/>
        <v>2240</v>
      </c>
      <c r="L84" s="34">
        <v>1064</v>
      </c>
      <c r="M84" s="34">
        <v>1176</v>
      </c>
      <c r="N84" s="34">
        <f t="shared" si="12"/>
        <v>2240</v>
      </c>
      <c r="O84" s="34">
        <f t="shared" si="13"/>
        <v>1064</v>
      </c>
      <c r="P84" s="34">
        <v>1064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4"/>
        <v>1176</v>
      </c>
      <c r="V84" s="34">
        <v>1176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5"/>
        <v>0</v>
      </c>
      <c r="AB84" s="34">
        <v>0</v>
      </c>
      <c r="AC84" s="34">
        <v>0</v>
      </c>
    </row>
    <row r="85" spans="1:29" ht="13.5">
      <c r="A85" s="31" t="s">
        <v>13</v>
      </c>
      <c r="B85" s="32" t="s">
        <v>155</v>
      </c>
      <c r="C85" s="33" t="s">
        <v>156</v>
      </c>
      <c r="D85" s="34">
        <f t="shared" si="8"/>
        <v>1997</v>
      </c>
      <c r="E85" s="34">
        <f t="shared" si="9"/>
        <v>0</v>
      </c>
      <c r="F85" s="34">
        <v>0</v>
      </c>
      <c r="G85" s="34">
        <v>0</v>
      </c>
      <c r="H85" s="34">
        <f t="shared" si="10"/>
        <v>0</v>
      </c>
      <c r="I85" s="34">
        <v>0</v>
      </c>
      <c r="J85" s="34">
        <v>0</v>
      </c>
      <c r="K85" s="34">
        <f t="shared" si="11"/>
        <v>1997</v>
      </c>
      <c r="L85" s="34">
        <v>1551</v>
      </c>
      <c r="M85" s="34">
        <v>446</v>
      </c>
      <c r="N85" s="34">
        <f t="shared" si="12"/>
        <v>1997</v>
      </c>
      <c r="O85" s="34">
        <f t="shared" si="13"/>
        <v>1551</v>
      </c>
      <c r="P85" s="34">
        <v>1551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4"/>
        <v>446</v>
      </c>
      <c r="V85" s="34">
        <v>446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5"/>
        <v>0</v>
      </c>
      <c r="AB85" s="34">
        <v>0</v>
      </c>
      <c r="AC85" s="34">
        <v>0</v>
      </c>
    </row>
    <row r="86" spans="1:29" ht="13.5">
      <c r="A86" s="31" t="s">
        <v>13</v>
      </c>
      <c r="B86" s="32" t="s">
        <v>157</v>
      </c>
      <c r="C86" s="33" t="s">
        <v>158</v>
      </c>
      <c r="D86" s="34">
        <f t="shared" si="8"/>
        <v>7506</v>
      </c>
      <c r="E86" s="34">
        <f t="shared" si="9"/>
        <v>0</v>
      </c>
      <c r="F86" s="34">
        <v>0</v>
      </c>
      <c r="G86" s="34">
        <v>0</v>
      </c>
      <c r="H86" s="34">
        <f t="shared" si="10"/>
        <v>0</v>
      </c>
      <c r="I86" s="34">
        <v>0</v>
      </c>
      <c r="J86" s="34">
        <v>0</v>
      </c>
      <c r="K86" s="34">
        <f t="shared" si="11"/>
        <v>7506</v>
      </c>
      <c r="L86" s="34">
        <v>2982</v>
      </c>
      <c r="M86" s="34">
        <v>4524</v>
      </c>
      <c r="N86" s="34">
        <f t="shared" si="12"/>
        <v>7831</v>
      </c>
      <c r="O86" s="34">
        <f t="shared" si="13"/>
        <v>2982</v>
      </c>
      <c r="P86" s="34">
        <v>2982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4"/>
        <v>4524</v>
      </c>
      <c r="V86" s="34">
        <v>4524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5"/>
        <v>325</v>
      </c>
      <c r="AB86" s="34">
        <v>325</v>
      </c>
      <c r="AC86" s="34">
        <v>0</v>
      </c>
    </row>
    <row r="87" spans="1:29" ht="13.5">
      <c r="A87" s="31" t="s">
        <v>13</v>
      </c>
      <c r="B87" s="32" t="s">
        <v>159</v>
      </c>
      <c r="C87" s="33" t="s">
        <v>160</v>
      </c>
      <c r="D87" s="34">
        <f t="shared" si="8"/>
        <v>5998</v>
      </c>
      <c r="E87" s="34">
        <f t="shared" si="9"/>
        <v>0</v>
      </c>
      <c r="F87" s="34">
        <v>0</v>
      </c>
      <c r="G87" s="34">
        <v>0</v>
      </c>
      <c r="H87" s="34">
        <f t="shared" si="10"/>
        <v>0</v>
      </c>
      <c r="I87" s="34">
        <v>0</v>
      </c>
      <c r="J87" s="34">
        <v>0</v>
      </c>
      <c r="K87" s="34">
        <f t="shared" si="11"/>
        <v>5998</v>
      </c>
      <c r="L87" s="34">
        <v>2027</v>
      </c>
      <c r="M87" s="34">
        <v>3971</v>
      </c>
      <c r="N87" s="34">
        <f t="shared" si="12"/>
        <v>4203</v>
      </c>
      <c r="O87" s="34">
        <f t="shared" si="13"/>
        <v>2027</v>
      </c>
      <c r="P87" s="34">
        <v>2027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4"/>
        <v>2133</v>
      </c>
      <c r="V87" s="34">
        <v>2133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5"/>
        <v>43</v>
      </c>
      <c r="AB87" s="34">
        <v>43</v>
      </c>
      <c r="AC87" s="34">
        <v>0</v>
      </c>
    </row>
    <row r="88" spans="1:29" ht="13.5">
      <c r="A88" s="31" t="s">
        <v>13</v>
      </c>
      <c r="B88" s="32" t="s">
        <v>161</v>
      </c>
      <c r="C88" s="33" t="s">
        <v>162</v>
      </c>
      <c r="D88" s="34">
        <f t="shared" si="8"/>
        <v>5914</v>
      </c>
      <c r="E88" s="34">
        <f t="shared" si="9"/>
        <v>0</v>
      </c>
      <c r="F88" s="34">
        <v>0</v>
      </c>
      <c r="G88" s="34">
        <v>0</v>
      </c>
      <c r="H88" s="34">
        <f t="shared" si="10"/>
        <v>0</v>
      </c>
      <c r="I88" s="34">
        <v>0</v>
      </c>
      <c r="J88" s="34">
        <v>0</v>
      </c>
      <c r="K88" s="34">
        <f t="shared" si="11"/>
        <v>5914</v>
      </c>
      <c r="L88" s="34">
        <v>1899</v>
      </c>
      <c r="M88" s="34">
        <v>4015</v>
      </c>
      <c r="N88" s="34">
        <f t="shared" si="12"/>
        <v>5914</v>
      </c>
      <c r="O88" s="34">
        <f t="shared" si="13"/>
        <v>1899</v>
      </c>
      <c r="P88" s="34">
        <v>1899</v>
      </c>
      <c r="Q88" s="34">
        <v>0</v>
      </c>
      <c r="R88" s="34">
        <v>0</v>
      </c>
      <c r="S88" s="34">
        <v>0</v>
      </c>
      <c r="T88" s="34">
        <v>0</v>
      </c>
      <c r="U88" s="34">
        <f t="shared" si="14"/>
        <v>4015</v>
      </c>
      <c r="V88" s="34">
        <v>4015</v>
      </c>
      <c r="W88" s="34">
        <v>0</v>
      </c>
      <c r="X88" s="34">
        <v>0</v>
      </c>
      <c r="Y88" s="34">
        <v>0</v>
      </c>
      <c r="Z88" s="34">
        <v>0</v>
      </c>
      <c r="AA88" s="34">
        <f t="shared" si="15"/>
        <v>0</v>
      </c>
      <c r="AB88" s="34">
        <v>0</v>
      </c>
      <c r="AC88" s="34">
        <v>0</v>
      </c>
    </row>
    <row r="89" spans="1:29" ht="13.5">
      <c r="A89" s="31" t="s">
        <v>13</v>
      </c>
      <c r="B89" s="32" t="s">
        <v>163</v>
      </c>
      <c r="C89" s="33" t="s">
        <v>164</v>
      </c>
      <c r="D89" s="34">
        <f t="shared" si="8"/>
        <v>5028</v>
      </c>
      <c r="E89" s="34">
        <f t="shared" si="9"/>
        <v>0</v>
      </c>
      <c r="F89" s="34">
        <v>0</v>
      </c>
      <c r="G89" s="34">
        <v>0</v>
      </c>
      <c r="H89" s="34">
        <f t="shared" si="10"/>
        <v>0</v>
      </c>
      <c r="I89" s="34">
        <v>0</v>
      </c>
      <c r="J89" s="34">
        <v>0</v>
      </c>
      <c r="K89" s="34">
        <f t="shared" si="11"/>
        <v>5028</v>
      </c>
      <c r="L89" s="34">
        <v>1843</v>
      </c>
      <c r="M89" s="34">
        <v>3185</v>
      </c>
      <c r="N89" s="34">
        <f t="shared" si="12"/>
        <v>5028</v>
      </c>
      <c r="O89" s="34">
        <f t="shared" si="13"/>
        <v>1843</v>
      </c>
      <c r="P89" s="34">
        <v>1843</v>
      </c>
      <c r="Q89" s="34">
        <v>0</v>
      </c>
      <c r="R89" s="34">
        <v>0</v>
      </c>
      <c r="S89" s="34">
        <v>0</v>
      </c>
      <c r="T89" s="34">
        <v>0</v>
      </c>
      <c r="U89" s="34">
        <f t="shared" si="14"/>
        <v>3185</v>
      </c>
      <c r="V89" s="34">
        <v>3185</v>
      </c>
      <c r="W89" s="34">
        <v>0</v>
      </c>
      <c r="X89" s="34">
        <v>0</v>
      </c>
      <c r="Y89" s="34">
        <v>0</v>
      </c>
      <c r="Z89" s="34">
        <v>0</v>
      </c>
      <c r="AA89" s="34">
        <f t="shared" si="15"/>
        <v>0</v>
      </c>
      <c r="AB89" s="34">
        <v>0</v>
      </c>
      <c r="AC89" s="34">
        <v>0</v>
      </c>
    </row>
    <row r="90" spans="1:29" ht="13.5">
      <c r="A90" s="31" t="s">
        <v>13</v>
      </c>
      <c r="B90" s="32" t="s">
        <v>165</v>
      </c>
      <c r="C90" s="33" t="s">
        <v>214</v>
      </c>
      <c r="D90" s="34">
        <f t="shared" si="8"/>
        <v>1045</v>
      </c>
      <c r="E90" s="34">
        <f t="shared" si="9"/>
        <v>0</v>
      </c>
      <c r="F90" s="34">
        <v>0</v>
      </c>
      <c r="G90" s="34">
        <v>0</v>
      </c>
      <c r="H90" s="34">
        <f t="shared" si="10"/>
        <v>1045</v>
      </c>
      <c r="I90" s="34">
        <v>459</v>
      </c>
      <c r="J90" s="34">
        <v>586</v>
      </c>
      <c r="K90" s="34">
        <f t="shared" si="11"/>
        <v>0</v>
      </c>
      <c r="L90" s="34">
        <v>0</v>
      </c>
      <c r="M90" s="34">
        <v>0</v>
      </c>
      <c r="N90" s="34">
        <f t="shared" si="12"/>
        <v>1045</v>
      </c>
      <c r="O90" s="34">
        <f t="shared" si="13"/>
        <v>459</v>
      </c>
      <c r="P90" s="34">
        <v>459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4"/>
        <v>586</v>
      </c>
      <c r="V90" s="34">
        <v>586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5"/>
        <v>0</v>
      </c>
      <c r="AB90" s="34">
        <v>0</v>
      </c>
      <c r="AC90" s="34">
        <v>0</v>
      </c>
    </row>
    <row r="91" spans="1:29" ht="13.5">
      <c r="A91" s="31" t="s">
        <v>13</v>
      </c>
      <c r="B91" s="32" t="s">
        <v>166</v>
      </c>
      <c r="C91" s="33" t="s">
        <v>167</v>
      </c>
      <c r="D91" s="34">
        <f t="shared" si="8"/>
        <v>1093</v>
      </c>
      <c r="E91" s="34">
        <f t="shared" si="9"/>
        <v>0</v>
      </c>
      <c r="F91" s="34">
        <v>0</v>
      </c>
      <c r="G91" s="34">
        <v>0</v>
      </c>
      <c r="H91" s="34">
        <f t="shared" si="10"/>
        <v>0</v>
      </c>
      <c r="I91" s="34">
        <v>0</v>
      </c>
      <c r="J91" s="34">
        <v>0</v>
      </c>
      <c r="K91" s="34">
        <f t="shared" si="11"/>
        <v>1093</v>
      </c>
      <c r="L91" s="34">
        <v>400</v>
      </c>
      <c r="M91" s="34">
        <v>693</v>
      </c>
      <c r="N91" s="34">
        <f t="shared" si="12"/>
        <v>1093</v>
      </c>
      <c r="O91" s="34">
        <f t="shared" si="13"/>
        <v>400</v>
      </c>
      <c r="P91" s="34">
        <v>0</v>
      </c>
      <c r="Q91" s="34">
        <v>74</v>
      </c>
      <c r="R91" s="34">
        <v>0</v>
      </c>
      <c r="S91" s="34">
        <v>0</v>
      </c>
      <c r="T91" s="34">
        <v>326</v>
      </c>
      <c r="U91" s="34">
        <f t="shared" si="14"/>
        <v>693</v>
      </c>
      <c r="V91" s="34">
        <v>0</v>
      </c>
      <c r="W91" s="34">
        <v>32</v>
      </c>
      <c r="X91" s="34">
        <v>0</v>
      </c>
      <c r="Y91" s="34">
        <v>0</v>
      </c>
      <c r="Z91" s="34">
        <v>661</v>
      </c>
      <c r="AA91" s="34">
        <f t="shared" si="15"/>
        <v>0</v>
      </c>
      <c r="AB91" s="34">
        <v>0</v>
      </c>
      <c r="AC91" s="34">
        <v>0</v>
      </c>
    </row>
    <row r="92" spans="1:29" ht="13.5">
      <c r="A92" s="31" t="s">
        <v>13</v>
      </c>
      <c r="B92" s="32" t="s">
        <v>168</v>
      </c>
      <c r="C92" s="33" t="s">
        <v>169</v>
      </c>
      <c r="D92" s="34">
        <f t="shared" si="8"/>
        <v>7382</v>
      </c>
      <c r="E92" s="34">
        <f t="shared" si="9"/>
        <v>0</v>
      </c>
      <c r="F92" s="34">
        <v>0</v>
      </c>
      <c r="G92" s="34">
        <v>0</v>
      </c>
      <c r="H92" s="34">
        <f t="shared" si="10"/>
        <v>0</v>
      </c>
      <c r="I92" s="34">
        <v>0</v>
      </c>
      <c r="J92" s="34">
        <v>0</v>
      </c>
      <c r="K92" s="34">
        <f t="shared" si="11"/>
        <v>7382</v>
      </c>
      <c r="L92" s="34">
        <v>5939</v>
      </c>
      <c r="M92" s="34">
        <v>1443</v>
      </c>
      <c r="N92" s="34">
        <f t="shared" si="12"/>
        <v>7382</v>
      </c>
      <c r="O92" s="34">
        <f t="shared" si="13"/>
        <v>5939</v>
      </c>
      <c r="P92" s="34">
        <v>5939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4"/>
        <v>1443</v>
      </c>
      <c r="V92" s="34">
        <v>1443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5"/>
        <v>0</v>
      </c>
      <c r="AB92" s="34">
        <v>0</v>
      </c>
      <c r="AC92" s="34">
        <v>0</v>
      </c>
    </row>
    <row r="93" spans="1:29" ht="13.5">
      <c r="A93" s="31" t="s">
        <v>13</v>
      </c>
      <c r="B93" s="32" t="s">
        <v>170</v>
      </c>
      <c r="C93" s="33" t="s">
        <v>171</v>
      </c>
      <c r="D93" s="34">
        <f t="shared" si="8"/>
        <v>634</v>
      </c>
      <c r="E93" s="34">
        <f t="shared" si="9"/>
        <v>0</v>
      </c>
      <c r="F93" s="34">
        <v>0</v>
      </c>
      <c r="G93" s="34">
        <v>0</v>
      </c>
      <c r="H93" s="34">
        <f t="shared" si="10"/>
        <v>0</v>
      </c>
      <c r="I93" s="34">
        <v>0</v>
      </c>
      <c r="J93" s="34">
        <v>0</v>
      </c>
      <c r="K93" s="34">
        <f t="shared" si="11"/>
        <v>634</v>
      </c>
      <c r="L93" s="34">
        <v>236</v>
      </c>
      <c r="M93" s="34">
        <v>398</v>
      </c>
      <c r="N93" s="34">
        <f t="shared" si="12"/>
        <v>684</v>
      </c>
      <c r="O93" s="34">
        <f t="shared" si="13"/>
        <v>286</v>
      </c>
      <c r="P93" s="34">
        <v>286</v>
      </c>
      <c r="Q93" s="34">
        <v>0</v>
      </c>
      <c r="R93" s="34">
        <v>0</v>
      </c>
      <c r="S93" s="34">
        <v>0</v>
      </c>
      <c r="T93" s="34">
        <v>0</v>
      </c>
      <c r="U93" s="34">
        <f t="shared" si="14"/>
        <v>398</v>
      </c>
      <c r="V93" s="34">
        <v>398</v>
      </c>
      <c r="W93" s="34">
        <v>0</v>
      </c>
      <c r="X93" s="34">
        <v>0</v>
      </c>
      <c r="Y93" s="34">
        <v>0</v>
      </c>
      <c r="Z93" s="34">
        <v>0</v>
      </c>
      <c r="AA93" s="34">
        <f t="shared" si="15"/>
        <v>0</v>
      </c>
      <c r="AB93" s="34">
        <v>0</v>
      </c>
      <c r="AC93" s="34">
        <v>0</v>
      </c>
    </row>
    <row r="94" spans="1:29" ht="13.5">
      <c r="A94" s="31" t="s">
        <v>13</v>
      </c>
      <c r="B94" s="32" t="s">
        <v>172</v>
      </c>
      <c r="C94" s="33" t="s">
        <v>173</v>
      </c>
      <c r="D94" s="34">
        <f t="shared" si="8"/>
        <v>4373</v>
      </c>
      <c r="E94" s="34">
        <f t="shared" si="9"/>
        <v>0</v>
      </c>
      <c r="F94" s="34">
        <v>0</v>
      </c>
      <c r="G94" s="34">
        <v>0</v>
      </c>
      <c r="H94" s="34">
        <f t="shared" si="10"/>
        <v>0</v>
      </c>
      <c r="I94" s="34">
        <v>0</v>
      </c>
      <c r="J94" s="34">
        <v>0</v>
      </c>
      <c r="K94" s="34">
        <f t="shared" si="11"/>
        <v>4373</v>
      </c>
      <c r="L94" s="34">
        <v>1259</v>
      </c>
      <c r="M94" s="34">
        <v>3114</v>
      </c>
      <c r="N94" s="34">
        <f t="shared" si="12"/>
        <v>4373</v>
      </c>
      <c r="O94" s="34">
        <f t="shared" si="13"/>
        <v>1259</v>
      </c>
      <c r="P94" s="34">
        <v>0</v>
      </c>
      <c r="Q94" s="34">
        <v>0</v>
      </c>
      <c r="R94" s="34">
        <v>0</v>
      </c>
      <c r="S94" s="34">
        <v>1259</v>
      </c>
      <c r="T94" s="34">
        <v>0</v>
      </c>
      <c r="U94" s="34">
        <f t="shared" si="14"/>
        <v>3114</v>
      </c>
      <c r="V94" s="34">
        <v>0</v>
      </c>
      <c r="W94" s="34">
        <v>0</v>
      </c>
      <c r="X94" s="34">
        <v>0</v>
      </c>
      <c r="Y94" s="34">
        <v>3114</v>
      </c>
      <c r="Z94" s="34">
        <v>0</v>
      </c>
      <c r="AA94" s="34">
        <f t="shared" si="15"/>
        <v>0</v>
      </c>
      <c r="AB94" s="34">
        <v>0</v>
      </c>
      <c r="AC94" s="34">
        <v>0</v>
      </c>
    </row>
    <row r="95" spans="1:29" ht="13.5">
      <c r="A95" s="31" t="s">
        <v>13</v>
      </c>
      <c r="B95" s="32" t="s">
        <v>174</v>
      </c>
      <c r="C95" s="33" t="s">
        <v>175</v>
      </c>
      <c r="D95" s="34">
        <f t="shared" si="8"/>
        <v>4580</v>
      </c>
      <c r="E95" s="34">
        <f t="shared" si="9"/>
        <v>0</v>
      </c>
      <c r="F95" s="34">
        <v>0</v>
      </c>
      <c r="G95" s="34">
        <v>0</v>
      </c>
      <c r="H95" s="34">
        <f t="shared" si="10"/>
        <v>3463</v>
      </c>
      <c r="I95" s="34">
        <v>1226</v>
      </c>
      <c r="J95" s="34">
        <v>2237</v>
      </c>
      <c r="K95" s="34">
        <f t="shared" si="11"/>
        <v>1117</v>
      </c>
      <c r="L95" s="34">
        <v>1117</v>
      </c>
      <c r="M95" s="34">
        <v>0</v>
      </c>
      <c r="N95" s="34">
        <f t="shared" si="12"/>
        <v>4610</v>
      </c>
      <c r="O95" s="34">
        <f t="shared" si="13"/>
        <v>2373</v>
      </c>
      <c r="P95" s="34">
        <v>0</v>
      </c>
      <c r="Q95" s="34">
        <v>0</v>
      </c>
      <c r="R95" s="34">
        <v>0</v>
      </c>
      <c r="S95" s="34">
        <v>2373</v>
      </c>
      <c r="T95" s="34">
        <v>0</v>
      </c>
      <c r="U95" s="34">
        <f t="shared" si="14"/>
        <v>2237</v>
      </c>
      <c r="V95" s="34">
        <v>0</v>
      </c>
      <c r="W95" s="34">
        <v>0</v>
      </c>
      <c r="X95" s="34">
        <v>0</v>
      </c>
      <c r="Y95" s="34">
        <v>2237</v>
      </c>
      <c r="Z95" s="34">
        <v>0</v>
      </c>
      <c r="AA95" s="34">
        <f t="shared" si="15"/>
        <v>0</v>
      </c>
      <c r="AB95" s="34">
        <v>0</v>
      </c>
      <c r="AC95" s="34">
        <v>0</v>
      </c>
    </row>
    <row r="96" spans="1:29" ht="13.5">
      <c r="A96" s="31" t="s">
        <v>13</v>
      </c>
      <c r="B96" s="32" t="s">
        <v>176</v>
      </c>
      <c r="C96" s="33" t="s">
        <v>177</v>
      </c>
      <c r="D96" s="34">
        <f t="shared" si="8"/>
        <v>6291</v>
      </c>
      <c r="E96" s="34">
        <f t="shared" si="9"/>
        <v>0</v>
      </c>
      <c r="F96" s="34">
        <v>0</v>
      </c>
      <c r="G96" s="34">
        <v>0</v>
      </c>
      <c r="H96" s="34">
        <f t="shared" si="10"/>
        <v>0</v>
      </c>
      <c r="I96" s="34">
        <v>0</v>
      </c>
      <c r="J96" s="34">
        <v>0</v>
      </c>
      <c r="K96" s="34">
        <f t="shared" si="11"/>
        <v>6291</v>
      </c>
      <c r="L96" s="34">
        <v>5687</v>
      </c>
      <c r="M96" s="34">
        <v>604</v>
      </c>
      <c r="N96" s="34">
        <f t="shared" si="12"/>
        <v>6291</v>
      </c>
      <c r="O96" s="34">
        <f t="shared" si="13"/>
        <v>5687</v>
      </c>
      <c r="P96" s="34">
        <v>5687</v>
      </c>
      <c r="Q96" s="34">
        <v>0</v>
      </c>
      <c r="R96" s="34">
        <v>0</v>
      </c>
      <c r="S96" s="34">
        <v>0</v>
      </c>
      <c r="T96" s="34">
        <v>0</v>
      </c>
      <c r="U96" s="34">
        <f t="shared" si="14"/>
        <v>604</v>
      </c>
      <c r="V96" s="34">
        <v>604</v>
      </c>
      <c r="W96" s="34">
        <v>0</v>
      </c>
      <c r="X96" s="34">
        <v>0</v>
      </c>
      <c r="Y96" s="34">
        <v>0</v>
      </c>
      <c r="Z96" s="34">
        <v>0</v>
      </c>
      <c r="AA96" s="34">
        <f t="shared" si="15"/>
        <v>0</v>
      </c>
      <c r="AB96" s="34">
        <v>0</v>
      </c>
      <c r="AC96" s="34">
        <v>0</v>
      </c>
    </row>
    <row r="97" spans="1:29" ht="13.5">
      <c r="A97" s="31" t="s">
        <v>13</v>
      </c>
      <c r="B97" s="32" t="s">
        <v>178</v>
      </c>
      <c r="C97" s="33" t="s">
        <v>179</v>
      </c>
      <c r="D97" s="34">
        <f t="shared" si="8"/>
        <v>6885</v>
      </c>
      <c r="E97" s="34">
        <f t="shared" si="9"/>
        <v>4393</v>
      </c>
      <c r="F97" s="34">
        <v>0</v>
      </c>
      <c r="G97" s="34">
        <v>4393</v>
      </c>
      <c r="H97" s="34">
        <f t="shared" si="10"/>
        <v>0</v>
      </c>
      <c r="I97" s="34">
        <v>0</v>
      </c>
      <c r="J97" s="34">
        <v>0</v>
      </c>
      <c r="K97" s="34">
        <f t="shared" si="11"/>
        <v>2492</v>
      </c>
      <c r="L97" s="34">
        <v>2492</v>
      </c>
      <c r="M97" s="34">
        <v>0</v>
      </c>
      <c r="N97" s="34">
        <f t="shared" si="12"/>
        <v>6845</v>
      </c>
      <c r="O97" s="34">
        <f t="shared" si="13"/>
        <v>2452</v>
      </c>
      <c r="P97" s="34">
        <v>2226</v>
      </c>
      <c r="Q97" s="34">
        <v>0</v>
      </c>
      <c r="R97" s="34">
        <v>0</v>
      </c>
      <c r="S97" s="34">
        <v>226</v>
      </c>
      <c r="T97" s="34">
        <v>0</v>
      </c>
      <c r="U97" s="34">
        <f t="shared" si="14"/>
        <v>4393</v>
      </c>
      <c r="V97" s="34">
        <v>3923</v>
      </c>
      <c r="W97" s="34">
        <v>0</v>
      </c>
      <c r="X97" s="34">
        <v>0</v>
      </c>
      <c r="Y97" s="34">
        <v>470</v>
      </c>
      <c r="Z97" s="34">
        <v>0</v>
      </c>
      <c r="AA97" s="34">
        <f t="shared" si="15"/>
        <v>0</v>
      </c>
      <c r="AB97" s="34">
        <v>0</v>
      </c>
      <c r="AC97" s="34">
        <v>0</v>
      </c>
    </row>
    <row r="98" spans="1:29" ht="13.5">
      <c r="A98" s="31" t="s">
        <v>13</v>
      </c>
      <c r="B98" s="32" t="s">
        <v>180</v>
      </c>
      <c r="C98" s="33" t="s">
        <v>181</v>
      </c>
      <c r="D98" s="34">
        <f t="shared" si="8"/>
        <v>4173</v>
      </c>
      <c r="E98" s="34">
        <f t="shared" si="9"/>
        <v>0</v>
      </c>
      <c r="F98" s="34">
        <v>0</v>
      </c>
      <c r="G98" s="34">
        <v>0</v>
      </c>
      <c r="H98" s="34">
        <f t="shared" si="10"/>
        <v>0</v>
      </c>
      <c r="I98" s="34">
        <v>0</v>
      </c>
      <c r="J98" s="34">
        <v>0</v>
      </c>
      <c r="K98" s="34">
        <f t="shared" si="11"/>
        <v>4173</v>
      </c>
      <c r="L98" s="34">
        <v>1728</v>
      </c>
      <c r="M98" s="34">
        <v>2445</v>
      </c>
      <c r="N98" s="34">
        <f t="shared" si="12"/>
        <v>7827</v>
      </c>
      <c r="O98" s="34">
        <f t="shared" si="13"/>
        <v>5827</v>
      </c>
      <c r="P98" s="34">
        <v>0</v>
      </c>
      <c r="Q98" s="34">
        <v>0</v>
      </c>
      <c r="R98" s="34">
        <v>0</v>
      </c>
      <c r="S98" s="34">
        <v>5827</v>
      </c>
      <c r="T98" s="34">
        <v>0</v>
      </c>
      <c r="U98" s="34">
        <f t="shared" si="14"/>
        <v>2000</v>
      </c>
      <c r="V98" s="34">
        <v>0</v>
      </c>
      <c r="W98" s="34">
        <v>0</v>
      </c>
      <c r="X98" s="34">
        <v>0</v>
      </c>
      <c r="Y98" s="34">
        <v>2000</v>
      </c>
      <c r="Z98" s="34">
        <v>0</v>
      </c>
      <c r="AA98" s="34">
        <f t="shared" si="15"/>
        <v>0</v>
      </c>
      <c r="AB98" s="34">
        <v>0</v>
      </c>
      <c r="AC98" s="34">
        <v>0</v>
      </c>
    </row>
    <row r="99" spans="1:29" ht="13.5">
      <c r="A99" s="31" t="s">
        <v>13</v>
      </c>
      <c r="B99" s="32" t="s">
        <v>182</v>
      </c>
      <c r="C99" s="33" t="s">
        <v>183</v>
      </c>
      <c r="D99" s="34">
        <f t="shared" si="8"/>
        <v>3974</v>
      </c>
      <c r="E99" s="34">
        <f t="shared" si="9"/>
        <v>0</v>
      </c>
      <c r="F99" s="34">
        <v>0</v>
      </c>
      <c r="G99" s="34">
        <v>0</v>
      </c>
      <c r="H99" s="34">
        <f t="shared" si="10"/>
        <v>0</v>
      </c>
      <c r="I99" s="34">
        <v>0</v>
      </c>
      <c r="J99" s="34">
        <v>0</v>
      </c>
      <c r="K99" s="34">
        <f t="shared" si="11"/>
        <v>3974</v>
      </c>
      <c r="L99" s="34">
        <v>2700</v>
      </c>
      <c r="M99" s="34">
        <v>1274</v>
      </c>
      <c r="N99" s="34">
        <f t="shared" si="12"/>
        <v>3974</v>
      </c>
      <c r="O99" s="34">
        <f t="shared" si="13"/>
        <v>2700</v>
      </c>
      <c r="P99" s="34">
        <v>2700</v>
      </c>
      <c r="Q99" s="34">
        <v>0</v>
      </c>
      <c r="R99" s="34">
        <v>0</v>
      </c>
      <c r="S99" s="34">
        <v>0</v>
      </c>
      <c r="T99" s="34">
        <v>0</v>
      </c>
      <c r="U99" s="34">
        <f t="shared" si="14"/>
        <v>1274</v>
      </c>
      <c r="V99" s="34">
        <v>1274</v>
      </c>
      <c r="W99" s="34">
        <v>0</v>
      </c>
      <c r="X99" s="34">
        <v>0</v>
      </c>
      <c r="Y99" s="34">
        <v>0</v>
      </c>
      <c r="Z99" s="34">
        <v>0</v>
      </c>
      <c r="AA99" s="34">
        <f t="shared" si="15"/>
        <v>0</v>
      </c>
      <c r="AB99" s="34">
        <v>0</v>
      </c>
      <c r="AC99" s="34">
        <v>0</v>
      </c>
    </row>
    <row r="100" spans="1:29" ht="13.5">
      <c r="A100" s="31" t="s">
        <v>13</v>
      </c>
      <c r="B100" s="32" t="s">
        <v>184</v>
      </c>
      <c r="C100" s="33" t="s">
        <v>185</v>
      </c>
      <c r="D100" s="34">
        <f t="shared" si="8"/>
        <v>3638</v>
      </c>
      <c r="E100" s="34">
        <f t="shared" si="9"/>
        <v>0</v>
      </c>
      <c r="F100" s="34">
        <v>0</v>
      </c>
      <c r="G100" s="34">
        <v>0</v>
      </c>
      <c r="H100" s="34">
        <f t="shared" si="10"/>
        <v>0</v>
      </c>
      <c r="I100" s="34">
        <v>0</v>
      </c>
      <c r="J100" s="34">
        <v>0</v>
      </c>
      <c r="K100" s="34">
        <f t="shared" si="11"/>
        <v>3638</v>
      </c>
      <c r="L100" s="34">
        <v>1710</v>
      </c>
      <c r="M100" s="34">
        <v>1928</v>
      </c>
      <c r="N100" s="34">
        <f t="shared" si="12"/>
        <v>3638</v>
      </c>
      <c r="O100" s="34">
        <f t="shared" si="13"/>
        <v>1710</v>
      </c>
      <c r="P100" s="34">
        <v>0</v>
      </c>
      <c r="Q100" s="34">
        <v>0</v>
      </c>
      <c r="R100" s="34">
        <v>0</v>
      </c>
      <c r="S100" s="34">
        <v>1710</v>
      </c>
      <c r="T100" s="34">
        <v>0</v>
      </c>
      <c r="U100" s="34">
        <f t="shared" si="14"/>
        <v>1928</v>
      </c>
      <c r="V100" s="34">
        <v>0</v>
      </c>
      <c r="W100" s="34">
        <v>0</v>
      </c>
      <c r="X100" s="34">
        <v>0</v>
      </c>
      <c r="Y100" s="34">
        <v>1928</v>
      </c>
      <c r="Z100" s="34">
        <v>0</v>
      </c>
      <c r="AA100" s="34">
        <f t="shared" si="15"/>
        <v>0</v>
      </c>
      <c r="AB100" s="34">
        <v>0</v>
      </c>
      <c r="AC100" s="34">
        <v>0</v>
      </c>
    </row>
    <row r="101" spans="1:29" ht="13.5">
      <c r="A101" s="31" t="s">
        <v>13</v>
      </c>
      <c r="B101" s="32" t="s">
        <v>186</v>
      </c>
      <c r="C101" s="33" t="s">
        <v>187</v>
      </c>
      <c r="D101" s="34">
        <f t="shared" si="8"/>
        <v>2959</v>
      </c>
      <c r="E101" s="34">
        <f t="shared" si="9"/>
        <v>0</v>
      </c>
      <c r="F101" s="34">
        <v>0</v>
      </c>
      <c r="G101" s="34">
        <v>0</v>
      </c>
      <c r="H101" s="34">
        <f t="shared" si="10"/>
        <v>0</v>
      </c>
      <c r="I101" s="34">
        <v>0</v>
      </c>
      <c r="J101" s="34">
        <v>0</v>
      </c>
      <c r="K101" s="34">
        <f t="shared" si="11"/>
        <v>2959</v>
      </c>
      <c r="L101" s="34">
        <v>2373</v>
      </c>
      <c r="M101" s="34">
        <v>586</v>
      </c>
      <c r="N101" s="34">
        <f t="shared" si="12"/>
        <v>2989</v>
      </c>
      <c r="O101" s="34">
        <f t="shared" si="13"/>
        <v>2373</v>
      </c>
      <c r="P101" s="34">
        <v>0</v>
      </c>
      <c r="Q101" s="34">
        <v>0</v>
      </c>
      <c r="R101" s="34">
        <v>0</v>
      </c>
      <c r="S101" s="34">
        <v>2373</v>
      </c>
      <c r="T101" s="34">
        <v>0</v>
      </c>
      <c r="U101" s="34">
        <f t="shared" si="14"/>
        <v>586</v>
      </c>
      <c r="V101" s="34">
        <v>0</v>
      </c>
      <c r="W101" s="34">
        <v>0</v>
      </c>
      <c r="X101" s="34">
        <v>0</v>
      </c>
      <c r="Y101" s="34">
        <v>586</v>
      </c>
      <c r="Z101" s="34">
        <v>0</v>
      </c>
      <c r="AA101" s="34">
        <f t="shared" si="15"/>
        <v>30</v>
      </c>
      <c r="AB101" s="34">
        <v>30</v>
      </c>
      <c r="AC101" s="34">
        <v>0</v>
      </c>
    </row>
    <row r="102" spans="1:29" ht="13.5">
      <c r="A102" s="31" t="s">
        <v>13</v>
      </c>
      <c r="B102" s="32" t="s">
        <v>188</v>
      </c>
      <c r="C102" s="33" t="s">
        <v>189</v>
      </c>
      <c r="D102" s="34">
        <f t="shared" si="8"/>
        <v>1559</v>
      </c>
      <c r="E102" s="34">
        <f t="shared" si="9"/>
        <v>0</v>
      </c>
      <c r="F102" s="34">
        <v>0</v>
      </c>
      <c r="G102" s="34">
        <v>0</v>
      </c>
      <c r="H102" s="34">
        <f t="shared" si="10"/>
        <v>0</v>
      </c>
      <c r="I102" s="34">
        <v>0</v>
      </c>
      <c r="J102" s="34">
        <v>0</v>
      </c>
      <c r="K102" s="34">
        <f t="shared" si="11"/>
        <v>1559</v>
      </c>
      <c r="L102" s="34">
        <v>976</v>
      </c>
      <c r="M102" s="34">
        <v>583</v>
      </c>
      <c r="N102" s="34">
        <f t="shared" si="12"/>
        <v>1559</v>
      </c>
      <c r="O102" s="34">
        <f t="shared" si="13"/>
        <v>976</v>
      </c>
      <c r="P102" s="34">
        <v>976</v>
      </c>
      <c r="Q102" s="34">
        <v>0</v>
      </c>
      <c r="R102" s="34">
        <v>0</v>
      </c>
      <c r="S102" s="34">
        <v>0</v>
      </c>
      <c r="T102" s="34">
        <v>0</v>
      </c>
      <c r="U102" s="34">
        <f t="shared" si="14"/>
        <v>583</v>
      </c>
      <c r="V102" s="34">
        <v>583</v>
      </c>
      <c r="W102" s="34">
        <v>0</v>
      </c>
      <c r="X102" s="34">
        <v>0</v>
      </c>
      <c r="Y102" s="34">
        <v>0</v>
      </c>
      <c r="Z102" s="34">
        <v>0</v>
      </c>
      <c r="AA102" s="34">
        <f t="shared" si="15"/>
        <v>0</v>
      </c>
      <c r="AB102" s="34">
        <v>0</v>
      </c>
      <c r="AC102" s="34">
        <v>0</v>
      </c>
    </row>
    <row r="103" spans="1:29" ht="13.5">
      <c r="A103" s="64" t="s">
        <v>8</v>
      </c>
      <c r="B103" s="65"/>
      <c r="C103" s="66"/>
      <c r="D103" s="34">
        <f>SUM(D7:D102)</f>
        <v>798095</v>
      </c>
      <c r="E103" s="34">
        <f aca="true" t="shared" si="16" ref="E103:AC103">SUM(E7:E102)</f>
        <v>34924</v>
      </c>
      <c r="F103" s="34">
        <f t="shared" si="16"/>
        <v>21894</v>
      </c>
      <c r="G103" s="34">
        <f t="shared" si="16"/>
        <v>13030</v>
      </c>
      <c r="H103" s="34">
        <f t="shared" si="16"/>
        <v>48864</v>
      </c>
      <c r="I103" s="34">
        <f t="shared" si="16"/>
        <v>31722</v>
      </c>
      <c r="J103" s="34">
        <f t="shared" si="16"/>
        <v>17142</v>
      </c>
      <c r="K103" s="34">
        <f t="shared" si="16"/>
        <v>714307</v>
      </c>
      <c r="L103" s="34">
        <f t="shared" si="16"/>
        <v>289647</v>
      </c>
      <c r="M103" s="34">
        <f t="shared" si="16"/>
        <v>424660</v>
      </c>
      <c r="N103" s="34">
        <f t="shared" si="16"/>
        <v>808214</v>
      </c>
      <c r="O103" s="34">
        <f t="shared" si="16"/>
        <v>347417</v>
      </c>
      <c r="P103" s="34">
        <f t="shared" si="16"/>
        <v>323101</v>
      </c>
      <c r="Q103" s="34">
        <f t="shared" si="16"/>
        <v>1907</v>
      </c>
      <c r="R103" s="34">
        <f t="shared" si="16"/>
        <v>7977</v>
      </c>
      <c r="S103" s="34">
        <f t="shared" si="16"/>
        <v>13876</v>
      </c>
      <c r="T103" s="34">
        <f t="shared" si="16"/>
        <v>556</v>
      </c>
      <c r="U103" s="34">
        <f t="shared" si="16"/>
        <v>456602</v>
      </c>
      <c r="V103" s="34">
        <f t="shared" si="16"/>
        <v>381181</v>
      </c>
      <c r="W103" s="34">
        <f t="shared" si="16"/>
        <v>3869</v>
      </c>
      <c r="X103" s="34">
        <f t="shared" si="16"/>
        <v>42875</v>
      </c>
      <c r="Y103" s="34">
        <f t="shared" si="16"/>
        <v>27566</v>
      </c>
      <c r="Z103" s="34">
        <f t="shared" si="16"/>
        <v>1111</v>
      </c>
      <c r="AA103" s="34">
        <f t="shared" si="16"/>
        <v>4195</v>
      </c>
      <c r="AB103" s="34">
        <f t="shared" si="16"/>
        <v>4195</v>
      </c>
      <c r="AC103" s="34">
        <f t="shared" si="16"/>
        <v>0</v>
      </c>
    </row>
  </sheetData>
  <mergeCells count="7">
    <mergeCell ref="A103:C103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2004-02-28T06:54:11Z</dcterms:modified>
  <cp:category/>
  <cp:version/>
  <cp:contentType/>
  <cp:contentStatus/>
</cp:coreProperties>
</file>