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'委託・許可件数（市町村）'!$A$2:$S$51</definedName>
    <definedName name="_xlnm.Print_Area" localSheetId="5">'委託・許可件数（組合）'!$A$2:$S$21</definedName>
    <definedName name="_xlnm.Print_Area" localSheetId="2">'収集運搬機材（市町村）'!$A$2:$AY$51</definedName>
    <definedName name="_xlnm.Print_Area" localSheetId="3">'収集運搬機材（組合）'!$A$2:$AY$21</definedName>
    <definedName name="_xlnm.Print_Area" localSheetId="6">'処理業者と従業員数'!$A$2:$K$51</definedName>
    <definedName name="_xlnm.Print_Area" localSheetId="0">'廃棄物処理従事職員数（市町村）'!$A$2:$AD$51</definedName>
    <definedName name="_xlnm.Print_Area" localSheetId="1">'廃棄物処理従事職員数（組合）'!$A$2:$AD$21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<sst xmlns="http://schemas.openxmlformats.org/spreadsheetml/2006/main" count="1073" uniqueCount="194">
  <si>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</si>
  <si>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</si>
  <si>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</si>
  <si>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</si>
  <si>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</si>
  <si>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</si>
  <si>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南郷村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</si>
  <si>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</si>
  <si>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</si>
  <si>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</si>
  <si>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</si>
  <si>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</si>
  <si>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</si>
  <si>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</si>
  <si>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</si>
  <si>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</si>
  <si>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</si>
  <si>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</si>
  <si>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</si>
  <si>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</si>
  <si>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</si>
  <si>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</si>
  <si>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</si>
  <si>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</si>
  <si>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</si>
  <si>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</si>
  <si>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</si>
  <si>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</si>
  <si>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</si>
  <si>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</si>
  <si>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</si>
  <si>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南郷町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</si>
  <si>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</si>
  <si>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</si>
  <si>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</si>
  <si>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</si>
  <si>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</si>
  <si>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</si>
  <si>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</si>
  <si>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</si>
  <si>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</si>
  <si>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</si>
  <si>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</si>
  <si>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</si>
  <si>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</si>
  <si>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45301</t>
  </si>
  <si>
    <t>清武町</t>
  </si>
  <si>
    <t>45302</t>
  </si>
  <si>
    <t>45303</t>
  </si>
  <si>
    <t>佐土原町</t>
  </si>
  <si>
    <t>45321</t>
  </si>
  <si>
    <t>北郷町</t>
  </si>
  <si>
    <t>45322</t>
  </si>
  <si>
    <t>45341</t>
  </si>
  <si>
    <t>三股町</t>
  </si>
  <si>
    <t>45342</t>
  </si>
  <si>
    <t>山之口町</t>
  </si>
  <si>
    <t>45343</t>
  </si>
  <si>
    <t>高城町</t>
  </si>
  <si>
    <t>45344</t>
  </si>
  <si>
    <t>45345</t>
  </si>
  <si>
    <t>高崎町</t>
  </si>
  <si>
    <t>45361</t>
  </si>
  <si>
    <t>高原町</t>
  </si>
  <si>
    <t>45362</t>
  </si>
  <si>
    <t>野尻町</t>
  </si>
  <si>
    <t>45363</t>
  </si>
  <si>
    <t>須木村</t>
  </si>
  <si>
    <t>45381</t>
  </si>
  <si>
    <t>高岡町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</si>
  <si>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</si>
  <si>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</si>
  <si>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</si>
  <si>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</si>
  <si>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</si>
  <si>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</si>
  <si>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</si>
  <si>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</si>
  <si>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</si>
  <si>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</si>
  <si>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</si>
  <si>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</si>
  <si>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</si>
  <si>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</si>
  <si>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</si>
  <si>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</si>
  <si>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</si>
  <si>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</si>
  <si>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45422</t>
  </si>
  <si>
    <t>45423</t>
  </si>
  <si>
    <t>45424</t>
  </si>
  <si>
    <t>45425</t>
  </si>
  <si>
    <t>北郷村</t>
  </si>
  <si>
    <t>45426</t>
  </si>
  <si>
    <t>45427</t>
  </si>
  <si>
    <t>北川町</t>
  </si>
  <si>
    <t>45428</t>
  </si>
  <si>
    <t>45429</t>
  </si>
  <si>
    <t>諸塚村</t>
  </si>
  <si>
    <t>45430</t>
  </si>
  <si>
    <t>椎葉村</t>
  </si>
  <si>
    <t>45441</t>
  </si>
  <si>
    <t>高千穂町</t>
  </si>
  <si>
    <t>45442</t>
  </si>
  <si>
    <t>日之影町</t>
  </si>
  <si>
    <t>45443</t>
  </si>
  <si>
    <t>五ケ瀬町</t>
  </si>
  <si>
    <t>45811</t>
  </si>
  <si>
    <t>高鍋・木城衛生組合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</si>
  <si>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</si>
  <si>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</si>
  <si>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</si>
  <si>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</si>
  <si>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</si>
  <si>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</si>
  <si>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</si>
  <si>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</si>
  <si>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</si>
  <si>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</si>
  <si>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</si>
  <si>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北方町</t>
  </si>
  <si>
    <t>東郷町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</si>
  <si>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</si>
  <si>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</si>
  <si>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</si>
  <si>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</si>
  <si>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宮崎県合計</t>
  </si>
  <si>
    <t>委託</t>
  </si>
  <si>
    <t>許可</t>
  </si>
  <si>
    <t>直営</t>
  </si>
  <si>
    <t>山田町</t>
  </si>
  <si>
    <t>西郷村</t>
  </si>
  <si>
    <t>田野町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</si>
  <si>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</si>
  <si>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</si>
  <si>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</si>
  <si>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</si>
  <si>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</si>
  <si>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</si>
  <si>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</si>
  <si>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</si>
  <si>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</si>
  <si>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</si>
  <si>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</si>
  <si>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</si>
  <si>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</si>
  <si>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</si>
  <si>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</si>
  <si>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</si>
  <si>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</si>
  <si>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</si>
  <si>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</si>
  <si>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</si>
  <si>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宮崎県</t>
  </si>
  <si>
    <t>45201</t>
  </si>
  <si>
    <t>宮崎市</t>
  </si>
  <si>
    <t>45202</t>
  </si>
  <si>
    <t>都城市</t>
  </si>
  <si>
    <t>45203</t>
  </si>
  <si>
    <t>45812</t>
  </si>
  <si>
    <t>川南都農衛生組合</t>
  </si>
  <si>
    <t>45813</t>
  </si>
  <si>
    <t>高崎・山田清掃施設組合</t>
  </si>
  <si>
    <t>45814</t>
  </si>
  <si>
    <t>宮崎県中部地区衛生組合</t>
  </si>
  <si>
    <t>45819</t>
  </si>
  <si>
    <t>都北衛生センター管理組合</t>
  </si>
  <si>
    <t>45820</t>
  </si>
  <si>
    <t>日南地区衛生センター管理組合</t>
  </si>
  <si>
    <t>45825</t>
  </si>
  <si>
    <t>西臼杵郡衛生組合</t>
  </si>
  <si>
    <t>45828</t>
  </si>
  <si>
    <t>都城北諸県広域市町村圏事務組合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</si>
  <si>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</si>
  <si>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</si>
  <si>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</si>
  <si>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</si>
  <si>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</si>
  <si>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</si>
  <si>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</si>
  <si>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</si>
  <si>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</si>
  <si>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小林野尻高原衛生事業事務組合</t>
  </si>
  <si>
    <t>45844</t>
  </si>
  <si>
    <t>日南東臼杵南部広域連合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</si>
  <si>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</si>
  <si>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</si>
  <si>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</si>
  <si>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</si>
  <si>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</si>
  <si>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</si>
  <si>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</si>
  <si>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</si>
  <si>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北浦町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</si>
</sst>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1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122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23</v>
      </c>
      <c r="C2" s="49" t="s">
        <v>1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3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28</v>
      </c>
      <c r="G4" s="46" t="s">
        <v>29</v>
      </c>
      <c r="H4" s="48" t="s">
        <v>3</v>
      </c>
      <c r="I4" s="46" t="s">
        <v>19</v>
      </c>
      <c r="J4" s="46" t="s">
        <v>20</v>
      </c>
      <c r="K4" s="46" t="s">
        <v>21</v>
      </c>
      <c r="L4" s="46" t="s">
        <v>30</v>
      </c>
      <c r="M4" s="13"/>
      <c r="N4" s="48" t="s">
        <v>3</v>
      </c>
      <c r="O4" s="46" t="s">
        <v>28</v>
      </c>
      <c r="P4" s="46" t="s">
        <v>29</v>
      </c>
      <c r="Q4" s="48" t="s">
        <v>3</v>
      </c>
      <c r="R4" s="46" t="s">
        <v>19</v>
      </c>
      <c r="S4" s="46" t="s">
        <v>20</v>
      </c>
      <c r="T4" s="46" t="s">
        <v>21</v>
      </c>
      <c r="U4" s="46" t="s">
        <v>30</v>
      </c>
      <c r="V4" s="13"/>
      <c r="W4" s="48" t="s">
        <v>3</v>
      </c>
      <c r="X4" s="46" t="s">
        <v>28</v>
      </c>
      <c r="Y4" s="46" t="s">
        <v>29</v>
      </c>
      <c r="Z4" s="48" t="s">
        <v>3</v>
      </c>
      <c r="AA4" s="46" t="s">
        <v>19</v>
      </c>
      <c r="AB4" s="46" t="s">
        <v>20</v>
      </c>
      <c r="AC4" s="46" t="s">
        <v>21</v>
      </c>
      <c r="AD4" s="46" t="s">
        <v>30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153</v>
      </c>
      <c r="B7" s="36" t="s">
        <v>154</v>
      </c>
      <c r="C7" s="37" t="s">
        <v>155</v>
      </c>
      <c r="D7" s="16">
        <f aca="true" t="shared" si="0" ref="D7:D45">E7+H7</f>
        <v>202</v>
      </c>
      <c r="E7" s="16">
        <f aca="true" t="shared" si="1" ref="E7:E45">SUM(F7:G7)</f>
        <v>42</v>
      </c>
      <c r="F7" s="16">
        <v>31</v>
      </c>
      <c r="G7" s="16">
        <v>11</v>
      </c>
      <c r="H7" s="16">
        <f aca="true" t="shared" si="2" ref="H7:H45">SUM(I7:L7)</f>
        <v>160</v>
      </c>
      <c r="I7" s="16">
        <v>160</v>
      </c>
      <c r="J7" s="16">
        <v>0</v>
      </c>
      <c r="K7" s="16">
        <v>0</v>
      </c>
      <c r="L7" s="16">
        <v>0</v>
      </c>
      <c r="M7" s="16">
        <f aca="true" t="shared" si="3" ref="M7:M45">N7+Q7</f>
        <v>8</v>
      </c>
      <c r="N7" s="16">
        <f aca="true" t="shared" si="4" ref="N7:N45">SUM(O7:P7)</f>
        <v>8</v>
      </c>
      <c r="O7" s="16">
        <v>5</v>
      </c>
      <c r="P7" s="16">
        <v>3</v>
      </c>
      <c r="Q7" s="16">
        <f aca="true" t="shared" si="5" ref="Q7:Q45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45">D7+M7</f>
        <v>210</v>
      </c>
      <c r="W7" s="16">
        <f aca="true" t="shared" si="7" ref="W7:W45">E7+N7</f>
        <v>50</v>
      </c>
      <c r="X7" s="16">
        <f aca="true" t="shared" si="8" ref="X7:X45">F7+O7</f>
        <v>36</v>
      </c>
      <c r="Y7" s="16">
        <f aca="true" t="shared" si="9" ref="Y7:Y45">G7+P7</f>
        <v>14</v>
      </c>
      <c r="Z7" s="16">
        <f aca="true" t="shared" si="10" ref="Z7:Z45">H7+Q7</f>
        <v>160</v>
      </c>
      <c r="AA7" s="16">
        <f aca="true" t="shared" si="11" ref="AA7:AA45">I7+R7</f>
        <v>160</v>
      </c>
      <c r="AB7" s="16">
        <f aca="true" t="shared" si="12" ref="AB7:AB45">J7+S7</f>
        <v>0</v>
      </c>
      <c r="AC7" s="16">
        <f aca="true" t="shared" si="13" ref="AC7:AC45">K7+T7</f>
        <v>0</v>
      </c>
      <c r="AD7" s="16">
        <f aca="true" t="shared" si="14" ref="AD7:AD45">L7+U7</f>
        <v>0</v>
      </c>
    </row>
    <row r="8" spans="1:30" ht="13.5">
      <c r="A8" s="24" t="s">
        <v>153</v>
      </c>
      <c r="B8" s="36" t="s">
        <v>156</v>
      </c>
      <c r="C8" s="37" t="s">
        <v>157</v>
      </c>
      <c r="D8" s="16">
        <f t="shared" si="0"/>
        <v>54</v>
      </c>
      <c r="E8" s="16">
        <f t="shared" si="1"/>
        <v>4</v>
      </c>
      <c r="F8" s="16">
        <v>3</v>
      </c>
      <c r="G8" s="16">
        <v>1</v>
      </c>
      <c r="H8" s="16">
        <f t="shared" si="2"/>
        <v>50</v>
      </c>
      <c r="I8" s="16">
        <v>50</v>
      </c>
      <c r="J8" s="16">
        <v>0</v>
      </c>
      <c r="K8" s="16">
        <v>0</v>
      </c>
      <c r="L8" s="16">
        <v>0</v>
      </c>
      <c r="M8" s="16">
        <f t="shared" si="3"/>
        <v>3</v>
      </c>
      <c r="N8" s="16">
        <f t="shared" si="4"/>
        <v>3</v>
      </c>
      <c r="O8" s="16">
        <v>3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57</v>
      </c>
      <c r="W8" s="16">
        <f t="shared" si="7"/>
        <v>7</v>
      </c>
      <c r="X8" s="16">
        <f t="shared" si="8"/>
        <v>6</v>
      </c>
      <c r="Y8" s="16">
        <f t="shared" si="9"/>
        <v>1</v>
      </c>
      <c r="Z8" s="16">
        <f t="shared" si="10"/>
        <v>50</v>
      </c>
      <c r="AA8" s="16">
        <f t="shared" si="11"/>
        <v>50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153</v>
      </c>
      <c r="B9" s="36" t="s">
        <v>158</v>
      </c>
      <c r="C9" s="37" t="s">
        <v>32</v>
      </c>
      <c r="D9" s="16">
        <f t="shared" si="0"/>
        <v>116</v>
      </c>
      <c r="E9" s="16">
        <f t="shared" si="1"/>
        <v>18</v>
      </c>
      <c r="F9" s="16">
        <v>16</v>
      </c>
      <c r="G9" s="16">
        <v>2</v>
      </c>
      <c r="H9" s="16">
        <f t="shared" si="2"/>
        <v>98</v>
      </c>
      <c r="I9" s="16">
        <v>75</v>
      </c>
      <c r="J9" s="16">
        <v>22</v>
      </c>
      <c r="K9" s="16">
        <v>1</v>
      </c>
      <c r="L9" s="16">
        <v>0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117</v>
      </c>
      <c r="W9" s="16">
        <f t="shared" si="7"/>
        <v>19</v>
      </c>
      <c r="X9" s="16">
        <f t="shared" si="8"/>
        <v>17</v>
      </c>
      <c r="Y9" s="16">
        <f t="shared" si="9"/>
        <v>2</v>
      </c>
      <c r="Z9" s="16">
        <f t="shared" si="10"/>
        <v>98</v>
      </c>
      <c r="AA9" s="16">
        <f t="shared" si="11"/>
        <v>75</v>
      </c>
      <c r="AB9" s="16">
        <f t="shared" si="12"/>
        <v>22</v>
      </c>
      <c r="AC9" s="16">
        <f t="shared" si="13"/>
        <v>1</v>
      </c>
      <c r="AD9" s="16">
        <f t="shared" si="14"/>
        <v>0</v>
      </c>
    </row>
    <row r="10" spans="1:30" ht="13.5">
      <c r="A10" s="24" t="s">
        <v>153</v>
      </c>
      <c r="B10" s="36" t="s">
        <v>33</v>
      </c>
      <c r="C10" s="37" t="s">
        <v>34</v>
      </c>
      <c r="D10" s="16">
        <f t="shared" si="0"/>
        <v>20</v>
      </c>
      <c r="E10" s="16">
        <f t="shared" si="1"/>
        <v>4</v>
      </c>
      <c r="F10" s="16">
        <v>4</v>
      </c>
      <c r="G10" s="16">
        <v>0</v>
      </c>
      <c r="H10" s="16">
        <f t="shared" si="2"/>
        <v>16</v>
      </c>
      <c r="I10" s="16">
        <v>10</v>
      </c>
      <c r="J10" s="16">
        <v>6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20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16</v>
      </c>
      <c r="AA10" s="16">
        <f t="shared" si="11"/>
        <v>10</v>
      </c>
      <c r="AB10" s="16">
        <f t="shared" si="12"/>
        <v>6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153</v>
      </c>
      <c r="B11" s="36" t="s">
        <v>35</v>
      </c>
      <c r="C11" s="37" t="s">
        <v>36</v>
      </c>
      <c r="D11" s="16">
        <f t="shared" si="0"/>
        <v>27</v>
      </c>
      <c r="E11" s="16">
        <f t="shared" si="1"/>
        <v>5</v>
      </c>
      <c r="F11" s="16">
        <v>5</v>
      </c>
      <c r="G11" s="16">
        <v>0</v>
      </c>
      <c r="H11" s="16">
        <f t="shared" si="2"/>
        <v>22</v>
      </c>
      <c r="I11" s="16">
        <v>14</v>
      </c>
      <c r="J11" s="16">
        <v>6</v>
      </c>
      <c r="K11" s="16">
        <v>2</v>
      </c>
      <c r="L11" s="16">
        <v>0</v>
      </c>
      <c r="M11" s="16">
        <f t="shared" si="3"/>
        <v>4</v>
      </c>
      <c r="N11" s="16">
        <f t="shared" si="4"/>
        <v>4</v>
      </c>
      <c r="O11" s="16">
        <v>4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31</v>
      </c>
      <c r="W11" s="16">
        <f t="shared" si="7"/>
        <v>9</v>
      </c>
      <c r="X11" s="16">
        <f t="shared" si="8"/>
        <v>9</v>
      </c>
      <c r="Y11" s="16">
        <f t="shared" si="9"/>
        <v>0</v>
      </c>
      <c r="Z11" s="16">
        <f t="shared" si="10"/>
        <v>22</v>
      </c>
      <c r="AA11" s="16">
        <f t="shared" si="11"/>
        <v>14</v>
      </c>
      <c r="AB11" s="16">
        <f t="shared" si="12"/>
        <v>6</v>
      </c>
      <c r="AC11" s="16">
        <f t="shared" si="13"/>
        <v>2</v>
      </c>
      <c r="AD11" s="16">
        <f t="shared" si="14"/>
        <v>0</v>
      </c>
    </row>
    <row r="12" spans="1:30" ht="13.5">
      <c r="A12" s="24" t="s">
        <v>153</v>
      </c>
      <c r="B12" s="36" t="s">
        <v>37</v>
      </c>
      <c r="C12" s="37" t="s">
        <v>38</v>
      </c>
      <c r="D12" s="16">
        <f t="shared" si="0"/>
        <v>51</v>
      </c>
      <c r="E12" s="16">
        <f t="shared" si="1"/>
        <v>4</v>
      </c>
      <c r="F12" s="16">
        <v>4</v>
      </c>
      <c r="G12" s="16">
        <v>0</v>
      </c>
      <c r="H12" s="16">
        <f t="shared" si="2"/>
        <v>47</v>
      </c>
      <c r="I12" s="16">
        <v>27</v>
      </c>
      <c r="J12" s="16">
        <v>6</v>
      </c>
      <c r="K12" s="16">
        <v>2</v>
      </c>
      <c r="L12" s="16">
        <v>12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51</v>
      </c>
      <c r="W12" s="16">
        <f t="shared" si="7"/>
        <v>4</v>
      </c>
      <c r="X12" s="16">
        <f t="shared" si="8"/>
        <v>4</v>
      </c>
      <c r="Y12" s="16">
        <f t="shared" si="9"/>
        <v>0</v>
      </c>
      <c r="Z12" s="16">
        <f t="shared" si="10"/>
        <v>47</v>
      </c>
      <c r="AA12" s="16">
        <f t="shared" si="11"/>
        <v>27</v>
      </c>
      <c r="AB12" s="16">
        <f t="shared" si="12"/>
        <v>6</v>
      </c>
      <c r="AC12" s="16">
        <f t="shared" si="13"/>
        <v>2</v>
      </c>
      <c r="AD12" s="16">
        <f t="shared" si="14"/>
        <v>12</v>
      </c>
    </row>
    <row r="13" spans="1:30" ht="13.5">
      <c r="A13" s="24" t="s">
        <v>153</v>
      </c>
      <c r="B13" s="36" t="s">
        <v>39</v>
      </c>
      <c r="C13" s="37" t="s">
        <v>40</v>
      </c>
      <c r="D13" s="16">
        <f t="shared" si="0"/>
        <v>3</v>
      </c>
      <c r="E13" s="16">
        <f t="shared" si="1"/>
        <v>3</v>
      </c>
      <c r="F13" s="16">
        <v>3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2</v>
      </c>
      <c r="N13" s="16">
        <f t="shared" si="4"/>
        <v>2</v>
      </c>
      <c r="O13" s="16">
        <v>2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5</v>
      </c>
      <c r="W13" s="16">
        <f t="shared" si="7"/>
        <v>5</v>
      </c>
      <c r="X13" s="16">
        <f t="shared" si="8"/>
        <v>5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153</v>
      </c>
      <c r="B14" s="36" t="s">
        <v>41</v>
      </c>
      <c r="C14" s="37" t="s">
        <v>42</v>
      </c>
      <c r="D14" s="16">
        <f t="shared" si="0"/>
        <v>1</v>
      </c>
      <c r="E14" s="16">
        <f t="shared" si="1"/>
        <v>1</v>
      </c>
      <c r="F14" s="16">
        <v>1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153</v>
      </c>
      <c r="B15" s="36" t="s">
        <v>43</v>
      </c>
      <c r="C15" s="37" t="s">
        <v>44</v>
      </c>
      <c r="D15" s="16">
        <f t="shared" si="0"/>
        <v>21</v>
      </c>
      <c r="E15" s="16">
        <f t="shared" si="1"/>
        <v>7</v>
      </c>
      <c r="F15" s="16">
        <v>6</v>
      </c>
      <c r="G15" s="16">
        <v>1</v>
      </c>
      <c r="H15" s="16">
        <f t="shared" si="2"/>
        <v>14</v>
      </c>
      <c r="I15" s="16">
        <v>13</v>
      </c>
      <c r="J15" s="16">
        <v>0</v>
      </c>
      <c r="K15" s="16">
        <v>1</v>
      </c>
      <c r="L15" s="16">
        <v>0</v>
      </c>
      <c r="M15" s="16">
        <f t="shared" si="3"/>
        <v>1</v>
      </c>
      <c r="N15" s="16">
        <f t="shared" si="4"/>
        <v>1</v>
      </c>
      <c r="O15" s="16">
        <v>0</v>
      </c>
      <c r="P15" s="16">
        <v>1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22</v>
      </c>
      <c r="W15" s="16">
        <f t="shared" si="7"/>
        <v>8</v>
      </c>
      <c r="X15" s="16">
        <f t="shared" si="8"/>
        <v>6</v>
      </c>
      <c r="Y15" s="16">
        <f t="shared" si="9"/>
        <v>2</v>
      </c>
      <c r="Z15" s="16">
        <f t="shared" si="10"/>
        <v>14</v>
      </c>
      <c r="AA15" s="16">
        <f t="shared" si="11"/>
        <v>13</v>
      </c>
      <c r="AB15" s="16">
        <f t="shared" si="12"/>
        <v>0</v>
      </c>
      <c r="AC15" s="16">
        <f t="shared" si="13"/>
        <v>1</v>
      </c>
      <c r="AD15" s="16">
        <f t="shared" si="14"/>
        <v>0</v>
      </c>
    </row>
    <row r="16" spans="1:30" ht="13.5">
      <c r="A16" s="24" t="s">
        <v>153</v>
      </c>
      <c r="B16" s="36" t="s">
        <v>45</v>
      </c>
      <c r="C16" s="37" t="s">
        <v>46</v>
      </c>
      <c r="D16" s="16">
        <f t="shared" si="0"/>
        <v>3</v>
      </c>
      <c r="E16" s="16">
        <f t="shared" si="1"/>
        <v>3</v>
      </c>
      <c r="F16" s="16">
        <v>3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153</v>
      </c>
      <c r="B17" s="36" t="s">
        <v>47</v>
      </c>
      <c r="C17" s="37" t="s">
        <v>132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153</v>
      </c>
      <c r="B18" s="36" t="s">
        <v>48</v>
      </c>
      <c r="C18" s="37" t="s">
        <v>49</v>
      </c>
      <c r="D18" s="16">
        <f t="shared" si="0"/>
        <v>5</v>
      </c>
      <c r="E18" s="16">
        <f t="shared" si="1"/>
        <v>1</v>
      </c>
      <c r="F18" s="16">
        <v>1</v>
      </c>
      <c r="G18" s="16">
        <v>0</v>
      </c>
      <c r="H18" s="16">
        <f t="shared" si="2"/>
        <v>4</v>
      </c>
      <c r="I18" s="16">
        <v>1</v>
      </c>
      <c r="J18" s="16">
        <v>3</v>
      </c>
      <c r="K18" s="16">
        <v>0</v>
      </c>
      <c r="L18" s="16">
        <v>0</v>
      </c>
      <c r="M18" s="16">
        <f t="shared" si="3"/>
        <v>2</v>
      </c>
      <c r="N18" s="16">
        <f t="shared" si="4"/>
        <v>0</v>
      </c>
      <c r="O18" s="16">
        <v>0</v>
      </c>
      <c r="P18" s="16">
        <v>0</v>
      </c>
      <c r="Q18" s="16">
        <f t="shared" si="5"/>
        <v>2</v>
      </c>
      <c r="R18" s="16">
        <v>0</v>
      </c>
      <c r="S18" s="16">
        <v>2</v>
      </c>
      <c r="T18" s="16">
        <v>0</v>
      </c>
      <c r="U18" s="16">
        <v>0</v>
      </c>
      <c r="V18" s="16">
        <f t="shared" si="6"/>
        <v>7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6</v>
      </c>
      <c r="AA18" s="16">
        <f t="shared" si="11"/>
        <v>1</v>
      </c>
      <c r="AB18" s="16">
        <f t="shared" si="12"/>
        <v>5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153</v>
      </c>
      <c r="B19" s="36" t="s">
        <v>50</v>
      </c>
      <c r="C19" s="37" t="s">
        <v>51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153</v>
      </c>
      <c r="B20" s="36" t="s">
        <v>52</v>
      </c>
      <c r="C20" s="37" t="s">
        <v>31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153</v>
      </c>
      <c r="B21" s="36" t="s">
        <v>53</v>
      </c>
      <c r="C21" s="37" t="s">
        <v>54</v>
      </c>
      <c r="D21" s="16">
        <f t="shared" si="0"/>
        <v>7</v>
      </c>
      <c r="E21" s="16">
        <f t="shared" si="1"/>
        <v>1</v>
      </c>
      <c r="F21" s="16">
        <v>1</v>
      </c>
      <c r="G21" s="16">
        <v>0</v>
      </c>
      <c r="H21" s="16">
        <f t="shared" si="2"/>
        <v>6</v>
      </c>
      <c r="I21" s="16">
        <v>0</v>
      </c>
      <c r="J21" s="16">
        <v>5</v>
      </c>
      <c r="K21" s="16">
        <v>1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7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6</v>
      </c>
      <c r="AA21" s="16">
        <f t="shared" si="11"/>
        <v>0</v>
      </c>
      <c r="AB21" s="16">
        <f t="shared" si="12"/>
        <v>5</v>
      </c>
      <c r="AC21" s="16">
        <f t="shared" si="13"/>
        <v>1</v>
      </c>
      <c r="AD21" s="16">
        <f t="shared" si="14"/>
        <v>0</v>
      </c>
    </row>
    <row r="22" spans="1:30" ht="13.5">
      <c r="A22" s="24" t="s">
        <v>153</v>
      </c>
      <c r="B22" s="36" t="s">
        <v>55</v>
      </c>
      <c r="C22" s="37" t="s">
        <v>56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153</v>
      </c>
      <c r="B23" s="36" t="s">
        <v>57</v>
      </c>
      <c r="C23" s="37" t="s">
        <v>58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153</v>
      </c>
      <c r="B24" s="36" t="s">
        <v>59</v>
      </c>
      <c r="C24" s="37" t="s">
        <v>130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153</v>
      </c>
      <c r="B25" s="36" t="s">
        <v>60</v>
      </c>
      <c r="C25" s="37" t="s">
        <v>61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153</v>
      </c>
      <c r="B26" s="36" t="s">
        <v>62</v>
      </c>
      <c r="C26" s="37" t="s">
        <v>63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153</v>
      </c>
      <c r="B27" s="36" t="s">
        <v>64</v>
      </c>
      <c r="C27" s="37" t="s">
        <v>65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153</v>
      </c>
      <c r="B28" s="36" t="s">
        <v>66</v>
      </c>
      <c r="C28" s="37" t="s">
        <v>67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153</v>
      </c>
      <c r="B29" s="36" t="s">
        <v>68</v>
      </c>
      <c r="C29" s="37" t="s">
        <v>69</v>
      </c>
      <c r="D29" s="16">
        <f t="shared" si="0"/>
        <v>3</v>
      </c>
      <c r="E29" s="16">
        <f t="shared" si="1"/>
        <v>3</v>
      </c>
      <c r="F29" s="16">
        <v>3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3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153</v>
      </c>
      <c r="B30" s="36" t="s">
        <v>70</v>
      </c>
      <c r="C30" s="37" t="s">
        <v>71</v>
      </c>
      <c r="D30" s="16">
        <f t="shared" si="0"/>
        <v>1</v>
      </c>
      <c r="E30" s="16">
        <f t="shared" si="1"/>
        <v>1</v>
      </c>
      <c r="F30" s="16">
        <v>0</v>
      </c>
      <c r="G30" s="16">
        <v>1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</v>
      </c>
      <c r="W30" s="16">
        <f t="shared" si="7"/>
        <v>1</v>
      </c>
      <c r="X30" s="16">
        <f t="shared" si="8"/>
        <v>0</v>
      </c>
      <c r="Y30" s="16">
        <f t="shared" si="9"/>
        <v>1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153</v>
      </c>
      <c r="B31" s="36" t="s">
        <v>72</v>
      </c>
      <c r="C31" s="37" t="s">
        <v>73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2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153</v>
      </c>
      <c r="B32" s="36" t="s">
        <v>74</v>
      </c>
      <c r="C32" s="37" t="s">
        <v>75</v>
      </c>
      <c r="D32" s="16">
        <f t="shared" si="0"/>
        <v>3</v>
      </c>
      <c r="E32" s="16">
        <f t="shared" si="1"/>
        <v>3</v>
      </c>
      <c r="F32" s="16">
        <v>3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3</v>
      </c>
      <c r="W32" s="16">
        <f t="shared" si="7"/>
        <v>3</v>
      </c>
      <c r="X32" s="16">
        <f t="shared" si="8"/>
        <v>3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153</v>
      </c>
      <c r="B33" s="36" t="s">
        <v>76</v>
      </c>
      <c r="C33" s="37" t="s">
        <v>77</v>
      </c>
      <c r="D33" s="16">
        <f t="shared" si="0"/>
        <v>3</v>
      </c>
      <c r="E33" s="16">
        <f t="shared" si="1"/>
        <v>3</v>
      </c>
      <c r="F33" s="16">
        <v>3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</v>
      </c>
      <c r="W33" s="16">
        <f t="shared" si="7"/>
        <v>3</v>
      </c>
      <c r="X33" s="16">
        <f t="shared" si="8"/>
        <v>3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153</v>
      </c>
      <c r="B34" s="36" t="s">
        <v>78</v>
      </c>
      <c r="C34" s="37" t="s">
        <v>79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153</v>
      </c>
      <c r="B35" s="36" t="s">
        <v>80</v>
      </c>
      <c r="C35" s="37" t="s">
        <v>81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153</v>
      </c>
      <c r="B36" s="36" t="s">
        <v>82</v>
      </c>
      <c r="C36" s="37" t="s">
        <v>83</v>
      </c>
      <c r="D36" s="16">
        <f t="shared" si="0"/>
        <v>3</v>
      </c>
      <c r="E36" s="16">
        <f t="shared" si="1"/>
        <v>2</v>
      </c>
      <c r="F36" s="16">
        <v>2</v>
      </c>
      <c r="G36" s="16">
        <v>0</v>
      </c>
      <c r="H36" s="16">
        <f t="shared" si="2"/>
        <v>1</v>
      </c>
      <c r="I36" s="16">
        <v>0</v>
      </c>
      <c r="J36" s="16">
        <v>1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3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1</v>
      </c>
      <c r="AA36" s="16">
        <f t="shared" si="11"/>
        <v>0</v>
      </c>
      <c r="AB36" s="16">
        <f t="shared" si="12"/>
        <v>1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153</v>
      </c>
      <c r="B37" s="36" t="s">
        <v>84</v>
      </c>
      <c r="C37" s="37" t="s">
        <v>85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2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153</v>
      </c>
      <c r="B38" s="36" t="s">
        <v>86</v>
      </c>
      <c r="C38" s="37" t="s">
        <v>87</v>
      </c>
      <c r="D38" s="16">
        <f t="shared" si="0"/>
        <v>4</v>
      </c>
      <c r="E38" s="16">
        <f t="shared" si="1"/>
        <v>4</v>
      </c>
      <c r="F38" s="16">
        <v>3</v>
      </c>
      <c r="G38" s="16">
        <v>1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0</v>
      </c>
      <c r="P38" s="16">
        <v>1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5</v>
      </c>
      <c r="W38" s="16">
        <f t="shared" si="7"/>
        <v>5</v>
      </c>
      <c r="X38" s="16">
        <f t="shared" si="8"/>
        <v>3</v>
      </c>
      <c r="Y38" s="16">
        <f t="shared" si="9"/>
        <v>2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153</v>
      </c>
      <c r="B39" s="36" t="s">
        <v>88</v>
      </c>
      <c r="C39" s="37" t="s">
        <v>121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2</v>
      </c>
      <c r="W39" s="16">
        <f t="shared" si="7"/>
        <v>2</v>
      </c>
      <c r="X39" s="16">
        <f t="shared" si="8"/>
        <v>2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153</v>
      </c>
      <c r="B40" s="36" t="s">
        <v>89</v>
      </c>
      <c r="C40" s="37" t="s">
        <v>6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153</v>
      </c>
      <c r="B41" s="36" t="s">
        <v>90</v>
      </c>
      <c r="C41" s="37" t="s">
        <v>131</v>
      </c>
      <c r="D41" s="16">
        <f t="shared" si="0"/>
        <v>4</v>
      </c>
      <c r="E41" s="16">
        <f t="shared" si="1"/>
        <v>0</v>
      </c>
      <c r="F41" s="16">
        <v>0</v>
      </c>
      <c r="G41" s="16">
        <v>0</v>
      </c>
      <c r="H41" s="16">
        <f t="shared" si="2"/>
        <v>4</v>
      </c>
      <c r="I41" s="16">
        <v>4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4</v>
      </c>
      <c r="W41" s="16">
        <f t="shared" si="7"/>
        <v>0</v>
      </c>
      <c r="X41" s="16">
        <f t="shared" si="8"/>
        <v>0</v>
      </c>
      <c r="Y41" s="16">
        <f t="shared" si="9"/>
        <v>0</v>
      </c>
      <c r="Z41" s="16">
        <f t="shared" si="10"/>
        <v>4</v>
      </c>
      <c r="AA41" s="16">
        <f t="shared" si="11"/>
        <v>4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153</v>
      </c>
      <c r="B42" s="36" t="s">
        <v>91</v>
      </c>
      <c r="C42" s="37" t="s">
        <v>92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153</v>
      </c>
      <c r="B43" s="36" t="s">
        <v>93</v>
      </c>
      <c r="C43" s="37" t="s">
        <v>120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153</v>
      </c>
      <c r="B44" s="36" t="s">
        <v>94</v>
      </c>
      <c r="C44" s="37" t="s">
        <v>95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1</v>
      </c>
      <c r="N44" s="16">
        <f t="shared" si="4"/>
        <v>1</v>
      </c>
      <c r="O44" s="16">
        <v>1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2</v>
      </c>
      <c r="W44" s="16">
        <f t="shared" si="7"/>
        <v>2</v>
      </c>
      <c r="X44" s="16">
        <f t="shared" si="8"/>
        <v>2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153</v>
      </c>
      <c r="B45" s="36" t="s">
        <v>96</v>
      </c>
      <c r="C45" s="37" t="s">
        <v>193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153</v>
      </c>
      <c r="B46" s="36" t="s">
        <v>97</v>
      </c>
      <c r="C46" s="37" t="s">
        <v>98</v>
      </c>
      <c r="D46" s="16">
        <f aca="true" t="shared" si="15" ref="D46:D51">E46+H46</f>
        <v>1</v>
      </c>
      <c r="E46" s="16">
        <f aca="true" t="shared" si="16" ref="E46:E51">SUM(F46:G46)</f>
        <v>1</v>
      </c>
      <c r="F46" s="16">
        <v>1</v>
      </c>
      <c r="G46" s="16">
        <v>0</v>
      </c>
      <c r="H46" s="16">
        <f aca="true" t="shared" si="17" ref="H46:H51">SUM(I46:L46)</f>
        <v>0</v>
      </c>
      <c r="I46" s="16">
        <v>0</v>
      </c>
      <c r="J46" s="16">
        <v>0</v>
      </c>
      <c r="K46" s="16">
        <v>0</v>
      </c>
      <c r="L46" s="16">
        <v>0</v>
      </c>
      <c r="M46" s="16">
        <f aca="true" t="shared" si="18" ref="M46:M51">N46+Q46</f>
        <v>0</v>
      </c>
      <c r="N46" s="16">
        <f aca="true" t="shared" si="19" ref="N46:N51">SUM(O46:P46)</f>
        <v>0</v>
      </c>
      <c r="O46" s="16">
        <v>0</v>
      </c>
      <c r="P46" s="16">
        <v>0</v>
      </c>
      <c r="Q46" s="16">
        <f aca="true" t="shared" si="20" ref="Q46:Q51">SUM(R46:U46)</f>
        <v>0</v>
      </c>
      <c r="R46" s="16">
        <v>0</v>
      </c>
      <c r="S46" s="16">
        <v>0</v>
      </c>
      <c r="T46" s="16">
        <v>0</v>
      </c>
      <c r="U46" s="16">
        <v>0</v>
      </c>
      <c r="V46" s="16">
        <f aca="true" t="shared" si="21" ref="V46:V51">D46+M46</f>
        <v>1</v>
      </c>
      <c r="W46" s="16">
        <f aca="true" t="shared" si="22" ref="W46:W51">E46+N46</f>
        <v>1</v>
      </c>
      <c r="X46" s="16">
        <f aca="true" t="shared" si="23" ref="X46:X51">F46+O46</f>
        <v>1</v>
      </c>
      <c r="Y46" s="16">
        <f aca="true" t="shared" si="24" ref="Y46:Y51">G46+P46</f>
        <v>0</v>
      </c>
      <c r="Z46" s="16">
        <f aca="true" t="shared" si="25" ref="Z46:Z51">H46+Q46</f>
        <v>0</v>
      </c>
      <c r="AA46" s="16">
        <f aca="true" t="shared" si="26" ref="AA46:AA51">I46+R46</f>
        <v>0</v>
      </c>
      <c r="AB46" s="16">
        <f aca="true" t="shared" si="27" ref="AB46:AB51">J46+S46</f>
        <v>0</v>
      </c>
      <c r="AC46" s="16">
        <f aca="true" t="shared" si="28" ref="AC46:AC51">K46+T46</f>
        <v>0</v>
      </c>
      <c r="AD46" s="16">
        <f aca="true" t="shared" si="29" ref="AD46:AD51">L46+U46</f>
        <v>0</v>
      </c>
    </row>
    <row r="47" spans="1:30" ht="13.5">
      <c r="A47" s="24" t="s">
        <v>153</v>
      </c>
      <c r="B47" s="36" t="s">
        <v>99</v>
      </c>
      <c r="C47" s="37" t="s">
        <v>100</v>
      </c>
      <c r="D47" s="16">
        <f t="shared" si="15"/>
        <v>2</v>
      </c>
      <c r="E47" s="16">
        <f t="shared" si="16"/>
        <v>2</v>
      </c>
      <c r="F47" s="16">
        <v>2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153</v>
      </c>
      <c r="B48" s="36" t="s">
        <v>101</v>
      </c>
      <c r="C48" s="37" t="s">
        <v>102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153</v>
      </c>
      <c r="B49" s="36" t="s">
        <v>103</v>
      </c>
      <c r="C49" s="37" t="s">
        <v>104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153</v>
      </c>
      <c r="B50" s="36" t="s">
        <v>105</v>
      </c>
      <c r="C50" s="37" t="s">
        <v>106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43" t="s">
        <v>126</v>
      </c>
      <c r="B51" s="44"/>
      <c r="C51" s="45"/>
      <c r="D51" s="16">
        <f t="shared" si="15"/>
        <v>556</v>
      </c>
      <c r="E51" s="16">
        <f t="shared" si="16"/>
        <v>134</v>
      </c>
      <c r="F51" s="16">
        <f>SUM(F7:F50)</f>
        <v>117</v>
      </c>
      <c r="G51" s="16">
        <f>SUM(G7:G50)</f>
        <v>17</v>
      </c>
      <c r="H51" s="16">
        <f t="shared" si="17"/>
        <v>422</v>
      </c>
      <c r="I51" s="16">
        <f>SUM(I7:I50)</f>
        <v>354</v>
      </c>
      <c r="J51" s="16">
        <f>SUM(J7:J50)</f>
        <v>49</v>
      </c>
      <c r="K51" s="16">
        <f>SUM(K7:K50)</f>
        <v>7</v>
      </c>
      <c r="L51" s="16">
        <f>SUM(L7:L50)</f>
        <v>12</v>
      </c>
      <c r="M51" s="16">
        <f t="shared" si="18"/>
        <v>34</v>
      </c>
      <c r="N51" s="16">
        <f t="shared" si="19"/>
        <v>32</v>
      </c>
      <c r="O51" s="16">
        <f>SUM(O7:O50)</f>
        <v>27</v>
      </c>
      <c r="P51" s="16">
        <f>SUM(P7:P50)</f>
        <v>5</v>
      </c>
      <c r="Q51" s="16">
        <f t="shared" si="20"/>
        <v>2</v>
      </c>
      <c r="R51" s="16">
        <f>SUM(R7:R50)</f>
        <v>0</v>
      </c>
      <c r="S51" s="16">
        <f>SUM(S7:S50)</f>
        <v>2</v>
      </c>
      <c r="T51" s="16">
        <f>SUM(T7:T50)</f>
        <v>0</v>
      </c>
      <c r="U51" s="16">
        <f>SUM(U7:U50)</f>
        <v>0</v>
      </c>
      <c r="V51" s="16">
        <f t="shared" si="21"/>
        <v>590</v>
      </c>
      <c r="W51" s="16">
        <f t="shared" si="22"/>
        <v>166</v>
      </c>
      <c r="X51" s="16">
        <f t="shared" si="23"/>
        <v>144</v>
      </c>
      <c r="Y51" s="16">
        <f t="shared" si="24"/>
        <v>22</v>
      </c>
      <c r="Z51" s="16">
        <f t="shared" si="25"/>
        <v>424</v>
      </c>
      <c r="AA51" s="16">
        <f t="shared" si="26"/>
        <v>354</v>
      </c>
      <c r="AB51" s="16">
        <f t="shared" si="27"/>
        <v>51</v>
      </c>
      <c r="AC51" s="16">
        <f t="shared" si="28"/>
        <v>7</v>
      </c>
      <c r="AD51" s="16">
        <f t="shared" si="29"/>
        <v>12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1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122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137</v>
      </c>
      <c r="C2" s="49" t="s">
        <v>1</v>
      </c>
      <c r="D2" s="7" t="s">
        <v>138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139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140</v>
      </c>
      <c r="F3" s="9"/>
      <c r="G3" s="10"/>
      <c r="H3" s="12" t="s">
        <v>141</v>
      </c>
      <c r="I3" s="8"/>
      <c r="J3" s="8"/>
      <c r="K3" s="8"/>
      <c r="L3" s="10"/>
      <c r="M3" s="11" t="s">
        <v>3</v>
      </c>
      <c r="N3" s="12" t="s">
        <v>140</v>
      </c>
      <c r="O3" s="9"/>
      <c r="P3" s="10"/>
      <c r="Q3" s="12" t="s">
        <v>141</v>
      </c>
      <c r="R3" s="8"/>
      <c r="S3" s="8"/>
      <c r="T3" s="8"/>
      <c r="U3" s="10"/>
      <c r="V3" s="13"/>
      <c r="W3" s="12" t="s">
        <v>140</v>
      </c>
      <c r="X3" s="9"/>
      <c r="Y3" s="10"/>
      <c r="Z3" s="12" t="s">
        <v>141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142</v>
      </c>
      <c r="G4" s="46" t="s">
        <v>143</v>
      </c>
      <c r="H4" s="48" t="s">
        <v>3</v>
      </c>
      <c r="I4" s="46" t="s">
        <v>144</v>
      </c>
      <c r="J4" s="46" t="s">
        <v>145</v>
      </c>
      <c r="K4" s="46" t="s">
        <v>146</v>
      </c>
      <c r="L4" s="46" t="s">
        <v>147</v>
      </c>
      <c r="M4" s="13"/>
      <c r="N4" s="48" t="s">
        <v>3</v>
      </c>
      <c r="O4" s="46" t="s">
        <v>142</v>
      </c>
      <c r="P4" s="46" t="s">
        <v>143</v>
      </c>
      <c r="Q4" s="48" t="s">
        <v>3</v>
      </c>
      <c r="R4" s="46" t="s">
        <v>144</v>
      </c>
      <c r="S4" s="46" t="s">
        <v>145</v>
      </c>
      <c r="T4" s="46" t="s">
        <v>146</v>
      </c>
      <c r="U4" s="46" t="s">
        <v>147</v>
      </c>
      <c r="V4" s="13"/>
      <c r="W4" s="48" t="s">
        <v>3</v>
      </c>
      <c r="X4" s="46" t="s">
        <v>142</v>
      </c>
      <c r="Y4" s="46" t="s">
        <v>143</v>
      </c>
      <c r="Z4" s="48" t="s">
        <v>3</v>
      </c>
      <c r="AA4" s="46" t="s">
        <v>144</v>
      </c>
      <c r="AB4" s="46" t="s">
        <v>145</v>
      </c>
      <c r="AC4" s="46" t="s">
        <v>146</v>
      </c>
      <c r="AD4" s="46" t="s">
        <v>147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153</v>
      </c>
      <c r="B7" s="38" t="s">
        <v>107</v>
      </c>
      <c r="C7" s="39" t="s">
        <v>108</v>
      </c>
      <c r="D7" s="16">
        <f aca="true" t="shared" si="0" ref="D7:D21">E7+H7</f>
        <v>0</v>
      </c>
      <c r="E7" s="16">
        <f aca="true" t="shared" si="1" ref="E7:E21">SUM(F7:G7)</f>
        <v>0</v>
      </c>
      <c r="F7" s="16">
        <v>0</v>
      </c>
      <c r="G7" s="16">
        <v>0</v>
      </c>
      <c r="H7" s="16">
        <f aca="true" t="shared" si="2" ref="H7:H21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1">N7+Q7</f>
        <v>5</v>
      </c>
      <c r="N7" s="16">
        <f aca="true" t="shared" si="4" ref="N7:N21">SUM(O7:P7)</f>
        <v>2</v>
      </c>
      <c r="O7" s="16">
        <v>2</v>
      </c>
      <c r="P7" s="16">
        <v>0</v>
      </c>
      <c r="Q7" s="16">
        <f aca="true" t="shared" si="5" ref="Q7:Q21">SUM(R7:U7)</f>
        <v>3</v>
      </c>
      <c r="R7" s="16">
        <v>0</v>
      </c>
      <c r="S7" s="16">
        <v>3</v>
      </c>
      <c r="T7" s="16">
        <v>0</v>
      </c>
      <c r="U7" s="16">
        <v>0</v>
      </c>
      <c r="V7" s="16">
        <f aca="true" t="shared" si="6" ref="V7:V21">D7+M7</f>
        <v>5</v>
      </c>
      <c r="W7" s="16">
        <f aca="true" t="shared" si="7" ref="W7:W21">E7+N7</f>
        <v>2</v>
      </c>
      <c r="X7" s="16">
        <f aca="true" t="shared" si="8" ref="X7:X21">F7+O7</f>
        <v>2</v>
      </c>
      <c r="Y7" s="16">
        <f aca="true" t="shared" si="9" ref="Y7:Y21">G7+P7</f>
        <v>0</v>
      </c>
      <c r="Z7" s="16">
        <f aca="true" t="shared" si="10" ref="Z7:Z21">H7+Q7</f>
        <v>3</v>
      </c>
      <c r="AA7" s="16">
        <f aca="true" t="shared" si="11" ref="AA7:AA21">I7+R7</f>
        <v>0</v>
      </c>
      <c r="AB7" s="16">
        <f aca="true" t="shared" si="12" ref="AB7:AB21">J7+S7</f>
        <v>3</v>
      </c>
      <c r="AC7" s="16">
        <f aca="true" t="shared" si="13" ref="AC7:AC21">K7+T7</f>
        <v>0</v>
      </c>
      <c r="AD7" s="16">
        <f aca="true" t="shared" si="14" ref="AD7:AD21">L7+U7</f>
        <v>0</v>
      </c>
    </row>
    <row r="8" spans="1:30" ht="13.5">
      <c r="A8" s="24" t="s">
        <v>153</v>
      </c>
      <c r="B8" s="38" t="s">
        <v>159</v>
      </c>
      <c r="C8" s="39" t="s">
        <v>160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4</v>
      </c>
      <c r="N8" s="16">
        <f t="shared" si="4"/>
        <v>1</v>
      </c>
      <c r="O8" s="16">
        <v>1</v>
      </c>
      <c r="P8" s="16">
        <v>0</v>
      </c>
      <c r="Q8" s="16">
        <f t="shared" si="5"/>
        <v>3</v>
      </c>
      <c r="R8" s="16">
        <v>0</v>
      </c>
      <c r="S8" s="16">
        <v>3</v>
      </c>
      <c r="T8" s="16">
        <v>0</v>
      </c>
      <c r="U8" s="16">
        <v>0</v>
      </c>
      <c r="V8" s="16">
        <f t="shared" si="6"/>
        <v>4</v>
      </c>
      <c r="W8" s="16">
        <f t="shared" si="7"/>
        <v>1</v>
      </c>
      <c r="X8" s="16">
        <f t="shared" si="8"/>
        <v>1</v>
      </c>
      <c r="Y8" s="16">
        <f t="shared" si="9"/>
        <v>0</v>
      </c>
      <c r="Z8" s="16">
        <f t="shared" si="10"/>
        <v>3</v>
      </c>
      <c r="AA8" s="16">
        <f t="shared" si="11"/>
        <v>0</v>
      </c>
      <c r="AB8" s="16">
        <f t="shared" si="12"/>
        <v>3</v>
      </c>
      <c r="AC8" s="16">
        <f t="shared" si="13"/>
        <v>0</v>
      </c>
      <c r="AD8" s="16">
        <f t="shared" si="14"/>
        <v>0</v>
      </c>
    </row>
    <row r="9" spans="1:30" ht="13.5">
      <c r="A9" s="24" t="s">
        <v>153</v>
      </c>
      <c r="B9" s="38" t="s">
        <v>161</v>
      </c>
      <c r="C9" s="39" t="s">
        <v>162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4</v>
      </c>
      <c r="N9" s="16">
        <f t="shared" si="4"/>
        <v>1</v>
      </c>
      <c r="O9" s="16">
        <v>1</v>
      </c>
      <c r="P9" s="16">
        <v>0</v>
      </c>
      <c r="Q9" s="16">
        <f t="shared" si="5"/>
        <v>3</v>
      </c>
      <c r="R9" s="16">
        <v>0</v>
      </c>
      <c r="S9" s="16">
        <v>3</v>
      </c>
      <c r="T9" s="16">
        <v>0</v>
      </c>
      <c r="U9" s="16">
        <v>0</v>
      </c>
      <c r="V9" s="16">
        <f t="shared" si="6"/>
        <v>4</v>
      </c>
      <c r="W9" s="16">
        <f t="shared" si="7"/>
        <v>1</v>
      </c>
      <c r="X9" s="16">
        <f t="shared" si="8"/>
        <v>1</v>
      </c>
      <c r="Y9" s="16">
        <f t="shared" si="9"/>
        <v>0</v>
      </c>
      <c r="Z9" s="16">
        <f t="shared" si="10"/>
        <v>3</v>
      </c>
      <c r="AA9" s="16">
        <f t="shared" si="11"/>
        <v>0</v>
      </c>
      <c r="AB9" s="16">
        <f t="shared" si="12"/>
        <v>3</v>
      </c>
      <c r="AC9" s="16">
        <f t="shared" si="13"/>
        <v>0</v>
      </c>
      <c r="AD9" s="16">
        <f t="shared" si="14"/>
        <v>0</v>
      </c>
    </row>
    <row r="10" spans="1:30" ht="13.5">
      <c r="A10" s="24" t="s">
        <v>153</v>
      </c>
      <c r="B10" s="38" t="s">
        <v>163</v>
      </c>
      <c r="C10" s="39" t="s">
        <v>164</v>
      </c>
      <c r="D10" s="16">
        <f t="shared" si="0"/>
        <v>9</v>
      </c>
      <c r="E10" s="16">
        <f t="shared" si="1"/>
        <v>3</v>
      </c>
      <c r="F10" s="16">
        <v>2</v>
      </c>
      <c r="G10" s="16">
        <v>1</v>
      </c>
      <c r="H10" s="16">
        <f t="shared" si="2"/>
        <v>6</v>
      </c>
      <c r="I10" s="16">
        <v>0</v>
      </c>
      <c r="J10" s="16">
        <v>6</v>
      </c>
      <c r="K10" s="16">
        <v>0</v>
      </c>
      <c r="L10" s="16">
        <v>0</v>
      </c>
      <c r="M10" s="16">
        <f t="shared" si="3"/>
        <v>3</v>
      </c>
      <c r="N10" s="16">
        <f t="shared" si="4"/>
        <v>2</v>
      </c>
      <c r="O10" s="16">
        <v>1</v>
      </c>
      <c r="P10" s="16">
        <v>1</v>
      </c>
      <c r="Q10" s="16">
        <f t="shared" si="5"/>
        <v>1</v>
      </c>
      <c r="R10" s="16">
        <v>0</v>
      </c>
      <c r="S10" s="16">
        <v>1</v>
      </c>
      <c r="T10" s="16">
        <v>0</v>
      </c>
      <c r="U10" s="16">
        <v>0</v>
      </c>
      <c r="V10" s="16">
        <f t="shared" si="6"/>
        <v>12</v>
      </c>
      <c r="W10" s="16">
        <f t="shared" si="7"/>
        <v>5</v>
      </c>
      <c r="X10" s="16">
        <f t="shared" si="8"/>
        <v>3</v>
      </c>
      <c r="Y10" s="16">
        <f t="shared" si="9"/>
        <v>2</v>
      </c>
      <c r="Z10" s="16">
        <f t="shared" si="10"/>
        <v>7</v>
      </c>
      <c r="AA10" s="16">
        <f t="shared" si="11"/>
        <v>0</v>
      </c>
      <c r="AB10" s="16">
        <f t="shared" si="12"/>
        <v>7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153</v>
      </c>
      <c r="B11" s="38" t="s">
        <v>165</v>
      </c>
      <c r="C11" s="39" t="s">
        <v>166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9</v>
      </c>
      <c r="N11" s="16">
        <f t="shared" si="4"/>
        <v>2</v>
      </c>
      <c r="O11" s="16">
        <v>2</v>
      </c>
      <c r="P11" s="16">
        <v>0</v>
      </c>
      <c r="Q11" s="16">
        <f t="shared" si="5"/>
        <v>7</v>
      </c>
      <c r="R11" s="16">
        <v>0</v>
      </c>
      <c r="S11" s="16">
        <v>7</v>
      </c>
      <c r="T11" s="16">
        <v>0</v>
      </c>
      <c r="U11" s="16">
        <v>0</v>
      </c>
      <c r="V11" s="16">
        <f t="shared" si="6"/>
        <v>9</v>
      </c>
      <c r="W11" s="16">
        <f t="shared" si="7"/>
        <v>2</v>
      </c>
      <c r="X11" s="16">
        <f t="shared" si="8"/>
        <v>2</v>
      </c>
      <c r="Y11" s="16">
        <f t="shared" si="9"/>
        <v>0</v>
      </c>
      <c r="Z11" s="16">
        <f t="shared" si="10"/>
        <v>7</v>
      </c>
      <c r="AA11" s="16">
        <f t="shared" si="11"/>
        <v>0</v>
      </c>
      <c r="AB11" s="16">
        <f t="shared" si="12"/>
        <v>7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153</v>
      </c>
      <c r="B12" s="38" t="s">
        <v>167</v>
      </c>
      <c r="C12" s="39" t="s">
        <v>168</v>
      </c>
      <c r="D12" s="16">
        <f t="shared" si="0"/>
        <v>4</v>
      </c>
      <c r="E12" s="16">
        <f t="shared" si="1"/>
        <v>2</v>
      </c>
      <c r="F12" s="16">
        <v>0</v>
      </c>
      <c r="G12" s="16">
        <v>2</v>
      </c>
      <c r="H12" s="16">
        <f t="shared" si="2"/>
        <v>2</v>
      </c>
      <c r="I12" s="16">
        <v>0</v>
      </c>
      <c r="J12" s="16">
        <v>2</v>
      </c>
      <c r="K12" s="16">
        <v>0</v>
      </c>
      <c r="L12" s="16">
        <v>0</v>
      </c>
      <c r="M12" s="16">
        <f t="shared" si="3"/>
        <v>8</v>
      </c>
      <c r="N12" s="16">
        <f t="shared" si="4"/>
        <v>4</v>
      </c>
      <c r="O12" s="16">
        <v>3</v>
      </c>
      <c r="P12" s="16">
        <v>1</v>
      </c>
      <c r="Q12" s="16">
        <f t="shared" si="5"/>
        <v>4</v>
      </c>
      <c r="R12" s="16">
        <v>0</v>
      </c>
      <c r="S12" s="16">
        <v>4</v>
      </c>
      <c r="T12" s="16">
        <v>0</v>
      </c>
      <c r="U12" s="16">
        <v>0</v>
      </c>
      <c r="V12" s="16">
        <f t="shared" si="6"/>
        <v>12</v>
      </c>
      <c r="W12" s="16">
        <f t="shared" si="7"/>
        <v>6</v>
      </c>
      <c r="X12" s="16">
        <f t="shared" si="8"/>
        <v>3</v>
      </c>
      <c r="Y12" s="16">
        <f t="shared" si="9"/>
        <v>3</v>
      </c>
      <c r="Z12" s="16">
        <f t="shared" si="10"/>
        <v>6</v>
      </c>
      <c r="AA12" s="16">
        <f t="shared" si="11"/>
        <v>0</v>
      </c>
      <c r="AB12" s="16">
        <f t="shared" si="12"/>
        <v>6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153</v>
      </c>
      <c r="B13" s="38" t="s">
        <v>169</v>
      </c>
      <c r="C13" s="39" t="s">
        <v>170</v>
      </c>
      <c r="D13" s="16">
        <f t="shared" si="0"/>
        <v>7</v>
      </c>
      <c r="E13" s="16">
        <f t="shared" si="1"/>
        <v>2</v>
      </c>
      <c r="F13" s="16">
        <v>2</v>
      </c>
      <c r="G13" s="16">
        <v>0</v>
      </c>
      <c r="H13" s="16">
        <f t="shared" si="2"/>
        <v>5</v>
      </c>
      <c r="I13" s="16">
        <v>1</v>
      </c>
      <c r="J13" s="16">
        <v>3</v>
      </c>
      <c r="K13" s="16">
        <v>1</v>
      </c>
      <c r="L13" s="16">
        <v>0</v>
      </c>
      <c r="M13" s="16">
        <f t="shared" si="3"/>
        <v>6</v>
      </c>
      <c r="N13" s="16">
        <f t="shared" si="4"/>
        <v>1</v>
      </c>
      <c r="O13" s="16">
        <v>1</v>
      </c>
      <c r="P13" s="16">
        <v>0</v>
      </c>
      <c r="Q13" s="16">
        <f t="shared" si="5"/>
        <v>5</v>
      </c>
      <c r="R13" s="16">
        <v>1</v>
      </c>
      <c r="S13" s="16">
        <v>4</v>
      </c>
      <c r="T13" s="16">
        <v>0</v>
      </c>
      <c r="U13" s="16">
        <v>0</v>
      </c>
      <c r="V13" s="16">
        <f t="shared" si="6"/>
        <v>13</v>
      </c>
      <c r="W13" s="16">
        <f t="shared" si="7"/>
        <v>3</v>
      </c>
      <c r="X13" s="16">
        <f t="shared" si="8"/>
        <v>3</v>
      </c>
      <c r="Y13" s="16">
        <f t="shared" si="9"/>
        <v>0</v>
      </c>
      <c r="Z13" s="16">
        <f t="shared" si="10"/>
        <v>10</v>
      </c>
      <c r="AA13" s="16">
        <f t="shared" si="11"/>
        <v>2</v>
      </c>
      <c r="AB13" s="16">
        <f t="shared" si="12"/>
        <v>7</v>
      </c>
      <c r="AC13" s="16">
        <f t="shared" si="13"/>
        <v>1</v>
      </c>
      <c r="AD13" s="16">
        <f t="shared" si="14"/>
        <v>0</v>
      </c>
    </row>
    <row r="14" spans="1:30" ht="13.5">
      <c r="A14" s="24" t="s">
        <v>153</v>
      </c>
      <c r="B14" s="38" t="s">
        <v>171</v>
      </c>
      <c r="C14" s="39" t="s">
        <v>172</v>
      </c>
      <c r="D14" s="16">
        <f t="shared" si="0"/>
        <v>30</v>
      </c>
      <c r="E14" s="16">
        <f t="shared" si="1"/>
        <v>5</v>
      </c>
      <c r="F14" s="16">
        <v>2</v>
      </c>
      <c r="G14" s="16">
        <v>3</v>
      </c>
      <c r="H14" s="16">
        <f t="shared" si="2"/>
        <v>25</v>
      </c>
      <c r="I14" s="16">
        <v>0</v>
      </c>
      <c r="J14" s="16">
        <v>25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30</v>
      </c>
      <c r="W14" s="16">
        <f t="shared" si="7"/>
        <v>5</v>
      </c>
      <c r="X14" s="16">
        <f t="shared" si="8"/>
        <v>2</v>
      </c>
      <c r="Y14" s="16">
        <f t="shared" si="9"/>
        <v>3</v>
      </c>
      <c r="Z14" s="16">
        <f t="shared" si="10"/>
        <v>25</v>
      </c>
      <c r="AA14" s="16">
        <f t="shared" si="11"/>
        <v>0</v>
      </c>
      <c r="AB14" s="16">
        <f t="shared" si="12"/>
        <v>25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153</v>
      </c>
      <c r="B15" s="38" t="s">
        <v>173</v>
      </c>
      <c r="C15" s="39" t="s">
        <v>174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5</v>
      </c>
      <c r="N15" s="16">
        <f t="shared" si="4"/>
        <v>5</v>
      </c>
      <c r="O15" s="16">
        <v>1</v>
      </c>
      <c r="P15" s="16">
        <v>4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5</v>
      </c>
      <c r="W15" s="16">
        <f t="shared" si="7"/>
        <v>5</v>
      </c>
      <c r="X15" s="16">
        <f t="shared" si="8"/>
        <v>1</v>
      </c>
      <c r="Y15" s="16">
        <f t="shared" si="9"/>
        <v>4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153</v>
      </c>
      <c r="B16" s="38" t="s">
        <v>175</v>
      </c>
      <c r="C16" s="39" t="s">
        <v>176</v>
      </c>
      <c r="D16" s="16">
        <f t="shared" si="0"/>
        <v>6</v>
      </c>
      <c r="E16" s="16">
        <f t="shared" si="1"/>
        <v>4</v>
      </c>
      <c r="F16" s="16">
        <v>3</v>
      </c>
      <c r="G16" s="16">
        <v>1</v>
      </c>
      <c r="H16" s="16">
        <f t="shared" si="2"/>
        <v>2</v>
      </c>
      <c r="I16" s="16">
        <v>0</v>
      </c>
      <c r="J16" s="16">
        <v>0</v>
      </c>
      <c r="K16" s="16">
        <v>2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6</v>
      </c>
      <c r="W16" s="16">
        <f t="shared" si="7"/>
        <v>4</v>
      </c>
      <c r="X16" s="16">
        <f t="shared" si="8"/>
        <v>3</v>
      </c>
      <c r="Y16" s="16">
        <f t="shared" si="9"/>
        <v>1</v>
      </c>
      <c r="Z16" s="16">
        <f t="shared" si="10"/>
        <v>2</v>
      </c>
      <c r="AA16" s="16">
        <f t="shared" si="11"/>
        <v>0</v>
      </c>
      <c r="AB16" s="16">
        <f t="shared" si="12"/>
        <v>0</v>
      </c>
      <c r="AC16" s="16">
        <f t="shared" si="13"/>
        <v>2</v>
      </c>
      <c r="AD16" s="16">
        <f t="shared" si="14"/>
        <v>0</v>
      </c>
    </row>
    <row r="17" spans="1:30" ht="13.5">
      <c r="A17" s="24" t="s">
        <v>153</v>
      </c>
      <c r="B17" s="38" t="s">
        <v>177</v>
      </c>
      <c r="C17" s="39" t="s">
        <v>178</v>
      </c>
      <c r="D17" s="16">
        <f t="shared" si="0"/>
        <v>7</v>
      </c>
      <c r="E17" s="16">
        <f t="shared" si="1"/>
        <v>3</v>
      </c>
      <c r="F17" s="16">
        <v>3</v>
      </c>
      <c r="G17" s="16">
        <v>0</v>
      </c>
      <c r="H17" s="16">
        <f t="shared" si="2"/>
        <v>4</v>
      </c>
      <c r="I17" s="16">
        <v>0</v>
      </c>
      <c r="J17" s="16">
        <v>4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7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4</v>
      </c>
      <c r="AA17" s="16">
        <f t="shared" si="11"/>
        <v>0</v>
      </c>
      <c r="AB17" s="16">
        <f t="shared" si="12"/>
        <v>4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153</v>
      </c>
      <c r="B18" s="38" t="s">
        <v>179</v>
      </c>
      <c r="C18" s="39" t="s">
        <v>180</v>
      </c>
      <c r="D18" s="16">
        <f t="shared" si="0"/>
        <v>5</v>
      </c>
      <c r="E18" s="16">
        <f t="shared" si="1"/>
        <v>2</v>
      </c>
      <c r="F18" s="16">
        <v>2</v>
      </c>
      <c r="G18" s="16">
        <v>0</v>
      </c>
      <c r="H18" s="16">
        <f t="shared" si="2"/>
        <v>3</v>
      </c>
      <c r="I18" s="16">
        <v>0</v>
      </c>
      <c r="J18" s="16">
        <v>2</v>
      </c>
      <c r="K18" s="16">
        <v>1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5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3</v>
      </c>
      <c r="AA18" s="16">
        <f t="shared" si="11"/>
        <v>0</v>
      </c>
      <c r="AB18" s="16">
        <f t="shared" si="12"/>
        <v>2</v>
      </c>
      <c r="AC18" s="16">
        <f t="shared" si="13"/>
        <v>1</v>
      </c>
      <c r="AD18" s="16">
        <f t="shared" si="14"/>
        <v>0</v>
      </c>
    </row>
    <row r="19" spans="1:30" ht="13.5">
      <c r="A19" s="24" t="s">
        <v>153</v>
      </c>
      <c r="B19" s="38" t="s">
        <v>181</v>
      </c>
      <c r="C19" s="39" t="s">
        <v>182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6</v>
      </c>
      <c r="N19" s="16">
        <f t="shared" si="4"/>
        <v>1</v>
      </c>
      <c r="O19" s="16">
        <v>1</v>
      </c>
      <c r="P19" s="16">
        <v>0</v>
      </c>
      <c r="Q19" s="16">
        <f t="shared" si="5"/>
        <v>5</v>
      </c>
      <c r="R19" s="16">
        <v>0</v>
      </c>
      <c r="S19" s="16">
        <v>5</v>
      </c>
      <c r="T19" s="16">
        <v>0</v>
      </c>
      <c r="U19" s="16">
        <v>0</v>
      </c>
      <c r="V19" s="16">
        <f t="shared" si="6"/>
        <v>6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5</v>
      </c>
      <c r="AA19" s="16">
        <f t="shared" si="11"/>
        <v>0</v>
      </c>
      <c r="AB19" s="16">
        <f t="shared" si="12"/>
        <v>5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153</v>
      </c>
      <c r="B20" s="38" t="s">
        <v>183</v>
      </c>
      <c r="C20" s="39" t="s">
        <v>184</v>
      </c>
      <c r="D20" s="16">
        <f t="shared" si="0"/>
        <v>6</v>
      </c>
      <c r="E20" s="16">
        <f t="shared" si="1"/>
        <v>1</v>
      </c>
      <c r="F20" s="16">
        <v>1</v>
      </c>
      <c r="G20" s="16">
        <v>0</v>
      </c>
      <c r="H20" s="16">
        <f t="shared" si="2"/>
        <v>5</v>
      </c>
      <c r="I20" s="16">
        <v>0</v>
      </c>
      <c r="J20" s="16">
        <v>5</v>
      </c>
      <c r="K20" s="16">
        <v>0</v>
      </c>
      <c r="L20" s="16">
        <v>0</v>
      </c>
      <c r="M20" s="16">
        <f t="shared" si="3"/>
        <v>3</v>
      </c>
      <c r="N20" s="16">
        <f t="shared" si="4"/>
        <v>1</v>
      </c>
      <c r="O20" s="16">
        <v>1</v>
      </c>
      <c r="P20" s="16">
        <v>0</v>
      </c>
      <c r="Q20" s="16">
        <f t="shared" si="5"/>
        <v>2</v>
      </c>
      <c r="R20" s="16">
        <v>0</v>
      </c>
      <c r="S20" s="16">
        <v>2</v>
      </c>
      <c r="T20" s="16">
        <v>0</v>
      </c>
      <c r="U20" s="16">
        <v>0</v>
      </c>
      <c r="V20" s="16">
        <f t="shared" si="6"/>
        <v>9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7</v>
      </c>
      <c r="AA20" s="16">
        <f t="shared" si="11"/>
        <v>0</v>
      </c>
      <c r="AB20" s="16">
        <f t="shared" si="12"/>
        <v>7</v>
      </c>
      <c r="AC20" s="16">
        <f t="shared" si="13"/>
        <v>0</v>
      </c>
      <c r="AD20" s="16">
        <f t="shared" si="14"/>
        <v>0</v>
      </c>
    </row>
    <row r="21" spans="1:30" ht="13.5">
      <c r="A21" s="43" t="s">
        <v>126</v>
      </c>
      <c r="B21" s="44"/>
      <c r="C21" s="45"/>
      <c r="D21" s="16">
        <f t="shared" si="0"/>
        <v>74</v>
      </c>
      <c r="E21" s="16">
        <f t="shared" si="1"/>
        <v>22</v>
      </c>
      <c r="F21" s="16">
        <f>SUM(F7:F20)</f>
        <v>15</v>
      </c>
      <c r="G21" s="16">
        <f>SUM(G7:G20)</f>
        <v>7</v>
      </c>
      <c r="H21" s="16">
        <f t="shared" si="2"/>
        <v>52</v>
      </c>
      <c r="I21" s="16">
        <f>SUM(I7:I20)</f>
        <v>1</v>
      </c>
      <c r="J21" s="16">
        <f>SUM(J7:J20)</f>
        <v>47</v>
      </c>
      <c r="K21" s="16">
        <f>SUM(K7:K20)</f>
        <v>4</v>
      </c>
      <c r="L21" s="16">
        <f>SUM(L7:L20)</f>
        <v>0</v>
      </c>
      <c r="M21" s="16">
        <f t="shared" si="3"/>
        <v>53</v>
      </c>
      <c r="N21" s="16">
        <f t="shared" si="4"/>
        <v>20</v>
      </c>
      <c r="O21" s="16">
        <f>SUM(O7:O20)</f>
        <v>14</v>
      </c>
      <c r="P21" s="16">
        <f>SUM(P7:P20)</f>
        <v>6</v>
      </c>
      <c r="Q21" s="16">
        <f t="shared" si="5"/>
        <v>33</v>
      </c>
      <c r="R21" s="16">
        <f>SUM(R7:R20)</f>
        <v>1</v>
      </c>
      <c r="S21" s="16">
        <f>SUM(S7:S20)</f>
        <v>32</v>
      </c>
      <c r="T21" s="16">
        <f>SUM(T7:T20)</f>
        <v>0</v>
      </c>
      <c r="U21" s="16">
        <f>SUM(U7:U20)</f>
        <v>0</v>
      </c>
      <c r="V21" s="16">
        <f t="shared" si="6"/>
        <v>127</v>
      </c>
      <c r="W21" s="16">
        <f t="shared" si="7"/>
        <v>42</v>
      </c>
      <c r="X21" s="16">
        <f t="shared" si="8"/>
        <v>29</v>
      </c>
      <c r="Y21" s="16">
        <f t="shared" si="9"/>
        <v>13</v>
      </c>
      <c r="Z21" s="16">
        <f t="shared" si="10"/>
        <v>85</v>
      </c>
      <c r="AA21" s="16">
        <f t="shared" si="11"/>
        <v>2</v>
      </c>
      <c r="AB21" s="16">
        <f t="shared" si="12"/>
        <v>79</v>
      </c>
      <c r="AC21" s="16">
        <f t="shared" si="13"/>
        <v>4</v>
      </c>
      <c r="AD21" s="16">
        <f t="shared" si="14"/>
        <v>0</v>
      </c>
    </row>
  </sheetData>
  <mergeCells count="28">
    <mergeCell ref="A21:C21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1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185</v>
      </c>
      <c r="B2" s="49" t="s">
        <v>10</v>
      </c>
      <c r="C2" s="46" t="s">
        <v>186</v>
      </c>
      <c r="D2" s="41" t="s">
        <v>22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187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129</v>
      </c>
      <c r="E3" s="57"/>
      <c r="F3" s="57"/>
      <c r="G3" s="57"/>
      <c r="H3" s="57"/>
      <c r="I3" s="58"/>
      <c r="J3" s="56" t="s">
        <v>127</v>
      </c>
      <c r="K3" s="57"/>
      <c r="L3" s="57"/>
      <c r="M3" s="57"/>
      <c r="N3" s="57"/>
      <c r="O3" s="58"/>
      <c r="P3" s="56" t="s">
        <v>128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188</v>
      </c>
      <c r="W4" s="66"/>
      <c r="X4" s="66"/>
      <c r="Y4" s="66"/>
      <c r="Z4" s="66" t="s">
        <v>189</v>
      </c>
      <c r="AA4" s="66"/>
      <c r="AB4" s="69" t="s">
        <v>190</v>
      </c>
      <c r="AC4" s="70"/>
      <c r="AD4" s="64" t="s">
        <v>191</v>
      </c>
      <c r="AE4" s="65"/>
      <c r="AF4" s="66" t="s">
        <v>188</v>
      </c>
      <c r="AG4" s="66"/>
      <c r="AH4" s="66"/>
      <c r="AI4" s="66"/>
      <c r="AJ4" s="66" t="s">
        <v>189</v>
      </c>
      <c r="AK4" s="66"/>
      <c r="AL4" s="69" t="s">
        <v>190</v>
      </c>
      <c r="AM4" s="70"/>
      <c r="AN4" s="64" t="s">
        <v>191</v>
      </c>
      <c r="AO4" s="65"/>
      <c r="AP4" s="66" t="s">
        <v>188</v>
      </c>
      <c r="AQ4" s="66"/>
      <c r="AR4" s="66"/>
      <c r="AS4" s="66"/>
      <c r="AT4" s="66" t="s">
        <v>189</v>
      </c>
      <c r="AU4" s="66"/>
      <c r="AV4" s="69" t="s">
        <v>190</v>
      </c>
      <c r="AW4" s="70"/>
      <c r="AX4" s="64" t="s">
        <v>191</v>
      </c>
      <c r="AY4" s="65"/>
    </row>
    <row r="5" spans="1:51" s="30" customFormat="1" ht="22.5" customHeight="1">
      <c r="A5" s="48"/>
      <c r="B5" s="48"/>
      <c r="C5" s="47"/>
      <c r="D5" s="67" t="s">
        <v>192</v>
      </c>
      <c r="E5" s="68"/>
      <c r="F5" s="67" t="s">
        <v>109</v>
      </c>
      <c r="G5" s="68"/>
      <c r="H5" s="67" t="s">
        <v>110</v>
      </c>
      <c r="I5" s="68"/>
      <c r="J5" s="67" t="s">
        <v>192</v>
      </c>
      <c r="K5" s="68"/>
      <c r="L5" s="67" t="s">
        <v>109</v>
      </c>
      <c r="M5" s="68"/>
      <c r="N5" s="67" t="s">
        <v>110</v>
      </c>
      <c r="O5" s="68"/>
      <c r="P5" s="67" t="s">
        <v>192</v>
      </c>
      <c r="Q5" s="68"/>
      <c r="R5" s="67" t="s">
        <v>109</v>
      </c>
      <c r="S5" s="68"/>
      <c r="T5" s="67" t="s">
        <v>110</v>
      </c>
      <c r="U5" s="68"/>
      <c r="V5" s="66" t="s">
        <v>111</v>
      </c>
      <c r="W5" s="66"/>
      <c r="X5" s="66" t="s">
        <v>112</v>
      </c>
      <c r="Y5" s="66"/>
      <c r="Z5" s="66"/>
      <c r="AA5" s="66"/>
      <c r="AB5" s="71"/>
      <c r="AC5" s="72"/>
      <c r="AD5" s="65"/>
      <c r="AE5" s="65"/>
      <c r="AF5" s="66" t="s">
        <v>111</v>
      </c>
      <c r="AG5" s="66"/>
      <c r="AH5" s="66" t="s">
        <v>112</v>
      </c>
      <c r="AI5" s="66"/>
      <c r="AJ5" s="66"/>
      <c r="AK5" s="66"/>
      <c r="AL5" s="71"/>
      <c r="AM5" s="72"/>
      <c r="AN5" s="65"/>
      <c r="AO5" s="65"/>
      <c r="AP5" s="66" t="s">
        <v>111</v>
      </c>
      <c r="AQ5" s="66"/>
      <c r="AR5" s="66" t="s">
        <v>112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133</v>
      </c>
      <c r="E6" s="40" t="s">
        <v>134</v>
      </c>
      <c r="F6" s="40" t="s">
        <v>133</v>
      </c>
      <c r="G6" s="40" t="s">
        <v>134</v>
      </c>
      <c r="H6" s="19" t="s">
        <v>135</v>
      </c>
      <c r="I6" s="40" t="s">
        <v>134</v>
      </c>
      <c r="J6" s="40" t="s">
        <v>133</v>
      </c>
      <c r="K6" s="40" t="s">
        <v>134</v>
      </c>
      <c r="L6" s="40" t="s">
        <v>133</v>
      </c>
      <c r="M6" s="40" t="s">
        <v>134</v>
      </c>
      <c r="N6" s="19" t="s">
        <v>135</v>
      </c>
      <c r="O6" s="40" t="s">
        <v>134</v>
      </c>
      <c r="P6" s="40" t="s">
        <v>133</v>
      </c>
      <c r="Q6" s="40" t="s">
        <v>134</v>
      </c>
      <c r="R6" s="40" t="s">
        <v>133</v>
      </c>
      <c r="S6" s="40" t="s">
        <v>134</v>
      </c>
      <c r="T6" s="19" t="s">
        <v>135</v>
      </c>
      <c r="U6" s="40" t="s">
        <v>134</v>
      </c>
      <c r="V6" s="40" t="s">
        <v>133</v>
      </c>
      <c r="W6" s="19" t="s">
        <v>136</v>
      </c>
      <c r="X6" s="40" t="s">
        <v>133</v>
      </c>
      <c r="Y6" s="19" t="s">
        <v>136</v>
      </c>
      <c r="Z6" s="40" t="s">
        <v>133</v>
      </c>
      <c r="AA6" s="19" t="s">
        <v>136</v>
      </c>
      <c r="AB6" s="19" t="s">
        <v>135</v>
      </c>
      <c r="AC6" s="19" t="s">
        <v>136</v>
      </c>
      <c r="AD6" s="19" t="s">
        <v>135</v>
      </c>
      <c r="AE6" s="19" t="s">
        <v>136</v>
      </c>
      <c r="AF6" s="40" t="s">
        <v>133</v>
      </c>
      <c r="AG6" s="19" t="s">
        <v>136</v>
      </c>
      <c r="AH6" s="40" t="s">
        <v>133</v>
      </c>
      <c r="AI6" s="19" t="s">
        <v>136</v>
      </c>
      <c r="AJ6" s="40" t="s">
        <v>133</v>
      </c>
      <c r="AK6" s="19" t="s">
        <v>136</v>
      </c>
      <c r="AL6" s="19" t="s">
        <v>135</v>
      </c>
      <c r="AM6" s="19" t="s">
        <v>136</v>
      </c>
      <c r="AN6" s="19" t="s">
        <v>135</v>
      </c>
      <c r="AO6" s="19" t="s">
        <v>136</v>
      </c>
      <c r="AP6" s="40" t="s">
        <v>133</v>
      </c>
      <c r="AQ6" s="19" t="s">
        <v>136</v>
      </c>
      <c r="AR6" s="40" t="s">
        <v>133</v>
      </c>
      <c r="AS6" s="19" t="s">
        <v>136</v>
      </c>
      <c r="AT6" s="40" t="s">
        <v>133</v>
      </c>
      <c r="AU6" s="19" t="s">
        <v>136</v>
      </c>
      <c r="AV6" s="19" t="s">
        <v>135</v>
      </c>
      <c r="AW6" s="19" t="s">
        <v>136</v>
      </c>
      <c r="AX6" s="19" t="s">
        <v>135</v>
      </c>
      <c r="AY6" s="19" t="s">
        <v>136</v>
      </c>
    </row>
    <row r="7" spans="1:51" ht="13.5">
      <c r="A7" s="24" t="s">
        <v>153</v>
      </c>
      <c r="B7" s="36" t="s">
        <v>154</v>
      </c>
      <c r="C7" s="37" t="s">
        <v>155</v>
      </c>
      <c r="D7" s="16">
        <v>71</v>
      </c>
      <c r="E7" s="16">
        <v>180</v>
      </c>
      <c r="F7" s="16">
        <v>0</v>
      </c>
      <c r="G7" s="16">
        <v>0</v>
      </c>
      <c r="H7" s="16">
        <v>0</v>
      </c>
      <c r="I7" s="16">
        <v>0</v>
      </c>
      <c r="J7" s="16">
        <v>31</v>
      </c>
      <c r="K7" s="16">
        <v>72</v>
      </c>
      <c r="L7" s="16">
        <v>0</v>
      </c>
      <c r="M7" s="16">
        <v>0</v>
      </c>
      <c r="N7" s="16">
        <v>0</v>
      </c>
      <c r="O7" s="16">
        <v>0</v>
      </c>
      <c r="P7" s="16">
        <v>172</v>
      </c>
      <c r="Q7" s="16">
        <v>355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16</v>
      </c>
      <c r="AG7" s="16">
        <v>43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12</v>
      </c>
      <c r="AQ7" s="16">
        <v>48</v>
      </c>
      <c r="AR7" s="16">
        <v>0</v>
      </c>
      <c r="AS7" s="16">
        <v>0</v>
      </c>
      <c r="AT7" s="16">
        <v>5</v>
      </c>
      <c r="AU7" s="16">
        <v>15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153</v>
      </c>
      <c r="B8" s="36" t="s">
        <v>156</v>
      </c>
      <c r="C8" s="37" t="s">
        <v>157</v>
      </c>
      <c r="D8" s="16">
        <v>24</v>
      </c>
      <c r="E8" s="16">
        <v>61</v>
      </c>
      <c r="F8" s="16">
        <v>0</v>
      </c>
      <c r="G8" s="16">
        <v>0</v>
      </c>
      <c r="H8" s="16">
        <v>0</v>
      </c>
      <c r="I8" s="16">
        <v>0</v>
      </c>
      <c r="J8" s="16">
        <v>2</v>
      </c>
      <c r="K8" s="16">
        <v>5</v>
      </c>
      <c r="L8" s="16">
        <v>0</v>
      </c>
      <c r="M8" s="16">
        <v>0</v>
      </c>
      <c r="N8" s="16">
        <v>0</v>
      </c>
      <c r="O8" s="16">
        <v>0</v>
      </c>
      <c r="P8" s="16">
        <v>38</v>
      </c>
      <c r="Q8" s="16">
        <v>91</v>
      </c>
      <c r="R8" s="16">
        <v>101</v>
      </c>
      <c r="S8" s="16">
        <v>400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11</v>
      </c>
      <c r="AQ8" s="16">
        <v>22</v>
      </c>
      <c r="AR8" s="16">
        <v>0</v>
      </c>
      <c r="AS8" s="16">
        <v>0</v>
      </c>
      <c r="AT8" s="16">
        <v>1</v>
      </c>
      <c r="AU8" s="16">
        <v>4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153</v>
      </c>
      <c r="B9" s="36" t="s">
        <v>158</v>
      </c>
      <c r="C9" s="37" t="s">
        <v>32</v>
      </c>
      <c r="D9" s="16">
        <v>32</v>
      </c>
      <c r="E9" s="16">
        <v>71</v>
      </c>
      <c r="F9" s="16">
        <v>1</v>
      </c>
      <c r="G9" s="16">
        <v>9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57</v>
      </c>
      <c r="Q9" s="16">
        <v>189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8</v>
      </c>
      <c r="AG9" s="16">
        <v>20</v>
      </c>
      <c r="AH9" s="16">
        <v>0</v>
      </c>
      <c r="AI9" s="16">
        <v>0</v>
      </c>
      <c r="AJ9" s="16">
        <v>1</v>
      </c>
      <c r="AK9" s="16">
        <v>10</v>
      </c>
      <c r="AL9" s="16">
        <v>0</v>
      </c>
      <c r="AM9" s="16">
        <v>0</v>
      </c>
      <c r="AN9" s="16">
        <v>0</v>
      </c>
      <c r="AO9" s="16">
        <v>0</v>
      </c>
      <c r="AP9" s="16">
        <v>14</v>
      </c>
      <c r="AQ9" s="16">
        <v>34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153</v>
      </c>
      <c r="B10" s="36" t="s">
        <v>33</v>
      </c>
      <c r="C10" s="37" t="s">
        <v>34</v>
      </c>
      <c r="D10" s="16">
        <v>7</v>
      </c>
      <c r="E10" s="16">
        <v>17</v>
      </c>
      <c r="F10" s="16">
        <v>5</v>
      </c>
      <c r="G10" s="16">
        <v>9</v>
      </c>
      <c r="H10" s="16">
        <v>0</v>
      </c>
      <c r="I10" s="16">
        <v>0</v>
      </c>
      <c r="J10" s="16">
        <v>4</v>
      </c>
      <c r="K10" s="16">
        <v>10</v>
      </c>
      <c r="L10" s="16">
        <v>0</v>
      </c>
      <c r="M10" s="16">
        <v>0</v>
      </c>
      <c r="N10" s="16">
        <v>0</v>
      </c>
      <c r="O10" s="16">
        <v>0</v>
      </c>
      <c r="P10" s="16">
        <v>16</v>
      </c>
      <c r="Q10" s="16">
        <v>40</v>
      </c>
      <c r="R10" s="16">
        <v>6</v>
      </c>
      <c r="S10" s="16">
        <v>14</v>
      </c>
      <c r="T10" s="16">
        <v>0</v>
      </c>
      <c r="U10" s="16">
        <v>0</v>
      </c>
      <c r="V10" s="16">
        <v>1</v>
      </c>
      <c r="W10" s="16">
        <v>3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23</v>
      </c>
      <c r="AQ10" s="16">
        <v>73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153</v>
      </c>
      <c r="B11" s="36" t="s">
        <v>35</v>
      </c>
      <c r="C11" s="37" t="s">
        <v>36</v>
      </c>
      <c r="D11" s="16">
        <v>6</v>
      </c>
      <c r="E11" s="16">
        <v>16</v>
      </c>
      <c r="F11" s="16">
        <v>4</v>
      </c>
      <c r="G11" s="16">
        <v>16</v>
      </c>
      <c r="H11" s="16">
        <v>0</v>
      </c>
      <c r="I11" s="16">
        <v>0</v>
      </c>
      <c r="J11" s="16">
        <v>0</v>
      </c>
      <c r="K11" s="16">
        <v>0</v>
      </c>
      <c r="L11" s="16">
        <v>4</v>
      </c>
      <c r="M11" s="16">
        <v>4</v>
      </c>
      <c r="N11" s="16">
        <v>0</v>
      </c>
      <c r="O11" s="16">
        <v>0</v>
      </c>
      <c r="P11" s="16">
        <v>8</v>
      </c>
      <c r="Q11" s="16">
        <v>20</v>
      </c>
      <c r="R11" s="16">
        <v>12</v>
      </c>
      <c r="S11" s="16">
        <v>54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16</v>
      </c>
      <c r="AQ11" s="16">
        <v>62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153</v>
      </c>
      <c r="B12" s="36" t="s">
        <v>37</v>
      </c>
      <c r="C12" s="37" t="s">
        <v>38</v>
      </c>
      <c r="D12" s="16">
        <v>11</v>
      </c>
      <c r="E12" s="16">
        <v>26</v>
      </c>
      <c r="F12" s="16">
        <v>4</v>
      </c>
      <c r="G12" s="16">
        <v>10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6</v>
      </c>
      <c r="Q12" s="16">
        <v>13</v>
      </c>
      <c r="R12" s="16">
        <v>5</v>
      </c>
      <c r="S12" s="16">
        <v>6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21</v>
      </c>
      <c r="AQ12" s="16">
        <v>100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153</v>
      </c>
      <c r="B13" s="36" t="s">
        <v>39</v>
      </c>
      <c r="C13" s="37" t="s">
        <v>40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5</v>
      </c>
      <c r="K13" s="16">
        <v>12</v>
      </c>
      <c r="L13" s="16">
        <v>4</v>
      </c>
      <c r="M13" s="16">
        <v>10</v>
      </c>
      <c r="N13" s="16">
        <v>0</v>
      </c>
      <c r="O13" s="16">
        <v>0</v>
      </c>
      <c r="P13" s="16">
        <v>5</v>
      </c>
      <c r="Q13" s="16">
        <v>10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12</v>
      </c>
      <c r="AQ13" s="16">
        <v>29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153</v>
      </c>
      <c r="B14" s="36" t="s">
        <v>41</v>
      </c>
      <c r="C14" s="37" t="s">
        <v>42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8</v>
      </c>
      <c r="K14" s="16">
        <v>22</v>
      </c>
      <c r="L14" s="16">
        <v>2</v>
      </c>
      <c r="M14" s="16">
        <v>20</v>
      </c>
      <c r="N14" s="16">
        <v>0</v>
      </c>
      <c r="O14" s="16">
        <v>0</v>
      </c>
      <c r="P14" s="16">
        <v>3</v>
      </c>
      <c r="Q14" s="16">
        <v>5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7</v>
      </c>
      <c r="AG14" s="16">
        <v>19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153</v>
      </c>
      <c r="B15" s="36" t="s">
        <v>43</v>
      </c>
      <c r="C15" s="37" t="s">
        <v>44</v>
      </c>
      <c r="D15" s="16">
        <v>5</v>
      </c>
      <c r="E15" s="16">
        <v>11</v>
      </c>
      <c r="F15" s="16">
        <v>1</v>
      </c>
      <c r="G15" s="16">
        <v>2</v>
      </c>
      <c r="H15" s="16">
        <v>0</v>
      </c>
      <c r="I15" s="16">
        <v>0</v>
      </c>
      <c r="J15" s="16">
        <v>2</v>
      </c>
      <c r="K15" s="16">
        <v>4</v>
      </c>
      <c r="L15" s="16">
        <v>0</v>
      </c>
      <c r="M15" s="16">
        <v>0</v>
      </c>
      <c r="N15" s="16">
        <v>0</v>
      </c>
      <c r="O15" s="16">
        <v>0</v>
      </c>
      <c r="P15" s="16">
        <v>4</v>
      </c>
      <c r="Q15" s="16">
        <v>7</v>
      </c>
      <c r="R15" s="16">
        <v>1</v>
      </c>
      <c r="S15" s="16">
        <v>3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13</v>
      </c>
      <c r="AQ15" s="16">
        <v>3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153</v>
      </c>
      <c r="B16" s="36" t="s">
        <v>45</v>
      </c>
      <c r="C16" s="37" t="s">
        <v>46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5</v>
      </c>
      <c r="K16" s="16">
        <v>20</v>
      </c>
      <c r="L16" s="16">
        <v>2</v>
      </c>
      <c r="M16" s="16">
        <v>4</v>
      </c>
      <c r="N16" s="16">
        <v>0</v>
      </c>
      <c r="O16" s="16">
        <v>0</v>
      </c>
      <c r="P16" s="16">
        <v>8</v>
      </c>
      <c r="Q16" s="16">
        <v>24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7</v>
      </c>
      <c r="AQ16" s="16">
        <v>22</v>
      </c>
      <c r="AR16" s="16">
        <v>0</v>
      </c>
      <c r="AS16" s="16">
        <v>0</v>
      </c>
      <c r="AT16" s="16">
        <v>2</v>
      </c>
      <c r="AU16" s="16">
        <v>20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153</v>
      </c>
      <c r="B17" s="36" t="s">
        <v>47</v>
      </c>
      <c r="C17" s="37" t="s">
        <v>132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3</v>
      </c>
      <c r="K17" s="16">
        <v>10</v>
      </c>
      <c r="L17" s="16">
        <v>0</v>
      </c>
      <c r="M17" s="16">
        <v>0</v>
      </c>
      <c r="N17" s="16">
        <v>0</v>
      </c>
      <c r="O17" s="16">
        <v>0</v>
      </c>
      <c r="P17" s="16">
        <v>6</v>
      </c>
      <c r="Q17" s="16">
        <v>17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8</v>
      </c>
      <c r="AQ17" s="16">
        <v>23</v>
      </c>
      <c r="AR17" s="16">
        <v>0</v>
      </c>
      <c r="AS17" s="16">
        <v>0</v>
      </c>
      <c r="AT17" s="16">
        <v>3</v>
      </c>
      <c r="AU17" s="16">
        <v>29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153</v>
      </c>
      <c r="B18" s="36" t="s">
        <v>48</v>
      </c>
      <c r="C18" s="37" t="s">
        <v>49</v>
      </c>
      <c r="D18" s="16">
        <v>4</v>
      </c>
      <c r="E18" s="16">
        <v>8</v>
      </c>
      <c r="F18" s="16">
        <v>1</v>
      </c>
      <c r="G18" s="16">
        <v>2</v>
      </c>
      <c r="H18" s="16">
        <v>0</v>
      </c>
      <c r="I18" s="16">
        <v>0</v>
      </c>
      <c r="J18" s="16">
        <v>3</v>
      </c>
      <c r="K18" s="16">
        <v>6</v>
      </c>
      <c r="L18" s="16">
        <v>0</v>
      </c>
      <c r="M18" s="16">
        <v>0</v>
      </c>
      <c r="N18" s="16">
        <v>0</v>
      </c>
      <c r="O18" s="16">
        <v>0</v>
      </c>
      <c r="P18" s="16">
        <v>5</v>
      </c>
      <c r="Q18" s="16">
        <v>12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4</v>
      </c>
      <c r="AG18" s="16">
        <v>12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4</v>
      </c>
      <c r="AQ18" s="16">
        <v>12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153</v>
      </c>
      <c r="B19" s="36" t="s">
        <v>50</v>
      </c>
      <c r="C19" s="37" t="s">
        <v>51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</v>
      </c>
      <c r="K19" s="16">
        <v>4</v>
      </c>
      <c r="L19" s="16">
        <v>0</v>
      </c>
      <c r="M19" s="16">
        <v>0</v>
      </c>
      <c r="N19" s="16">
        <v>0</v>
      </c>
      <c r="O19" s="16">
        <v>0</v>
      </c>
      <c r="P19" s="16">
        <v>5</v>
      </c>
      <c r="Q19" s="16">
        <v>14</v>
      </c>
      <c r="R19" s="16">
        <v>1</v>
      </c>
      <c r="S19" s="16">
        <v>4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6</v>
      </c>
      <c r="AQ19" s="16">
        <v>16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153</v>
      </c>
      <c r="B20" s="36" t="s">
        <v>52</v>
      </c>
      <c r="C20" s="37" t="s">
        <v>31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4</v>
      </c>
      <c r="K20" s="16">
        <v>9</v>
      </c>
      <c r="L20" s="16">
        <v>0</v>
      </c>
      <c r="M20" s="16">
        <v>0</v>
      </c>
      <c r="N20" s="16">
        <v>0</v>
      </c>
      <c r="O20" s="16">
        <v>0</v>
      </c>
      <c r="P20" s="16">
        <v>2</v>
      </c>
      <c r="Q20" s="16">
        <v>5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</v>
      </c>
      <c r="AQ20" s="16">
        <v>9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153</v>
      </c>
      <c r="B21" s="36" t="s">
        <v>53</v>
      </c>
      <c r="C21" s="37" t="s">
        <v>54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11</v>
      </c>
      <c r="K21" s="16">
        <v>31</v>
      </c>
      <c r="L21" s="16">
        <v>0</v>
      </c>
      <c r="M21" s="16">
        <v>0</v>
      </c>
      <c r="N21" s="16">
        <v>0</v>
      </c>
      <c r="O21" s="16">
        <v>0</v>
      </c>
      <c r="P21" s="16">
        <v>45</v>
      </c>
      <c r="Q21" s="16">
        <v>176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2</v>
      </c>
      <c r="AQ21" s="16">
        <v>4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153</v>
      </c>
      <c r="B22" s="36" t="s">
        <v>55</v>
      </c>
      <c r="C22" s="37" t="s">
        <v>56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3</v>
      </c>
      <c r="K22" s="16">
        <v>10</v>
      </c>
      <c r="L22" s="16">
        <v>0</v>
      </c>
      <c r="M22" s="16">
        <v>0</v>
      </c>
      <c r="N22" s="16">
        <v>0</v>
      </c>
      <c r="O22" s="16">
        <v>0</v>
      </c>
      <c r="P22" s="16">
        <v>2</v>
      </c>
      <c r="Q22" s="16">
        <v>6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6</v>
      </c>
      <c r="AQ22" s="16">
        <v>18</v>
      </c>
      <c r="AR22" s="16">
        <v>4</v>
      </c>
      <c r="AS22" s="16">
        <v>12</v>
      </c>
      <c r="AT22" s="16">
        <v>10</v>
      </c>
      <c r="AU22" s="16">
        <v>30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153</v>
      </c>
      <c r="B23" s="36" t="s">
        <v>57</v>
      </c>
      <c r="C23" s="37" t="s">
        <v>58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2</v>
      </c>
      <c r="K23" s="16">
        <v>5</v>
      </c>
      <c r="L23" s="16">
        <v>1</v>
      </c>
      <c r="M23" s="16">
        <v>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153</v>
      </c>
      <c r="B24" s="36" t="s">
        <v>59</v>
      </c>
      <c r="C24" s="37" t="s">
        <v>130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8</v>
      </c>
      <c r="L24" s="16">
        <v>2</v>
      </c>
      <c r="M24" s="16">
        <v>14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</v>
      </c>
      <c r="AQ24" s="16">
        <v>2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153</v>
      </c>
      <c r="B25" s="36" t="s">
        <v>60</v>
      </c>
      <c r="C25" s="37" t="s">
        <v>61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</v>
      </c>
      <c r="K25" s="16">
        <v>3</v>
      </c>
      <c r="L25" s="16">
        <v>0</v>
      </c>
      <c r="M25" s="16">
        <v>0</v>
      </c>
      <c r="N25" s="16">
        <v>0</v>
      </c>
      <c r="O25" s="16">
        <v>0</v>
      </c>
      <c r="P25" s="16">
        <v>3</v>
      </c>
      <c r="Q25" s="16">
        <v>6</v>
      </c>
      <c r="R25" s="16">
        <v>3</v>
      </c>
      <c r="S25" s="16">
        <v>6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</v>
      </c>
      <c r="AQ25" s="16">
        <v>2</v>
      </c>
      <c r="AR25" s="16">
        <v>0</v>
      </c>
      <c r="AS25" s="16">
        <v>0</v>
      </c>
      <c r="AT25" s="16">
        <v>3</v>
      </c>
      <c r="AU25" s="16">
        <v>6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153</v>
      </c>
      <c r="B26" s="36" t="s">
        <v>62</v>
      </c>
      <c r="C26" s="37" t="s">
        <v>63</v>
      </c>
      <c r="D26" s="16">
        <v>1</v>
      </c>
      <c r="E26" s="16">
        <v>4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4</v>
      </c>
      <c r="S26" s="16">
        <v>8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5</v>
      </c>
      <c r="AQ26" s="16">
        <v>19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153</v>
      </c>
      <c r="B27" s="36" t="s">
        <v>64</v>
      </c>
      <c r="C27" s="37" t="s">
        <v>65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3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17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153</v>
      </c>
      <c r="B28" s="36" t="s">
        <v>66</v>
      </c>
      <c r="C28" s="37" t="s">
        <v>67</v>
      </c>
      <c r="D28" s="16">
        <v>1</v>
      </c>
      <c r="E28" s="16">
        <v>4</v>
      </c>
      <c r="F28" s="16">
        <v>1</v>
      </c>
      <c r="G28" s="16">
        <v>2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</v>
      </c>
      <c r="AQ28" s="16">
        <v>6</v>
      </c>
      <c r="AR28" s="16">
        <v>1</v>
      </c>
      <c r="AS28" s="16">
        <v>7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153</v>
      </c>
      <c r="B29" s="36" t="s">
        <v>68</v>
      </c>
      <c r="C29" s="37" t="s">
        <v>69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4</v>
      </c>
      <c r="K29" s="16">
        <v>10</v>
      </c>
      <c r="L29" s="16">
        <v>0</v>
      </c>
      <c r="M29" s="16">
        <v>0</v>
      </c>
      <c r="N29" s="16">
        <v>0</v>
      </c>
      <c r="O29" s="16">
        <v>0</v>
      </c>
      <c r="P29" s="16">
        <v>3</v>
      </c>
      <c r="Q29" s="16">
        <v>5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8</v>
      </c>
      <c r="AQ29" s="16">
        <v>23</v>
      </c>
      <c r="AR29" s="16">
        <v>0</v>
      </c>
      <c r="AS29" s="16">
        <v>0</v>
      </c>
      <c r="AT29" s="16">
        <v>3</v>
      </c>
      <c r="AU29" s="16">
        <v>29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153</v>
      </c>
      <c r="B30" s="36" t="s">
        <v>70</v>
      </c>
      <c r="C30" s="37" t="s">
        <v>71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12</v>
      </c>
      <c r="L30" s="16">
        <v>3</v>
      </c>
      <c r="M30" s="16">
        <v>6</v>
      </c>
      <c r="N30" s="16">
        <v>0</v>
      </c>
      <c r="O30" s="16">
        <v>0</v>
      </c>
      <c r="P30" s="16">
        <v>1</v>
      </c>
      <c r="Q30" s="16">
        <v>4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6</v>
      </c>
      <c r="AQ30" s="16">
        <v>16</v>
      </c>
      <c r="AR30" s="16">
        <v>0</v>
      </c>
      <c r="AS30" s="16">
        <v>0</v>
      </c>
      <c r="AT30" s="16">
        <v>3</v>
      </c>
      <c r="AU30" s="16">
        <v>30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153</v>
      </c>
      <c r="B31" s="36" t="s">
        <v>72</v>
      </c>
      <c r="C31" s="37" t="s">
        <v>73</v>
      </c>
      <c r="D31" s="16">
        <v>3</v>
      </c>
      <c r="E31" s="16">
        <v>7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4</v>
      </c>
      <c r="Q31" s="16">
        <v>14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8</v>
      </c>
      <c r="AQ31" s="16">
        <v>26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153</v>
      </c>
      <c r="B32" s="36" t="s">
        <v>74</v>
      </c>
      <c r="C32" s="37" t="s">
        <v>75</v>
      </c>
      <c r="D32" s="16">
        <v>4</v>
      </c>
      <c r="E32" s="16">
        <v>10</v>
      </c>
      <c r="F32" s="16">
        <v>1</v>
      </c>
      <c r="G32" s="16">
        <v>3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3</v>
      </c>
      <c r="AG32" s="16">
        <v>8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2</v>
      </c>
      <c r="AQ32" s="16">
        <v>5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153</v>
      </c>
      <c r="B33" s="36" t="s">
        <v>76</v>
      </c>
      <c r="C33" s="37" t="s">
        <v>77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</v>
      </c>
      <c r="K33" s="16">
        <v>10</v>
      </c>
      <c r="L33" s="16">
        <v>0</v>
      </c>
      <c r="M33" s="16">
        <v>0</v>
      </c>
      <c r="N33" s="16">
        <v>0</v>
      </c>
      <c r="O33" s="16">
        <v>0</v>
      </c>
      <c r="P33" s="16">
        <v>2</v>
      </c>
      <c r="Q33" s="16">
        <v>8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5</v>
      </c>
      <c r="AQ33" s="16">
        <v>16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153</v>
      </c>
      <c r="B34" s="36" t="s">
        <v>78</v>
      </c>
      <c r="C34" s="37" t="s">
        <v>79</v>
      </c>
      <c r="D34" s="16">
        <v>1</v>
      </c>
      <c r="E34" s="16">
        <v>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4</v>
      </c>
      <c r="M34" s="16">
        <v>4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2</v>
      </c>
      <c r="AQ34" s="16">
        <v>6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153</v>
      </c>
      <c r="B35" s="36" t="s">
        <v>80</v>
      </c>
      <c r="C35" s="37" t="s">
        <v>81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6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7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153</v>
      </c>
      <c r="B36" s="36" t="s">
        <v>82</v>
      </c>
      <c r="C36" s="37" t="s">
        <v>83</v>
      </c>
      <c r="D36" s="16">
        <v>2</v>
      </c>
      <c r="E36" s="16">
        <v>6</v>
      </c>
      <c r="F36" s="16">
        <v>1</v>
      </c>
      <c r="G36" s="16">
        <v>2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4</v>
      </c>
      <c r="AQ36" s="16">
        <v>12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153</v>
      </c>
      <c r="B37" s="36" t="s">
        <v>84</v>
      </c>
      <c r="C37" s="37" t="s">
        <v>85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2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4</v>
      </c>
      <c r="AQ37" s="16">
        <v>14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153</v>
      </c>
      <c r="B38" s="36" t="s">
        <v>86</v>
      </c>
      <c r="C38" s="37" t="s">
        <v>87</v>
      </c>
      <c r="D38" s="16">
        <v>2</v>
      </c>
      <c r="E38" s="16">
        <v>6</v>
      </c>
      <c r="F38" s="16">
        <v>2</v>
      </c>
      <c r="G38" s="16">
        <v>8</v>
      </c>
      <c r="H38" s="16">
        <v>0</v>
      </c>
      <c r="I38" s="16">
        <v>0</v>
      </c>
      <c r="J38" s="16">
        <v>4</v>
      </c>
      <c r="K38" s="16">
        <v>8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1</v>
      </c>
      <c r="AA38" s="16">
        <v>1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</v>
      </c>
      <c r="AQ38" s="16">
        <v>4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153</v>
      </c>
      <c r="B39" s="36" t="s">
        <v>88</v>
      </c>
      <c r="C39" s="37" t="s">
        <v>121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6</v>
      </c>
      <c r="K39" s="16">
        <v>16</v>
      </c>
      <c r="L39" s="16">
        <v>3</v>
      </c>
      <c r="M39" s="16">
        <v>7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15</v>
      </c>
      <c r="AQ39" s="16">
        <v>17</v>
      </c>
      <c r="AR39" s="16">
        <v>0</v>
      </c>
      <c r="AS39" s="16">
        <v>0</v>
      </c>
      <c r="AT39" s="16">
        <v>3</v>
      </c>
      <c r="AU39" s="16">
        <v>15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153</v>
      </c>
      <c r="B40" s="36" t="s">
        <v>89</v>
      </c>
      <c r="C40" s="37" t="s">
        <v>6</v>
      </c>
      <c r="D40" s="16">
        <v>2</v>
      </c>
      <c r="E40" s="16">
        <v>4</v>
      </c>
      <c r="F40" s="16">
        <v>1</v>
      </c>
      <c r="G40" s="16">
        <v>2</v>
      </c>
      <c r="H40" s="16">
        <v>0</v>
      </c>
      <c r="I40" s="16">
        <v>0</v>
      </c>
      <c r="J40" s="16">
        <v>2</v>
      </c>
      <c r="K40" s="16">
        <v>6</v>
      </c>
      <c r="L40" s="16">
        <v>3</v>
      </c>
      <c r="M40" s="16">
        <v>30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21</v>
      </c>
      <c r="AG40" s="16">
        <v>42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153</v>
      </c>
      <c r="B41" s="36" t="s">
        <v>90</v>
      </c>
      <c r="C41" s="37" t="s">
        <v>131</v>
      </c>
      <c r="D41" s="16">
        <v>3</v>
      </c>
      <c r="E41" s="16">
        <v>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153</v>
      </c>
      <c r="B42" s="36" t="s">
        <v>91</v>
      </c>
      <c r="C42" s="37" t="s">
        <v>92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3</v>
      </c>
      <c r="K42" s="16">
        <v>5</v>
      </c>
      <c r="L42" s="16">
        <v>6</v>
      </c>
      <c r="M42" s="16">
        <v>32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153</v>
      </c>
      <c r="B43" s="36" t="s">
        <v>93</v>
      </c>
      <c r="C43" s="37" t="s">
        <v>120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7</v>
      </c>
      <c r="K43" s="16">
        <v>24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2</v>
      </c>
      <c r="AG43" s="16">
        <v>5</v>
      </c>
      <c r="AH43" s="16">
        <v>0</v>
      </c>
      <c r="AI43" s="16">
        <v>0</v>
      </c>
      <c r="AJ43" s="16">
        <v>1</v>
      </c>
      <c r="AK43" s="16">
        <v>10</v>
      </c>
      <c r="AL43" s="16">
        <v>0</v>
      </c>
      <c r="AM43" s="16">
        <v>0</v>
      </c>
      <c r="AN43" s="16">
        <v>0</v>
      </c>
      <c r="AO43" s="16">
        <v>0</v>
      </c>
      <c r="AP43" s="16">
        <v>5</v>
      </c>
      <c r="AQ43" s="16">
        <v>17</v>
      </c>
      <c r="AR43" s="16">
        <v>0</v>
      </c>
      <c r="AS43" s="16">
        <v>0</v>
      </c>
      <c r="AT43" s="16">
        <v>2</v>
      </c>
      <c r="AU43" s="16">
        <v>20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153</v>
      </c>
      <c r="B44" s="36" t="s">
        <v>94</v>
      </c>
      <c r="C44" s="37" t="s">
        <v>95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4</v>
      </c>
      <c r="K44" s="16">
        <v>10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</v>
      </c>
      <c r="AG44" s="16">
        <v>3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6</v>
      </c>
      <c r="AQ44" s="16">
        <v>33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153</v>
      </c>
      <c r="B45" s="36" t="s">
        <v>96</v>
      </c>
      <c r="C45" s="37" t="s">
        <v>193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3</v>
      </c>
      <c r="K45" s="16">
        <v>8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5</v>
      </c>
      <c r="AG45" s="16">
        <v>20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153</v>
      </c>
      <c r="B46" s="36" t="s">
        <v>97</v>
      </c>
      <c r="C46" s="37" t="s">
        <v>98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</v>
      </c>
      <c r="K46" s="16">
        <v>10</v>
      </c>
      <c r="L46" s="16">
        <v>2</v>
      </c>
      <c r="M46" s="16">
        <v>8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153</v>
      </c>
      <c r="B47" s="36" t="s">
        <v>99</v>
      </c>
      <c r="C47" s="37" t="s">
        <v>100</v>
      </c>
      <c r="D47" s="16">
        <v>0</v>
      </c>
      <c r="E47" s="16">
        <v>0</v>
      </c>
      <c r="F47" s="16">
        <v>1</v>
      </c>
      <c r="G47" s="16">
        <v>2</v>
      </c>
      <c r="H47" s="16">
        <v>0</v>
      </c>
      <c r="I47" s="16">
        <v>0</v>
      </c>
      <c r="J47" s="16">
        <v>3</v>
      </c>
      <c r="K47" s="16">
        <v>6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1</v>
      </c>
      <c r="AQ47" s="16">
        <v>2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153</v>
      </c>
      <c r="B48" s="36" t="s">
        <v>101</v>
      </c>
      <c r="C48" s="37" t="s">
        <v>102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153</v>
      </c>
      <c r="B49" s="36" t="s">
        <v>103</v>
      </c>
      <c r="C49" s="37" t="s">
        <v>104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153</v>
      </c>
      <c r="B50" s="36" t="s">
        <v>105</v>
      </c>
      <c r="C50" s="37" t="s">
        <v>106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43" t="s">
        <v>126</v>
      </c>
      <c r="B51" s="44"/>
      <c r="C51" s="45"/>
      <c r="D51" s="16">
        <f>SUM(D7:D50)</f>
        <v>179</v>
      </c>
      <c r="E51" s="16">
        <f aca="true" t="shared" si="0" ref="E51:AY51">SUM(E7:E50)</f>
        <v>441</v>
      </c>
      <c r="F51" s="16">
        <f t="shared" si="0"/>
        <v>23</v>
      </c>
      <c r="G51" s="16">
        <f t="shared" si="0"/>
        <v>67</v>
      </c>
      <c r="H51" s="16">
        <f t="shared" si="0"/>
        <v>0</v>
      </c>
      <c r="I51" s="16">
        <f t="shared" si="0"/>
        <v>0</v>
      </c>
      <c r="J51" s="16">
        <f t="shared" si="0"/>
        <v>139</v>
      </c>
      <c r="K51" s="16">
        <f t="shared" si="0"/>
        <v>367</v>
      </c>
      <c r="L51" s="16">
        <f t="shared" si="0"/>
        <v>36</v>
      </c>
      <c r="M51" s="16">
        <f t="shared" si="0"/>
        <v>141</v>
      </c>
      <c r="N51" s="16">
        <f t="shared" si="0"/>
        <v>0</v>
      </c>
      <c r="O51" s="16">
        <f t="shared" si="0"/>
        <v>0</v>
      </c>
      <c r="P51" s="16">
        <f t="shared" si="0"/>
        <v>395</v>
      </c>
      <c r="Q51" s="16">
        <f t="shared" si="0"/>
        <v>1021</v>
      </c>
      <c r="R51" s="16">
        <f t="shared" si="0"/>
        <v>133</v>
      </c>
      <c r="S51" s="16">
        <f t="shared" si="0"/>
        <v>495</v>
      </c>
      <c r="T51" s="16">
        <f t="shared" si="0"/>
        <v>0</v>
      </c>
      <c r="U51" s="16">
        <f t="shared" si="0"/>
        <v>0</v>
      </c>
      <c r="V51" s="16">
        <f t="shared" si="0"/>
        <v>1</v>
      </c>
      <c r="W51" s="16">
        <f t="shared" si="0"/>
        <v>3</v>
      </c>
      <c r="X51" s="16">
        <f t="shared" si="0"/>
        <v>0</v>
      </c>
      <c r="Y51" s="16">
        <f t="shared" si="0"/>
        <v>0</v>
      </c>
      <c r="Z51" s="16">
        <f t="shared" si="0"/>
        <v>1</v>
      </c>
      <c r="AA51" s="16">
        <f t="shared" si="0"/>
        <v>1</v>
      </c>
      <c r="AB51" s="16">
        <f t="shared" si="0"/>
        <v>0</v>
      </c>
      <c r="AC51" s="16">
        <f t="shared" si="0"/>
        <v>0</v>
      </c>
      <c r="AD51" s="16">
        <f t="shared" si="0"/>
        <v>0</v>
      </c>
      <c r="AE51" s="16">
        <f t="shared" si="0"/>
        <v>0</v>
      </c>
      <c r="AF51" s="16">
        <f t="shared" si="0"/>
        <v>67</v>
      </c>
      <c r="AG51" s="16">
        <f t="shared" si="0"/>
        <v>172</v>
      </c>
      <c r="AH51" s="16">
        <f t="shared" si="0"/>
        <v>0</v>
      </c>
      <c r="AI51" s="16">
        <f t="shared" si="0"/>
        <v>0</v>
      </c>
      <c r="AJ51" s="16">
        <f t="shared" si="0"/>
        <v>2</v>
      </c>
      <c r="AK51" s="16">
        <f t="shared" si="0"/>
        <v>20</v>
      </c>
      <c r="AL51" s="16">
        <f t="shared" si="0"/>
        <v>0</v>
      </c>
      <c r="AM51" s="16">
        <f t="shared" si="0"/>
        <v>0</v>
      </c>
      <c r="AN51" s="16">
        <f t="shared" si="0"/>
        <v>0</v>
      </c>
      <c r="AO51" s="16">
        <f t="shared" si="0"/>
        <v>0</v>
      </c>
      <c r="AP51" s="16">
        <f t="shared" si="0"/>
        <v>241</v>
      </c>
      <c r="AQ51" s="16">
        <f t="shared" si="0"/>
        <v>719</v>
      </c>
      <c r="AR51" s="16">
        <f t="shared" si="0"/>
        <v>5</v>
      </c>
      <c r="AS51" s="16">
        <f t="shared" si="0"/>
        <v>19</v>
      </c>
      <c r="AT51" s="16">
        <f t="shared" si="0"/>
        <v>35</v>
      </c>
      <c r="AU51" s="16">
        <f t="shared" si="0"/>
        <v>198</v>
      </c>
      <c r="AV51" s="16">
        <f t="shared" si="0"/>
        <v>0</v>
      </c>
      <c r="AW51" s="16">
        <f t="shared" si="0"/>
        <v>0</v>
      </c>
      <c r="AX51" s="16">
        <f t="shared" si="0"/>
        <v>0</v>
      </c>
      <c r="AY51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1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185</v>
      </c>
      <c r="B2" s="49" t="s">
        <v>148</v>
      </c>
      <c r="C2" s="46" t="s">
        <v>186</v>
      </c>
      <c r="D2" s="41" t="s">
        <v>149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187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129</v>
      </c>
      <c r="E3" s="57"/>
      <c r="F3" s="57"/>
      <c r="G3" s="57"/>
      <c r="H3" s="57"/>
      <c r="I3" s="58"/>
      <c r="J3" s="56" t="s">
        <v>127</v>
      </c>
      <c r="K3" s="57"/>
      <c r="L3" s="57"/>
      <c r="M3" s="57"/>
      <c r="N3" s="57"/>
      <c r="O3" s="58"/>
      <c r="P3" s="56" t="s">
        <v>128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188</v>
      </c>
      <c r="W4" s="66"/>
      <c r="X4" s="66"/>
      <c r="Y4" s="66"/>
      <c r="Z4" s="66" t="s">
        <v>189</v>
      </c>
      <c r="AA4" s="66"/>
      <c r="AB4" s="69" t="s">
        <v>190</v>
      </c>
      <c r="AC4" s="70"/>
      <c r="AD4" s="64" t="s">
        <v>191</v>
      </c>
      <c r="AE4" s="65"/>
      <c r="AF4" s="66" t="s">
        <v>188</v>
      </c>
      <c r="AG4" s="66"/>
      <c r="AH4" s="66"/>
      <c r="AI4" s="66"/>
      <c r="AJ4" s="66" t="s">
        <v>189</v>
      </c>
      <c r="AK4" s="66"/>
      <c r="AL4" s="69" t="s">
        <v>190</v>
      </c>
      <c r="AM4" s="70"/>
      <c r="AN4" s="64" t="s">
        <v>191</v>
      </c>
      <c r="AO4" s="65"/>
      <c r="AP4" s="66" t="s">
        <v>188</v>
      </c>
      <c r="AQ4" s="66"/>
      <c r="AR4" s="66"/>
      <c r="AS4" s="66"/>
      <c r="AT4" s="66" t="s">
        <v>189</v>
      </c>
      <c r="AU4" s="66"/>
      <c r="AV4" s="69" t="s">
        <v>190</v>
      </c>
      <c r="AW4" s="70"/>
      <c r="AX4" s="64" t="s">
        <v>191</v>
      </c>
      <c r="AY4" s="65"/>
    </row>
    <row r="5" spans="1:51" s="30" customFormat="1" ht="22.5" customHeight="1">
      <c r="A5" s="48"/>
      <c r="B5" s="48"/>
      <c r="C5" s="47"/>
      <c r="D5" s="67" t="s">
        <v>192</v>
      </c>
      <c r="E5" s="68"/>
      <c r="F5" s="67" t="s">
        <v>109</v>
      </c>
      <c r="G5" s="68"/>
      <c r="H5" s="67" t="s">
        <v>110</v>
      </c>
      <c r="I5" s="68"/>
      <c r="J5" s="67" t="s">
        <v>192</v>
      </c>
      <c r="K5" s="68"/>
      <c r="L5" s="67" t="s">
        <v>109</v>
      </c>
      <c r="M5" s="68"/>
      <c r="N5" s="67" t="s">
        <v>110</v>
      </c>
      <c r="O5" s="68"/>
      <c r="P5" s="67" t="s">
        <v>192</v>
      </c>
      <c r="Q5" s="68"/>
      <c r="R5" s="67" t="s">
        <v>109</v>
      </c>
      <c r="S5" s="68"/>
      <c r="T5" s="67" t="s">
        <v>110</v>
      </c>
      <c r="U5" s="68"/>
      <c r="V5" s="66" t="s">
        <v>111</v>
      </c>
      <c r="W5" s="66"/>
      <c r="X5" s="66" t="s">
        <v>112</v>
      </c>
      <c r="Y5" s="66"/>
      <c r="Z5" s="66"/>
      <c r="AA5" s="66"/>
      <c r="AB5" s="71"/>
      <c r="AC5" s="72"/>
      <c r="AD5" s="65"/>
      <c r="AE5" s="65"/>
      <c r="AF5" s="66" t="s">
        <v>111</v>
      </c>
      <c r="AG5" s="66"/>
      <c r="AH5" s="66" t="s">
        <v>112</v>
      </c>
      <c r="AI5" s="66"/>
      <c r="AJ5" s="66"/>
      <c r="AK5" s="66"/>
      <c r="AL5" s="71"/>
      <c r="AM5" s="72"/>
      <c r="AN5" s="65"/>
      <c r="AO5" s="65"/>
      <c r="AP5" s="66" t="s">
        <v>111</v>
      </c>
      <c r="AQ5" s="66"/>
      <c r="AR5" s="66" t="s">
        <v>112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133</v>
      </c>
      <c r="E6" s="40" t="s">
        <v>150</v>
      </c>
      <c r="F6" s="40" t="s">
        <v>133</v>
      </c>
      <c r="G6" s="40" t="s">
        <v>150</v>
      </c>
      <c r="H6" s="19" t="s">
        <v>135</v>
      </c>
      <c r="I6" s="40" t="s">
        <v>150</v>
      </c>
      <c r="J6" s="40" t="s">
        <v>133</v>
      </c>
      <c r="K6" s="40" t="s">
        <v>150</v>
      </c>
      <c r="L6" s="40" t="s">
        <v>133</v>
      </c>
      <c r="M6" s="40" t="s">
        <v>150</v>
      </c>
      <c r="N6" s="19" t="s">
        <v>135</v>
      </c>
      <c r="O6" s="40" t="s">
        <v>150</v>
      </c>
      <c r="P6" s="40" t="s">
        <v>133</v>
      </c>
      <c r="Q6" s="40" t="s">
        <v>150</v>
      </c>
      <c r="R6" s="40" t="s">
        <v>133</v>
      </c>
      <c r="S6" s="40" t="s">
        <v>150</v>
      </c>
      <c r="T6" s="19" t="s">
        <v>135</v>
      </c>
      <c r="U6" s="40" t="s">
        <v>150</v>
      </c>
      <c r="V6" s="40" t="s">
        <v>133</v>
      </c>
      <c r="W6" s="19" t="s">
        <v>151</v>
      </c>
      <c r="X6" s="40" t="s">
        <v>133</v>
      </c>
      <c r="Y6" s="19" t="s">
        <v>151</v>
      </c>
      <c r="Z6" s="40" t="s">
        <v>133</v>
      </c>
      <c r="AA6" s="19" t="s">
        <v>151</v>
      </c>
      <c r="AB6" s="19" t="s">
        <v>135</v>
      </c>
      <c r="AC6" s="19" t="s">
        <v>151</v>
      </c>
      <c r="AD6" s="19" t="s">
        <v>135</v>
      </c>
      <c r="AE6" s="19" t="s">
        <v>151</v>
      </c>
      <c r="AF6" s="40" t="s">
        <v>133</v>
      </c>
      <c r="AG6" s="19" t="s">
        <v>151</v>
      </c>
      <c r="AH6" s="40" t="s">
        <v>133</v>
      </c>
      <c r="AI6" s="19" t="s">
        <v>151</v>
      </c>
      <c r="AJ6" s="40" t="s">
        <v>133</v>
      </c>
      <c r="AK6" s="19" t="s">
        <v>151</v>
      </c>
      <c r="AL6" s="19" t="s">
        <v>135</v>
      </c>
      <c r="AM6" s="19" t="s">
        <v>151</v>
      </c>
      <c r="AN6" s="19" t="s">
        <v>135</v>
      </c>
      <c r="AO6" s="19" t="s">
        <v>151</v>
      </c>
      <c r="AP6" s="40" t="s">
        <v>133</v>
      </c>
      <c r="AQ6" s="19" t="s">
        <v>151</v>
      </c>
      <c r="AR6" s="40" t="s">
        <v>133</v>
      </c>
      <c r="AS6" s="19" t="s">
        <v>151</v>
      </c>
      <c r="AT6" s="40" t="s">
        <v>133</v>
      </c>
      <c r="AU6" s="19" t="s">
        <v>151</v>
      </c>
      <c r="AV6" s="19" t="s">
        <v>135</v>
      </c>
      <c r="AW6" s="19" t="s">
        <v>151</v>
      </c>
      <c r="AX6" s="19" t="s">
        <v>135</v>
      </c>
      <c r="AY6" s="19" t="s">
        <v>151</v>
      </c>
    </row>
    <row r="7" spans="1:51" ht="13.5">
      <c r="A7" s="24" t="s">
        <v>153</v>
      </c>
      <c r="B7" s="38" t="s">
        <v>107</v>
      </c>
      <c r="C7" s="39" t="s">
        <v>108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153</v>
      </c>
      <c r="B8" s="38" t="s">
        <v>159</v>
      </c>
      <c r="C8" s="39" t="s">
        <v>160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153</v>
      </c>
      <c r="B9" s="38" t="s">
        <v>161</v>
      </c>
      <c r="C9" s="39" t="s">
        <v>162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153</v>
      </c>
      <c r="B10" s="38" t="s">
        <v>163</v>
      </c>
      <c r="C10" s="39" t="s">
        <v>164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8</v>
      </c>
      <c r="AG10" s="16">
        <v>23</v>
      </c>
      <c r="AH10" s="16">
        <v>0</v>
      </c>
      <c r="AI10" s="16">
        <v>0</v>
      </c>
      <c r="AJ10" s="16">
        <v>3</v>
      </c>
      <c r="AK10" s="16">
        <v>29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153</v>
      </c>
      <c r="B11" s="38" t="s">
        <v>165</v>
      </c>
      <c r="C11" s="39" t="s">
        <v>166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153</v>
      </c>
      <c r="B12" s="38" t="s">
        <v>167</v>
      </c>
      <c r="C12" s="39" t="s">
        <v>168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153</v>
      </c>
      <c r="B13" s="38" t="s">
        <v>169</v>
      </c>
      <c r="C13" s="39" t="s">
        <v>170</v>
      </c>
      <c r="D13" s="16">
        <v>3</v>
      </c>
      <c r="E13" s="16">
        <v>9</v>
      </c>
      <c r="F13" s="16">
        <v>2</v>
      </c>
      <c r="G13" s="16">
        <v>4</v>
      </c>
      <c r="H13" s="16">
        <v>0</v>
      </c>
      <c r="I13" s="16">
        <v>0</v>
      </c>
      <c r="J13" s="16">
        <v>2</v>
      </c>
      <c r="K13" s="16">
        <v>5</v>
      </c>
      <c r="L13" s="16">
        <v>3</v>
      </c>
      <c r="M13" s="16">
        <v>6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9</v>
      </c>
      <c r="AQ13" s="16">
        <v>34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153</v>
      </c>
      <c r="B14" s="38" t="s">
        <v>171</v>
      </c>
      <c r="C14" s="39" t="s">
        <v>172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153</v>
      </c>
      <c r="B15" s="38" t="s">
        <v>173</v>
      </c>
      <c r="C15" s="39" t="s">
        <v>174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20</v>
      </c>
      <c r="AQ15" s="16">
        <v>69</v>
      </c>
      <c r="AR15" s="16">
        <v>0</v>
      </c>
      <c r="AS15" s="16">
        <v>0</v>
      </c>
      <c r="AT15" s="16">
        <v>4</v>
      </c>
      <c r="AU15" s="16">
        <v>25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153</v>
      </c>
      <c r="B16" s="38" t="s">
        <v>175</v>
      </c>
      <c r="C16" s="39" t="s">
        <v>176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153</v>
      </c>
      <c r="B17" s="38" t="s">
        <v>177</v>
      </c>
      <c r="C17" s="39" t="s">
        <v>178</v>
      </c>
      <c r="D17" s="16">
        <v>0</v>
      </c>
      <c r="E17" s="16">
        <v>0</v>
      </c>
      <c r="F17" s="16">
        <v>1</v>
      </c>
      <c r="G17" s="16">
        <v>4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153</v>
      </c>
      <c r="B18" s="38" t="s">
        <v>179</v>
      </c>
      <c r="C18" s="39" t="s">
        <v>180</v>
      </c>
      <c r="D18" s="16">
        <v>1</v>
      </c>
      <c r="E18" s="16">
        <v>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153</v>
      </c>
      <c r="B19" s="38" t="s">
        <v>181</v>
      </c>
      <c r="C19" s="39" t="s">
        <v>182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153</v>
      </c>
      <c r="B20" s="38" t="s">
        <v>183</v>
      </c>
      <c r="C20" s="39" t="s">
        <v>184</v>
      </c>
      <c r="D20" s="16">
        <v>0</v>
      </c>
      <c r="E20" s="16">
        <v>0</v>
      </c>
      <c r="F20" s="16">
        <v>1</v>
      </c>
      <c r="G20" s="16">
        <v>4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43" t="s">
        <v>126</v>
      </c>
      <c r="B21" s="44"/>
      <c r="C21" s="45"/>
      <c r="D21" s="16">
        <f aca="true" t="shared" si="0" ref="D21:AY21">SUM(D7:D20)</f>
        <v>4</v>
      </c>
      <c r="E21" s="16">
        <f t="shared" si="0"/>
        <v>11</v>
      </c>
      <c r="F21" s="16">
        <f t="shared" si="0"/>
        <v>4</v>
      </c>
      <c r="G21" s="16">
        <f t="shared" si="0"/>
        <v>12</v>
      </c>
      <c r="H21" s="16">
        <f t="shared" si="0"/>
        <v>0</v>
      </c>
      <c r="I21" s="16">
        <f t="shared" si="0"/>
        <v>0</v>
      </c>
      <c r="J21" s="16">
        <f t="shared" si="0"/>
        <v>2</v>
      </c>
      <c r="K21" s="16">
        <f t="shared" si="0"/>
        <v>5</v>
      </c>
      <c r="L21" s="16">
        <f t="shared" si="0"/>
        <v>3</v>
      </c>
      <c r="M21" s="16">
        <f t="shared" si="0"/>
        <v>6</v>
      </c>
      <c r="N21" s="16">
        <f t="shared" si="0"/>
        <v>0</v>
      </c>
      <c r="O21" s="16">
        <f t="shared" si="0"/>
        <v>0</v>
      </c>
      <c r="P21" s="16">
        <f t="shared" si="0"/>
        <v>0</v>
      </c>
      <c r="Q21" s="16">
        <f t="shared" si="0"/>
        <v>0</v>
      </c>
      <c r="R21" s="16">
        <f t="shared" si="0"/>
        <v>0</v>
      </c>
      <c r="S21" s="16">
        <f t="shared" si="0"/>
        <v>0</v>
      </c>
      <c r="T21" s="16">
        <f t="shared" si="0"/>
        <v>0</v>
      </c>
      <c r="U21" s="16">
        <f t="shared" si="0"/>
        <v>0</v>
      </c>
      <c r="V21" s="16">
        <f t="shared" si="0"/>
        <v>0</v>
      </c>
      <c r="W21" s="16">
        <f t="shared" si="0"/>
        <v>0</v>
      </c>
      <c r="X21" s="16">
        <f t="shared" si="0"/>
        <v>0</v>
      </c>
      <c r="Y21" s="16">
        <f t="shared" si="0"/>
        <v>0</v>
      </c>
      <c r="Z21" s="16">
        <f t="shared" si="0"/>
        <v>0</v>
      </c>
      <c r="AA21" s="16">
        <f t="shared" si="0"/>
        <v>0</v>
      </c>
      <c r="AB21" s="16">
        <f t="shared" si="0"/>
        <v>0</v>
      </c>
      <c r="AC21" s="16">
        <f t="shared" si="0"/>
        <v>0</v>
      </c>
      <c r="AD21" s="16">
        <f t="shared" si="0"/>
        <v>0</v>
      </c>
      <c r="AE21" s="16">
        <f t="shared" si="0"/>
        <v>0</v>
      </c>
      <c r="AF21" s="16">
        <f t="shared" si="0"/>
        <v>8</v>
      </c>
      <c r="AG21" s="16">
        <f t="shared" si="0"/>
        <v>23</v>
      </c>
      <c r="AH21" s="16">
        <f t="shared" si="0"/>
        <v>0</v>
      </c>
      <c r="AI21" s="16">
        <f t="shared" si="0"/>
        <v>0</v>
      </c>
      <c r="AJ21" s="16">
        <f t="shared" si="0"/>
        <v>3</v>
      </c>
      <c r="AK21" s="16">
        <f t="shared" si="0"/>
        <v>29</v>
      </c>
      <c r="AL21" s="16">
        <f t="shared" si="0"/>
        <v>0</v>
      </c>
      <c r="AM21" s="16">
        <f t="shared" si="0"/>
        <v>0</v>
      </c>
      <c r="AN21" s="16">
        <f t="shared" si="0"/>
        <v>0</v>
      </c>
      <c r="AO21" s="16">
        <f t="shared" si="0"/>
        <v>0</v>
      </c>
      <c r="AP21" s="16">
        <f t="shared" si="0"/>
        <v>29</v>
      </c>
      <c r="AQ21" s="16">
        <f t="shared" si="0"/>
        <v>103</v>
      </c>
      <c r="AR21" s="16">
        <f t="shared" si="0"/>
        <v>0</v>
      </c>
      <c r="AS21" s="16">
        <f t="shared" si="0"/>
        <v>0</v>
      </c>
      <c r="AT21" s="16">
        <f t="shared" si="0"/>
        <v>4</v>
      </c>
      <c r="AU21" s="16">
        <f t="shared" si="0"/>
        <v>25</v>
      </c>
      <c r="AV21" s="16">
        <f t="shared" si="0"/>
        <v>0</v>
      </c>
      <c r="AW21" s="16">
        <f t="shared" si="0"/>
        <v>0</v>
      </c>
      <c r="AX21" s="16">
        <f t="shared" si="0"/>
        <v>0</v>
      </c>
      <c r="AY21" s="16">
        <f t="shared" si="0"/>
        <v>0</v>
      </c>
    </row>
  </sheetData>
  <mergeCells count="39">
    <mergeCell ref="A21:C21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124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185</v>
      </c>
      <c r="B2" s="51" t="s">
        <v>17</v>
      </c>
      <c r="C2" s="49" t="s">
        <v>1</v>
      </c>
      <c r="D2" s="20" t="s">
        <v>18</v>
      </c>
      <c r="E2" s="8"/>
      <c r="F2" s="8"/>
      <c r="G2" s="8"/>
      <c r="H2" s="8"/>
      <c r="I2" s="8"/>
      <c r="J2" s="8"/>
      <c r="K2" s="10"/>
      <c r="L2" s="23" t="s">
        <v>187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117</v>
      </c>
      <c r="E3" s="8"/>
      <c r="F3" s="8"/>
      <c r="G3" s="10"/>
      <c r="H3" s="12" t="s">
        <v>118</v>
      </c>
      <c r="I3" s="8"/>
      <c r="J3" s="8"/>
      <c r="K3" s="10"/>
      <c r="L3" s="12" t="s">
        <v>117</v>
      </c>
      <c r="M3" s="8"/>
      <c r="N3" s="8"/>
      <c r="O3" s="10"/>
      <c r="P3" s="12" t="s">
        <v>118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19</v>
      </c>
      <c r="F4" s="46" t="s">
        <v>20</v>
      </c>
      <c r="G4" s="46" t="s">
        <v>21</v>
      </c>
      <c r="H4" s="48" t="s">
        <v>3</v>
      </c>
      <c r="I4" s="46" t="s">
        <v>19</v>
      </c>
      <c r="J4" s="46" t="s">
        <v>20</v>
      </c>
      <c r="K4" s="46" t="s">
        <v>21</v>
      </c>
      <c r="L4" s="48" t="s">
        <v>3</v>
      </c>
      <c r="M4" s="46" t="s">
        <v>19</v>
      </c>
      <c r="N4" s="46" t="s">
        <v>20</v>
      </c>
      <c r="O4" s="46" t="s">
        <v>21</v>
      </c>
      <c r="P4" s="48" t="s">
        <v>3</v>
      </c>
      <c r="Q4" s="46" t="s">
        <v>19</v>
      </c>
      <c r="R4" s="46" t="s">
        <v>20</v>
      </c>
      <c r="S4" s="46" t="s">
        <v>21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119</v>
      </c>
      <c r="E6" s="15" t="s">
        <v>116</v>
      </c>
      <c r="F6" s="15" t="s">
        <v>116</v>
      </c>
      <c r="G6" s="15" t="s">
        <v>116</v>
      </c>
      <c r="H6" s="14" t="s">
        <v>116</v>
      </c>
      <c r="I6" s="15" t="s">
        <v>116</v>
      </c>
      <c r="J6" s="15" t="s">
        <v>116</v>
      </c>
      <c r="K6" s="15" t="s">
        <v>116</v>
      </c>
      <c r="L6" s="14" t="s">
        <v>119</v>
      </c>
      <c r="M6" s="15" t="s">
        <v>116</v>
      </c>
      <c r="N6" s="15" t="s">
        <v>116</v>
      </c>
      <c r="O6" s="15" t="s">
        <v>116</v>
      </c>
      <c r="P6" s="14" t="s">
        <v>116</v>
      </c>
      <c r="Q6" s="15" t="s">
        <v>116</v>
      </c>
      <c r="R6" s="15" t="s">
        <v>116</v>
      </c>
      <c r="S6" s="15" t="s">
        <v>116</v>
      </c>
    </row>
    <row r="7" spans="1:19" ht="13.5">
      <c r="A7" s="24" t="s">
        <v>153</v>
      </c>
      <c r="B7" s="36" t="s">
        <v>154</v>
      </c>
      <c r="C7" s="37" t="s">
        <v>155</v>
      </c>
      <c r="D7" s="16">
        <f aca="true" t="shared" si="0" ref="D7:D45">SUM(E7:G7)</f>
        <v>9</v>
      </c>
      <c r="E7" s="16">
        <v>5</v>
      </c>
      <c r="F7" s="16">
        <v>4</v>
      </c>
      <c r="G7" s="16">
        <v>0</v>
      </c>
      <c r="H7" s="16">
        <f aca="true" t="shared" si="1" ref="H7:H45">SUM(I7:K7)</f>
        <v>38</v>
      </c>
      <c r="I7" s="16">
        <v>38</v>
      </c>
      <c r="J7" s="16">
        <v>0</v>
      </c>
      <c r="K7" s="16">
        <v>0</v>
      </c>
      <c r="L7" s="16">
        <f aca="true" t="shared" si="2" ref="L7:L45">SUM(M7:O7)</f>
        <v>1</v>
      </c>
      <c r="M7" s="16">
        <v>1</v>
      </c>
      <c r="N7" s="16">
        <v>0</v>
      </c>
      <c r="O7" s="16">
        <v>0</v>
      </c>
      <c r="P7" s="16">
        <f aca="true" t="shared" si="3" ref="P7:P45">SUM(Q7:S7)</f>
        <v>3</v>
      </c>
      <c r="Q7" s="16">
        <v>3</v>
      </c>
      <c r="R7" s="16">
        <v>0</v>
      </c>
      <c r="S7" s="16">
        <v>0</v>
      </c>
    </row>
    <row r="8" spans="1:19" ht="13.5">
      <c r="A8" s="24" t="s">
        <v>153</v>
      </c>
      <c r="B8" s="36" t="s">
        <v>156</v>
      </c>
      <c r="C8" s="37" t="s">
        <v>157</v>
      </c>
      <c r="D8" s="16">
        <f t="shared" si="0"/>
        <v>3</v>
      </c>
      <c r="E8" s="16">
        <v>3</v>
      </c>
      <c r="F8" s="16">
        <v>0</v>
      </c>
      <c r="G8" s="16">
        <v>0</v>
      </c>
      <c r="H8" s="16">
        <f t="shared" si="1"/>
        <v>30</v>
      </c>
      <c r="I8" s="16">
        <v>26</v>
      </c>
      <c r="J8" s="16">
        <v>4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24" t="s">
        <v>153</v>
      </c>
      <c r="B9" s="36" t="s">
        <v>158</v>
      </c>
      <c r="C9" s="37" t="s">
        <v>32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22</v>
      </c>
      <c r="I9" s="16">
        <v>20</v>
      </c>
      <c r="J9" s="16">
        <v>2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153</v>
      </c>
      <c r="B10" s="36" t="s">
        <v>33</v>
      </c>
      <c r="C10" s="37" t="s">
        <v>34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10</v>
      </c>
      <c r="I10" s="16">
        <v>8</v>
      </c>
      <c r="J10" s="16">
        <v>2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3</v>
      </c>
      <c r="Q10" s="16">
        <v>3</v>
      </c>
      <c r="R10" s="16">
        <v>0</v>
      </c>
      <c r="S10" s="16">
        <v>0</v>
      </c>
    </row>
    <row r="11" spans="1:19" ht="13.5">
      <c r="A11" s="24" t="s">
        <v>153</v>
      </c>
      <c r="B11" s="36" t="s">
        <v>35</v>
      </c>
      <c r="C11" s="37" t="s">
        <v>36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5</v>
      </c>
      <c r="I11" s="16">
        <v>4</v>
      </c>
      <c r="J11" s="16">
        <v>1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24" t="s">
        <v>153</v>
      </c>
      <c r="B12" s="36" t="s">
        <v>37</v>
      </c>
      <c r="C12" s="37" t="s">
        <v>38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1</v>
      </c>
      <c r="I12" s="16">
        <v>1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153</v>
      </c>
      <c r="B13" s="36" t="s">
        <v>39</v>
      </c>
      <c r="C13" s="37" t="s">
        <v>40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4</v>
      </c>
      <c r="I13" s="16">
        <v>4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153</v>
      </c>
      <c r="B14" s="36" t="s">
        <v>41</v>
      </c>
      <c r="C14" s="37" t="s">
        <v>42</v>
      </c>
      <c r="D14" s="16">
        <f t="shared" si="0"/>
        <v>3</v>
      </c>
      <c r="E14" s="16">
        <v>1</v>
      </c>
      <c r="F14" s="16">
        <v>1</v>
      </c>
      <c r="G14" s="16">
        <v>1</v>
      </c>
      <c r="H14" s="16">
        <f t="shared" si="1"/>
        <v>2</v>
      </c>
      <c r="I14" s="16">
        <v>2</v>
      </c>
      <c r="J14" s="16">
        <v>0</v>
      </c>
      <c r="K14" s="16">
        <v>0</v>
      </c>
      <c r="L14" s="16">
        <f t="shared" si="2"/>
        <v>1</v>
      </c>
      <c r="M14" s="16">
        <v>1</v>
      </c>
      <c r="N14" s="16">
        <v>0</v>
      </c>
      <c r="O14" s="16">
        <v>0</v>
      </c>
      <c r="P14" s="16">
        <f t="shared" si="3"/>
        <v>2</v>
      </c>
      <c r="Q14" s="16">
        <v>1</v>
      </c>
      <c r="R14" s="16">
        <v>0</v>
      </c>
      <c r="S14" s="16">
        <v>1</v>
      </c>
    </row>
    <row r="15" spans="1:19" ht="13.5">
      <c r="A15" s="24" t="s">
        <v>153</v>
      </c>
      <c r="B15" s="36" t="s">
        <v>43</v>
      </c>
      <c r="C15" s="37" t="s">
        <v>44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153</v>
      </c>
      <c r="B16" s="36" t="s">
        <v>45</v>
      </c>
      <c r="C16" s="37" t="s">
        <v>46</v>
      </c>
      <c r="D16" s="16">
        <f t="shared" si="0"/>
        <v>4</v>
      </c>
      <c r="E16" s="16">
        <v>1</v>
      </c>
      <c r="F16" s="16">
        <v>3</v>
      </c>
      <c r="G16" s="16">
        <v>0</v>
      </c>
      <c r="H16" s="16">
        <f t="shared" si="1"/>
        <v>4</v>
      </c>
      <c r="I16" s="16">
        <v>4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153</v>
      </c>
      <c r="B17" s="36" t="s">
        <v>47</v>
      </c>
      <c r="C17" s="37" t="s">
        <v>132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3</v>
      </c>
      <c r="I17" s="16">
        <v>2</v>
      </c>
      <c r="J17" s="16">
        <v>1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153</v>
      </c>
      <c r="B18" s="36" t="s">
        <v>48</v>
      </c>
      <c r="C18" s="37" t="s">
        <v>49</v>
      </c>
      <c r="D18" s="16">
        <f t="shared" si="0"/>
        <v>3</v>
      </c>
      <c r="E18" s="16">
        <v>2</v>
      </c>
      <c r="F18" s="16">
        <v>0</v>
      </c>
      <c r="G18" s="16">
        <v>1</v>
      </c>
      <c r="H18" s="16">
        <f t="shared" si="1"/>
        <v>5</v>
      </c>
      <c r="I18" s="16">
        <v>5</v>
      </c>
      <c r="J18" s="16">
        <v>0</v>
      </c>
      <c r="K18" s="16">
        <v>0</v>
      </c>
      <c r="L18" s="16">
        <f t="shared" si="2"/>
        <v>1</v>
      </c>
      <c r="M18" s="16">
        <v>1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153</v>
      </c>
      <c r="B19" s="36" t="s">
        <v>50</v>
      </c>
      <c r="C19" s="37" t="s">
        <v>51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4</v>
      </c>
      <c r="I19" s="16">
        <v>4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24" t="s">
        <v>153</v>
      </c>
      <c r="B20" s="36" t="s">
        <v>52</v>
      </c>
      <c r="C20" s="37" t="s">
        <v>31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2</v>
      </c>
      <c r="I20" s="16">
        <v>2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153</v>
      </c>
      <c r="B21" s="36" t="s">
        <v>53</v>
      </c>
      <c r="C21" s="37" t="s">
        <v>54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8</v>
      </c>
      <c r="I21" s="16">
        <v>8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153</v>
      </c>
      <c r="B22" s="36" t="s">
        <v>55</v>
      </c>
      <c r="C22" s="37" t="s">
        <v>56</v>
      </c>
      <c r="D22" s="16">
        <f t="shared" si="0"/>
        <v>5</v>
      </c>
      <c r="E22" s="16">
        <v>3</v>
      </c>
      <c r="F22" s="16">
        <v>1</v>
      </c>
      <c r="G22" s="16">
        <v>1</v>
      </c>
      <c r="H22" s="16">
        <f t="shared" si="1"/>
        <v>4</v>
      </c>
      <c r="I22" s="16">
        <v>4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24" t="s">
        <v>153</v>
      </c>
      <c r="B23" s="36" t="s">
        <v>57</v>
      </c>
      <c r="C23" s="37" t="s">
        <v>58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5</v>
      </c>
      <c r="I23" s="16">
        <v>5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153</v>
      </c>
      <c r="B24" s="36" t="s">
        <v>59</v>
      </c>
      <c r="C24" s="37" t="s">
        <v>130</v>
      </c>
      <c r="D24" s="16">
        <f t="shared" si="0"/>
        <v>3</v>
      </c>
      <c r="E24" s="16">
        <v>1</v>
      </c>
      <c r="F24" s="16">
        <v>1</v>
      </c>
      <c r="G24" s="16">
        <v>1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153</v>
      </c>
      <c r="B25" s="36" t="s">
        <v>60</v>
      </c>
      <c r="C25" s="37" t="s">
        <v>61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2</v>
      </c>
      <c r="I25" s="16">
        <v>2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153</v>
      </c>
      <c r="B26" s="36" t="s">
        <v>62</v>
      </c>
      <c r="C26" s="37" t="s">
        <v>63</v>
      </c>
      <c r="D26" s="16">
        <f t="shared" si="0"/>
        <v>4</v>
      </c>
      <c r="E26" s="16">
        <v>4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153</v>
      </c>
      <c r="B27" s="36" t="s">
        <v>64</v>
      </c>
      <c r="C27" s="37" t="s">
        <v>65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4</v>
      </c>
      <c r="I27" s="16">
        <v>4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153</v>
      </c>
      <c r="B28" s="36" t="s">
        <v>66</v>
      </c>
      <c r="C28" s="37" t="s">
        <v>67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153</v>
      </c>
      <c r="B29" s="36" t="s">
        <v>68</v>
      </c>
      <c r="C29" s="37" t="s">
        <v>69</v>
      </c>
      <c r="D29" s="16">
        <f t="shared" si="0"/>
        <v>2</v>
      </c>
      <c r="E29" s="16">
        <v>2</v>
      </c>
      <c r="F29" s="16">
        <v>0</v>
      </c>
      <c r="G29" s="16">
        <v>0</v>
      </c>
      <c r="H29" s="16">
        <f t="shared" si="1"/>
        <v>1</v>
      </c>
      <c r="I29" s="16">
        <v>1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153</v>
      </c>
      <c r="B30" s="36" t="s">
        <v>70</v>
      </c>
      <c r="C30" s="37" t="s">
        <v>71</v>
      </c>
      <c r="D30" s="16">
        <f t="shared" si="0"/>
        <v>4</v>
      </c>
      <c r="E30" s="16">
        <v>1</v>
      </c>
      <c r="F30" s="16">
        <v>2</v>
      </c>
      <c r="G30" s="16">
        <v>1</v>
      </c>
      <c r="H30" s="16">
        <f t="shared" si="1"/>
        <v>1</v>
      </c>
      <c r="I30" s="16">
        <v>1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153</v>
      </c>
      <c r="B31" s="36" t="s">
        <v>72</v>
      </c>
      <c r="C31" s="37" t="s">
        <v>73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1</v>
      </c>
      <c r="I31" s="16">
        <v>1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153</v>
      </c>
      <c r="B32" s="36" t="s">
        <v>74</v>
      </c>
      <c r="C32" s="37" t="s">
        <v>75</v>
      </c>
      <c r="D32" s="16">
        <f t="shared" si="0"/>
        <v>4</v>
      </c>
      <c r="E32" s="16">
        <v>2</v>
      </c>
      <c r="F32" s="16">
        <v>1</v>
      </c>
      <c r="G32" s="16">
        <v>1</v>
      </c>
      <c r="H32" s="16">
        <f t="shared" si="1"/>
        <v>1</v>
      </c>
      <c r="I32" s="16">
        <v>1</v>
      </c>
      <c r="J32" s="16">
        <v>0</v>
      </c>
      <c r="K32" s="16">
        <v>0</v>
      </c>
      <c r="L32" s="16">
        <f t="shared" si="2"/>
        <v>1</v>
      </c>
      <c r="M32" s="16">
        <v>1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153</v>
      </c>
      <c r="B33" s="36" t="s">
        <v>76</v>
      </c>
      <c r="C33" s="37" t="s">
        <v>77</v>
      </c>
      <c r="D33" s="16">
        <f t="shared" si="0"/>
        <v>3</v>
      </c>
      <c r="E33" s="16">
        <v>1</v>
      </c>
      <c r="F33" s="16">
        <v>1</v>
      </c>
      <c r="G33" s="16">
        <v>1</v>
      </c>
      <c r="H33" s="16">
        <f t="shared" si="1"/>
        <v>1</v>
      </c>
      <c r="I33" s="16">
        <v>1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153</v>
      </c>
      <c r="B34" s="36" t="s">
        <v>78</v>
      </c>
      <c r="C34" s="37" t="s">
        <v>79</v>
      </c>
      <c r="D34" s="16">
        <f t="shared" si="0"/>
        <v>3</v>
      </c>
      <c r="E34" s="16">
        <v>1</v>
      </c>
      <c r="F34" s="16">
        <v>1</v>
      </c>
      <c r="G34" s="16">
        <v>1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153</v>
      </c>
      <c r="B35" s="36" t="s">
        <v>80</v>
      </c>
      <c r="C35" s="37" t="s">
        <v>81</v>
      </c>
      <c r="D35" s="16">
        <f t="shared" si="0"/>
        <v>4</v>
      </c>
      <c r="E35" s="16">
        <v>1</v>
      </c>
      <c r="F35" s="16">
        <v>1</v>
      </c>
      <c r="G35" s="16">
        <v>2</v>
      </c>
      <c r="H35" s="16">
        <f t="shared" si="1"/>
        <v>1</v>
      </c>
      <c r="I35" s="16">
        <v>1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153</v>
      </c>
      <c r="B36" s="36" t="s">
        <v>82</v>
      </c>
      <c r="C36" s="37" t="s">
        <v>83</v>
      </c>
      <c r="D36" s="16">
        <f t="shared" si="0"/>
        <v>2</v>
      </c>
      <c r="E36" s="16">
        <v>0</v>
      </c>
      <c r="F36" s="16">
        <v>2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153</v>
      </c>
      <c r="B37" s="36" t="s">
        <v>84</v>
      </c>
      <c r="C37" s="37" t="s">
        <v>85</v>
      </c>
      <c r="D37" s="16">
        <f t="shared" si="0"/>
        <v>5</v>
      </c>
      <c r="E37" s="16">
        <v>2</v>
      </c>
      <c r="F37" s="16">
        <v>3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153</v>
      </c>
      <c r="B38" s="36" t="s">
        <v>86</v>
      </c>
      <c r="C38" s="37" t="s">
        <v>87</v>
      </c>
      <c r="D38" s="16">
        <f t="shared" si="0"/>
        <v>3</v>
      </c>
      <c r="E38" s="16">
        <v>1</v>
      </c>
      <c r="F38" s="16">
        <v>1</v>
      </c>
      <c r="G38" s="16">
        <v>1</v>
      </c>
      <c r="H38" s="16">
        <f t="shared" si="1"/>
        <v>1</v>
      </c>
      <c r="I38" s="16">
        <v>1</v>
      </c>
      <c r="J38" s="16">
        <v>0</v>
      </c>
      <c r="K38" s="16">
        <v>0</v>
      </c>
      <c r="L38" s="16">
        <f t="shared" si="2"/>
        <v>1</v>
      </c>
      <c r="M38" s="16">
        <v>0</v>
      </c>
      <c r="N38" s="16">
        <v>1</v>
      </c>
      <c r="O38" s="16">
        <v>0</v>
      </c>
      <c r="P38" s="16">
        <f t="shared" si="3"/>
        <v>2</v>
      </c>
      <c r="Q38" s="16">
        <v>2</v>
      </c>
      <c r="R38" s="16">
        <v>0</v>
      </c>
      <c r="S38" s="16">
        <v>0</v>
      </c>
    </row>
    <row r="39" spans="1:19" ht="13.5">
      <c r="A39" s="24" t="s">
        <v>153</v>
      </c>
      <c r="B39" s="36" t="s">
        <v>88</v>
      </c>
      <c r="C39" s="37" t="s">
        <v>121</v>
      </c>
      <c r="D39" s="16">
        <f t="shared" si="0"/>
        <v>2</v>
      </c>
      <c r="E39" s="16">
        <v>1</v>
      </c>
      <c r="F39" s="16">
        <v>1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3</v>
      </c>
      <c r="Q39" s="16">
        <v>3</v>
      </c>
      <c r="R39" s="16">
        <v>0</v>
      </c>
      <c r="S39" s="16">
        <v>0</v>
      </c>
    </row>
    <row r="40" spans="1:19" ht="13.5">
      <c r="A40" s="24" t="s">
        <v>153</v>
      </c>
      <c r="B40" s="36" t="s">
        <v>89</v>
      </c>
      <c r="C40" s="37" t="s">
        <v>6</v>
      </c>
      <c r="D40" s="16">
        <f t="shared" si="0"/>
        <v>7</v>
      </c>
      <c r="E40" s="16">
        <v>4</v>
      </c>
      <c r="F40" s="16">
        <v>3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153</v>
      </c>
      <c r="B41" s="36" t="s">
        <v>90</v>
      </c>
      <c r="C41" s="37" t="s">
        <v>131</v>
      </c>
      <c r="D41" s="16">
        <f t="shared" si="0"/>
        <v>4</v>
      </c>
      <c r="E41" s="16">
        <v>2</v>
      </c>
      <c r="F41" s="16">
        <v>2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153</v>
      </c>
      <c r="B42" s="36" t="s">
        <v>91</v>
      </c>
      <c r="C42" s="37" t="s">
        <v>92</v>
      </c>
      <c r="D42" s="16">
        <f t="shared" si="0"/>
        <v>5</v>
      </c>
      <c r="E42" s="16">
        <v>3</v>
      </c>
      <c r="F42" s="16">
        <v>2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153</v>
      </c>
      <c r="B43" s="36" t="s">
        <v>93</v>
      </c>
      <c r="C43" s="37" t="s">
        <v>120</v>
      </c>
      <c r="D43" s="16">
        <f t="shared" si="0"/>
        <v>2</v>
      </c>
      <c r="E43" s="16">
        <v>2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1</v>
      </c>
      <c r="M43" s="16">
        <v>1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153</v>
      </c>
      <c r="B44" s="36" t="s">
        <v>94</v>
      </c>
      <c r="C44" s="37" t="s">
        <v>95</v>
      </c>
      <c r="D44" s="16">
        <f t="shared" si="0"/>
        <v>2</v>
      </c>
      <c r="E44" s="16">
        <v>2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1</v>
      </c>
      <c r="M44" s="16">
        <v>1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153</v>
      </c>
      <c r="B45" s="36" t="s">
        <v>96</v>
      </c>
      <c r="C45" s="37" t="s">
        <v>193</v>
      </c>
      <c r="D45" s="16">
        <f t="shared" si="0"/>
        <v>2</v>
      </c>
      <c r="E45" s="16">
        <v>1</v>
      </c>
      <c r="F45" s="16">
        <v>0</v>
      </c>
      <c r="G45" s="16">
        <v>1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1</v>
      </c>
      <c r="M45" s="16">
        <v>1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153</v>
      </c>
      <c r="B46" s="36" t="s">
        <v>97</v>
      </c>
      <c r="C46" s="37" t="s">
        <v>98</v>
      </c>
      <c r="D46" s="16">
        <f aca="true" t="shared" si="4" ref="D46:D51">SUM(E46:G46)</f>
        <v>7</v>
      </c>
      <c r="E46" s="16">
        <v>4</v>
      </c>
      <c r="F46" s="16">
        <v>2</v>
      </c>
      <c r="G46" s="16">
        <v>1</v>
      </c>
      <c r="H46" s="16">
        <f aca="true" t="shared" si="5" ref="H46:H51">SUM(I46:K46)</f>
        <v>0</v>
      </c>
      <c r="I46" s="16">
        <v>0</v>
      </c>
      <c r="J46" s="16">
        <v>0</v>
      </c>
      <c r="K46" s="16">
        <v>0</v>
      </c>
      <c r="L46" s="16">
        <f aca="true" t="shared" si="6" ref="L46:L51">SUM(M46:O46)</f>
        <v>0</v>
      </c>
      <c r="M46" s="16">
        <v>0</v>
      </c>
      <c r="N46" s="16">
        <v>0</v>
      </c>
      <c r="O46" s="16">
        <v>0</v>
      </c>
      <c r="P46" s="16">
        <f aca="true" t="shared" si="7" ref="P46:P51">SUM(Q46:S46)</f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153</v>
      </c>
      <c r="B47" s="36" t="s">
        <v>99</v>
      </c>
      <c r="C47" s="37" t="s">
        <v>100</v>
      </c>
      <c r="D47" s="16">
        <f t="shared" si="4"/>
        <v>3</v>
      </c>
      <c r="E47" s="16">
        <v>1</v>
      </c>
      <c r="F47" s="16">
        <v>0</v>
      </c>
      <c r="G47" s="16">
        <v>2</v>
      </c>
      <c r="H47" s="16">
        <f t="shared" si="5"/>
        <v>1</v>
      </c>
      <c r="I47" s="16">
        <v>1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153</v>
      </c>
      <c r="B48" s="36" t="s">
        <v>101</v>
      </c>
      <c r="C48" s="37" t="s">
        <v>102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153</v>
      </c>
      <c r="B49" s="36" t="s">
        <v>103</v>
      </c>
      <c r="C49" s="37" t="s">
        <v>104</v>
      </c>
      <c r="D49" s="16">
        <f t="shared" si="4"/>
        <v>0</v>
      </c>
      <c r="E49" s="16">
        <v>0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153</v>
      </c>
      <c r="B50" s="36" t="s">
        <v>105</v>
      </c>
      <c r="C50" s="37" t="s">
        <v>106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43" t="s">
        <v>126</v>
      </c>
      <c r="B51" s="44"/>
      <c r="C51" s="45"/>
      <c r="D51" s="16">
        <f t="shared" si="4"/>
        <v>115</v>
      </c>
      <c r="E51" s="16">
        <f aca="true" t="shared" si="8" ref="E51:S51">SUM(E7:E50)</f>
        <v>68</v>
      </c>
      <c r="F51" s="16">
        <f t="shared" si="8"/>
        <v>32</v>
      </c>
      <c r="G51" s="16">
        <f t="shared" si="8"/>
        <v>15</v>
      </c>
      <c r="H51" s="16">
        <f t="shared" si="5"/>
        <v>165</v>
      </c>
      <c r="I51" s="16">
        <f t="shared" si="8"/>
        <v>155</v>
      </c>
      <c r="J51" s="16">
        <f t="shared" si="8"/>
        <v>10</v>
      </c>
      <c r="K51" s="16">
        <f t="shared" si="8"/>
        <v>0</v>
      </c>
      <c r="L51" s="16">
        <f t="shared" si="6"/>
        <v>9</v>
      </c>
      <c r="M51" s="16">
        <f t="shared" si="8"/>
        <v>8</v>
      </c>
      <c r="N51" s="16">
        <f t="shared" si="8"/>
        <v>1</v>
      </c>
      <c r="O51" s="16">
        <f t="shared" si="8"/>
        <v>0</v>
      </c>
      <c r="P51" s="16">
        <f t="shared" si="7"/>
        <v>45</v>
      </c>
      <c r="Q51" s="16">
        <f t="shared" si="8"/>
        <v>44</v>
      </c>
      <c r="R51" s="16">
        <f t="shared" si="8"/>
        <v>0</v>
      </c>
      <c r="S51" s="16">
        <f t="shared" si="8"/>
        <v>1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1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124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185</v>
      </c>
      <c r="B2" s="51" t="s">
        <v>137</v>
      </c>
      <c r="C2" s="49" t="s">
        <v>1</v>
      </c>
      <c r="D2" s="20" t="s">
        <v>152</v>
      </c>
      <c r="E2" s="8"/>
      <c r="F2" s="8"/>
      <c r="G2" s="8"/>
      <c r="H2" s="8"/>
      <c r="I2" s="8"/>
      <c r="J2" s="8"/>
      <c r="K2" s="10"/>
      <c r="L2" s="23" t="s">
        <v>187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117</v>
      </c>
      <c r="E3" s="8"/>
      <c r="F3" s="8"/>
      <c r="G3" s="10"/>
      <c r="H3" s="12" t="s">
        <v>118</v>
      </c>
      <c r="I3" s="8"/>
      <c r="J3" s="8"/>
      <c r="K3" s="10"/>
      <c r="L3" s="12" t="s">
        <v>117</v>
      </c>
      <c r="M3" s="8"/>
      <c r="N3" s="8"/>
      <c r="O3" s="10"/>
      <c r="P3" s="12" t="s">
        <v>118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144</v>
      </c>
      <c r="F4" s="46" t="s">
        <v>145</v>
      </c>
      <c r="G4" s="46" t="s">
        <v>146</v>
      </c>
      <c r="H4" s="48" t="s">
        <v>3</v>
      </c>
      <c r="I4" s="46" t="s">
        <v>144</v>
      </c>
      <c r="J4" s="46" t="s">
        <v>145</v>
      </c>
      <c r="K4" s="46" t="s">
        <v>146</v>
      </c>
      <c r="L4" s="48" t="s">
        <v>3</v>
      </c>
      <c r="M4" s="46" t="s">
        <v>144</v>
      </c>
      <c r="N4" s="46" t="s">
        <v>145</v>
      </c>
      <c r="O4" s="46" t="s">
        <v>146</v>
      </c>
      <c r="P4" s="48" t="s">
        <v>3</v>
      </c>
      <c r="Q4" s="46" t="s">
        <v>144</v>
      </c>
      <c r="R4" s="46" t="s">
        <v>145</v>
      </c>
      <c r="S4" s="46" t="s">
        <v>146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119</v>
      </c>
      <c r="E6" s="15" t="s">
        <v>116</v>
      </c>
      <c r="F6" s="15" t="s">
        <v>116</v>
      </c>
      <c r="G6" s="15" t="s">
        <v>116</v>
      </c>
      <c r="H6" s="14" t="s">
        <v>116</v>
      </c>
      <c r="I6" s="15" t="s">
        <v>116</v>
      </c>
      <c r="J6" s="15" t="s">
        <v>116</v>
      </c>
      <c r="K6" s="15" t="s">
        <v>116</v>
      </c>
      <c r="L6" s="14" t="s">
        <v>119</v>
      </c>
      <c r="M6" s="15" t="s">
        <v>116</v>
      </c>
      <c r="N6" s="15" t="s">
        <v>116</v>
      </c>
      <c r="O6" s="15" t="s">
        <v>116</v>
      </c>
      <c r="P6" s="14" t="s">
        <v>116</v>
      </c>
      <c r="Q6" s="15" t="s">
        <v>116</v>
      </c>
      <c r="R6" s="15" t="s">
        <v>116</v>
      </c>
      <c r="S6" s="15" t="s">
        <v>116</v>
      </c>
    </row>
    <row r="7" spans="1:19" ht="13.5">
      <c r="A7" s="24" t="s">
        <v>153</v>
      </c>
      <c r="B7" s="38" t="s">
        <v>107</v>
      </c>
      <c r="C7" s="39" t="s">
        <v>108</v>
      </c>
      <c r="D7" s="16">
        <f aca="true" t="shared" si="0" ref="D7:D21">SUM(E7:G7)</f>
        <v>0</v>
      </c>
      <c r="E7" s="16">
        <v>0</v>
      </c>
      <c r="F7" s="16">
        <v>0</v>
      </c>
      <c r="G7" s="16">
        <v>0</v>
      </c>
      <c r="H7" s="16">
        <f aca="true" t="shared" si="1" ref="H7:H21">SUM(I7:K7)</f>
        <v>0</v>
      </c>
      <c r="I7" s="16">
        <v>0</v>
      </c>
      <c r="J7" s="16">
        <v>0</v>
      </c>
      <c r="K7" s="16">
        <v>0</v>
      </c>
      <c r="L7" s="16">
        <f aca="true" t="shared" si="2" ref="L7:L21">SUM(M7:O7)</f>
        <v>0</v>
      </c>
      <c r="M7" s="16">
        <v>0</v>
      </c>
      <c r="N7" s="16">
        <v>0</v>
      </c>
      <c r="O7" s="16">
        <v>0</v>
      </c>
      <c r="P7" s="16">
        <f aca="true" t="shared" si="3" ref="P7:P21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153</v>
      </c>
      <c r="B8" s="38" t="s">
        <v>159</v>
      </c>
      <c r="C8" s="39" t="s">
        <v>160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153</v>
      </c>
      <c r="B9" s="38" t="s">
        <v>161</v>
      </c>
      <c r="C9" s="39" t="s">
        <v>162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153</v>
      </c>
      <c r="B10" s="38" t="s">
        <v>163</v>
      </c>
      <c r="C10" s="39" t="s">
        <v>164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153</v>
      </c>
      <c r="B11" s="38" t="s">
        <v>165</v>
      </c>
      <c r="C11" s="39" t="s">
        <v>166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153</v>
      </c>
      <c r="B12" s="38" t="s">
        <v>167</v>
      </c>
      <c r="C12" s="39" t="s">
        <v>168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153</v>
      </c>
      <c r="B13" s="38" t="s">
        <v>169</v>
      </c>
      <c r="C13" s="39" t="s">
        <v>170</v>
      </c>
      <c r="D13" s="16">
        <f t="shared" si="0"/>
        <v>3</v>
      </c>
      <c r="E13" s="16">
        <v>2</v>
      </c>
      <c r="F13" s="16">
        <v>0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24" t="s">
        <v>153</v>
      </c>
      <c r="B14" s="38" t="s">
        <v>171</v>
      </c>
      <c r="C14" s="39" t="s">
        <v>172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153</v>
      </c>
      <c r="B15" s="38" t="s">
        <v>173</v>
      </c>
      <c r="C15" s="39" t="s">
        <v>174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24" t="s">
        <v>153</v>
      </c>
      <c r="B16" s="38" t="s">
        <v>175</v>
      </c>
      <c r="C16" s="39" t="s">
        <v>176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153</v>
      </c>
      <c r="B17" s="38" t="s">
        <v>177</v>
      </c>
      <c r="C17" s="39" t="s">
        <v>178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153</v>
      </c>
      <c r="B18" s="38" t="s">
        <v>179</v>
      </c>
      <c r="C18" s="39" t="s">
        <v>180</v>
      </c>
      <c r="D18" s="16">
        <f t="shared" si="0"/>
        <v>1</v>
      </c>
      <c r="E18" s="16">
        <v>0</v>
      </c>
      <c r="F18" s="16">
        <v>0</v>
      </c>
      <c r="G18" s="16">
        <v>1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153</v>
      </c>
      <c r="B19" s="38" t="s">
        <v>181</v>
      </c>
      <c r="C19" s="39" t="s">
        <v>182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153</v>
      </c>
      <c r="B20" s="38" t="s">
        <v>183</v>
      </c>
      <c r="C20" s="39" t="s">
        <v>184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43" t="s">
        <v>126</v>
      </c>
      <c r="B21" s="44"/>
      <c r="C21" s="45"/>
      <c r="D21" s="16">
        <f t="shared" si="0"/>
        <v>4</v>
      </c>
      <c r="E21" s="16">
        <f>SUM(E7:E20)</f>
        <v>2</v>
      </c>
      <c r="F21" s="16">
        <f>SUM(F7:F20)</f>
        <v>0</v>
      </c>
      <c r="G21" s="16">
        <f>SUM(G7:G20)</f>
        <v>2</v>
      </c>
      <c r="H21" s="16">
        <f t="shared" si="1"/>
        <v>0</v>
      </c>
      <c r="I21" s="16">
        <f>SUM(I7:I20)</f>
        <v>0</v>
      </c>
      <c r="J21" s="16">
        <f>SUM(J7:J20)</f>
        <v>0</v>
      </c>
      <c r="K21" s="16">
        <f>SUM(K7:K20)</f>
        <v>0</v>
      </c>
      <c r="L21" s="16">
        <f t="shared" si="2"/>
        <v>1</v>
      </c>
      <c r="M21" s="16">
        <f>SUM(M7:M20)</f>
        <v>1</v>
      </c>
      <c r="N21" s="16">
        <f>SUM(N7:N20)</f>
        <v>0</v>
      </c>
      <c r="O21" s="16">
        <f>SUM(O7:O20)</f>
        <v>0</v>
      </c>
      <c r="P21" s="16">
        <f t="shared" si="3"/>
        <v>4</v>
      </c>
      <c r="Q21" s="16">
        <f>SUM(Q7:Q20)</f>
        <v>4</v>
      </c>
      <c r="R21" s="16">
        <f>SUM(R7:R20)</f>
        <v>0</v>
      </c>
      <c r="S21" s="16">
        <f>SUM(S7:S20)</f>
        <v>0</v>
      </c>
    </row>
  </sheetData>
  <mergeCells count="20">
    <mergeCell ref="A21:C21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123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185</v>
      </c>
      <c r="B2" s="51" t="s">
        <v>10</v>
      </c>
      <c r="C2" s="75" t="s">
        <v>11</v>
      </c>
      <c r="D2" s="7" t="s">
        <v>12</v>
      </c>
      <c r="E2" s="27"/>
      <c r="F2" s="27"/>
      <c r="G2" s="27"/>
      <c r="H2" s="7" t="s">
        <v>13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113</v>
      </c>
      <c r="F4" s="49" t="s">
        <v>114</v>
      </c>
      <c r="G4" s="49" t="s">
        <v>115</v>
      </c>
      <c r="H4" s="11" t="s">
        <v>3</v>
      </c>
      <c r="I4" s="46" t="s">
        <v>14</v>
      </c>
      <c r="J4" s="46" t="s">
        <v>15</v>
      </c>
      <c r="K4" s="46" t="s">
        <v>16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116</v>
      </c>
      <c r="E6" s="14" t="s">
        <v>116</v>
      </c>
      <c r="F6" s="14" t="s">
        <v>116</v>
      </c>
      <c r="G6" s="26" t="s">
        <v>116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153</v>
      </c>
      <c r="B7" s="36" t="s">
        <v>154</v>
      </c>
      <c r="C7" s="37" t="s">
        <v>155</v>
      </c>
      <c r="D7" s="16">
        <f aca="true" t="shared" si="0" ref="D7:D45">SUM(E7:G7)</f>
        <v>35</v>
      </c>
      <c r="E7" s="16">
        <v>32</v>
      </c>
      <c r="F7" s="16">
        <v>0</v>
      </c>
      <c r="G7" s="16">
        <v>3</v>
      </c>
      <c r="H7" s="16">
        <f aca="true" t="shared" si="1" ref="H7:H45">SUM(I7:K7)</f>
        <v>377</v>
      </c>
      <c r="I7" s="16">
        <v>321</v>
      </c>
      <c r="J7" s="16">
        <v>41</v>
      </c>
      <c r="K7" s="16">
        <v>15</v>
      </c>
    </row>
    <row r="8" spans="1:11" ht="13.5">
      <c r="A8" s="24" t="s">
        <v>153</v>
      </c>
      <c r="B8" s="36" t="s">
        <v>156</v>
      </c>
      <c r="C8" s="37" t="s">
        <v>157</v>
      </c>
      <c r="D8" s="16">
        <f t="shared" si="0"/>
        <v>40</v>
      </c>
      <c r="E8" s="16">
        <v>7</v>
      </c>
      <c r="F8" s="16">
        <v>0</v>
      </c>
      <c r="G8" s="16">
        <v>33</v>
      </c>
      <c r="H8" s="16">
        <f t="shared" si="1"/>
        <v>381</v>
      </c>
      <c r="I8" s="16">
        <v>347</v>
      </c>
      <c r="J8" s="16">
        <v>19</v>
      </c>
      <c r="K8" s="16">
        <v>15</v>
      </c>
    </row>
    <row r="9" spans="1:11" ht="13.5">
      <c r="A9" s="24" t="s">
        <v>153</v>
      </c>
      <c r="B9" s="36" t="s">
        <v>158</v>
      </c>
      <c r="C9" s="37" t="s">
        <v>32</v>
      </c>
      <c r="D9" s="16">
        <f t="shared" si="0"/>
        <v>20</v>
      </c>
      <c r="E9" s="16">
        <v>17</v>
      </c>
      <c r="F9" s="16">
        <v>3</v>
      </c>
      <c r="G9" s="16">
        <v>0</v>
      </c>
      <c r="H9" s="16">
        <f t="shared" si="1"/>
        <v>164</v>
      </c>
      <c r="I9" s="16">
        <v>119</v>
      </c>
      <c r="J9" s="16">
        <v>17</v>
      </c>
      <c r="K9" s="16">
        <v>28</v>
      </c>
    </row>
    <row r="10" spans="1:11" ht="13.5">
      <c r="A10" s="24" t="s">
        <v>153</v>
      </c>
      <c r="B10" s="36" t="s">
        <v>33</v>
      </c>
      <c r="C10" s="37" t="s">
        <v>34</v>
      </c>
      <c r="D10" s="16">
        <f t="shared" si="0"/>
        <v>11</v>
      </c>
      <c r="E10" s="16">
        <v>1</v>
      </c>
      <c r="F10" s="16">
        <v>3</v>
      </c>
      <c r="G10" s="16">
        <v>7</v>
      </c>
      <c r="H10" s="16">
        <f t="shared" si="1"/>
        <v>111</v>
      </c>
      <c r="I10" s="16">
        <v>58</v>
      </c>
      <c r="J10" s="16">
        <v>38</v>
      </c>
      <c r="K10" s="16">
        <v>15</v>
      </c>
    </row>
    <row r="11" spans="1:11" ht="13.5">
      <c r="A11" s="24" t="s">
        <v>153</v>
      </c>
      <c r="B11" s="36" t="s">
        <v>35</v>
      </c>
      <c r="C11" s="37" t="s">
        <v>36</v>
      </c>
      <c r="D11" s="16">
        <f t="shared" si="0"/>
        <v>2</v>
      </c>
      <c r="E11" s="16">
        <v>1</v>
      </c>
      <c r="F11" s="16">
        <v>1</v>
      </c>
      <c r="G11" s="16">
        <v>0</v>
      </c>
      <c r="H11" s="16">
        <f t="shared" si="1"/>
        <v>60</v>
      </c>
      <c r="I11" s="16">
        <v>30</v>
      </c>
      <c r="J11" s="16">
        <v>12</v>
      </c>
      <c r="K11" s="16">
        <v>18</v>
      </c>
    </row>
    <row r="12" spans="1:11" ht="13.5">
      <c r="A12" s="24" t="s">
        <v>153</v>
      </c>
      <c r="B12" s="36" t="s">
        <v>37</v>
      </c>
      <c r="C12" s="37" t="s">
        <v>38</v>
      </c>
      <c r="D12" s="16">
        <f t="shared" si="0"/>
        <v>2</v>
      </c>
      <c r="E12" s="16">
        <v>1</v>
      </c>
      <c r="F12" s="16">
        <v>1</v>
      </c>
      <c r="G12" s="16">
        <v>0</v>
      </c>
      <c r="H12" s="16">
        <f t="shared" si="1"/>
        <v>123</v>
      </c>
      <c r="I12" s="16">
        <v>18</v>
      </c>
      <c r="J12" s="16">
        <v>74</v>
      </c>
      <c r="K12" s="16">
        <v>31</v>
      </c>
    </row>
    <row r="13" spans="1:11" ht="13.5">
      <c r="A13" s="24" t="s">
        <v>153</v>
      </c>
      <c r="B13" s="36" t="s">
        <v>39</v>
      </c>
      <c r="C13" s="37" t="s">
        <v>40</v>
      </c>
      <c r="D13" s="16">
        <f t="shared" si="0"/>
        <v>3</v>
      </c>
      <c r="E13" s="16">
        <v>1</v>
      </c>
      <c r="F13" s="16">
        <v>2</v>
      </c>
      <c r="G13" s="16">
        <v>0</v>
      </c>
      <c r="H13" s="16">
        <f t="shared" si="1"/>
        <v>45</v>
      </c>
      <c r="I13" s="16">
        <v>17</v>
      </c>
      <c r="J13" s="16">
        <v>14</v>
      </c>
      <c r="K13" s="16">
        <v>14</v>
      </c>
    </row>
    <row r="14" spans="1:11" ht="13.5">
      <c r="A14" s="24" t="s">
        <v>153</v>
      </c>
      <c r="B14" s="36" t="s">
        <v>41</v>
      </c>
      <c r="C14" s="37" t="s">
        <v>42</v>
      </c>
      <c r="D14" s="16">
        <f t="shared" si="0"/>
        <v>2</v>
      </c>
      <c r="E14" s="16">
        <v>1</v>
      </c>
      <c r="F14" s="16">
        <v>0</v>
      </c>
      <c r="G14" s="16">
        <v>1</v>
      </c>
      <c r="H14" s="16">
        <f t="shared" si="1"/>
        <v>21</v>
      </c>
      <c r="I14" s="16">
        <v>7</v>
      </c>
      <c r="J14" s="16">
        <v>8</v>
      </c>
      <c r="K14" s="16">
        <v>6</v>
      </c>
    </row>
    <row r="15" spans="1:11" ht="13.5">
      <c r="A15" s="24" t="s">
        <v>153</v>
      </c>
      <c r="B15" s="36" t="s">
        <v>43</v>
      </c>
      <c r="C15" s="37" t="s">
        <v>44</v>
      </c>
      <c r="D15" s="16">
        <f t="shared" si="0"/>
        <v>5</v>
      </c>
      <c r="E15" s="16">
        <v>4</v>
      </c>
      <c r="F15" s="16">
        <v>1</v>
      </c>
      <c r="G15" s="16">
        <v>0</v>
      </c>
      <c r="H15" s="16">
        <f t="shared" si="1"/>
        <v>40</v>
      </c>
      <c r="I15" s="16">
        <v>12</v>
      </c>
      <c r="J15" s="16">
        <v>28</v>
      </c>
      <c r="K15" s="16">
        <v>0</v>
      </c>
    </row>
    <row r="16" spans="1:11" ht="13.5">
      <c r="A16" s="24" t="s">
        <v>153</v>
      </c>
      <c r="B16" s="36" t="s">
        <v>45</v>
      </c>
      <c r="C16" s="37" t="s">
        <v>46</v>
      </c>
      <c r="D16" s="16">
        <f t="shared" si="0"/>
        <v>5</v>
      </c>
      <c r="E16" s="16">
        <v>5</v>
      </c>
      <c r="F16" s="16">
        <v>0</v>
      </c>
      <c r="G16" s="16">
        <v>0</v>
      </c>
      <c r="H16" s="16">
        <f t="shared" si="1"/>
        <v>39</v>
      </c>
      <c r="I16" s="16">
        <v>39</v>
      </c>
      <c r="J16" s="16">
        <v>0</v>
      </c>
      <c r="K16" s="16">
        <v>0</v>
      </c>
    </row>
    <row r="17" spans="1:11" ht="13.5">
      <c r="A17" s="24" t="s">
        <v>153</v>
      </c>
      <c r="B17" s="36" t="s">
        <v>47</v>
      </c>
      <c r="C17" s="37" t="s">
        <v>132</v>
      </c>
      <c r="D17" s="16">
        <f t="shared" si="0"/>
        <v>3</v>
      </c>
      <c r="E17" s="16">
        <v>3</v>
      </c>
      <c r="F17" s="16">
        <v>0</v>
      </c>
      <c r="G17" s="16">
        <v>0</v>
      </c>
      <c r="H17" s="16">
        <f t="shared" si="1"/>
        <v>8</v>
      </c>
      <c r="I17" s="16">
        <v>8</v>
      </c>
      <c r="J17" s="16">
        <v>0</v>
      </c>
      <c r="K17" s="16">
        <v>0</v>
      </c>
    </row>
    <row r="18" spans="1:11" ht="13.5">
      <c r="A18" s="24" t="s">
        <v>153</v>
      </c>
      <c r="B18" s="36" t="s">
        <v>48</v>
      </c>
      <c r="C18" s="37" t="s">
        <v>49</v>
      </c>
      <c r="D18" s="16">
        <f t="shared" si="0"/>
        <v>7</v>
      </c>
      <c r="E18" s="16">
        <v>6</v>
      </c>
      <c r="F18" s="16">
        <v>0</v>
      </c>
      <c r="G18" s="16">
        <v>1</v>
      </c>
      <c r="H18" s="16">
        <f t="shared" si="1"/>
        <v>41</v>
      </c>
      <c r="I18" s="16">
        <v>23</v>
      </c>
      <c r="J18" s="16">
        <v>12</v>
      </c>
      <c r="K18" s="16">
        <v>6</v>
      </c>
    </row>
    <row r="19" spans="1:11" ht="13.5">
      <c r="A19" s="24" t="s">
        <v>153</v>
      </c>
      <c r="B19" s="36" t="s">
        <v>50</v>
      </c>
      <c r="C19" s="37" t="s">
        <v>51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2</v>
      </c>
      <c r="I19" s="16">
        <v>2</v>
      </c>
      <c r="J19" s="16">
        <v>0</v>
      </c>
      <c r="K19" s="16">
        <v>0</v>
      </c>
    </row>
    <row r="20" spans="1:11" ht="13.5">
      <c r="A20" s="24" t="s">
        <v>153</v>
      </c>
      <c r="B20" s="36" t="s">
        <v>52</v>
      </c>
      <c r="C20" s="37" t="s">
        <v>31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7</v>
      </c>
      <c r="I20" s="16">
        <v>7</v>
      </c>
      <c r="J20" s="16">
        <v>0</v>
      </c>
      <c r="K20" s="16">
        <v>0</v>
      </c>
    </row>
    <row r="21" spans="1:11" ht="13.5">
      <c r="A21" s="24" t="s">
        <v>153</v>
      </c>
      <c r="B21" s="36" t="s">
        <v>53</v>
      </c>
      <c r="C21" s="37" t="s">
        <v>54</v>
      </c>
      <c r="D21" s="16">
        <f t="shared" si="0"/>
        <v>3</v>
      </c>
      <c r="E21" s="16">
        <v>0</v>
      </c>
      <c r="F21" s="16">
        <v>0</v>
      </c>
      <c r="G21" s="16">
        <v>3</v>
      </c>
      <c r="H21" s="16">
        <f t="shared" si="1"/>
        <v>23</v>
      </c>
      <c r="I21" s="16">
        <v>23</v>
      </c>
      <c r="J21" s="16">
        <v>0</v>
      </c>
      <c r="K21" s="16">
        <v>0</v>
      </c>
    </row>
    <row r="22" spans="1:11" ht="13.5">
      <c r="A22" s="24" t="s">
        <v>153</v>
      </c>
      <c r="B22" s="36" t="s">
        <v>55</v>
      </c>
      <c r="C22" s="37" t="s">
        <v>56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24" t="s">
        <v>153</v>
      </c>
      <c r="B23" s="36" t="s">
        <v>57</v>
      </c>
      <c r="C23" s="37" t="s">
        <v>58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3</v>
      </c>
      <c r="I23" s="16">
        <v>3</v>
      </c>
      <c r="J23" s="16">
        <v>0</v>
      </c>
      <c r="K23" s="16">
        <v>0</v>
      </c>
    </row>
    <row r="24" spans="1:11" ht="13.5">
      <c r="A24" s="24" t="s">
        <v>153</v>
      </c>
      <c r="B24" s="36" t="s">
        <v>59</v>
      </c>
      <c r="C24" s="37" t="s">
        <v>130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24" t="s">
        <v>153</v>
      </c>
      <c r="B25" s="36" t="s">
        <v>60</v>
      </c>
      <c r="C25" s="37" t="s">
        <v>61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2</v>
      </c>
      <c r="I25" s="16">
        <v>2</v>
      </c>
      <c r="J25" s="16">
        <v>0</v>
      </c>
      <c r="K25" s="16">
        <v>0</v>
      </c>
    </row>
    <row r="26" spans="1:11" ht="13.5">
      <c r="A26" s="24" t="s">
        <v>153</v>
      </c>
      <c r="B26" s="36" t="s">
        <v>62</v>
      </c>
      <c r="C26" s="37" t="s">
        <v>63</v>
      </c>
      <c r="D26" s="16">
        <f t="shared" si="0"/>
        <v>4</v>
      </c>
      <c r="E26" s="16">
        <v>4</v>
      </c>
      <c r="F26" s="16">
        <v>0</v>
      </c>
      <c r="G26" s="16">
        <v>0</v>
      </c>
      <c r="H26" s="16">
        <f t="shared" si="1"/>
        <v>10</v>
      </c>
      <c r="I26" s="16">
        <v>10</v>
      </c>
      <c r="J26" s="16">
        <v>0</v>
      </c>
      <c r="K26" s="16">
        <v>0</v>
      </c>
    </row>
    <row r="27" spans="1:11" ht="13.5">
      <c r="A27" s="24" t="s">
        <v>153</v>
      </c>
      <c r="B27" s="36" t="s">
        <v>64</v>
      </c>
      <c r="C27" s="37" t="s">
        <v>65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2</v>
      </c>
      <c r="I27" s="16">
        <v>2</v>
      </c>
      <c r="J27" s="16">
        <v>0</v>
      </c>
      <c r="K27" s="16">
        <v>0</v>
      </c>
    </row>
    <row r="28" spans="1:11" ht="13.5">
      <c r="A28" s="24" t="s">
        <v>153</v>
      </c>
      <c r="B28" s="36" t="s">
        <v>66</v>
      </c>
      <c r="C28" s="37" t="s">
        <v>67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</row>
    <row r="29" spans="1:11" ht="13.5">
      <c r="A29" s="24" t="s">
        <v>153</v>
      </c>
      <c r="B29" s="36" t="s">
        <v>68</v>
      </c>
      <c r="C29" s="37" t="s">
        <v>69</v>
      </c>
      <c r="D29" s="16">
        <f t="shared" si="0"/>
        <v>3</v>
      </c>
      <c r="E29" s="16">
        <v>3</v>
      </c>
      <c r="F29" s="16">
        <v>0</v>
      </c>
      <c r="G29" s="16">
        <v>0</v>
      </c>
      <c r="H29" s="16">
        <f t="shared" si="1"/>
        <v>12</v>
      </c>
      <c r="I29" s="16">
        <v>12</v>
      </c>
      <c r="J29" s="16">
        <v>0</v>
      </c>
      <c r="K29" s="16">
        <v>0</v>
      </c>
    </row>
    <row r="30" spans="1:11" ht="13.5">
      <c r="A30" s="24" t="s">
        <v>153</v>
      </c>
      <c r="B30" s="36" t="s">
        <v>70</v>
      </c>
      <c r="C30" s="37" t="s">
        <v>71</v>
      </c>
      <c r="D30" s="16">
        <f t="shared" si="0"/>
        <v>2</v>
      </c>
      <c r="E30" s="16">
        <v>1</v>
      </c>
      <c r="F30" s="16">
        <v>1</v>
      </c>
      <c r="G30" s="16">
        <v>0</v>
      </c>
      <c r="H30" s="16">
        <f t="shared" si="1"/>
        <v>40</v>
      </c>
      <c r="I30" s="16">
        <v>16</v>
      </c>
      <c r="J30" s="16">
        <v>14</v>
      </c>
      <c r="K30" s="16">
        <v>10</v>
      </c>
    </row>
    <row r="31" spans="1:11" ht="13.5">
      <c r="A31" s="24" t="s">
        <v>153</v>
      </c>
      <c r="B31" s="36" t="s">
        <v>72</v>
      </c>
      <c r="C31" s="37" t="s">
        <v>73</v>
      </c>
      <c r="D31" s="16">
        <f t="shared" si="0"/>
        <v>1</v>
      </c>
      <c r="E31" s="16">
        <v>0</v>
      </c>
      <c r="F31" s="16">
        <v>0</v>
      </c>
      <c r="G31" s="16">
        <v>1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153</v>
      </c>
      <c r="B32" s="36" t="s">
        <v>74</v>
      </c>
      <c r="C32" s="37" t="s">
        <v>75</v>
      </c>
      <c r="D32" s="16">
        <f t="shared" si="0"/>
        <v>3</v>
      </c>
      <c r="E32" s="16">
        <v>2</v>
      </c>
      <c r="F32" s="16">
        <v>1</v>
      </c>
      <c r="G32" s="16">
        <v>0</v>
      </c>
      <c r="H32" s="16">
        <f t="shared" si="1"/>
        <v>18</v>
      </c>
      <c r="I32" s="16">
        <v>8</v>
      </c>
      <c r="J32" s="16">
        <v>4</v>
      </c>
      <c r="K32" s="16">
        <v>6</v>
      </c>
    </row>
    <row r="33" spans="1:11" ht="13.5">
      <c r="A33" s="24" t="s">
        <v>153</v>
      </c>
      <c r="B33" s="36" t="s">
        <v>76</v>
      </c>
      <c r="C33" s="37" t="s">
        <v>77</v>
      </c>
      <c r="D33" s="16">
        <f t="shared" si="0"/>
        <v>3</v>
      </c>
      <c r="E33" s="16">
        <v>2</v>
      </c>
      <c r="F33" s="16">
        <v>1</v>
      </c>
      <c r="G33" s="16">
        <v>0</v>
      </c>
      <c r="H33" s="16">
        <f t="shared" si="1"/>
        <v>18</v>
      </c>
      <c r="I33" s="16">
        <v>8</v>
      </c>
      <c r="J33" s="16">
        <v>4</v>
      </c>
      <c r="K33" s="16">
        <v>6</v>
      </c>
    </row>
    <row r="34" spans="1:11" ht="13.5">
      <c r="A34" s="24" t="s">
        <v>153</v>
      </c>
      <c r="B34" s="36" t="s">
        <v>78</v>
      </c>
      <c r="C34" s="37" t="s">
        <v>79</v>
      </c>
      <c r="D34" s="16">
        <f t="shared" si="0"/>
        <v>1</v>
      </c>
      <c r="E34" s="16">
        <v>0</v>
      </c>
      <c r="F34" s="16">
        <v>1</v>
      </c>
      <c r="G34" s="16">
        <v>0</v>
      </c>
      <c r="H34" s="16">
        <f t="shared" si="1"/>
        <v>4</v>
      </c>
      <c r="I34" s="16">
        <v>0</v>
      </c>
      <c r="J34" s="16">
        <v>2</v>
      </c>
      <c r="K34" s="16">
        <v>2</v>
      </c>
    </row>
    <row r="35" spans="1:11" ht="13.5">
      <c r="A35" s="24" t="s">
        <v>153</v>
      </c>
      <c r="B35" s="36" t="s">
        <v>80</v>
      </c>
      <c r="C35" s="37" t="s">
        <v>81</v>
      </c>
      <c r="D35" s="16">
        <f t="shared" si="0"/>
        <v>1</v>
      </c>
      <c r="E35" s="16">
        <v>0</v>
      </c>
      <c r="F35" s="16">
        <v>0</v>
      </c>
      <c r="G35" s="16">
        <v>1</v>
      </c>
      <c r="H35" s="16">
        <f t="shared" si="1"/>
        <v>10</v>
      </c>
      <c r="I35" s="16">
        <v>2</v>
      </c>
      <c r="J35" s="16">
        <v>4</v>
      </c>
      <c r="K35" s="16">
        <v>4</v>
      </c>
    </row>
    <row r="36" spans="1:11" ht="13.5">
      <c r="A36" s="24" t="s">
        <v>153</v>
      </c>
      <c r="B36" s="36" t="s">
        <v>82</v>
      </c>
      <c r="C36" s="37" t="s">
        <v>83</v>
      </c>
      <c r="D36" s="16">
        <f t="shared" si="0"/>
        <v>1</v>
      </c>
      <c r="E36" s="16">
        <v>0</v>
      </c>
      <c r="F36" s="16">
        <v>1</v>
      </c>
      <c r="G36" s="16">
        <v>0</v>
      </c>
      <c r="H36" s="16">
        <f t="shared" si="1"/>
        <v>17</v>
      </c>
      <c r="I36" s="16">
        <v>0</v>
      </c>
      <c r="J36" s="16">
        <v>12</v>
      </c>
      <c r="K36" s="16">
        <v>5</v>
      </c>
    </row>
    <row r="37" spans="1:11" ht="13.5">
      <c r="A37" s="24" t="s">
        <v>153</v>
      </c>
      <c r="B37" s="36" t="s">
        <v>84</v>
      </c>
      <c r="C37" s="37" t="s">
        <v>85</v>
      </c>
      <c r="D37" s="16">
        <f t="shared" si="0"/>
        <v>2</v>
      </c>
      <c r="E37" s="16">
        <v>1</v>
      </c>
      <c r="F37" s="16">
        <v>1</v>
      </c>
      <c r="G37" s="16">
        <v>0</v>
      </c>
      <c r="H37" s="16">
        <f t="shared" si="1"/>
        <v>16</v>
      </c>
      <c r="I37" s="16">
        <v>8</v>
      </c>
      <c r="J37" s="16">
        <v>4</v>
      </c>
      <c r="K37" s="16">
        <v>4</v>
      </c>
    </row>
    <row r="38" spans="1:11" ht="13.5">
      <c r="A38" s="24" t="s">
        <v>153</v>
      </c>
      <c r="B38" s="36" t="s">
        <v>86</v>
      </c>
      <c r="C38" s="37" t="s">
        <v>87</v>
      </c>
      <c r="D38" s="16">
        <f t="shared" si="0"/>
        <v>3</v>
      </c>
      <c r="E38" s="16">
        <v>2</v>
      </c>
      <c r="F38" s="16">
        <v>1</v>
      </c>
      <c r="G38" s="16">
        <v>0</v>
      </c>
      <c r="H38" s="16">
        <f t="shared" si="1"/>
        <v>9</v>
      </c>
      <c r="I38" s="16">
        <v>2</v>
      </c>
      <c r="J38" s="16">
        <v>2</v>
      </c>
      <c r="K38" s="16">
        <v>5</v>
      </c>
    </row>
    <row r="39" spans="1:11" ht="13.5">
      <c r="A39" s="24" t="s">
        <v>153</v>
      </c>
      <c r="B39" s="36" t="s">
        <v>88</v>
      </c>
      <c r="C39" s="37" t="s">
        <v>121</v>
      </c>
      <c r="D39" s="16">
        <f t="shared" si="0"/>
        <v>1</v>
      </c>
      <c r="E39" s="16">
        <v>0</v>
      </c>
      <c r="F39" s="16">
        <v>1</v>
      </c>
      <c r="G39" s="16">
        <v>0</v>
      </c>
      <c r="H39" s="16">
        <f t="shared" si="1"/>
        <v>1</v>
      </c>
      <c r="I39" s="16">
        <v>0</v>
      </c>
      <c r="J39" s="16">
        <v>1</v>
      </c>
      <c r="K39" s="16">
        <v>0</v>
      </c>
    </row>
    <row r="40" spans="1:11" ht="13.5">
      <c r="A40" s="24" t="s">
        <v>153</v>
      </c>
      <c r="B40" s="36" t="s">
        <v>89</v>
      </c>
      <c r="C40" s="37" t="s">
        <v>6</v>
      </c>
      <c r="D40" s="16">
        <f t="shared" si="0"/>
        <v>2</v>
      </c>
      <c r="E40" s="16">
        <v>1</v>
      </c>
      <c r="F40" s="16">
        <v>1</v>
      </c>
      <c r="G40" s="16">
        <v>0</v>
      </c>
      <c r="H40" s="16">
        <f t="shared" si="1"/>
        <v>3</v>
      </c>
      <c r="I40" s="16">
        <v>2</v>
      </c>
      <c r="J40" s="16">
        <v>1</v>
      </c>
      <c r="K40" s="16">
        <v>0</v>
      </c>
    </row>
    <row r="41" spans="1:11" ht="13.5">
      <c r="A41" s="24" t="s">
        <v>153</v>
      </c>
      <c r="B41" s="36" t="s">
        <v>90</v>
      </c>
      <c r="C41" s="37" t="s">
        <v>131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</row>
    <row r="42" spans="1:11" ht="13.5">
      <c r="A42" s="24" t="s">
        <v>153</v>
      </c>
      <c r="B42" s="36" t="s">
        <v>91</v>
      </c>
      <c r="C42" s="37" t="s">
        <v>92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</row>
    <row r="43" spans="1:11" ht="13.5">
      <c r="A43" s="24" t="s">
        <v>153</v>
      </c>
      <c r="B43" s="36" t="s">
        <v>93</v>
      </c>
      <c r="C43" s="37" t="s">
        <v>120</v>
      </c>
      <c r="D43" s="16">
        <f t="shared" si="0"/>
        <v>2</v>
      </c>
      <c r="E43" s="16">
        <v>1</v>
      </c>
      <c r="F43" s="16">
        <v>1</v>
      </c>
      <c r="G43" s="16">
        <v>0</v>
      </c>
      <c r="H43" s="16">
        <f t="shared" si="1"/>
        <v>16</v>
      </c>
      <c r="I43" s="16">
        <v>5</v>
      </c>
      <c r="J43" s="16">
        <v>2</v>
      </c>
      <c r="K43" s="16">
        <v>9</v>
      </c>
    </row>
    <row r="44" spans="1:11" ht="13.5">
      <c r="A44" s="24" t="s">
        <v>153</v>
      </c>
      <c r="B44" s="36" t="s">
        <v>94</v>
      </c>
      <c r="C44" s="37" t="s">
        <v>95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6</v>
      </c>
      <c r="I44" s="16">
        <v>6</v>
      </c>
      <c r="J44" s="16">
        <v>0</v>
      </c>
      <c r="K44" s="16">
        <v>0</v>
      </c>
    </row>
    <row r="45" spans="1:11" ht="13.5">
      <c r="A45" s="24" t="s">
        <v>153</v>
      </c>
      <c r="B45" s="36" t="s">
        <v>96</v>
      </c>
      <c r="C45" s="37" t="s">
        <v>193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5</v>
      </c>
      <c r="I45" s="16">
        <v>5</v>
      </c>
      <c r="J45" s="16">
        <v>0</v>
      </c>
      <c r="K45" s="16">
        <v>0</v>
      </c>
    </row>
    <row r="46" spans="1:11" ht="13.5">
      <c r="A46" s="24" t="s">
        <v>153</v>
      </c>
      <c r="B46" s="36" t="s">
        <v>97</v>
      </c>
      <c r="C46" s="37" t="s">
        <v>98</v>
      </c>
      <c r="D46" s="16">
        <f aca="true" t="shared" si="2" ref="D46:D51">SUM(E46:G46)</f>
        <v>1</v>
      </c>
      <c r="E46" s="16">
        <v>0</v>
      </c>
      <c r="F46" s="16">
        <v>0</v>
      </c>
      <c r="G46" s="16">
        <v>1</v>
      </c>
      <c r="H46" s="16">
        <f aca="true" t="shared" si="3" ref="H46:H51">SUM(I46:K46)</f>
        <v>2</v>
      </c>
      <c r="I46" s="16">
        <v>2</v>
      </c>
      <c r="J46" s="16">
        <v>0</v>
      </c>
      <c r="K46" s="16">
        <v>0</v>
      </c>
    </row>
    <row r="47" spans="1:11" ht="13.5">
      <c r="A47" s="24" t="s">
        <v>153</v>
      </c>
      <c r="B47" s="36" t="s">
        <v>99</v>
      </c>
      <c r="C47" s="37" t="s">
        <v>100</v>
      </c>
      <c r="D47" s="16">
        <f t="shared" si="2"/>
        <v>2</v>
      </c>
      <c r="E47" s="16">
        <v>0</v>
      </c>
      <c r="F47" s="16">
        <v>0</v>
      </c>
      <c r="G47" s="16">
        <v>2</v>
      </c>
      <c r="H47" s="16">
        <f t="shared" si="3"/>
        <v>7</v>
      </c>
      <c r="I47" s="16">
        <v>3</v>
      </c>
      <c r="J47" s="16">
        <v>2</v>
      </c>
      <c r="K47" s="16">
        <v>2</v>
      </c>
    </row>
    <row r="48" spans="1:11" ht="13.5">
      <c r="A48" s="24" t="s">
        <v>153</v>
      </c>
      <c r="B48" s="36" t="s">
        <v>101</v>
      </c>
      <c r="C48" s="37" t="s">
        <v>102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0</v>
      </c>
      <c r="I48" s="16">
        <v>0</v>
      </c>
      <c r="J48" s="16">
        <v>0</v>
      </c>
      <c r="K48" s="16">
        <v>0</v>
      </c>
    </row>
    <row r="49" spans="1:11" ht="13.5">
      <c r="A49" s="24" t="s">
        <v>153</v>
      </c>
      <c r="B49" s="36" t="s">
        <v>103</v>
      </c>
      <c r="C49" s="37" t="s">
        <v>104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24" t="s">
        <v>153</v>
      </c>
      <c r="B50" s="36" t="s">
        <v>105</v>
      </c>
      <c r="C50" s="37" t="s">
        <v>106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43" t="s">
        <v>126</v>
      </c>
      <c r="B51" s="44"/>
      <c r="C51" s="45"/>
      <c r="D51" s="16">
        <f t="shared" si="2"/>
        <v>177</v>
      </c>
      <c r="E51" s="16">
        <f aca="true" t="shared" si="4" ref="E51:K51">SUM(E7:E50)</f>
        <v>103</v>
      </c>
      <c r="F51" s="16">
        <f t="shared" si="4"/>
        <v>21</v>
      </c>
      <c r="G51" s="16">
        <f t="shared" si="4"/>
        <v>53</v>
      </c>
      <c r="H51" s="16">
        <f t="shared" si="3"/>
        <v>1643</v>
      </c>
      <c r="I51" s="16">
        <f t="shared" si="4"/>
        <v>1127</v>
      </c>
      <c r="J51" s="16">
        <f t="shared" si="4"/>
        <v>315</v>
      </c>
      <c r="K51" s="16">
        <f t="shared" si="4"/>
        <v>201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2004-02-27T10:29:41Z</dcterms:modified>
  <cp:category/>
  <cp:version/>
  <cp:contentType/>
  <cp:contentStatus/>
</cp:coreProperties>
</file>