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'し尿処理の状況'!$A$2:$AC$51</definedName>
    <definedName name="_xlnm.Print_Area" localSheetId="0">'水洗化人口等'!$A$2:$U$51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<sst xmlns="http://schemas.openxmlformats.org/spreadsheetml/2006/main" count="413" uniqueCount="138">
  <si>
    <t>北方町</t>
  </si>
  <si>
    <t>東郷町</t>
  </si>
  <si>
    <t>○</t>
  </si>
  <si>
    <t>宮崎県合計</t>
  </si>
  <si>
    <t>し尿処理の状況（平成１３年度実績）</t>
  </si>
  <si>
    <t>水洗化人口等（平成１３年度実績）</t>
  </si>
  <si>
    <t>田野町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</si>
  <si>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</si>
  <si>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</si>
  <si>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</si>
  <si>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</si>
  <si>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</si>
  <si>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</si>
  <si>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</si>
  <si>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</si>
  <si>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</si>
  <si>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</si>
  <si>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</si>
  <si>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</si>
  <si>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</si>
  <si>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</si>
  <si>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</si>
  <si>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</si>
  <si>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</si>
  <si>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</si>
  <si>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</si>
  <si>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</si>
  <si>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</si>
  <si>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45302</t>
  </si>
  <si>
    <t>45303</t>
  </si>
  <si>
    <t>佐土原町</t>
  </si>
  <si>
    <t>45321</t>
  </si>
  <si>
    <t>北郷町</t>
  </si>
  <si>
    <t>45322</t>
  </si>
  <si>
    <t>45341</t>
  </si>
  <si>
    <t>三股町</t>
  </si>
  <si>
    <t>45342</t>
  </si>
  <si>
    <t>山之口町</t>
  </si>
  <si>
    <t>45343</t>
  </si>
  <si>
    <t>高城町</t>
  </si>
  <si>
    <t>45344</t>
  </si>
  <si>
    <t>45345</t>
  </si>
  <si>
    <t>高崎町</t>
  </si>
  <si>
    <t>45361</t>
  </si>
  <si>
    <t>高原町</t>
  </si>
  <si>
    <t>45362</t>
  </si>
  <si>
    <t>野尻町</t>
  </si>
  <si>
    <t>45363</t>
  </si>
  <si>
    <t>須木村</t>
  </si>
  <si>
    <t>45381</t>
  </si>
  <si>
    <t>高岡町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</si>
  <si>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</si>
  <si>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</si>
  <si>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</si>
  <si>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</si>
  <si>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</si>
  <si>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</si>
  <si>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</si>
  <si>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</si>
  <si>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</si>
  <si>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</si>
  <si>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</si>
  <si>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</si>
  <si>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</si>
  <si>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</si>
  <si>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</si>
  <si>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</si>
  <si>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</si>
  <si>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</si>
  <si>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45422</t>
  </si>
  <si>
    <t>45423</t>
  </si>
  <si>
    <t>45424</t>
  </si>
  <si>
    <t>45425</t>
  </si>
  <si>
    <t>北郷村</t>
  </si>
  <si>
    <t>45426</t>
  </si>
  <si>
    <t>45427</t>
  </si>
  <si>
    <t>北川町</t>
  </si>
  <si>
    <t>45428</t>
  </si>
  <si>
    <t>45429</t>
  </si>
  <si>
    <t>諸塚村</t>
  </si>
  <si>
    <t>45430</t>
  </si>
  <si>
    <t>椎葉村</t>
  </si>
  <si>
    <t>45441</t>
  </si>
  <si>
    <t>高千穂町</t>
  </si>
  <si>
    <t>45442</t>
  </si>
  <si>
    <t>日之影町</t>
  </si>
  <si>
    <t>45443</t>
  </si>
  <si>
    <t>五ケ瀬町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</si>
  <si>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</si>
  <si>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</si>
  <si>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</si>
  <si>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</si>
  <si>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</si>
  <si>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</si>
  <si>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</si>
  <si>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</si>
  <si>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</si>
  <si>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</si>
  <si>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</si>
  <si>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</si>
  <si>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</si>
  <si>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</si>
  <si>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</si>
  <si>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</si>
  <si>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</si>
  <si>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</si>
  <si>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</si>
  <si>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</si>
  <si>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南郷村</t>
  </si>
  <si>
    <t>山田町</t>
  </si>
  <si>
    <t>南郷町</t>
  </si>
  <si>
    <t>西郷村</t>
  </si>
  <si>
    <t>北浦町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</si>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</sst>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97</v>
      </c>
      <c r="B2" s="44" t="s">
        <v>113</v>
      </c>
      <c r="C2" s="47" t="s">
        <v>114</v>
      </c>
      <c r="D2" s="5" t="s">
        <v>98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99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100</v>
      </c>
      <c r="F3" s="20"/>
      <c r="G3" s="20"/>
      <c r="H3" s="23"/>
      <c r="I3" s="7" t="s">
        <v>115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101</v>
      </c>
      <c r="F4" s="56" t="s">
        <v>116</v>
      </c>
      <c r="G4" s="56" t="s">
        <v>117</v>
      </c>
      <c r="H4" s="56" t="s">
        <v>118</v>
      </c>
      <c r="I4" s="6" t="s">
        <v>101</v>
      </c>
      <c r="J4" s="56" t="s">
        <v>119</v>
      </c>
      <c r="K4" s="56" t="s">
        <v>120</v>
      </c>
      <c r="L4" s="56" t="s">
        <v>121</v>
      </c>
      <c r="M4" s="56" t="s">
        <v>122</v>
      </c>
      <c r="N4" s="56" t="s">
        <v>123</v>
      </c>
      <c r="O4" s="60" t="s">
        <v>124</v>
      </c>
      <c r="P4" s="8"/>
      <c r="Q4" s="56" t="s">
        <v>125</v>
      </c>
      <c r="R4" s="56" t="s">
        <v>102</v>
      </c>
      <c r="S4" s="56" t="s">
        <v>103</v>
      </c>
      <c r="T4" s="58" t="s">
        <v>104</v>
      </c>
      <c r="U4" s="58" t="s">
        <v>105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106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107</v>
      </c>
      <c r="E6" s="10" t="s">
        <v>107</v>
      </c>
      <c r="F6" s="11" t="s">
        <v>126</v>
      </c>
      <c r="G6" s="10" t="s">
        <v>107</v>
      </c>
      <c r="H6" s="10" t="s">
        <v>107</v>
      </c>
      <c r="I6" s="10" t="s">
        <v>107</v>
      </c>
      <c r="J6" s="11" t="s">
        <v>126</v>
      </c>
      <c r="K6" s="10" t="s">
        <v>107</v>
      </c>
      <c r="L6" s="11" t="s">
        <v>126</v>
      </c>
      <c r="M6" s="10" t="s">
        <v>107</v>
      </c>
      <c r="N6" s="11" t="s">
        <v>126</v>
      </c>
      <c r="O6" s="10" t="s">
        <v>107</v>
      </c>
      <c r="P6" s="10" t="s">
        <v>107</v>
      </c>
      <c r="Q6" s="11" t="s">
        <v>126</v>
      </c>
      <c r="R6" s="62"/>
      <c r="S6" s="62"/>
      <c r="T6" s="62"/>
      <c r="U6" s="59"/>
    </row>
    <row r="7" spans="1:21" ht="13.5">
      <c r="A7" s="31" t="s">
        <v>7</v>
      </c>
      <c r="B7" s="32" t="s">
        <v>8</v>
      </c>
      <c r="C7" s="33" t="s">
        <v>9</v>
      </c>
      <c r="D7" s="34">
        <f aca="true" t="shared" si="0" ref="D7:D50">E7+I7</f>
        <v>306841</v>
      </c>
      <c r="E7" s="35">
        <f aca="true" t="shared" si="1" ref="E7:E50">G7+H7</f>
        <v>19558</v>
      </c>
      <c r="F7" s="36">
        <f aca="true" t="shared" si="2" ref="F7:F44">E7/D7*100</f>
        <v>6.373985223617444</v>
      </c>
      <c r="G7" s="34">
        <v>19558</v>
      </c>
      <c r="H7" s="34">
        <v>0</v>
      </c>
      <c r="I7" s="35">
        <f aca="true" t="shared" si="3" ref="I7:I50">K7+M7+O7</f>
        <v>287283</v>
      </c>
      <c r="J7" s="36">
        <f aca="true" t="shared" si="4" ref="J7:J44">I7/D7*100</f>
        <v>93.62601477638256</v>
      </c>
      <c r="K7" s="34">
        <v>224502</v>
      </c>
      <c r="L7" s="36">
        <f aca="true" t="shared" si="5" ref="L7:L44">K7/D7*100</f>
        <v>73.16558087087449</v>
      </c>
      <c r="M7" s="34">
        <v>0</v>
      </c>
      <c r="N7" s="36">
        <f aca="true" t="shared" si="6" ref="N7:N44">M7/D7*100</f>
        <v>0</v>
      </c>
      <c r="O7" s="34">
        <v>62781</v>
      </c>
      <c r="P7" s="34">
        <v>22937</v>
      </c>
      <c r="Q7" s="36">
        <f aca="true" t="shared" si="7" ref="Q7:Q44">O7/D7*100</f>
        <v>20.46043390550806</v>
      </c>
      <c r="R7" s="34" t="s">
        <v>2</v>
      </c>
      <c r="S7" s="34"/>
      <c r="T7" s="34"/>
      <c r="U7" s="34"/>
    </row>
    <row r="8" spans="1:21" ht="13.5">
      <c r="A8" s="31" t="s">
        <v>7</v>
      </c>
      <c r="B8" s="32" t="s">
        <v>10</v>
      </c>
      <c r="C8" s="33" t="s">
        <v>11</v>
      </c>
      <c r="D8" s="34">
        <f t="shared" si="0"/>
        <v>134376</v>
      </c>
      <c r="E8" s="35">
        <f t="shared" si="1"/>
        <v>44976</v>
      </c>
      <c r="F8" s="36">
        <f t="shared" si="2"/>
        <v>33.470262546883376</v>
      </c>
      <c r="G8" s="34">
        <v>44976</v>
      </c>
      <c r="H8" s="34">
        <v>0</v>
      </c>
      <c r="I8" s="35">
        <f t="shared" si="3"/>
        <v>89400</v>
      </c>
      <c r="J8" s="36">
        <f t="shared" si="4"/>
        <v>66.52973745311664</v>
      </c>
      <c r="K8" s="34">
        <v>31162</v>
      </c>
      <c r="L8" s="36">
        <f t="shared" si="5"/>
        <v>23.19015300351253</v>
      </c>
      <c r="M8" s="34">
        <v>4589</v>
      </c>
      <c r="N8" s="36">
        <f t="shared" si="6"/>
        <v>3.415044353158302</v>
      </c>
      <c r="O8" s="34">
        <v>53649</v>
      </c>
      <c r="P8" s="34">
        <v>10665</v>
      </c>
      <c r="Q8" s="36">
        <f t="shared" si="7"/>
        <v>39.924540096445796</v>
      </c>
      <c r="R8" s="34"/>
      <c r="S8" s="34" t="s">
        <v>2</v>
      </c>
      <c r="T8" s="34"/>
      <c r="U8" s="34"/>
    </row>
    <row r="9" spans="1:21" ht="13.5">
      <c r="A9" s="31" t="s">
        <v>7</v>
      </c>
      <c r="B9" s="32" t="s">
        <v>12</v>
      </c>
      <c r="C9" s="33" t="s">
        <v>13</v>
      </c>
      <c r="D9" s="34">
        <f t="shared" si="0"/>
        <v>127294</v>
      </c>
      <c r="E9" s="35">
        <f t="shared" si="1"/>
        <v>12994</v>
      </c>
      <c r="F9" s="36">
        <f t="shared" si="2"/>
        <v>10.207865256807077</v>
      </c>
      <c r="G9" s="34">
        <v>12984</v>
      </c>
      <c r="H9" s="34">
        <v>10</v>
      </c>
      <c r="I9" s="35">
        <f t="shared" si="3"/>
        <v>114300</v>
      </c>
      <c r="J9" s="36">
        <f t="shared" si="4"/>
        <v>89.79213474319292</v>
      </c>
      <c r="K9" s="34">
        <v>69287</v>
      </c>
      <c r="L9" s="36">
        <f t="shared" si="5"/>
        <v>54.43068801357488</v>
      </c>
      <c r="M9" s="34">
        <v>0</v>
      </c>
      <c r="N9" s="36">
        <f t="shared" si="6"/>
        <v>0</v>
      </c>
      <c r="O9" s="34">
        <v>45013</v>
      </c>
      <c r="P9" s="34">
        <v>11988</v>
      </c>
      <c r="Q9" s="36">
        <f t="shared" si="7"/>
        <v>35.36144672961805</v>
      </c>
      <c r="R9" s="34"/>
      <c r="S9" s="34" t="s">
        <v>2</v>
      </c>
      <c r="T9" s="34"/>
      <c r="U9" s="34"/>
    </row>
    <row r="10" spans="1:21" ht="13.5">
      <c r="A10" s="31" t="s">
        <v>7</v>
      </c>
      <c r="B10" s="32" t="s">
        <v>14</v>
      </c>
      <c r="C10" s="33" t="s">
        <v>15</v>
      </c>
      <c r="D10" s="34">
        <f t="shared" si="0"/>
        <v>47042</v>
      </c>
      <c r="E10" s="35">
        <f t="shared" si="1"/>
        <v>15169</v>
      </c>
      <c r="F10" s="36">
        <f t="shared" si="2"/>
        <v>32.245652820883464</v>
      </c>
      <c r="G10" s="34">
        <v>15109</v>
      </c>
      <c r="H10" s="34">
        <v>60</v>
      </c>
      <c r="I10" s="35">
        <f t="shared" si="3"/>
        <v>31873</v>
      </c>
      <c r="J10" s="36">
        <f t="shared" si="4"/>
        <v>67.75434717911654</v>
      </c>
      <c r="K10" s="34">
        <v>10711</v>
      </c>
      <c r="L10" s="36">
        <f t="shared" si="5"/>
        <v>22.769014922834913</v>
      </c>
      <c r="M10" s="34">
        <v>0</v>
      </c>
      <c r="N10" s="36">
        <f t="shared" si="6"/>
        <v>0</v>
      </c>
      <c r="O10" s="34">
        <v>21162</v>
      </c>
      <c r="P10" s="34">
        <v>3160</v>
      </c>
      <c r="Q10" s="36">
        <f t="shared" si="7"/>
        <v>44.985332256281616</v>
      </c>
      <c r="R10" s="34" t="s">
        <v>2</v>
      </c>
      <c r="S10" s="34"/>
      <c r="T10" s="34"/>
      <c r="U10" s="34"/>
    </row>
    <row r="11" spans="1:21" ht="13.5">
      <c r="A11" s="31" t="s">
        <v>7</v>
      </c>
      <c r="B11" s="32" t="s">
        <v>16</v>
      </c>
      <c r="C11" s="33" t="s">
        <v>17</v>
      </c>
      <c r="D11" s="34">
        <f t="shared" si="0"/>
        <v>41192</v>
      </c>
      <c r="E11" s="35">
        <f t="shared" si="1"/>
        <v>36426</v>
      </c>
      <c r="F11" s="36">
        <f t="shared" si="2"/>
        <v>88.42979219265878</v>
      </c>
      <c r="G11" s="34">
        <v>36426</v>
      </c>
      <c r="H11" s="34">
        <v>0</v>
      </c>
      <c r="I11" s="35">
        <f t="shared" si="3"/>
        <v>4766</v>
      </c>
      <c r="J11" s="36">
        <f t="shared" si="4"/>
        <v>11.570207807341232</v>
      </c>
      <c r="K11" s="34">
        <v>448</v>
      </c>
      <c r="L11" s="36">
        <f t="shared" si="5"/>
        <v>1.0875898232666537</v>
      </c>
      <c r="M11" s="34">
        <v>0</v>
      </c>
      <c r="N11" s="36">
        <f t="shared" si="6"/>
        <v>0</v>
      </c>
      <c r="O11" s="34">
        <v>4318</v>
      </c>
      <c r="P11" s="34">
        <v>4318</v>
      </c>
      <c r="Q11" s="36">
        <f t="shared" si="7"/>
        <v>10.482617984074578</v>
      </c>
      <c r="R11" s="34" t="s">
        <v>2</v>
      </c>
      <c r="S11" s="34"/>
      <c r="T11" s="34"/>
      <c r="U11" s="34"/>
    </row>
    <row r="12" spans="1:21" ht="13.5">
      <c r="A12" s="31" t="s">
        <v>7</v>
      </c>
      <c r="B12" s="32" t="s">
        <v>18</v>
      </c>
      <c r="C12" s="33" t="s">
        <v>19</v>
      </c>
      <c r="D12" s="34">
        <f t="shared" si="0"/>
        <v>60157</v>
      </c>
      <c r="E12" s="35">
        <f t="shared" si="1"/>
        <v>12154</v>
      </c>
      <c r="F12" s="36">
        <f t="shared" si="2"/>
        <v>20.203800056518777</v>
      </c>
      <c r="G12" s="34">
        <v>11069</v>
      </c>
      <c r="H12" s="34">
        <v>1085</v>
      </c>
      <c r="I12" s="35">
        <f t="shared" si="3"/>
        <v>48003</v>
      </c>
      <c r="J12" s="36">
        <f t="shared" si="4"/>
        <v>79.79619994348123</v>
      </c>
      <c r="K12" s="34">
        <v>26098</v>
      </c>
      <c r="L12" s="36">
        <f t="shared" si="5"/>
        <v>43.383147430889174</v>
      </c>
      <c r="M12" s="34">
        <v>0</v>
      </c>
      <c r="N12" s="36">
        <f t="shared" si="6"/>
        <v>0</v>
      </c>
      <c r="O12" s="34">
        <v>21905</v>
      </c>
      <c r="P12" s="34">
        <v>1171</v>
      </c>
      <c r="Q12" s="36">
        <f t="shared" si="7"/>
        <v>36.41305251259205</v>
      </c>
      <c r="R12" s="34" t="s">
        <v>2</v>
      </c>
      <c r="S12" s="34"/>
      <c r="T12" s="34"/>
      <c r="U12" s="34"/>
    </row>
    <row r="13" spans="1:21" ht="13.5">
      <c r="A13" s="31" t="s">
        <v>7</v>
      </c>
      <c r="B13" s="32" t="s">
        <v>20</v>
      </c>
      <c r="C13" s="33" t="s">
        <v>21</v>
      </c>
      <c r="D13" s="34">
        <f t="shared" si="0"/>
        <v>24138</v>
      </c>
      <c r="E13" s="35">
        <f t="shared" si="1"/>
        <v>11307</v>
      </c>
      <c r="F13" s="36">
        <f t="shared" si="2"/>
        <v>46.84315187670892</v>
      </c>
      <c r="G13" s="34">
        <v>11307</v>
      </c>
      <c r="H13" s="34">
        <v>0</v>
      </c>
      <c r="I13" s="35">
        <f t="shared" si="3"/>
        <v>12831</v>
      </c>
      <c r="J13" s="36">
        <f t="shared" si="4"/>
        <v>53.15684812329108</v>
      </c>
      <c r="K13" s="34">
        <v>0</v>
      </c>
      <c r="L13" s="36">
        <f t="shared" si="5"/>
        <v>0</v>
      </c>
      <c r="M13" s="34">
        <v>0</v>
      </c>
      <c r="N13" s="36">
        <f t="shared" si="6"/>
        <v>0</v>
      </c>
      <c r="O13" s="34">
        <v>12831</v>
      </c>
      <c r="P13" s="34">
        <v>2275</v>
      </c>
      <c r="Q13" s="36">
        <f t="shared" si="7"/>
        <v>53.15684812329108</v>
      </c>
      <c r="R13" s="34" t="s">
        <v>2</v>
      </c>
      <c r="S13" s="34"/>
      <c r="T13" s="34"/>
      <c r="U13" s="34"/>
    </row>
    <row r="14" spans="1:21" ht="13.5">
      <c r="A14" s="31" t="s">
        <v>7</v>
      </c>
      <c r="B14" s="32" t="s">
        <v>22</v>
      </c>
      <c r="C14" s="33" t="s">
        <v>23</v>
      </c>
      <c r="D14" s="34">
        <f t="shared" si="0"/>
        <v>36204</v>
      </c>
      <c r="E14" s="35">
        <f t="shared" si="1"/>
        <v>15930</v>
      </c>
      <c r="F14" s="36">
        <f t="shared" si="2"/>
        <v>44.00066291017567</v>
      </c>
      <c r="G14" s="34">
        <v>15930</v>
      </c>
      <c r="H14" s="34">
        <v>0</v>
      </c>
      <c r="I14" s="35">
        <f t="shared" si="3"/>
        <v>20274</v>
      </c>
      <c r="J14" s="36">
        <f t="shared" si="4"/>
        <v>55.99933708982433</v>
      </c>
      <c r="K14" s="34">
        <v>10465</v>
      </c>
      <c r="L14" s="36">
        <f t="shared" si="5"/>
        <v>28.905645784996132</v>
      </c>
      <c r="M14" s="34">
        <v>0</v>
      </c>
      <c r="N14" s="36">
        <f t="shared" si="6"/>
        <v>0</v>
      </c>
      <c r="O14" s="34">
        <v>9809</v>
      </c>
      <c r="P14" s="34">
        <v>3311</v>
      </c>
      <c r="Q14" s="36">
        <f t="shared" si="7"/>
        <v>27.093691304828194</v>
      </c>
      <c r="R14" s="34" t="s">
        <v>2</v>
      </c>
      <c r="S14" s="34"/>
      <c r="T14" s="34"/>
      <c r="U14" s="34"/>
    </row>
    <row r="15" spans="1:21" ht="13.5">
      <c r="A15" s="31" t="s">
        <v>7</v>
      </c>
      <c r="B15" s="32" t="s">
        <v>24</v>
      </c>
      <c r="C15" s="33" t="s">
        <v>25</v>
      </c>
      <c r="D15" s="34">
        <f t="shared" si="0"/>
        <v>25131</v>
      </c>
      <c r="E15" s="35">
        <f t="shared" si="1"/>
        <v>17676</v>
      </c>
      <c r="F15" s="36">
        <f t="shared" si="2"/>
        <v>70.33544228244001</v>
      </c>
      <c r="G15" s="34">
        <v>17676</v>
      </c>
      <c r="H15" s="34">
        <v>0</v>
      </c>
      <c r="I15" s="35">
        <f t="shared" si="3"/>
        <v>7455</v>
      </c>
      <c r="J15" s="36">
        <f t="shared" si="4"/>
        <v>29.664557717559987</v>
      </c>
      <c r="K15" s="34">
        <v>0</v>
      </c>
      <c r="L15" s="36">
        <f t="shared" si="5"/>
        <v>0</v>
      </c>
      <c r="M15" s="34">
        <v>0</v>
      </c>
      <c r="N15" s="36">
        <f t="shared" si="6"/>
        <v>0</v>
      </c>
      <c r="O15" s="34">
        <v>7455</v>
      </c>
      <c r="P15" s="34">
        <v>7455</v>
      </c>
      <c r="Q15" s="36">
        <f t="shared" si="7"/>
        <v>29.664557717559987</v>
      </c>
      <c r="R15" s="34" t="s">
        <v>2</v>
      </c>
      <c r="S15" s="34"/>
      <c r="T15" s="34"/>
      <c r="U15" s="34"/>
    </row>
    <row r="16" spans="1:21" ht="13.5">
      <c r="A16" s="31" t="s">
        <v>7</v>
      </c>
      <c r="B16" s="32" t="s">
        <v>26</v>
      </c>
      <c r="C16" s="33" t="s">
        <v>27</v>
      </c>
      <c r="D16" s="34">
        <f t="shared" si="0"/>
        <v>27963</v>
      </c>
      <c r="E16" s="35">
        <f t="shared" si="1"/>
        <v>7538</v>
      </c>
      <c r="F16" s="36">
        <f t="shared" si="2"/>
        <v>26.957050388012732</v>
      </c>
      <c r="G16" s="34">
        <v>7538</v>
      </c>
      <c r="H16" s="34">
        <v>0</v>
      </c>
      <c r="I16" s="35">
        <f t="shared" si="3"/>
        <v>20425</v>
      </c>
      <c r="J16" s="36">
        <f t="shared" si="4"/>
        <v>73.04294961198727</v>
      </c>
      <c r="K16" s="34">
        <v>0</v>
      </c>
      <c r="L16" s="36">
        <f t="shared" si="5"/>
        <v>0</v>
      </c>
      <c r="M16" s="34">
        <v>0</v>
      </c>
      <c r="N16" s="36">
        <f t="shared" si="6"/>
        <v>0</v>
      </c>
      <c r="O16" s="34">
        <v>20425</v>
      </c>
      <c r="P16" s="34">
        <v>9355</v>
      </c>
      <c r="Q16" s="36">
        <f t="shared" si="7"/>
        <v>73.04294961198727</v>
      </c>
      <c r="R16" s="34" t="s">
        <v>2</v>
      </c>
      <c r="S16" s="34"/>
      <c r="T16" s="34"/>
      <c r="U16" s="34"/>
    </row>
    <row r="17" spans="1:21" ht="13.5">
      <c r="A17" s="31" t="s">
        <v>7</v>
      </c>
      <c r="B17" s="32" t="s">
        <v>28</v>
      </c>
      <c r="C17" s="33" t="s">
        <v>6</v>
      </c>
      <c r="D17" s="34">
        <f t="shared" si="0"/>
        <v>12502</v>
      </c>
      <c r="E17" s="35">
        <f t="shared" si="1"/>
        <v>4222</v>
      </c>
      <c r="F17" s="36">
        <f t="shared" si="2"/>
        <v>33.77059670452728</v>
      </c>
      <c r="G17" s="34">
        <v>4222</v>
      </c>
      <c r="H17" s="34">
        <v>0</v>
      </c>
      <c r="I17" s="35">
        <f t="shared" si="3"/>
        <v>8280</v>
      </c>
      <c r="J17" s="36">
        <f t="shared" si="4"/>
        <v>66.22940329547272</v>
      </c>
      <c r="K17" s="34">
        <v>0</v>
      </c>
      <c r="L17" s="36">
        <f t="shared" si="5"/>
        <v>0</v>
      </c>
      <c r="M17" s="34">
        <v>0</v>
      </c>
      <c r="N17" s="36">
        <f t="shared" si="6"/>
        <v>0</v>
      </c>
      <c r="O17" s="34">
        <v>8280</v>
      </c>
      <c r="P17" s="34">
        <v>2424</v>
      </c>
      <c r="Q17" s="36">
        <f t="shared" si="7"/>
        <v>66.22940329547272</v>
      </c>
      <c r="R17" s="34" t="s">
        <v>2</v>
      </c>
      <c r="S17" s="34"/>
      <c r="T17" s="34"/>
      <c r="U17" s="34"/>
    </row>
    <row r="18" spans="1:21" ht="13.5">
      <c r="A18" s="31" t="s">
        <v>7</v>
      </c>
      <c r="B18" s="32" t="s">
        <v>29</v>
      </c>
      <c r="C18" s="33" t="s">
        <v>30</v>
      </c>
      <c r="D18" s="34">
        <f t="shared" si="0"/>
        <v>33486</v>
      </c>
      <c r="E18" s="35">
        <f t="shared" si="1"/>
        <v>7260</v>
      </c>
      <c r="F18" s="36">
        <f t="shared" si="2"/>
        <v>21.680702383085467</v>
      </c>
      <c r="G18" s="34">
        <v>7260</v>
      </c>
      <c r="H18" s="34">
        <v>0</v>
      </c>
      <c r="I18" s="35">
        <f t="shared" si="3"/>
        <v>26226</v>
      </c>
      <c r="J18" s="36">
        <f t="shared" si="4"/>
        <v>78.31929761691453</v>
      </c>
      <c r="K18" s="34">
        <v>3721</v>
      </c>
      <c r="L18" s="36">
        <f t="shared" si="5"/>
        <v>11.112106551991877</v>
      </c>
      <c r="M18" s="34">
        <v>4295</v>
      </c>
      <c r="N18" s="36">
        <f t="shared" si="6"/>
        <v>12.826255748671086</v>
      </c>
      <c r="O18" s="34">
        <v>18210</v>
      </c>
      <c r="P18" s="34">
        <v>4994</v>
      </c>
      <c r="Q18" s="36">
        <f t="shared" si="7"/>
        <v>54.380935316251566</v>
      </c>
      <c r="R18" s="34" t="s">
        <v>2</v>
      </c>
      <c r="S18" s="34"/>
      <c r="T18" s="34"/>
      <c r="U18" s="34"/>
    </row>
    <row r="19" spans="1:21" ht="13.5">
      <c r="A19" s="31" t="s">
        <v>7</v>
      </c>
      <c r="B19" s="32" t="s">
        <v>31</v>
      </c>
      <c r="C19" s="33" t="s">
        <v>32</v>
      </c>
      <c r="D19" s="34">
        <f t="shared" si="0"/>
        <v>5452</v>
      </c>
      <c r="E19" s="35">
        <f t="shared" si="1"/>
        <v>2279</v>
      </c>
      <c r="F19" s="36">
        <f t="shared" si="2"/>
        <v>41.801173881144535</v>
      </c>
      <c r="G19" s="34">
        <v>2279</v>
      </c>
      <c r="H19" s="34">
        <v>0</v>
      </c>
      <c r="I19" s="35">
        <f t="shared" si="3"/>
        <v>3173</v>
      </c>
      <c r="J19" s="36">
        <f t="shared" si="4"/>
        <v>58.198826118855465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3173</v>
      </c>
      <c r="P19" s="34">
        <v>905</v>
      </c>
      <c r="Q19" s="36">
        <f t="shared" si="7"/>
        <v>58.198826118855465</v>
      </c>
      <c r="R19" s="34" t="s">
        <v>2</v>
      </c>
      <c r="S19" s="34"/>
      <c r="T19" s="34"/>
      <c r="U19" s="34"/>
    </row>
    <row r="20" spans="1:21" ht="13.5">
      <c r="A20" s="31" t="s">
        <v>7</v>
      </c>
      <c r="B20" s="32" t="s">
        <v>33</v>
      </c>
      <c r="C20" s="33" t="s">
        <v>110</v>
      </c>
      <c r="D20" s="34">
        <f t="shared" si="0"/>
        <v>12495</v>
      </c>
      <c r="E20" s="35">
        <f t="shared" si="1"/>
        <v>4127</v>
      </c>
      <c r="F20" s="36">
        <f t="shared" si="2"/>
        <v>33.02921168467387</v>
      </c>
      <c r="G20" s="34">
        <v>4111</v>
      </c>
      <c r="H20" s="34">
        <v>16</v>
      </c>
      <c r="I20" s="35">
        <f t="shared" si="3"/>
        <v>8368</v>
      </c>
      <c r="J20" s="36">
        <f t="shared" si="4"/>
        <v>66.97078831532613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8368</v>
      </c>
      <c r="P20" s="34">
        <v>1464</v>
      </c>
      <c r="Q20" s="36">
        <f t="shared" si="7"/>
        <v>66.97078831532613</v>
      </c>
      <c r="R20" s="34" t="s">
        <v>2</v>
      </c>
      <c r="S20" s="34"/>
      <c r="T20" s="34"/>
      <c r="U20" s="34"/>
    </row>
    <row r="21" spans="1:21" ht="13.5">
      <c r="A21" s="31" t="s">
        <v>7</v>
      </c>
      <c r="B21" s="32" t="s">
        <v>34</v>
      </c>
      <c r="C21" s="33" t="s">
        <v>35</v>
      </c>
      <c r="D21" s="34">
        <f t="shared" si="0"/>
        <v>24734</v>
      </c>
      <c r="E21" s="35">
        <f t="shared" si="1"/>
        <v>7794</v>
      </c>
      <c r="F21" s="36">
        <f t="shared" si="2"/>
        <v>31.511280019406485</v>
      </c>
      <c r="G21" s="34">
        <v>7544</v>
      </c>
      <c r="H21" s="34">
        <v>250</v>
      </c>
      <c r="I21" s="35">
        <f t="shared" si="3"/>
        <v>16940</v>
      </c>
      <c r="J21" s="36">
        <f t="shared" si="4"/>
        <v>68.48871998059352</v>
      </c>
      <c r="K21" s="34">
        <v>0</v>
      </c>
      <c r="L21" s="36">
        <f t="shared" si="5"/>
        <v>0</v>
      </c>
      <c r="M21" s="34">
        <v>0</v>
      </c>
      <c r="N21" s="36">
        <f t="shared" si="6"/>
        <v>0</v>
      </c>
      <c r="O21" s="34">
        <v>16940</v>
      </c>
      <c r="P21" s="34">
        <v>5880</v>
      </c>
      <c r="Q21" s="36">
        <f t="shared" si="7"/>
        <v>68.48871998059352</v>
      </c>
      <c r="R21" s="34" t="s">
        <v>2</v>
      </c>
      <c r="S21" s="34"/>
      <c r="T21" s="34"/>
      <c r="U21" s="34"/>
    </row>
    <row r="22" spans="1:21" ht="13.5">
      <c r="A22" s="31" t="s">
        <v>7</v>
      </c>
      <c r="B22" s="32" t="s">
        <v>36</v>
      </c>
      <c r="C22" s="33" t="s">
        <v>37</v>
      </c>
      <c r="D22" s="34">
        <f t="shared" si="0"/>
        <v>7546</v>
      </c>
      <c r="E22" s="35">
        <f t="shared" si="1"/>
        <v>4264</v>
      </c>
      <c r="F22" s="36">
        <f t="shared" si="2"/>
        <v>56.506758547574876</v>
      </c>
      <c r="G22" s="34">
        <v>4264</v>
      </c>
      <c r="H22" s="34">
        <v>0</v>
      </c>
      <c r="I22" s="35">
        <f t="shared" si="3"/>
        <v>3282</v>
      </c>
      <c r="J22" s="36">
        <f t="shared" si="4"/>
        <v>43.493241452425124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3282</v>
      </c>
      <c r="P22" s="34">
        <v>369</v>
      </c>
      <c r="Q22" s="36">
        <f t="shared" si="7"/>
        <v>43.493241452425124</v>
      </c>
      <c r="R22" s="34" t="s">
        <v>2</v>
      </c>
      <c r="S22" s="34"/>
      <c r="T22" s="34"/>
      <c r="U22" s="34"/>
    </row>
    <row r="23" spans="1:21" ht="13.5">
      <c r="A23" s="31" t="s">
        <v>7</v>
      </c>
      <c r="B23" s="32" t="s">
        <v>38</v>
      </c>
      <c r="C23" s="33" t="s">
        <v>39</v>
      </c>
      <c r="D23" s="34">
        <f t="shared" si="0"/>
        <v>12826</v>
      </c>
      <c r="E23" s="35">
        <f t="shared" si="1"/>
        <v>7324</v>
      </c>
      <c r="F23" s="36">
        <f t="shared" si="2"/>
        <v>57.102760018712</v>
      </c>
      <c r="G23" s="34">
        <v>7324</v>
      </c>
      <c r="H23" s="34">
        <v>0</v>
      </c>
      <c r="I23" s="35">
        <f t="shared" si="3"/>
        <v>5502</v>
      </c>
      <c r="J23" s="36">
        <f t="shared" si="4"/>
        <v>42.89723998128801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5502</v>
      </c>
      <c r="P23" s="34">
        <v>786</v>
      </c>
      <c r="Q23" s="36">
        <f t="shared" si="7"/>
        <v>42.89723998128801</v>
      </c>
      <c r="R23" s="34" t="s">
        <v>2</v>
      </c>
      <c r="S23" s="34"/>
      <c r="T23" s="34"/>
      <c r="U23" s="34"/>
    </row>
    <row r="24" spans="1:21" ht="13.5">
      <c r="A24" s="31" t="s">
        <v>7</v>
      </c>
      <c r="B24" s="32" t="s">
        <v>40</v>
      </c>
      <c r="C24" s="33" t="s">
        <v>109</v>
      </c>
      <c r="D24" s="34">
        <f t="shared" si="0"/>
        <v>8826</v>
      </c>
      <c r="E24" s="35">
        <f t="shared" si="1"/>
        <v>2258</v>
      </c>
      <c r="F24" s="36">
        <f t="shared" si="2"/>
        <v>25.583503285746655</v>
      </c>
      <c r="G24" s="34">
        <v>2258</v>
      </c>
      <c r="H24" s="34">
        <v>0</v>
      </c>
      <c r="I24" s="35">
        <f t="shared" si="3"/>
        <v>6568</v>
      </c>
      <c r="J24" s="36">
        <f t="shared" si="4"/>
        <v>74.41649671425334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6568</v>
      </c>
      <c r="P24" s="34">
        <v>1608</v>
      </c>
      <c r="Q24" s="36">
        <f t="shared" si="7"/>
        <v>74.41649671425334</v>
      </c>
      <c r="R24" s="34" t="s">
        <v>2</v>
      </c>
      <c r="S24" s="34"/>
      <c r="T24" s="34"/>
      <c r="U24" s="34"/>
    </row>
    <row r="25" spans="1:21" ht="13.5">
      <c r="A25" s="31" t="s">
        <v>7</v>
      </c>
      <c r="B25" s="32" t="s">
        <v>41</v>
      </c>
      <c r="C25" s="33" t="s">
        <v>42</v>
      </c>
      <c r="D25" s="34">
        <f t="shared" si="0"/>
        <v>11866</v>
      </c>
      <c r="E25" s="35">
        <f t="shared" si="1"/>
        <v>3864</v>
      </c>
      <c r="F25" s="36">
        <f t="shared" si="2"/>
        <v>32.563627170065736</v>
      </c>
      <c r="G25" s="34">
        <v>3864</v>
      </c>
      <c r="H25" s="34">
        <v>0</v>
      </c>
      <c r="I25" s="35">
        <f t="shared" si="3"/>
        <v>8002</v>
      </c>
      <c r="J25" s="36">
        <f t="shared" si="4"/>
        <v>67.43637282993427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8002</v>
      </c>
      <c r="P25" s="34">
        <v>3343</v>
      </c>
      <c r="Q25" s="36">
        <f t="shared" si="7"/>
        <v>67.43637282993427</v>
      </c>
      <c r="R25" s="34" t="s">
        <v>2</v>
      </c>
      <c r="S25" s="34"/>
      <c r="T25" s="34"/>
      <c r="U25" s="34"/>
    </row>
    <row r="26" spans="1:21" ht="13.5">
      <c r="A26" s="31" t="s">
        <v>7</v>
      </c>
      <c r="B26" s="32" t="s">
        <v>43</v>
      </c>
      <c r="C26" s="33" t="s">
        <v>44</v>
      </c>
      <c r="D26" s="34">
        <f t="shared" si="0"/>
        <v>11755</v>
      </c>
      <c r="E26" s="35">
        <f t="shared" si="1"/>
        <v>4403</v>
      </c>
      <c r="F26" s="36">
        <f t="shared" si="2"/>
        <v>37.456401531263296</v>
      </c>
      <c r="G26" s="34">
        <v>4403</v>
      </c>
      <c r="H26" s="34">
        <v>0</v>
      </c>
      <c r="I26" s="35">
        <f t="shared" si="3"/>
        <v>7352</v>
      </c>
      <c r="J26" s="36">
        <f t="shared" si="4"/>
        <v>62.543598468736704</v>
      </c>
      <c r="K26" s="34">
        <v>0</v>
      </c>
      <c r="L26" s="36">
        <f t="shared" si="5"/>
        <v>0</v>
      </c>
      <c r="M26" s="34">
        <v>0</v>
      </c>
      <c r="N26" s="36">
        <f t="shared" si="6"/>
        <v>0</v>
      </c>
      <c r="O26" s="34">
        <v>7352</v>
      </c>
      <c r="P26" s="34">
        <v>3135</v>
      </c>
      <c r="Q26" s="36">
        <f t="shared" si="7"/>
        <v>62.543598468736704</v>
      </c>
      <c r="R26" s="34" t="s">
        <v>2</v>
      </c>
      <c r="S26" s="34"/>
      <c r="T26" s="34"/>
      <c r="U26" s="34"/>
    </row>
    <row r="27" spans="1:21" ht="13.5">
      <c r="A27" s="31" t="s">
        <v>7</v>
      </c>
      <c r="B27" s="32" t="s">
        <v>45</v>
      </c>
      <c r="C27" s="33" t="s">
        <v>46</v>
      </c>
      <c r="D27" s="34">
        <f t="shared" si="0"/>
        <v>9160</v>
      </c>
      <c r="E27" s="35">
        <f t="shared" si="1"/>
        <v>3484</v>
      </c>
      <c r="F27" s="36">
        <f t="shared" si="2"/>
        <v>38.03493449781659</v>
      </c>
      <c r="G27" s="34">
        <v>3484</v>
      </c>
      <c r="H27" s="34">
        <v>0</v>
      </c>
      <c r="I27" s="35">
        <f t="shared" si="3"/>
        <v>5676</v>
      </c>
      <c r="J27" s="36">
        <f t="shared" si="4"/>
        <v>61.9650655021834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5676</v>
      </c>
      <c r="P27" s="34">
        <v>1751</v>
      </c>
      <c r="Q27" s="36">
        <f t="shared" si="7"/>
        <v>61.9650655021834</v>
      </c>
      <c r="R27" s="34" t="s">
        <v>2</v>
      </c>
      <c r="S27" s="34"/>
      <c r="T27" s="34"/>
      <c r="U27" s="34"/>
    </row>
    <row r="28" spans="1:21" ht="13.5">
      <c r="A28" s="31" t="s">
        <v>7</v>
      </c>
      <c r="B28" s="32" t="s">
        <v>47</v>
      </c>
      <c r="C28" s="33" t="s">
        <v>48</v>
      </c>
      <c r="D28" s="34">
        <f t="shared" si="0"/>
        <v>2573</v>
      </c>
      <c r="E28" s="35">
        <f t="shared" si="1"/>
        <v>1529</v>
      </c>
      <c r="F28" s="36">
        <f t="shared" si="2"/>
        <v>59.424795958025655</v>
      </c>
      <c r="G28" s="34">
        <v>1529</v>
      </c>
      <c r="H28" s="34">
        <v>0</v>
      </c>
      <c r="I28" s="35">
        <f t="shared" si="3"/>
        <v>1044</v>
      </c>
      <c r="J28" s="36">
        <f t="shared" si="4"/>
        <v>40.57520404197435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1044</v>
      </c>
      <c r="P28" s="34">
        <v>768</v>
      </c>
      <c r="Q28" s="36">
        <f t="shared" si="7"/>
        <v>40.57520404197435</v>
      </c>
      <c r="R28" s="34" t="s">
        <v>2</v>
      </c>
      <c r="S28" s="34"/>
      <c r="T28" s="34"/>
      <c r="U28" s="34"/>
    </row>
    <row r="29" spans="1:21" ht="13.5">
      <c r="A29" s="31" t="s">
        <v>7</v>
      </c>
      <c r="B29" s="32" t="s">
        <v>49</v>
      </c>
      <c r="C29" s="33" t="s">
        <v>50</v>
      </c>
      <c r="D29" s="34">
        <f t="shared" si="0"/>
        <v>13100</v>
      </c>
      <c r="E29" s="35">
        <f t="shared" si="1"/>
        <v>5028</v>
      </c>
      <c r="F29" s="36">
        <f t="shared" si="2"/>
        <v>38.38167938931298</v>
      </c>
      <c r="G29" s="34">
        <v>5028</v>
      </c>
      <c r="H29" s="34">
        <v>0</v>
      </c>
      <c r="I29" s="35">
        <f t="shared" si="3"/>
        <v>8072</v>
      </c>
      <c r="J29" s="36">
        <f t="shared" si="4"/>
        <v>61.61832061068703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8072</v>
      </c>
      <c r="P29" s="34">
        <v>4444</v>
      </c>
      <c r="Q29" s="36">
        <f t="shared" si="7"/>
        <v>61.61832061068703</v>
      </c>
      <c r="R29" s="34" t="s">
        <v>2</v>
      </c>
      <c r="S29" s="34"/>
      <c r="T29" s="34"/>
      <c r="U29" s="34"/>
    </row>
    <row r="30" spans="1:21" ht="13.5">
      <c r="A30" s="31" t="s">
        <v>7</v>
      </c>
      <c r="B30" s="32" t="s">
        <v>51</v>
      </c>
      <c r="C30" s="33" t="s">
        <v>52</v>
      </c>
      <c r="D30" s="34">
        <f t="shared" si="0"/>
        <v>22929</v>
      </c>
      <c r="E30" s="35">
        <f t="shared" si="1"/>
        <v>11031</v>
      </c>
      <c r="F30" s="36">
        <f t="shared" si="2"/>
        <v>48.10938113306293</v>
      </c>
      <c r="G30" s="34">
        <v>10951</v>
      </c>
      <c r="H30" s="34">
        <v>80</v>
      </c>
      <c r="I30" s="35">
        <f t="shared" si="3"/>
        <v>11898</v>
      </c>
      <c r="J30" s="36">
        <f t="shared" si="4"/>
        <v>51.89061886693707</v>
      </c>
      <c r="K30" s="34">
        <v>135</v>
      </c>
      <c r="L30" s="36">
        <f t="shared" si="5"/>
        <v>0.588774041606699</v>
      </c>
      <c r="M30" s="34">
        <v>0</v>
      </c>
      <c r="N30" s="36">
        <f t="shared" si="6"/>
        <v>0</v>
      </c>
      <c r="O30" s="34">
        <v>11763</v>
      </c>
      <c r="P30" s="34">
        <v>5297</v>
      </c>
      <c r="Q30" s="36">
        <f t="shared" si="7"/>
        <v>51.30184482533037</v>
      </c>
      <c r="R30" s="34" t="s">
        <v>2</v>
      </c>
      <c r="S30" s="34"/>
      <c r="T30" s="34"/>
      <c r="U30" s="34"/>
    </row>
    <row r="31" spans="1:21" ht="13.5">
      <c r="A31" s="31" t="s">
        <v>7</v>
      </c>
      <c r="B31" s="32" t="s">
        <v>53</v>
      </c>
      <c r="C31" s="33" t="s">
        <v>54</v>
      </c>
      <c r="D31" s="34">
        <f t="shared" si="0"/>
        <v>7880</v>
      </c>
      <c r="E31" s="35">
        <f t="shared" si="1"/>
        <v>3728</v>
      </c>
      <c r="F31" s="36">
        <f t="shared" si="2"/>
        <v>47.30964467005076</v>
      </c>
      <c r="G31" s="34">
        <v>3728</v>
      </c>
      <c r="H31" s="34">
        <v>0</v>
      </c>
      <c r="I31" s="35">
        <f t="shared" si="3"/>
        <v>4152</v>
      </c>
      <c r="J31" s="36">
        <f t="shared" si="4"/>
        <v>52.690355329949234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4152</v>
      </c>
      <c r="P31" s="34">
        <v>2090</v>
      </c>
      <c r="Q31" s="36">
        <f t="shared" si="7"/>
        <v>52.690355329949234</v>
      </c>
      <c r="R31" s="34" t="s">
        <v>2</v>
      </c>
      <c r="S31" s="34"/>
      <c r="T31" s="34"/>
      <c r="U31" s="34"/>
    </row>
    <row r="32" spans="1:21" ht="13.5">
      <c r="A32" s="31" t="s">
        <v>7</v>
      </c>
      <c r="B32" s="32" t="s">
        <v>55</v>
      </c>
      <c r="C32" s="33" t="s">
        <v>56</v>
      </c>
      <c r="D32" s="34">
        <f t="shared" si="0"/>
        <v>22990</v>
      </c>
      <c r="E32" s="35">
        <f t="shared" si="1"/>
        <v>8630</v>
      </c>
      <c r="F32" s="36">
        <f t="shared" si="2"/>
        <v>37.5380600260983</v>
      </c>
      <c r="G32" s="34">
        <v>8630</v>
      </c>
      <c r="H32" s="34">
        <v>0</v>
      </c>
      <c r="I32" s="35">
        <f t="shared" si="3"/>
        <v>14360</v>
      </c>
      <c r="J32" s="36">
        <f t="shared" si="4"/>
        <v>62.46193997390169</v>
      </c>
      <c r="K32" s="34">
        <v>1750</v>
      </c>
      <c r="L32" s="36">
        <f t="shared" si="5"/>
        <v>7.612005219660722</v>
      </c>
      <c r="M32" s="34">
        <v>0</v>
      </c>
      <c r="N32" s="36">
        <f t="shared" si="6"/>
        <v>0</v>
      </c>
      <c r="O32" s="34">
        <v>12610</v>
      </c>
      <c r="P32" s="34">
        <v>2018</v>
      </c>
      <c r="Q32" s="36">
        <f t="shared" si="7"/>
        <v>54.84993475424097</v>
      </c>
      <c r="R32" s="34" t="s">
        <v>2</v>
      </c>
      <c r="S32" s="34"/>
      <c r="T32" s="34"/>
      <c r="U32" s="34"/>
    </row>
    <row r="33" spans="1:21" ht="13.5">
      <c r="A33" s="31" t="s">
        <v>7</v>
      </c>
      <c r="B33" s="32" t="s">
        <v>57</v>
      </c>
      <c r="C33" s="33" t="s">
        <v>58</v>
      </c>
      <c r="D33" s="34">
        <f t="shared" si="0"/>
        <v>19468</v>
      </c>
      <c r="E33" s="35">
        <f t="shared" si="1"/>
        <v>6414</v>
      </c>
      <c r="F33" s="36">
        <f t="shared" si="2"/>
        <v>32.94637353605918</v>
      </c>
      <c r="G33" s="34">
        <v>6414</v>
      </c>
      <c r="H33" s="34">
        <v>0</v>
      </c>
      <c r="I33" s="35">
        <f t="shared" si="3"/>
        <v>13054</v>
      </c>
      <c r="J33" s="36">
        <f t="shared" si="4"/>
        <v>67.05362646394083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13054</v>
      </c>
      <c r="P33" s="34">
        <v>5544</v>
      </c>
      <c r="Q33" s="36">
        <f t="shared" si="7"/>
        <v>67.05362646394083</v>
      </c>
      <c r="R33" s="34" t="s">
        <v>2</v>
      </c>
      <c r="S33" s="34"/>
      <c r="T33" s="34"/>
      <c r="U33" s="34"/>
    </row>
    <row r="34" spans="1:21" ht="13.5">
      <c r="A34" s="31" t="s">
        <v>7</v>
      </c>
      <c r="B34" s="32" t="s">
        <v>59</v>
      </c>
      <c r="C34" s="33" t="s">
        <v>60</v>
      </c>
      <c r="D34" s="34">
        <f t="shared" si="0"/>
        <v>1553</v>
      </c>
      <c r="E34" s="35">
        <f t="shared" si="1"/>
        <v>971</v>
      </c>
      <c r="F34" s="36">
        <f t="shared" si="2"/>
        <v>62.52414681262073</v>
      </c>
      <c r="G34" s="34">
        <v>924</v>
      </c>
      <c r="H34" s="34">
        <v>47</v>
      </c>
      <c r="I34" s="35">
        <f t="shared" si="3"/>
        <v>582</v>
      </c>
      <c r="J34" s="36">
        <f t="shared" si="4"/>
        <v>37.475853187379265</v>
      </c>
      <c r="K34" s="34">
        <v>214</v>
      </c>
      <c r="L34" s="36">
        <f t="shared" si="5"/>
        <v>13.779781068898906</v>
      </c>
      <c r="M34" s="34">
        <v>0</v>
      </c>
      <c r="N34" s="36">
        <f t="shared" si="6"/>
        <v>0</v>
      </c>
      <c r="O34" s="34">
        <v>368</v>
      </c>
      <c r="P34" s="34">
        <v>368</v>
      </c>
      <c r="Q34" s="36">
        <f t="shared" si="7"/>
        <v>23.69607211848036</v>
      </c>
      <c r="R34" s="34" t="s">
        <v>2</v>
      </c>
      <c r="S34" s="34"/>
      <c r="T34" s="34"/>
      <c r="U34" s="34"/>
    </row>
    <row r="35" spans="1:21" ht="13.5">
      <c r="A35" s="31" t="s">
        <v>7</v>
      </c>
      <c r="B35" s="32" t="s">
        <v>61</v>
      </c>
      <c r="C35" s="33" t="s">
        <v>62</v>
      </c>
      <c r="D35" s="34">
        <f t="shared" si="0"/>
        <v>5746</v>
      </c>
      <c r="E35" s="35">
        <f t="shared" si="1"/>
        <v>3046</v>
      </c>
      <c r="F35" s="36">
        <f t="shared" si="2"/>
        <v>53.010790114862516</v>
      </c>
      <c r="G35" s="34">
        <v>3046</v>
      </c>
      <c r="H35" s="34">
        <v>0</v>
      </c>
      <c r="I35" s="35">
        <f t="shared" si="3"/>
        <v>2700</v>
      </c>
      <c r="J35" s="36">
        <f t="shared" si="4"/>
        <v>46.98920988513749</v>
      </c>
      <c r="K35" s="34">
        <v>0</v>
      </c>
      <c r="L35" s="36">
        <f t="shared" si="5"/>
        <v>0</v>
      </c>
      <c r="M35" s="34">
        <v>0</v>
      </c>
      <c r="N35" s="36">
        <f t="shared" si="6"/>
        <v>0</v>
      </c>
      <c r="O35" s="34">
        <v>2700</v>
      </c>
      <c r="P35" s="34">
        <v>805</v>
      </c>
      <c r="Q35" s="36">
        <f t="shared" si="7"/>
        <v>46.98920988513749</v>
      </c>
      <c r="R35" s="34" t="s">
        <v>2</v>
      </c>
      <c r="S35" s="34"/>
      <c r="T35" s="34"/>
      <c r="U35" s="34"/>
    </row>
    <row r="36" spans="1:21" ht="13.5">
      <c r="A36" s="31" t="s">
        <v>7</v>
      </c>
      <c r="B36" s="32" t="s">
        <v>63</v>
      </c>
      <c r="C36" s="33" t="s">
        <v>64</v>
      </c>
      <c r="D36" s="34">
        <f t="shared" si="0"/>
        <v>17947</v>
      </c>
      <c r="E36" s="35">
        <f t="shared" si="1"/>
        <v>8567</v>
      </c>
      <c r="F36" s="36">
        <f t="shared" si="2"/>
        <v>47.73499749261715</v>
      </c>
      <c r="G36" s="34">
        <v>8567</v>
      </c>
      <c r="H36" s="34">
        <v>0</v>
      </c>
      <c r="I36" s="35">
        <f t="shared" si="3"/>
        <v>9380</v>
      </c>
      <c r="J36" s="36">
        <f t="shared" si="4"/>
        <v>52.26500250738285</v>
      </c>
      <c r="K36" s="34">
        <v>888</v>
      </c>
      <c r="L36" s="36">
        <f t="shared" si="5"/>
        <v>4.947902156349251</v>
      </c>
      <c r="M36" s="34">
        <v>0</v>
      </c>
      <c r="N36" s="36">
        <f t="shared" si="6"/>
        <v>0</v>
      </c>
      <c r="O36" s="34">
        <v>8492</v>
      </c>
      <c r="P36" s="34">
        <v>3704</v>
      </c>
      <c r="Q36" s="36">
        <f t="shared" si="7"/>
        <v>47.317100351033595</v>
      </c>
      <c r="R36" s="34" t="s">
        <v>2</v>
      </c>
      <c r="S36" s="34"/>
      <c r="T36" s="34"/>
      <c r="U36" s="34"/>
    </row>
    <row r="37" spans="1:21" ht="13.5">
      <c r="A37" s="31" t="s">
        <v>7</v>
      </c>
      <c r="B37" s="32" t="s">
        <v>65</v>
      </c>
      <c r="C37" s="33" t="s">
        <v>66</v>
      </c>
      <c r="D37" s="34">
        <f t="shared" si="0"/>
        <v>12693</v>
      </c>
      <c r="E37" s="35">
        <f t="shared" si="1"/>
        <v>4967</v>
      </c>
      <c r="F37" s="36">
        <f t="shared" si="2"/>
        <v>39.1318049318522</v>
      </c>
      <c r="G37" s="34">
        <v>4967</v>
      </c>
      <c r="H37" s="34">
        <v>0</v>
      </c>
      <c r="I37" s="35">
        <f t="shared" si="3"/>
        <v>7726</v>
      </c>
      <c r="J37" s="36">
        <f t="shared" si="4"/>
        <v>60.8681950681478</v>
      </c>
      <c r="K37" s="34">
        <v>0</v>
      </c>
      <c r="L37" s="36">
        <f t="shared" si="5"/>
        <v>0</v>
      </c>
      <c r="M37" s="34">
        <v>0</v>
      </c>
      <c r="N37" s="36">
        <f t="shared" si="6"/>
        <v>0</v>
      </c>
      <c r="O37" s="34">
        <v>7726</v>
      </c>
      <c r="P37" s="34">
        <v>2537</v>
      </c>
      <c r="Q37" s="36">
        <f t="shared" si="7"/>
        <v>60.8681950681478</v>
      </c>
      <c r="R37" s="34" t="s">
        <v>2</v>
      </c>
      <c r="S37" s="34"/>
      <c r="T37" s="34"/>
      <c r="U37" s="34"/>
    </row>
    <row r="38" spans="1:21" ht="13.5">
      <c r="A38" s="31" t="s">
        <v>7</v>
      </c>
      <c r="B38" s="32" t="s">
        <v>67</v>
      </c>
      <c r="C38" s="33" t="s">
        <v>68</v>
      </c>
      <c r="D38" s="34">
        <f t="shared" si="0"/>
        <v>19682</v>
      </c>
      <c r="E38" s="35">
        <f t="shared" si="1"/>
        <v>5925</v>
      </c>
      <c r="F38" s="36">
        <f t="shared" si="2"/>
        <v>30.103648003251703</v>
      </c>
      <c r="G38" s="34">
        <v>5925</v>
      </c>
      <c r="H38" s="34">
        <v>0</v>
      </c>
      <c r="I38" s="35">
        <f t="shared" si="3"/>
        <v>13757</v>
      </c>
      <c r="J38" s="36">
        <f t="shared" si="4"/>
        <v>69.8963519967483</v>
      </c>
      <c r="K38" s="34">
        <v>0</v>
      </c>
      <c r="L38" s="36">
        <f t="shared" si="5"/>
        <v>0</v>
      </c>
      <c r="M38" s="34">
        <v>0</v>
      </c>
      <c r="N38" s="36">
        <f t="shared" si="6"/>
        <v>0</v>
      </c>
      <c r="O38" s="34">
        <v>13757</v>
      </c>
      <c r="P38" s="34">
        <v>4703</v>
      </c>
      <c r="Q38" s="36">
        <f t="shared" si="7"/>
        <v>69.8963519967483</v>
      </c>
      <c r="R38" s="34" t="s">
        <v>2</v>
      </c>
      <c r="S38" s="34"/>
      <c r="T38" s="34"/>
      <c r="U38" s="34"/>
    </row>
    <row r="39" spans="1:21" ht="13.5">
      <c r="A39" s="31" t="s">
        <v>7</v>
      </c>
      <c r="B39" s="32" t="s">
        <v>69</v>
      </c>
      <c r="C39" s="33" t="s">
        <v>1</v>
      </c>
      <c r="D39" s="34">
        <f t="shared" si="0"/>
        <v>5426</v>
      </c>
      <c r="E39" s="35">
        <f t="shared" si="1"/>
        <v>559</v>
      </c>
      <c r="F39" s="36">
        <f t="shared" si="2"/>
        <v>10.302248433468485</v>
      </c>
      <c r="G39" s="34">
        <v>559</v>
      </c>
      <c r="H39" s="34">
        <v>0</v>
      </c>
      <c r="I39" s="35">
        <f t="shared" si="3"/>
        <v>4867</v>
      </c>
      <c r="J39" s="36">
        <f t="shared" si="4"/>
        <v>89.69775156653151</v>
      </c>
      <c r="K39" s="34">
        <v>0</v>
      </c>
      <c r="L39" s="36">
        <f t="shared" si="5"/>
        <v>0</v>
      </c>
      <c r="M39" s="34">
        <v>0</v>
      </c>
      <c r="N39" s="36">
        <f t="shared" si="6"/>
        <v>0</v>
      </c>
      <c r="O39" s="34">
        <v>4867</v>
      </c>
      <c r="P39" s="34">
        <v>1960</v>
      </c>
      <c r="Q39" s="36">
        <f t="shared" si="7"/>
        <v>89.69775156653151</v>
      </c>
      <c r="R39" s="34" t="s">
        <v>2</v>
      </c>
      <c r="S39" s="34"/>
      <c r="T39" s="34"/>
      <c r="U39" s="34"/>
    </row>
    <row r="40" spans="1:21" ht="13.5">
      <c r="A40" s="31" t="s">
        <v>7</v>
      </c>
      <c r="B40" s="32" t="s">
        <v>70</v>
      </c>
      <c r="C40" s="33" t="s">
        <v>108</v>
      </c>
      <c r="D40" s="34">
        <f t="shared" si="0"/>
        <v>2788</v>
      </c>
      <c r="E40" s="35">
        <f t="shared" si="1"/>
        <v>1136</v>
      </c>
      <c r="F40" s="36">
        <f t="shared" si="2"/>
        <v>40.74605451936873</v>
      </c>
      <c r="G40" s="34">
        <v>1136</v>
      </c>
      <c r="H40" s="34">
        <v>0</v>
      </c>
      <c r="I40" s="35">
        <f t="shared" si="3"/>
        <v>1652</v>
      </c>
      <c r="J40" s="36">
        <f t="shared" si="4"/>
        <v>59.25394548063127</v>
      </c>
      <c r="K40" s="34">
        <v>0</v>
      </c>
      <c r="L40" s="36">
        <f t="shared" si="5"/>
        <v>0</v>
      </c>
      <c r="M40" s="34">
        <v>0</v>
      </c>
      <c r="N40" s="36">
        <f t="shared" si="6"/>
        <v>0</v>
      </c>
      <c r="O40" s="34">
        <v>1652</v>
      </c>
      <c r="P40" s="34">
        <v>1501</v>
      </c>
      <c r="Q40" s="36">
        <f t="shared" si="7"/>
        <v>59.25394548063127</v>
      </c>
      <c r="R40" s="34" t="s">
        <v>2</v>
      </c>
      <c r="S40" s="34"/>
      <c r="T40" s="34"/>
      <c r="U40" s="34"/>
    </row>
    <row r="41" spans="1:21" ht="13.5">
      <c r="A41" s="31" t="s">
        <v>7</v>
      </c>
      <c r="B41" s="32" t="s">
        <v>71</v>
      </c>
      <c r="C41" s="33" t="s">
        <v>111</v>
      </c>
      <c r="D41" s="34">
        <f t="shared" si="0"/>
        <v>2954</v>
      </c>
      <c r="E41" s="35">
        <f t="shared" si="1"/>
        <v>909</v>
      </c>
      <c r="F41" s="36">
        <f t="shared" si="2"/>
        <v>30.77183480027082</v>
      </c>
      <c r="G41" s="34">
        <v>563</v>
      </c>
      <c r="H41" s="34">
        <v>346</v>
      </c>
      <c r="I41" s="35">
        <f t="shared" si="3"/>
        <v>2045</v>
      </c>
      <c r="J41" s="36">
        <f t="shared" si="4"/>
        <v>69.22816519972919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2045</v>
      </c>
      <c r="P41" s="34">
        <v>792</v>
      </c>
      <c r="Q41" s="36">
        <f t="shared" si="7"/>
        <v>69.22816519972919</v>
      </c>
      <c r="R41" s="34" t="s">
        <v>2</v>
      </c>
      <c r="S41" s="34"/>
      <c r="T41" s="34"/>
      <c r="U41" s="34"/>
    </row>
    <row r="42" spans="1:21" ht="13.5">
      <c r="A42" s="31" t="s">
        <v>7</v>
      </c>
      <c r="B42" s="32" t="s">
        <v>72</v>
      </c>
      <c r="C42" s="33" t="s">
        <v>73</v>
      </c>
      <c r="D42" s="34">
        <f t="shared" si="0"/>
        <v>2192</v>
      </c>
      <c r="E42" s="35">
        <f t="shared" si="1"/>
        <v>22</v>
      </c>
      <c r="F42" s="36">
        <f t="shared" si="2"/>
        <v>1.0036496350364963</v>
      </c>
      <c r="G42" s="34">
        <v>22</v>
      </c>
      <c r="H42" s="34">
        <v>0</v>
      </c>
      <c r="I42" s="35">
        <f t="shared" si="3"/>
        <v>2170</v>
      </c>
      <c r="J42" s="36">
        <f t="shared" si="4"/>
        <v>98.9963503649635</v>
      </c>
      <c r="K42" s="34">
        <v>0</v>
      </c>
      <c r="L42" s="36">
        <f t="shared" si="5"/>
        <v>0</v>
      </c>
      <c r="M42" s="34">
        <v>0</v>
      </c>
      <c r="N42" s="36">
        <f t="shared" si="6"/>
        <v>0</v>
      </c>
      <c r="O42" s="34">
        <v>2170</v>
      </c>
      <c r="P42" s="34">
        <v>2170</v>
      </c>
      <c r="Q42" s="36">
        <f t="shared" si="7"/>
        <v>98.9963503649635</v>
      </c>
      <c r="R42" s="34" t="s">
        <v>2</v>
      </c>
      <c r="S42" s="34"/>
      <c r="T42" s="34"/>
      <c r="U42" s="34"/>
    </row>
    <row r="43" spans="1:21" ht="13.5">
      <c r="A43" s="31" t="s">
        <v>7</v>
      </c>
      <c r="B43" s="32" t="s">
        <v>74</v>
      </c>
      <c r="C43" s="33" t="s">
        <v>0</v>
      </c>
      <c r="D43" s="34">
        <f t="shared" si="0"/>
        <v>5181</v>
      </c>
      <c r="E43" s="35">
        <f t="shared" si="1"/>
        <v>778</v>
      </c>
      <c r="F43" s="36">
        <f t="shared" si="2"/>
        <v>15.016406099208645</v>
      </c>
      <c r="G43" s="34">
        <v>778</v>
      </c>
      <c r="H43" s="34">
        <v>0</v>
      </c>
      <c r="I43" s="35">
        <f t="shared" si="3"/>
        <v>4403</v>
      </c>
      <c r="J43" s="36">
        <f t="shared" si="4"/>
        <v>84.98359390079135</v>
      </c>
      <c r="K43" s="34">
        <v>0</v>
      </c>
      <c r="L43" s="36">
        <f t="shared" si="5"/>
        <v>0</v>
      </c>
      <c r="M43" s="34">
        <v>0</v>
      </c>
      <c r="N43" s="36">
        <f t="shared" si="6"/>
        <v>0</v>
      </c>
      <c r="O43" s="34">
        <v>4403</v>
      </c>
      <c r="P43" s="34">
        <v>3250</v>
      </c>
      <c r="Q43" s="36">
        <f t="shared" si="7"/>
        <v>84.98359390079135</v>
      </c>
      <c r="R43" s="34" t="s">
        <v>2</v>
      </c>
      <c r="S43" s="34"/>
      <c r="T43" s="34"/>
      <c r="U43" s="34"/>
    </row>
    <row r="44" spans="1:21" ht="13.5">
      <c r="A44" s="31" t="s">
        <v>7</v>
      </c>
      <c r="B44" s="32" t="s">
        <v>75</v>
      </c>
      <c r="C44" s="33" t="s">
        <v>76</v>
      </c>
      <c r="D44" s="34">
        <f t="shared" si="0"/>
        <v>4972</v>
      </c>
      <c r="E44" s="35">
        <f t="shared" si="1"/>
        <v>446</v>
      </c>
      <c r="F44" s="36">
        <f t="shared" si="2"/>
        <v>8.970233306516493</v>
      </c>
      <c r="G44" s="34">
        <v>446</v>
      </c>
      <c r="H44" s="34">
        <v>0</v>
      </c>
      <c r="I44" s="35">
        <f t="shared" si="3"/>
        <v>4526</v>
      </c>
      <c r="J44" s="36">
        <f t="shared" si="4"/>
        <v>91.02976669348351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4526</v>
      </c>
      <c r="P44" s="34">
        <v>3644</v>
      </c>
      <c r="Q44" s="36">
        <f t="shared" si="7"/>
        <v>91.02976669348351</v>
      </c>
      <c r="R44" s="34" t="s">
        <v>2</v>
      </c>
      <c r="S44" s="34"/>
      <c r="T44" s="34"/>
      <c r="U44" s="34"/>
    </row>
    <row r="45" spans="1:21" ht="13.5">
      <c r="A45" s="31" t="s">
        <v>7</v>
      </c>
      <c r="B45" s="32" t="s">
        <v>77</v>
      </c>
      <c r="C45" s="33" t="s">
        <v>112</v>
      </c>
      <c r="D45" s="34">
        <f t="shared" si="0"/>
        <v>5066</v>
      </c>
      <c r="E45" s="35">
        <f t="shared" si="1"/>
        <v>1260</v>
      </c>
      <c r="F45" s="36">
        <f aca="true" t="shared" si="8" ref="F45:F51">E45/D45*100</f>
        <v>24.871693643900514</v>
      </c>
      <c r="G45" s="34">
        <v>1260</v>
      </c>
      <c r="H45" s="34">
        <v>0</v>
      </c>
      <c r="I45" s="35">
        <f t="shared" si="3"/>
        <v>3806</v>
      </c>
      <c r="J45" s="36">
        <f aca="true" t="shared" si="9" ref="J45:J51">I45/D45*100</f>
        <v>75.12830635609949</v>
      </c>
      <c r="K45" s="34">
        <v>567</v>
      </c>
      <c r="L45" s="36">
        <f aca="true" t="shared" si="10" ref="L45:L51">K45/D45*100</f>
        <v>11.19226213975523</v>
      </c>
      <c r="M45" s="34">
        <v>0</v>
      </c>
      <c r="N45" s="36">
        <f aca="true" t="shared" si="11" ref="N45:N51">M45/D45*100</f>
        <v>0</v>
      </c>
      <c r="O45" s="34">
        <v>3239</v>
      </c>
      <c r="P45" s="34">
        <v>670</v>
      </c>
      <c r="Q45" s="36">
        <f aca="true" t="shared" si="12" ref="Q45:Q51">O45/D45*100</f>
        <v>63.93604421634426</v>
      </c>
      <c r="R45" s="34" t="s">
        <v>2</v>
      </c>
      <c r="S45" s="34"/>
      <c r="T45" s="34"/>
      <c r="U45" s="34"/>
    </row>
    <row r="46" spans="1:21" ht="13.5">
      <c r="A46" s="31" t="s">
        <v>7</v>
      </c>
      <c r="B46" s="32" t="s">
        <v>78</v>
      </c>
      <c r="C46" s="33" t="s">
        <v>79</v>
      </c>
      <c r="D46" s="34">
        <f t="shared" si="0"/>
        <v>2514</v>
      </c>
      <c r="E46" s="35">
        <f t="shared" si="1"/>
        <v>631</v>
      </c>
      <c r="F46" s="36">
        <f t="shared" si="8"/>
        <v>25.099443118536197</v>
      </c>
      <c r="G46" s="34">
        <v>631</v>
      </c>
      <c r="H46" s="34">
        <v>0</v>
      </c>
      <c r="I46" s="35">
        <f t="shared" si="3"/>
        <v>1883</v>
      </c>
      <c r="J46" s="36">
        <f t="shared" si="9"/>
        <v>74.9005568814638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1883</v>
      </c>
      <c r="P46" s="34">
        <v>1753</v>
      </c>
      <c r="Q46" s="36">
        <f t="shared" si="12"/>
        <v>74.9005568814638</v>
      </c>
      <c r="R46" s="34" t="s">
        <v>2</v>
      </c>
      <c r="S46" s="34"/>
      <c r="T46" s="34"/>
      <c r="U46" s="34"/>
    </row>
    <row r="47" spans="1:21" ht="13.5">
      <c r="A47" s="31" t="s">
        <v>7</v>
      </c>
      <c r="B47" s="32" t="s">
        <v>80</v>
      </c>
      <c r="C47" s="33" t="s">
        <v>81</v>
      </c>
      <c r="D47" s="34">
        <f t="shared" si="0"/>
        <v>3988</v>
      </c>
      <c r="E47" s="35">
        <f t="shared" si="1"/>
        <v>1208</v>
      </c>
      <c r="F47" s="36">
        <f t="shared" si="8"/>
        <v>30.29087261785356</v>
      </c>
      <c r="G47" s="34">
        <v>1208</v>
      </c>
      <c r="H47" s="34">
        <v>0</v>
      </c>
      <c r="I47" s="35">
        <f t="shared" si="3"/>
        <v>2780</v>
      </c>
      <c r="J47" s="36">
        <f t="shared" si="9"/>
        <v>69.70912738214643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2780</v>
      </c>
      <c r="P47" s="34">
        <v>1792</v>
      </c>
      <c r="Q47" s="36">
        <f t="shared" si="12"/>
        <v>69.70912738214643</v>
      </c>
      <c r="R47" s="34" t="s">
        <v>2</v>
      </c>
      <c r="S47" s="34"/>
      <c r="T47" s="34"/>
      <c r="U47" s="34"/>
    </row>
    <row r="48" spans="1:21" ht="13.5">
      <c r="A48" s="31" t="s">
        <v>7</v>
      </c>
      <c r="B48" s="32" t="s">
        <v>82</v>
      </c>
      <c r="C48" s="33" t="s">
        <v>83</v>
      </c>
      <c r="D48" s="34">
        <f t="shared" si="0"/>
        <v>15925</v>
      </c>
      <c r="E48" s="35">
        <f t="shared" si="1"/>
        <v>8126</v>
      </c>
      <c r="F48" s="36">
        <f t="shared" si="8"/>
        <v>51.02668759811617</v>
      </c>
      <c r="G48" s="34">
        <v>8058</v>
      </c>
      <c r="H48" s="34">
        <v>68</v>
      </c>
      <c r="I48" s="35">
        <f t="shared" si="3"/>
        <v>7799</v>
      </c>
      <c r="J48" s="36">
        <f t="shared" si="9"/>
        <v>48.97331240188383</v>
      </c>
      <c r="K48" s="34">
        <v>128</v>
      </c>
      <c r="L48" s="36">
        <f t="shared" si="10"/>
        <v>0.803767660910518</v>
      </c>
      <c r="M48" s="34">
        <v>0</v>
      </c>
      <c r="N48" s="36">
        <f t="shared" si="11"/>
        <v>0</v>
      </c>
      <c r="O48" s="34">
        <v>7671</v>
      </c>
      <c r="P48" s="34">
        <v>3730</v>
      </c>
      <c r="Q48" s="36">
        <f t="shared" si="12"/>
        <v>48.169544740973315</v>
      </c>
      <c r="R48" s="34" t="s">
        <v>2</v>
      </c>
      <c r="S48" s="34"/>
      <c r="T48" s="34"/>
      <c r="U48" s="34"/>
    </row>
    <row r="49" spans="1:21" ht="13.5">
      <c r="A49" s="31" t="s">
        <v>7</v>
      </c>
      <c r="B49" s="32" t="s">
        <v>84</v>
      </c>
      <c r="C49" s="33" t="s">
        <v>85</v>
      </c>
      <c r="D49" s="34">
        <f t="shared" si="0"/>
        <v>5653</v>
      </c>
      <c r="E49" s="35">
        <f t="shared" si="1"/>
        <v>3527</v>
      </c>
      <c r="F49" s="36">
        <f t="shared" si="8"/>
        <v>62.39165045108792</v>
      </c>
      <c r="G49" s="34">
        <v>3322</v>
      </c>
      <c r="H49" s="34">
        <v>205</v>
      </c>
      <c r="I49" s="35">
        <f t="shared" si="3"/>
        <v>2126</v>
      </c>
      <c r="J49" s="36">
        <f t="shared" si="9"/>
        <v>37.60834954891209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2126</v>
      </c>
      <c r="P49" s="34">
        <v>1556</v>
      </c>
      <c r="Q49" s="36">
        <f t="shared" si="12"/>
        <v>37.60834954891209</v>
      </c>
      <c r="R49" s="34" t="s">
        <v>2</v>
      </c>
      <c r="S49" s="34"/>
      <c r="T49" s="34"/>
      <c r="U49" s="34"/>
    </row>
    <row r="50" spans="1:21" ht="13.5">
      <c r="A50" s="31" t="s">
        <v>7</v>
      </c>
      <c r="B50" s="32" t="s">
        <v>86</v>
      </c>
      <c r="C50" s="33" t="s">
        <v>87</v>
      </c>
      <c r="D50" s="34">
        <f t="shared" si="0"/>
        <v>5322</v>
      </c>
      <c r="E50" s="35">
        <f t="shared" si="1"/>
        <v>2447</v>
      </c>
      <c r="F50" s="36">
        <f t="shared" si="8"/>
        <v>45.97895527996994</v>
      </c>
      <c r="G50" s="34">
        <v>2268</v>
      </c>
      <c r="H50" s="34">
        <v>179</v>
      </c>
      <c r="I50" s="35">
        <f t="shared" si="3"/>
        <v>2875</v>
      </c>
      <c r="J50" s="36">
        <f t="shared" si="9"/>
        <v>54.02104472003006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2875</v>
      </c>
      <c r="P50" s="34">
        <v>2767</v>
      </c>
      <c r="Q50" s="36">
        <f t="shared" si="12"/>
        <v>54.02104472003006</v>
      </c>
      <c r="R50" s="34" t="s">
        <v>2</v>
      </c>
      <c r="S50" s="34"/>
      <c r="T50" s="34"/>
      <c r="U50" s="34"/>
    </row>
    <row r="51" spans="1:21" ht="13.5">
      <c r="A51" s="63" t="s">
        <v>3</v>
      </c>
      <c r="B51" s="64"/>
      <c r="C51" s="65"/>
      <c r="D51" s="34">
        <f>SUM(D7:D50)</f>
        <v>1189528</v>
      </c>
      <c r="E51" s="34">
        <f aca="true" t="shared" si="13" ref="E51:P51">SUM(E7:E50)</f>
        <v>325892</v>
      </c>
      <c r="F51" s="36">
        <f t="shared" si="8"/>
        <v>27.396748962613742</v>
      </c>
      <c r="G51" s="34">
        <f t="shared" si="13"/>
        <v>323546</v>
      </c>
      <c r="H51" s="34">
        <f t="shared" si="13"/>
        <v>2346</v>
      </c>
      <c r="I51" s="34">
        <f t="shared" si="13"/>
        <v>863636</v>
      </c>
      <c r="J51" s="36">
        <f t="shared" si="9"/>
        <v>72.60325103738626</v>
      </c>
      <c r="K51" s="34">
        <f t="shared" si="13"/>
        <v>380076</v>
      </c>
      <c r="L51" s="36">
        <f t="shared" si="10"/>
        <v>31.951832995944613</v>
      </c>
      <c r="M51" s="34">
        <f t="shared" si="13"/>
        <v>8884</v>
      </c>
      <c r="N51" s="36">
        <f t="shared" si="11"/>
        <v>0.7468508517664149</v>
      </c>
      <c r="O51" s="34">
        <f t="shared" si="13"/>
        <v>474676</v>
      </c>
      <c r="P51" s="34">
        <f t="shared" si="13"/>
        <v>161157</v>
      </c>
      <c r="Q51" s="36">
        <f t="shared" si="12"/>
        <v>39.904567189675234</v>
      </c>
      <c r="R51" s="34">
        <f>COUNTIF(R7:R50,"○")</f>
        <v>42</v>
      </c>
      <c r="S51" s="34">
        <f>COUNTIF(S7:S50,"○")</f>
        <v>2</v>
      </c>
      <c r="T51" s="34">
        <f>COUNTIF(T7:T50,"○")</f>
        <v>0</v>
      </c>
      <c r="U51" s="34">
        <f>COUNTIF(U7:U50,"○")</f>
        <v>0</v>
      </c>
    </row>
  </sheetData>
  <mergeCells count="19">
    <mergeCell ref="A51:C5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4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88</v>
      </c>
      <c r="B2" s="44" t="s">
        <v>127</v>
      </c>
      <c r="C2" s="47" t="s">
        <v>128</v>
      </c>
      <c r="D2" s="14" t="s">
        <v>89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129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90</v>
      </c>
      <c r="E3" s="69" t="s">
        <v>91</v>
      </c>
      <c r="F3" s="71"/>
      <c r="G3" s="72"/>
      <c r="H3" s="66" t="s">
        <v>92</v>
      </c>
      <c r="I3" s="67"/>
      <c r="J3" s="68"/>
      <c r="K3" s="69" t="s">
        <v>93</v>
      </c>
      <c r="L3" s="67"/>
      <c r="M3" s="68"/>
      <c r="N3" s="26" t="s">
        <v>90</v>
      </c>
      <c r="O3" s="17" t="s">
        <v>94</v>
      </c>
      <c r="P3" s="24"/>
      <c r="Q3" s="24"/>
      <c r="R3" s="24"/>
      <c r="S3" s="24"/>
      <c r="T3" s="25"/>
      <c r="U3" s="17" t="s">
        <v>95</v>
      </c>
      <c r="V3" s="24"/>
      <c r="W3" s="24"/>
      <c r="X3" s="24"/>
      <c r="Y3" s="24"/>
      <c r="Z3" s="25"/>
      <c r="AA3" s="17" t="s">
        <v>96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90</v>
      </c>
      <c r="F4" s="18" t="s">
        <v>130</v>
      </c>
      <c r="G4" s="18" t="s">
        <v>131</v>
      </c>
      <c r="H4" s="26" t="s">
        <v>90</v>
      </c>
      <c r="I4" s="18" t="s">
        <v>130</v>
      </c>
      <c r="J4" s="18" t="s">
        <v>131</v>
      </c>
      <c r="K4" s="26" t="s">
        <v>90</v>
      </c>
      <c r="L4" s="18" t="s">
        <v>130</v>
      </c>
      <c r="M4" s="18" t="s">
        <v>131</v>
      </c>
      <c r="N4" s="27"/>
      <c r="O4" s="26" t="s">
        <v>90</v>
      </c>
      <c r="P4" s="18" t="s">
        <v>132</v>
      </c>
      <c r="Q4" s="18" t="s">
        <v>133</v>
      </c>
      <c r="R4" s="18" t="s">
        <v>134</v>
      </c>
      <c r="S4" s="18" t="s">
        <v>135</v>
      </c>
      <c r="T4" s="18" t="s">
        <v>136</v>
      </c>
      <c r="U4" s="26" t="s">
        <v>90</v>
      </c>
      <c r="V4" s="18" t="s">
        <v>132</v>
      </c>
      <c r="W4" s="18" t="s">
        <v>133</v>
      </c>
      <c r="X4" s="18" t="s">
        <v>134</v>
      </c>
      <c r="Y4" s="18" t="s">
        <v>135</v>
      </c>
      <c r="Z4" s="18" t="s">
        <v>136</v>
      </c>
      <c r="AA4" s="26" t="s">
        <v>90</v>
      </c>
      <c r="AB4" s="18" t="s">
        <v>130</v>
      </c>
      <c r="AC4" s="18" t="s">
        <v>131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137</v>
      </c>
      <c r="E6" s="19" t="s">
        <v>137</v>
      </c>
      <c r="F6" s="19" t="s">
        <v>137</v>
      </c>
      <c r="G6" s="19" t="s">
        <v>137</v>
      </c>
      <c r="H6" s="19" t="s">
        <v>137</v>
      </c>
      <c r="I6" s="19" t="s">
        <v>137</v>
      </c>
      <c r="J6" s="19" t="s">
        <v>137</v>
      </c>
      <c r="K6" s="19" t="s">
        <v>137</v>
      </c>
      <c r="L6" s="19" t="s">
        <v>137</v>
      </c>
      <c r="M6" s="19" t="s">
        <v>137</v>
      </c>
      <c r="N6" s="19" t="s">
        <v>137</v>
      </c>
      <c r="O6" s="19" t="s">
        <v>137</v>
      </c>
      <c r="P6" s="19" t="s">
        <v>137</v>
      </c>
      <c r="Q6" s="19" t="s">
        <v>137</v>
      </c>
      <c r="R6" s="19" t="s">
        <v>137</v>
      </c>
      <c r="S6" s="19" t="s">
        <v>137</v>
      </c>
      <c r="T6" s="19" t="s">
        <v>137</v>
      </c>
      <c r="U6" s="19" t="s">
        <v>137</v>
      </c>
      <c r="V6" s="19" t="s">
        <v>137</v>
      </c>
      <c r="W6" s="19" t="s">
        <v>137</v>
      </c>
      <c r="X6" s="19" t="s">
        <v>137</v>
      </c>
      <c r="Y6" s="19" t="s">
        <v>137</v>
      </c>
      <c r="Z6" s="19" t="s">
        <v>137</v>
      </c>
      <c r="AA6" s="19" t="s">
        <v>137</v>
      </c>
      <c r="AB6" s="19" t="s">
        <v>137</v>
      </c>
      <c r="AC6" s="19" t="s">
        <v>137</v>
      </c>
    </row>
    <row r="7" spans="1:29" ht="13.5">
      <c r="A7" s="31" t="s">
        <v>7</v>
      </c>
      <c r="B7" s="32" t="s">
        <v>8</v>
      </c>
      <c r="C7" s="33" t="s">
        <v>9</v>
      </c>
      <c r="D7" s="34">
        <f aca="true" t="shared" si="0" ref="D7:D50">E7+H7+K7</f>
        <v>46143</v>
      </c>
      <c r="E7" s="34">
        <f aca="true" t="shared" si="1" ref="E7:E50">F7+G7</f>
        <v>0</v>
      </c>
      <c r="F7" s="34">
        <v>0</v>
      </c>
      <c r="G7" s="34">
        <v>0</v>
      </c>
      <c r="H7" s="34">
        <f aca="true" t="shared" si="2" ref="H7:H50">I7+J7</f>
        <v>22939</v>
      </c>
      <c r="I7" s="34">
        <v>22939</v>
      </c>
      <c r="J7" s="34">
        <v>0</v>
      </c>
      <c r="K7" s="34">
        <f aca="true" t="shared" si="3" ref="K7:K50">L7+M7</f>
        <v>23204</v>
      </c>
      <c r="L7" s="34">
        <v>0</v>
      </c>
      <c r="M7" s="34">
        <v>23204</v>
      </c>
      <c r="N7" s="34">
        <f aca="true" t="shared" si="4" ref="N7:N50">O7+U7+AA7</f>
        <v>48143</v>
      </c>
      <c r="O7" s="34">
        <f aca="true" t="shared" si="5" ref="O7:O50">SUM(P7:T7)</f>
        <v>24939</v>
      </c>
      <c r="P7" s="34">
        <v>24939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50">SUM(V7:Z7)</f>
        <v>23204</v>
      </c>
      <c r="V7" s="34">
        <v>23204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50">AB7+AC7</f>
        <v>0</v>
      </c>
      <c r="AB7" s="34">
        <v>0</v>
      </c>
      <c r="AC7" s="34">
        <v>0</v>
      </c>
    </row>
    <row r="8" spans="1:29" ht="13.5">
      <c r="A8" s="31" t="s">
        <v>7</v>
      </c>
      <c r="B8" s="32" t="s">
        <v>10</v>
      </c>
      <c r="C8" s="33" t="s">
        <v>11</v>
      </c>
      <c r="D8" s="34">
        <f t="shared" si="0"/>
        <v>44518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44518</v>
      </c>
      <c r="L8" s="34">
        <v>17184</v>
      </c>
      <c r="M8" s="34">
        <v>27334</v>
      </c>
      <c r="N8" s="34">
        <f t="shared" si="4"/>
        <v>53144</v>
      </c>
      <c r="O8" s="34">
        <f t="shared" si="5"/>
        <v>23607</v>
      </c>
      <c r="P8" s="34">
        <v>23607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29537</v>
      </c>
      <c r="V8" s="34">
        <v>29537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7</v>
      </c>
      <c r="B9" s="32" t="s">
        <v>12</v>
      </c>
      <c r="C9" s="33" t="s">
        <v>13</v>
      </c>
      <c r="D9" s="34">
        <f t="shared" si="0"/>
        <v>33398</v>
      </c>
      <c r="E9" s="34">
        <f t="shared" si="1"/>
        <v>0</v>
      </c>
      <c r="F9" s="34">
        <v>0</v>
      </c>
      <c r="G9" s="34">
        <v>0</v>
      </c>
      <c r="H9" s="34">
        <f t="shared" si="2"/>
        <v>9562</v>
      </c>
      <c r="I9" s="34">
        <v>8739</v>
      </c>
      <c r="J9" s="34">
        <v>823</v>
      </c>
      <c r="K9" s="34">
        <f t="shared" si="3"/>
        <v>23836</v>
      </c>
      <c r="L9" s="34">
        <v>0</v>
      </c>
      <c r="M9" s="34">
        <v>23836</v>
      </c>
      <c r="N9" s="34">
        <f t="shared" si="4"/>
        <v>33403</v>
      </c>
      <c r="O9" s="34">
        <f t="shared" si="5"/>
        <v>8739</v>
      </c>
      <c r="P9" s="34">
        <v>8739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24659</v>
      </c>
      <c r="V9" s="34">
        <v>24659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5</v>
      </c>
      <c r="AB9" s="34">
        <v>5</v>
      </c>
      <c r="AC9" s="34">
        <v>0</v>
      </c>
    </row>
    <row r="10" spans="1:29" ht="13.5">
      <c r="A10" s="31" t="s">
        <v>7</v>
      </c>
      <c r="B10" s="32" t="s">
        <v>14</v>
      </c>
      <c r="C10" s="33" t="s">
        <v>15</v>
      </c>
      <c r="D10" s="34">
        <f t="shared" si="0"/>
        <v>24491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24491</v>
      </c>
      <c r="L10" s="34">
        <v>10438</v>
      </c>
      <c r="M10" s="34">
        <v>14053</v>
      </c>
      <c r="N10" s="34">
        <f t="shared" si="4"/>
        <v>24532</v>
      </c>
      <c r="O10" s="34">
        <f t="shared" si="5"/>
        <v>10438</v>
      </c>
      <c r="P10" s="34">
        <v>10438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14053</v>
      </c>
      <c r="V10" s="34">
        <v>14053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41</v>
      </c>
      <c r="AB10" s="34">
        <v>41</v>
      </c>
      <c r="AC10" s="34">
        <v>0</v>
      </c>
    </row>
    <row r="11" spans="1:29" ht="13.5">
      <c r="A11" s="31" t="s">
        <v>7</v>
      </c>
      <c r="B11" s="32" t="s">
        <v>16</v>
      </c>
      <c r="C11" s="33" t="s">
        <v>17</v>
      </c>
      <c r="D11" s="34">
        <f t="shared" si="0"/>
        <v>17342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17342</v>
      </c>
      <c r="L11" s="34">
        <v>7302</v>
      </c>
      <c r="M11" s="34">
        <v>10040</v>
      </c>
      <c r="N11" s="34">
        <f t="shared" si="4"/>
        <v>65285</v>
      </c>
      <c r="O11" s="34">
        <f t="shared" si="5"/>
        <v>55245</v>
      </c>
      <c r="P11" s="34">
        <v>7302</v>
      </c>
      <c r="Q11" s="34">
        <v>47943</v>
      </c>
      <c r="R11" s="34">
        <v>0</v>
      </c>
      <c r="S11" s="34">
        <v>0</v>
      </c>
      <c r="T11" s="34">
        <v>0</v>
      </c>
      <c r="U11" s="34">
        <f t="shared" si="6"/>
        <v>10040</v>
      </c>
      <c r="V11" s="34">
        <v>10040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7</v>
      </c>
      <c r="B12" s="32" t="s">
        <v>18</v>
      </c>
      <c r="C12" s="33" t="s">
        <v>19</v>
      </c>
      <c r="D12" s="34">
        <f t="shared" si="0"/>
        <v>16027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16027</v>
      </c>
      <c r="L12" s="34">
        <v>7165</v>
      </c>
      <c r="M12" s="34">
        <v>8862</v>
      </c>
      <c r="N12" s="34">
        <f t="shared" si="4"/>
        <v>16070</v>
      </c>
      <c r="O12" s="34">
        <f t="shared" si="5"/>
        <v>7165</v>
      </c>
      <c r="P12" s="34">
        <v>0</v>
      </c>
      <c r="Q12" s="34">
        <v>7165</v>
      </c>
      <c r="R12" s="34">
        <v>0</v>
      </c>
      <c r="S12" s="34">
        <v>0</v>
      </c>
      <c r="T12" s="34">
        <v>0</v>
      </c>
      <c r="U12" s="34">
        <f t="shared" si="6"/>
        <v>8862</v>
      </c>
      <c r="V12" s="34">
        <v>8862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43</v>
      </c>
      <c r="AB12" s="34">
        <v>43</v>
      </c>
      <c r="AC12" s="34">
        <v>0</v>
      </c>
    </row>
    <row r="13" spans="1:29" ht="13.5">
      <c r="A13" s="31" t="s">
        <v>7</v>
      </c>
      <c r="B13" s="32" t="s">
        <v>20</v>
      </c>
      <c r="C13" s="33" t="s">
        <v>21</v>
      </c>
      <c r="D13" s="34">
        <f t="shared" si="0"/>
        <v>10954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10954</v>
      </c>
      <c r="L13" s="34">
        <v>5477</v>
      </c>
      <c r="M13" s="34">
        <v>5477</v>
      </c>
      <c r="N13" s="34">
        <f t="shared" si="4"/>
        <v>11395</v>
      </c>
      <c r="O13" s="34">
        <f t="shared" si="5"/>
        <v>5918</v>
      </c>
      <c r="P13" s="34">
        <v>5477</v>
      </c>
      <c r="Q13" s="34">
        <v>0</v>
      </c>
      <c r="R13" s="34">
        <v>0</v>
      </c>
      <c r="S13" s="34">
        <v>0</v>
      </c>
      <c r="T13" s="34">
        <v>441</v>
      </c>
      <c r="U13" s="34">
        <f t="shared" si="6"/>
        <v>5477</v>
      </c>
      <c r="V13" s="34">
        <v>5477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7</v>
      </c>
      <c r="B14" s="32" t="s">
        <v>22</v>
      </c>
      <c r="C14" s="33" t="s">
        <v>23</v>
      </c>
      <c r="D14" s="34">
        <f t="shared" si="0"/>
        <v>17088</v>
      </c>
      <c r="E14" s="34">
        <f t="shared" si="1"/>
        <v>0</v>
      </c>
      <c r="F14" s="34">
        <v>0</v>
      </c>
      <c r="G14" s="34">
        <v>0</v>
      </c>
      <c r="H14" s="34">
        <f t="shared" si="2"/>
        <v>10969</v>
      </c>
      <c r="I14" s="34">
        <v>10969</v>
      </c>
      <c r="J14" s="34">
        <v>0</v>
      </c>
      <c r="K14" s="34">
        <f t="shared" si="3"/>
        <v>6119</v>
      </c>
      <c r="L14" s="34">
        <v>0</v>
      </c>
      <c r="M14" s="34">
        <v>6119</v>
      </c>
      <c r="N14" s="34">
        <f t="shared" si="4"/>
        <v>17088</v>
      </c>
      <c r="O14" s="34">
        <f t="shared" si="5"/>
        <v>10969</v>
      </c>
      <c r="P14" s="34">
        <v>10969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6119</v>
      </c>
      <c r="V14" s="34">
        <v>6119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7</v>
      </c>
      <c r="B15" s="32" t="s">
        <v>24</v>
      </c>
      <c r="C15" s="33" t="s">
        <v>25</v>
      </c>
      <c r="D15" s="34">
        <f t="shared" si="0"/>
        <v>14583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14583</v>
      </c>
      <c r="L15" s="34">
        <v>8543</v>
      </c>
      <c r="M15" s="34">
        <v>6040</v>
      </c>
      <c r="N15" s="34">
        <f t="shared" si="4"/>
        <v>14583</v>
      </c>
      <c r="O15" s="34">
        <f t="shared" si="5"/>
        <v>8543</v>
      </c>
      <c r="P15" s="34">
        <v>8543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6040</v>
      </c>
      <c r="V15" s="34">
        <v>6040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7</v>
      </c>
      <c r="B16" s="32" t="s">
        <v>26</v>
      </c>
      <c r="C16" s="33" t="s">
        <v>27</v>
      </c>
      <c r="D16" s="34">
        <f t="shared" si="0"/>
        <v>10102</v>
      </c>
      <c r="E16" s="34">
        <f t="shared" si="1"/>
        <v>0</v>
      </c>
      <c r="F16" s="34">
        <v>0</v>
      </c>
      <c r="G16" s="34">
        <v>0</v>
      </c>
      <c r="H16" s="34">
        <f t="shared" si="2"/>
        <v>4035</v>
      </c>
      <c r="I16" s="34">
        <v>4035</v>
      </c>
      <c r="J16" s="34">
        <v>0</v>
      </c>
      <c r="K16" s="34">
        <f t="shared" si="3"/>
        <v>6067</v>
      </c>
      <c r="L16" s="34">
        <v>0</v>
      </c>
      <c r="M16" s="34">
        <v>6067</v>
      </c>
      <c r="N16" s="34">
        <f t="shared" si="4"/>
        <v>10102</v>
      </c>
      <c r="O16" s="34">
        <f t="shared" si="5"/>
        <v>4035</v>
      </c>
      <c r="P16" s="34">
        <v>4035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6067</v>
      </c>
      <c r="V16" s="34">
        <v>6067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7</v>
      </c>
      <c r="B17" s="32" t="s">
        <v>28</v>
      </c>
      <c r="C17" s="33" t="s">
        <v>6</v>
      </c>
      <c r="D17" s="34">
        <f t="shared" si="0"/>
        <v>5440</v>
      </c>
      <c r="E17" s="34">
        <f t="shared" si="1"/>
        <v>0</v>
      </c>
      <c r="F17" s="34">
        <v>0</v>
      </c>
      <c r="G17" s="34">
        <v>0</v>
      </c>
      <c r="H17" s="34">
        <f t="shared" si="2"/>
        <v>2179</v>
      </c>
      <c r="I17" s="34">
        <v>2179</v>
      </c>
      <c r="J17" s="34">
        <v>0</v>
      </c>
      <c r="K17" s="34">
        <f t="shared" si="3"/>
        <v>3261</v>
      </c>
      <c r="L17" s="34">
        <v>0</v>
      </c>
      <c r="M17" s="34">
        <v>3261</v>
      </c>
      <c r="N17" s="34">
        <f t="shared" si="4"/>
        <v>5440</v>
      </c>
      <c r="O17" s="34">
        <f t="shared" si="5"/>
        <v>2179</v>
      </c>
      <c r="P17" s="34">
        <v>2179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3261</v>
      </c>
      <c r="V17" s="34">
        <v>3261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7</v>
      </c>
      <c r="B18" s="32" t="s">
        <v>29</v>
      </c>
      <c r="C18" s="33" t="s">
        <v>30</v>
      </c>
      <c r="D18" s="34">
        <f t="shared" si="0"/>
        <v>17407</v>
      </c>
      <c r="E18" s="34">
        <f t="shared" si="1"/>
        <v>0</v>
      </c>
      <c r="F18" s="34">
        <v>0</v>
      </c>
      <c r="G18" s="34">
        <v>0</v>
      </c>
      <c r="H18" s="34">
        <f t="shared" si="2"/>
        <v>7557</v>
      </c>
      <c r="I18" s="34">
        <v>7557</v>
      </c>
      <c r="J18" s="34">
        <v>0</v>
      </c>
      <c r="K18" s="34">
        <f t="shared" si="3"/>
        <v>9850</v>
      </c>
      <c r="L18" s="34">
        <v>0</v>
      </c>
      <c r="M18" s="34">
        <v>9850</v>
      </c>
      <c r="N18" s="34">
        <f t="shared" si="4"/>
        <v>17407</v>
      </c>
      <c r="O18" s="34">
        <f t="shared" si="5"/>
        <v>7557</v>
      </c>
      <c r="P18" s="34">
        <v>7557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9850</v>
      </c>
      <c r="V18" s="34">
        <v>9850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7</v>
      </c>
      <c r="B19" s="32" t="s">
        <v>31</v>
      </c>
      <c r="C19" s="33" t="s">
        <v>32</v>
      </c>
      <c r="D19" s="34">
        <f t="shared" si="0"/>
        <v>3441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3441</v>
      </c>
      <c r="L19" s="34">
        <v>1168</v>
      </c>
      <c r="M19" s="34">
        <v>2273</v>
      </c>
      <c r="N19" s="34">
        <f t="shared" si="4"/>
        <v>3441</v>
      </c>
      <c r="O19" s="34">
        <f t="shared" si="5"/>
        <v>1168</v>
      </c>
      <c r="P19" s="34">
        <v>1168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2273</v>
      </c>
      <c r="V19" s="34">
        <v>2273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7</v>
      </c>
      <c r="B20" s="32" t="s">
        <v>33</v>
      </c>
      <c r="C20" s="33" t="s">
        <v>110</v>
      </c>
      <c r="D20" s="34">
        <f t="shared" si="0"/>
        <v>8494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8494</v>
      </c>
      <c r="L20" s="34">
        <v>2491</v>
      </c>
      <c r="M20" s="34">
        <v>6003</v>
      </c>
      <c r="N20" s="34">
        <f t="shared" si="4"/>
        <v>8503</v>
      </c>
      <c r="O20" s="34">
        <f t="shared" si="5"/>
        <v>2491</v>
      </c>
      <c r="P20" s="34">
        <v>2491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6003</v>
      </c>
      <c r="V20" s="34">
        <v>6003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9</v>
      </c>
      <c r="AB20" s="34">
        <v>9</v>
      </c>
      <c r="AC20" s="34">
        <v>0</v>
      </c>
    </row>
    <row r="21" spans="1:29" ht="13.5">
      <c r="A21" s="31" t="s">
        <v>7</v>
      </c>
      <c r="B21" s="32" t="s">
        <v>34</v>
      </c>
      <c r="C21" s="33" t="s">
        <v>35</v>
      </c>
      <c r="D21" s="34">
        <f t="shared" si="0"/>
        <v>9971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9971</v>
      </c>
      <c r="L21" s="34">
        <v>3855</v>
      </c>
      <c r="M21" s="34">
        <v>6116</v>
      </c>
      <c r="N21" s="34">
        <f t="shared" si="4"/>
        <v>10099</v>
      </c>
      <c r="O21" s="34">
        <f t="shared" si="5"/>
        <v>3855</v>
      </c>
      <c r="P21" s="34">
        <v>3855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6116</v>
      </c>
      <c r="V21" s="34">
        <v>6116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128</v>
      </c>
      <c r="AB21" s="34">
        <v>128</v>
      </c>
      <c r="AC21" s="34">
        <v>0</v>
      </c>
    </row>
    <row r="22" spans="1:29" ht="13.5">
      <c r="A22" s="31" t="s">
        <v>7</v>
      </c>
      <c r="B22" s="32" t="s">
        <v>36</v>
      </c>
      <c r="C22" s="33" t="s">
        <v>37</v>
      </c>
      <c r="D22" s="34">
        <f t="shared" si="0"/>
        <v>3294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3294</v>
      </c>
      <c r="L22" s="34">
        <v>1631</v>
      </c>
      <c r="M22" s="34">
        <v>1663</v>
      </c>
      <c r="N22" s="34">
        <f t="shared" si="4"/>
        <v>3294</v>
      </c>
      <c r="O22" s="34">
        <f t="shared" si="5"/>
        <v>1631</v>
      </c>
      <c r="P22" s="34">
        <v>1631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1663</v>
      </c>
      <c r="V22" s="34">
        <v>1663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7</v>
      </c>
      <c r="B23" s="32" t="s">
        <v>38</v>
      </c>
      <c r="C23" s="33" t="s">
        <v>39</v>
      </c>
      <c r="D23" s="34">
        <f t="shared" si="0"/>
        <v>5669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5669</v>
      </c>
      <c r="L23" s="34">
        <v>2461</v>
      </c>
      <c r="M23" s="34">
        <v>3208</v>
      </c>
      <c r="N23" s="34">
        <f t="shared" si="4"/>
        <v>5669</v>
      </c>
      <c r="O23" s="34">
        <f t="shared" si="5"/>
        <v>2461</v>
      </c>
      <c r="P23" s="34">
        <v>2461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3208</v>
      </c>
      <c r="V23" s="34">
        <v>3208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7</v>
      </c>
      <c r="B24" s="32" t="s">
        <v>40</v>
      </c>
      <c r="C24" s="33" t="s">
        <v>109</v>
      </c>
      <c r="D24" s="34">
        <f t="shared" si="0"/>
        <v>4426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4426</v>
      </c>
      <c r="L24" s="34">
        <v>1785</v>
      </c>
      <c r="M24" s="34">
        <v>2641</v>
      </c>
      <c r="N24" s="34">
        <f t="shared" si="4"/>
        <v>4426</v>
      </c>
      <c r="O24" s="34">
        <f t="shared" si="5"/>
        <v>1785</v>
      </c>
      <c r="P24" s="34">
        <v>1785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2641</v>
      </c>
      <c r="V24" s="34">
        <v>2641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7</v>
      </c>
      <c r="B25" s="32" t="s">
        <v>41</v>
      </c>
      <c r="C25" s="33" t="s">
        <v>42</v>
      </c>
      <c r="D25" s="34">
        <f t="shared" si="0"/>
        <v>5285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5285</v>
      </c>
      <c r="L25" s="34">
        <v>2441</v>
      </c>
      <c r="M25" s="34">
        <v>2844</v>
      </c>
      <c r="N25" s="34">
        <f t="shared" si="4"/>
        <v>5285</v>
      </c>
      <c r="O25" s="34">
        <f t="shared" si="5"/>
        <v>2441</v>
      </c>
      <c r="P25" s="34">
        <v>2441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2844</v>
      </c>
      <c r="V25" s="34">
        <v>2844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7</v>
      </c>
      <c r="B26" s="32" t="s">
        <v>43</v>
      </c>
      <c r="C26" s="33" t="s">
        <v>44</v>
      </c>
      <c r="D26" s="34">
        <f t="shared" si="0"/>
        <v>4474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4474</v>
      </c>
      <c r="L26" s="34">
        <v>1709</v>
      </c>
      <c r="M26" s="34">
        <v>2765</v>
      </c>
      <c r="N26" s="34">
        <f t="shared" si="4"/>
        <v>4474</v>
      </c>
      <c r="O26" s="34">
        <f t="shared" si="5"/>
        <v>1709</v>
      </c>
      <c r="P26" s="34">
        <v>1709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2765</v>
      </c>
      <c r="V26" s="34">
        <v>2765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7</v>
      </c>
      <c r="B27" s="32" t="s">
        <v>45</v>
      </c>
      <c r="C27" s="33" t="s">
        <v>46</v>
      </c>
      <c r="D27" s="34">
        <f t="shared" si="0"/>
        <v>3646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3646</v>
      </c>
      <c r="L27" s="34">
        <v>1443</v>
      </c>
      <c r="M27" s="34">
        <v>2203</v>
      </c>
      <c r="N27" s="34">
        <f t="shared" si="4"/>
        <v>3646</v>
      </c>
      <c r="O27" s="34">
        <f t="shared" si="5"/>
        <v>1443</v>
      </c>
      <c r="P27" s="34">
        <v>1443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2203</v>
      </c>
      <c r="V27" s="34">
        <v>2203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7</v>
      </c>
      <c r="B28" s="32" t="s">
        <v>47</v>
      </c>
      <c r="C28" s="33" t="s">
        <v>48</v>
      </c>
      <c r="D28" s="34">
        <f t="shared" si="0"/>
        <v>1336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1336</v>
      </c>
      <c r="L28" s="34">
        <v>596</v>
      </c>
      <c r="M28" s="34">
        <v>740</v>
      </c>
      <c r="N28" s="34">
        <f t="shared" si="4"/>
        <v>596</v>
      </c>
      <c r="O28" s="34">
        <f t="shared" si="5"/>
        <v>596</v>
      </c>
      <c r="P28" s="34">
        <v>596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7</v>
      </c>
      <c r="B29" s="32" t="s">
        <v>49</v>
      </c>
      <c r="C29" s="33" t="s">
        <v>50</v>
      </c>
      <c r="D29" s="34">
        <f t="shared" si="0"/>
        <v>7252</v>
      </c>
      <c r="E29" s="34">
        <f t="shared" si="1"/>
        <v>0</v>
      </c>
      <c r="F29" s="34">
        <v>0</v>
      </c>
      <c r="G29" s="34">
        <v>0</v>
      </c>
      <c r="H29" s="34">
        <f t="shared" si="2"/>
        <v>4272</v>
      </c>
      <c r="I29" s="34">
        <v>4272</v>
      </c>
      <c r="J29" s="34">
        <v>0</v>
      </c>
      <c r="K29" s="34">
        <f t="shared" si="3"/>
        <v>2980</v>
      </c>
      <c r="L29" s="34">
        <v>0</v>
      </c>
      <c r="M29" s="34">
        <v>2980</v>
      </c>
      <c r="N29" s="34">
        <f t="shared" si="4"/>
        <v>7252</v>
      </c>
      <c r="O29" s="34">
        <f t="shared" si="5"/>
        <v>4272</v>
      </c>
      <c r="P29" s="34">
        <v>4272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2980</v>
      </c>
      <c r="V29" s="34">
        <v>2980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7</v>
      </c>
      <c r="B30" s="32" t="s">
        <v>51</v>
      </c>
      <c r="C30" s="33" t="s">
        <v>52</v>
      </c>
      <c r="D30" s="34">
        <f t="shared" si="0"/>
        <v>12114</v>
      </c>
      <c r="E30" s="34">
        <f t="shared" si="1"/>
        <v>0</v>
      </c>
      <c r="F30" s="34">
        <v>0</v>
      </c>
      <c r="G30" s="34">
        <v>0</v>
      </c>
      <c r="H30" s="34">
        <f t="shared" si="2"/>
        <v>12114</v>
      </c>
      <c r="I30" s="34">
        <v>6670</v>
      </c>
      <c r="J30" s="34">
        <v>5444</v>
      </c>
      <c r="K30" s="34">
        <f t="shared" si="3"/>
        <v>0</v>
      </c>
      <c r="L30" s="34">
        <v>0</v>
      </c>
      <c r="M30" s="34">
        <v>0</v>
      </c>
      <c r="N30" s="34">
        <f t="shared" si="4"/>
        <v>12154</v>
      </c>
      <c r="O30" s="34">
        <f t="shared" si="5"/>
        <v>6670</v>
      </c>
      <c r="P30" s="34">
        <v>6670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5444</v>
      </c>
      <c r="V30" s="34">
        <v>5444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40</v>
      </c>
      <c r="AB30" s="34">
        <v>40</v>
      </c>
      <c r="AC30" s="34">
        <v>0</v>
      </c>
    </row>
    <row r="31" spans="1:29" ht="13.5">
      <c r="A31" s="31" t="s">
        <v>7</v>
      </c>
      <c r="B31" s="32" t="s">
        <v>53</v>
      </c>
      <c r="C31" s="33" t="s">
        <v>54</v>
      </c>
      <c r="D31" s="34">
        <f t="shared" si="0"/>
        <v>5058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5058</v>
      </c>
      <c r="L31" s="34">
        <v>2911</v>
      </c>
      <c r="M31" s="34">
        <v>2147</v>
      </c>
      <c r="N31" s="34">
        <f t="shared" si="4"/>
        <v>5058</v>
      </c>
      <c r="O31" s="34">
        <f t="shared" si="5"/>
        <v>2911</v>
      </c>
      <c r="P31" s="34">
        <v>2911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2147</v>
      </c>
      <c r="V31" s="34">
        <v>2147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7</v>
      </c>
      <c r="B32" s="32" t="s">
        <v>55</v>
      </c>
      <c r="C32" s="33" t="s">
        <v>56</v>
      </c>
      <c r="D32" s="34">
        <f t="shared" si="0"/>
        <v>13819</v>
      </c>
      <c r="E32" s="34">
        <f t="shared" si="1"/>
        <v>0</v>
      </c>
      <c r="F32" s="34">
        <v>0</v>
      </c>
      <c r="G32" s="34">
        <v>0</v>
      </c>
      <c r="H32" s="34">
        <f t="shared" si="2"/>
        <v>5613</v>
      </c>
      <c r="I32" s="34">
        <v>5613</v>
      </c>
      <c r="J32" s="34">
        <v>0</v>
      </c>
      <c r="K32" s="34">
        <f t="shared" si="3"/>
        <v>8206</v>
      </c>
      <c r="L32" s="34">
        <v>0</v>
      </c>
      <c r="M32" s="34">
        <v>8206</v>
      </c>
      <c r="N32" s="34">
        <f t="shared" si="4"/>
        <v>13819</v>
      </c>
      <c r="O32" s="34">
        <f t="shared" si="5"/>
        <v>5613</v>
      </c>
      <c r="P32" s="34">
        <v>5613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8206</v>
      </c>
      <c r="V32" s="34">
        <v>8206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7</v>
      </c>
      <c r="B33" s="32" t="s">
        <v>57</v>
      </c>
      <c r="C33" s="33" t="s">
        <v>58</v>
      </c>
      <c r="D33" s="34">
        <f t="shared" si="0"/>
        <v>12664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12664</v>
      </c>
      <c r="L33" s="34">
        <v>4840</v>
      </c>
      <c r="M33" s="34">
        <v>7824</v>
      </c>
      <c r="N33" s="34">
        <f t="shared" si="4"/>
        <v>12664</v>
      </c>
      <c r="O33" s="34">
        <f t="shared" si="5"/>
        <v>4840</v>
      </c>
      <c r="P33" s="34">
        <v>4840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7824</v>
      </c>
      <c r="V33" s="34">
        <v>7824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7</v>
      </c>
      <c r="B34" s="32" t="s">
        <v>59</v>
      </c>
      <c r="C34" s="33" t="s">
        <v>60</v>
      </c>
      <c r="D34" s="34">
        <f t="shared" si="0"/>
        <v>1455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1455</v>
      </c>
      <c r="L34" s="34">
        <v>1019</v>
      </c>
      <c r="M34" s="34">
        <v>436</v>
      </c>
      <c r="N34" s="34">
        <f t="shared" si="4"/>
        <v>1216</v>
      </c>
      <c r="O34" s="34">
        <f t="shared" si="5"/>
        <v>815</v>
      </c>
      <c r="P34" s="34">
        <v>0</v>
      </c>
      <c r="Q34" s="34">
        <v>0</v>
      </c>
      <c r="R34" s="34">
        <v>0</v>
      </c>
      <c r="S34" s="34">
        <v>815</v>
      </c>
      <c r="T34" s="34">
        <v>0</v>
      </c>
      <c r="U34" s="34">
        <f t="shared" si="6"/>
        <v>349</v>
      </c>
      <c r="V34" s="34">
        <v>0</v>
      </c>
      <c r="W34" s="34">
        <v>0</v>
      </c>
      <c r="X34" s="34">
        <v>0</v>
      </c>
      <c r="Y34" s="34">
        <v>349</v>
      </c>
      <c r="Z34" s="34">
        <v>0</v>
      </c>
      <c r="AA34" s="34">
        <f t="shared" si="7"/>
        <v>52</v>
      </c>
      <c r="AB34" s="34">
        <v>52</v>
      </c>
      <c r="AC34" s="34">
        <v>0</v>
      </c>
    </row>
    <row r="35" spans="1:29" ht="13.5">
      <c r="A35" s="31" t="s">
        <v>7</v>
      </c>
      <c r="B35" s="32" t="s">
        <v>61</v>
      </c>
      <c r="C35" s="33" t="s">
        <v>62</v>
      </c>
      <c r="D35" s="34">
        <f t="shared" si="0"/>
        <v>3567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3567</v>
      </c>
      <c r="L35" s="34">
        <v>1864</v>
      </c>
      <c r="M35" s="34">
        <v>1703</v>
      </c>
      <c r="N35" s="34">
        <f t="shared" si="4"/>
        <v>3567</v>
      </c>
      <c r="O35" s="34">
        <f t="shared" si="5"/>
        <v>1864</v>
      </c>
      <c r="P35" s="34">
        <v>1864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1703</v>
      </c>
      <c r="V35" s="34">
        <v>1703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7</v>
      </c>
      <c r="B36" s="32" t="s">
        <v>63</v>
      </c>
      <c r="C36" s="33" t="s">
        <v>64</v>
      </c>
      <c r="D36" s="34">
        <f t="shared" si="0"/>
        <v>10330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10330</v>
      </c>
      <c r="L36" s="34">
        <v>3333</v>
      </c>
      <c r="M36" s="34">
        <v>6997</v>
      </c>
      <c r="N36" s="34">
        <f t="shared" si="4"/>
        <v>10963</v>
      </c>
      <c r="O36" s="34">
        <f t="shared" si="5"/>
        <v>3440</v>
      </c>
      <c r="P36" s="34">
        <v>3333</v>
      </c>
      <c r="Q36" s="34">
        <v>107</v>
      </c>
      <c r="R36" s="34">
        <v>0</v>
      </c>
      <c r="S36" s="34">
        <v>0</v>
      </c>
      <c r="T36" s="34">
        <v>0</v>
      </c>
      <c r="U36" s="34">
        <f t="shared" si="6"/>
        <v>7523</v>
      </c>
      <c r="V36" s="34">
        <v>6997</v>
      </c>
      <c r="W36" s="34">
        <v>526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7</v>
      </c>
      <c r="B37" s="32" t="s">
        <v>65</v>
      </c>
      <c r="C37" s="33" t="s">
        <v>66</v>
      </c>
      <c r="D37" s="34">
        <f t="shared" si="0"/>
        <v>6695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6695</v>
      </c>
      <c r="L37" s="34">
        <v>2597</v>
      </c>
      <c r="M37" s="34">
        <v>4098</v>
      </c>
      <c r="N37" s="34">
        <f t="shared" si="4"/>
        <v>6695</v>
      </c>
      <c r="O37" s="34">
        <f t="shared" si="5"/>
        <v>2597</v>
      </c>
      <c r="P37" s="34">
        <v>2597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4098</v>
      </c>
      <c r="V37" s="34">
        <v>4098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7</v>
      </c>
      <c r="B38" s="32" t="s">
        <v>67</v>
      </c>
      <c r="C38" s="33" t="s">
        <v>68</v>
      </c>
      <c r="D38" s="34">
        <f t="shared" si="0"/>
        <v>6033</v>
      </c>
      <c r="E38" s="34">
        <f t="shared" si="1"/>
        <v>0</v>
      </c>
      <c r="F38" s="34">
        <v>0</v>
      </c>
      <c r="G38" s="34">
        <v>0</v>
      </c>
      <c r="H38" s="34">
        <f t="shared" si="2"/>
        <v>6033</v>
      </c>
      <c r="I38" s="34">
        <v>1921</v>
      </c>
      <c r="J38" s="34">
        <v>4112</v>
      </c>
      <c r="K38" s="34">
        <f t="shared" si="3"/>
        <v>0</v>
      </c>
      <c r="L38" s="34">
        <v>0</v>
      </c>
      <c r="M38" s="34">
        <v>0</v>
      </c>
      <c r="N38" s="34">
        <f t="shared" si="4"/>
        <v>6033</v>
      </c>
      <c r="O38" s="34">
        <f t="shared" si="5"/>
        <v>1921</v>
      </c>
      <c r="P38" s="34">
        <v>1921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4112</v>
      </c>
      <c r="V38" s="34">
        <v>4112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7</v>
      </c>
      <c r="B39" s="32" t="s">
        <v>69</v>
      </c>
      <c r="C39" s="33" t="s">
        <v>1</v>
      </c>
      <c r="D39" s="34">
        <f t="shared" si="0"/>
        <v>1868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1868</v>
      </c>
      <c r="L39" s="34">
        <v>664</v>
      </c>
      <c r="M39" s="34">
        <v>1204</v>
      </c>
      <c r="N39" s="34">
        <f t="shared" si="4"/>
        <v>1868</v>
      </c>
      <c r="O39" s="34">
        <f t="shared" si="5"/>
        <v>664</v>
      </c>
      <c r="P39" s="34">
        <v>0</v>
      </c>
      <c r="Q39" s="34">
        <v>664</v>
      </c>
      <c r="R39" s="34">
        <v>0</v>
      </c>
      <c r="S39" s="34">
        <v>0</v>
      </c>
      <c r="T39" s="34">
        <v>0</v>
      </c>
      <c r="U39" s="34">
        <f t="shared" si="6"/>
        <v>1204</v>
      </c>
      <c r="V39" s="34">
        <v>1204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7</v>
      </c>
      <c r="B40" s="32" t="s">
        <v>70</v>
      </c>
      <c r="C40" s="33" t="s">
        <v>108</v>
      </c>
      <c r="D40" s="34">
        <f t="shared" si="0"/>
        <v>880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880</v>
      </c>
      <c r="L40" s="34">
        <v>263</v>
      </c>
      <c r="M40" s="34">
        <v>617</v>
      </c>
      <c r="N40" s="34">
        <f t="shared" si="4"/>
        <v>880</v>
      </c>
      <c r="O40" s="34">
        <f t="shared" si="5"/>
        <v>263</v>
      </c>
      <c r="P40" s="34">
        <v>263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617</v>
      </c>
      <c r="V40" s="34">
        <v>617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7</v>
      </c>
      <c r="B41" s="32" t="s">
        <v>71</v>
      </c>
      <c r="C41" s="33" t="s">
        <v>111</v>
      </c>
      <c r="D41" s="34">
        <f t="shared" si="0"/>
        <v>928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928</v>
      </c>
      <c r="L41" s="34">
        <v>244</v>
      </c>
      <c r="M41" s="34">
        <v>684</v>
      </c>
      <c r="N41" s="34">
        <f t="shared" si="4"/>
        <v>148</v>
      </c>
      <c r="O41" s="34">
        <f t="shared" si="5"/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148</v>
      </c>
      <c r="AB41" s="34">
        <v>148</v>
      </c>
      <c r="AC41" s="34">
        <v>0</v>
      </c>
    </row>
    <row r="42" spans="1:29" ht="13.5">
      <c r="A42" s="31" t="s">
        <v>7</v>
      </c>
      <c r="B42" s="32" t="s">
        <v>72</v>
      </c>
      <c r="C42" s="33" t="s">
        <v>73</v>
      </c>
      <c r="D42" s="34">
        <f t="shared" si="0"/>
        <v>1014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1014</v>
      </c>
      <c r="L42" s="34">
        <v>62</v>
      </c>
      <c r="M42" s="34">
        <v>952</v>
      </c>
      <c r="N42" s="34">
        <f t="shared" si="4"/>
        <v>1014</v>
      </c>
      <c r="O42" s="34">
        <f t="shared" si="5"/>
        <v>62</v>
      </c>
      <c r="P42" s="34">
        <v>62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952</v>
      </c>
      <c r="V42" s="34">
        <v>952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7</v>
      </c>
      <c r="B43" s="32" t="s">
        <v>74</v>
      </c>
      <c r="C43" s="33" t="s">
        <v>0</v>
      </c>
      <c r="D43" s="34">
        <f t="shared" si="0"/>
        <v>2195</v>
      </c>
      <c r="E43" s="34">
        <f t="shared" si="1"/>
        <v>0</v>
      </c>
      <c r="F43" s="34">
        <v>0</v>
      </c>
      <c r="G43" s="34">
        <v>0</v>
      </c>
      <c r="H43" s="34">
        <f t="shared" si="2"/>
        <v>526</v>
      </c>
      <c r="I43" s="34">
        <v>526</v>
      </c>
      <c r="J43" s="34">
        <v>0</v>
      </c>
      <c r="K43" s="34">
        <f t="shared" si="3"/>
        <v>1669</v>
      </c>
      <c r="L43" s="34">
        <v>0</v>
      </c>
      <c r="M43" s="34">
        <v>1669</v>
      </c>
      <c r="N43" s="34">
        <f t="shared" si="4"/>
        <v>2195</v>
      </c>
      <c r="O43" s="34">
        <f t="shared" si="5"/>
        <v>526</v>
      </c>
      <c r="P43" s="34">
        <v>526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1669</v>
      </c>
      <c r="V43" s="34">
        <v>1669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7</v>
      </c>
      <c r="B44" s="32" t="s">
        <v>75</v>
      </c>
      <c r="C44" s="33" t="s">
        <v>76</v>
      </c>
      <c r="D44" s="34">
        <f t="shared" si="0"/>
        <v>2480</v>
      </c>
      <c r="E44" s="34">
        <f t="shared" si="1"/>
        <v>0</v>
      </c>
      <c r="F44" s="34">
        <v>0</v>
      </c>
      <c r="G44" s="34">
        <v>0</v>
      </c>
      <c r="H44" s="34">
        <f t="shared" si="2"/>
        <v>547</v>
      </c>
      <c r="I44" s="34">
        <v>547</v>
      </c>
      <c r="J44" s="34">
        <v>0</v>
      </c>
      <c r="K44" s="34">
        <f t="shared" si="3"/>
        <v>1933</v>
      </c>
      <c r="L44" s="34">
        <v>0</v>
      </c>
      <c r="M44" s="34">
        <v>1933</v>
      </c>
      <c r="N44" s="34">
        <f t="shared" si="4"/>
        <v>2480</v>
      </c>
      <c r="O44" s="34">
        <f t="shared" si="5"/>
        <v>547</v>
      </c>
      <c r="P44" s="34">
        <v>547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1933</v>
      </c>
      <c r="V44" s="34">
        <v>1933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7</v>
      </c>
      <c r="B45" s="32" t="s">
        <v>77</v>
      </c>
      <c r="C45" s="33" t="s">
        <v>112</v>
      </c>
      <c r="D45" s="34">
        <f t="shared" si="0"/>
        <v>2566</v>
      </c>
      <c r="E45" s="34">
        <f t="shared" si="1"/>
        <v>0</v>
      </c>
      <c r="F45" s="34">
        <v>0</v>
      </c>
      <c r="G45" s="34">
        <v>0</v>
      </c>
      <c r="H45" s="34">
        <f t="shared" si="2"/>
        <v>2566</v>
      </c>
      <c r="I45" s="34">
        <v>333</v>
      </c>
      <c r="J45" s="34">
        <v>2233</v>
      </c>
      <c r="K45" s="34">
        <f t="shared" si="3"/>
        <v>0</v>
      </c>
      <c r="L45" s="34">
        <v>0</v>
      </c>
      <c r="M45" s="34">
        <v>0</v>
      </c>
      <c r="N45" s="34">
        <f t="shared" si="4"/>
        <v>2566</v>
      </c>
      <c r="O45" s="34">
        <f t="shared" si="5"/>
        <v>333</v>
      </c>
      <c r="P45" s="34">
        <v>333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2233</v>
      </c>
      <c r="V45" s="34">
        <v>2233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7</v>
      </c>
      <c r="B46" s="32" t="s">
        <v>78</v>
      </c>
      <c r="C46" s="33" t="s">
        <v>79</v>
      </c>
      <c r="D46" s="34">
        <f t="shared" si="0"/>
        <v>1052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1052</v>
      </c>
      <c r="L46" s="34">
        <v>216</v>
      </c>
      <c r="M46" s="34">
        <v>836</v>
      </c>
      <c r="N46" s="34">
        <f t="shared" si="4"/>
        <v>1052</v>
      </c>
      <c r="O46" s="34">
        <f t="shared" si="5"/>
        <v>216</v>
      </c>
      <c r="P46" s="34">
        <v>216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836</v>
      </c>
      <c r="V46" s="34">
        <v>836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7</v>
      </c>
      <c r="B47" s="32" t="s">
        <v>80</v>
      </c>
      <c r="C47" s="33" t="s">
        <v>81</v>
      </c>
      <c r="D47" s="34">
        <f t="shared" si="0"/>
        <v>1630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1630</v>
      </c>
      <c r="L47" s="34">
        <v>442</v>
      </c>
      <c r="M47" s="34">
        <v>1188</v>
      </c>
      <c r="N47" s="34">
        <f t="shared" si="4"/>
        <v>1630</v>
      </c>
      <c r="O47" s="34">
        <f t="shared" si="5"/>
        <v>442</v>
      </c>
      <c r="P47" s="34">
        <v>442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1188</v>
      </c>
      <c r="V47" s="34">
        <v>1188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7</v>
      </c>
      <c r="B48" s="32" t="s">
        <v>82</v>
      </c>
      <c r="C48" s="33" t="s">
        <v>83</v>
      </c>
      <c r="D48" s="34">
        <f t="shared" si="0"/>
        <v>7766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7766</v>
      </c>
      <c r="L48" s="34">
        <v>4307</v>
      </c>
      <c r="M48" s="34">
        <v>3459</v>
      </c>
      <c r="N48" s="34">
        <f t="shared" si="4"/>
        <v>8697</v>
      </c>
      <c r="O48" s="34">
        <f t="shared" si="5"/>
        <v>4307</v>
      </c>
      <c r="P48" s="34">
        <v>4307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3459</v>
      </c>
      <c r="V48" s="34">
        <v>3459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931</v>
      </c>
      <c r="AB48" s="34">
        <v>931</v>
      </c>
      <c r="AC48" s="34">
        <v>0</v>
      </c>
    </row>
    <row r="49" spans="1:29" ht="13.5">
      <c r="A49" s="31" t="s">
        <v>7</v>
      </c>
      <c r="B49" s="32" t="s">
        <v>84</v>
      </c>
      <c r="C49" s="33" t="s">
        <v>85</v>
      </c>
      <c r="D49" s="34">
        <f t="shared" si="0"/>
        <v>3164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3164</v>
      </c>
      <c r="L49" s="34">
        <v>1604</v>
      </c>
      <c r="M49" s="34">
        <v>1560</v>
      </c>
      <c r="N49" s="34">
        <f t="shared" si="4"/>
        <v>3286</v>
      </c>
      <c r="O49" s="34">
        <f t="shared" si="5"/>
        <v>1604</v>
      </c>
      <c r="P49" s="34">
        <v>1604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1560</v>
      </c>
      <c r="V49" s="34">
        <v>1560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122</v>
      </c>
      <c r="AB49" s="34">
        <v>122</v>
      </c>
      <c r="AC49" s="34">
        <v>0</v>
      </c>
    </row>
    <row r="50" spans="1:29" ht="13.5">
      <c r="A50" s="31" t="s">
        <v>7</v>
      </c>
      <c r="B50" s="32" t="s">
        <v>86</v>
      </c>
      <c r="C50" s="33" t="s">
        <v>87</v>
      </c>
      <c r="D50" s="34">
        <f t="shared" si="0"/>
        <v>2057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2057</v>
      </c>
      <c r="L50" s="34">
        <v>843</v>
      </c>
      <c r="M50" s="34">
        <v>1214</v>
      </c>
      <c r="N50" s="34">
        <f t="shared" si="4"/>
        <v>2124</v>
      </c>
      <c r="O50" s="34">
        <f t="shared" si="5"/>
        <v>843</v>
      </c>
      <c r="P50" s="34">
        <v>843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1214</v>
      </c>
      <c r="V50" s="34">
        <v>1214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67</v>
      </c>
      <c r="AB50" s="34">
        <v>67</v>
      </c>
      <c r="AC50" s="34">
        <v>0</v>
      </c>
    </row>
    <row r="51" spans="1:29" ht="13.5">
      <c r="A51" s="63" t="s">
        <v>3</v>
      </c>
      <c r="B51" s="64"/>
      <c r="C51" s="65"/>
      <c r="D51" s="34">
        <f>SUM(D7:D50)</f>
        <v>414116</v>
      </c>
      <c r="E51" s="34">
        <f aca="true" t="shared" si="8" ref="E51:AC51">SUM(E7:E50)</f>
        <v>0</v>
      </c>
      <c r="F51" s="34">
        <f t="shared" si="8"/>
        <v>0</v>
      </c>
      <c r="G51" s="34">
        <f t="shared" si="8"/>
        <v>0</v>
      </c>
      <c r="H51" s="34">
        <f t="shared" si="8"/>
        <v>88912</v>
      </c>
      <c r="I51" s="34">
        <f t="shared" si="8"/>
        <v>76300</v>
      </c>
      <c r="J51" s="34">
        <f t="shared" si="8"/>
        <v>12612</v>
      </c>
      <c r="K51" s="34">
        <f t="shared" si="8"/>
        <v>325204</v>
      </c>
      <c r="L51" s="34">
        <f t="shared" si="8"/>
        <v>100898</v>
      </c>
      <c r="M51" s="34">
        <f t="shared" si="8"/>
        <v>224306</v>
      </c>
      <c r="N51" s="34">
        <f t="shared" si="8"/>
        <v>473386</v>
      </c>
      <c r="O51" s="34">
        <f t="shared" si="8"/>
        <v>233664</v>
      </c>
      <c r="P51" s="34">
        <f t="shared" si="8"/>
        <v>176529</v>
      </c>
      <c r="Q51" s="34">
        <f t="shared" si="8"/>
        <v>55879</v>
      </c>
      <c r="R51" s="34">
        <f t="shared" si="8"/>
        <v>0</v>
      </c>
      <c r="S51" s="34">
        <f t="shared" si="8"/>
        <v>815</v>
      </c>
      <c r="T51" s="34">
        <f t="shared" si="8"/>
        <v>441</v>
      </c>
      <c r="U51" s="34">
        <f t="shared" si="8"/>
        <v>238136</v>
      </c>
      <c r="V51" s="34">
        <f t="shared" si="8"/>
        <v>237261</v>
      </c>
      <c r="W51" s="34">
        <f t="shared" si="8"/>
        <v>526</v>
      </c>
      <c r="X51" s="34">
        <f t="shared" si="8"/>
        <v>0</v>
      </c>
      <c r="Y51" s="34">
        <f t="shared" si="8"/>
        <v>349</v>
      </c>
      <c r="Z51" s="34">
        <f t="shared" si="8"/>
        <v>0</v>
      </c>
      <c r="AA51" s="34">
        <f t="shared" si="8"/>
        <v>1586</v>
      </c>
      <c r="AB51" s="34">
        <f t="shared" si="8"/>
        <v>1586</v>
      </c>
      <c r="AC51" s="34">
        <f t="shared" si="8"/>
        <v>0</v>
      </c>
    </row>
  </sheetData>
  <mergeCells count="7">
    <mergeCell ref="A51:C5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2004-02-28T06:52:22Z</dcterms:modified>
  <cp:category/>
  <cp:version/>
  <cp:contentType/>
  <cp:contentStatus/>
</cp:coreProperties>
</file>