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'し尿処理の状況'!$A$2:$AC$65</definedName>
    <definedName name="_xlnm.Print_Area" localSheetId="0">'水洗化人口等'!$A$2:$U$65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<sst xmlns="http://schemas.openxmlformats.org/spreadsheetml/2006/main" count="511" uniqueCount="166">
  <si>
    <t>清川村</t>
  </si>
  <si>
    <t>大山町</t>
  </si>
  <si>
    <t>○</t>
  </si>
  <si>
    <t>本耶馬溪町</t>
  </si>
  <si>
    <t>耶馬溪町</t>
  </si>
  <si>
    <t>大分県合計</t>
  </si>
  <si>
    <t>し尿処理の状況（平成１３年度実績）</t>
  </si>
  <si>
    <t>水洗化人口等（平成１３年度実績）</t>
  </si>
  <si>
    <t>上浦町</t>
  </si>
  <si>
    <t>庄内町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</si>
  <si>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</si>
  <si>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</si>
  <si>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</si>
  <si>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</si>
  <si>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</si>
  <si>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</si>
  <si>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</si>
  <si>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</si>
  <si>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</si>
  <si>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</si>
  <si>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</si>
  <si>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</si>
  <si>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</si>
  <si>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</si>
  <si>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</si>
  <si>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</si>
  <si>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</si>
  <si>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</si>
  <si>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</si>
  <si>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</si>
  <si>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</si>
  <si>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</si>
  <si>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</si>
  <si>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44301</t>
  </si>
  <si>
    <t>大田村</t>
  </si>
  <si>
    <t>44302</t>
  </si>
  <si>
    <t>真玉町</t>
  </si>
  <si>
    <t>44303</t>
  </si>
  <si>
    <t>香々地町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</si>
  <si>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</si>
  <si>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</si>
  <si>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</si>
  <si>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</si>
  <si>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</si>
  <si>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</si>
  <si>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</si>
  <si>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</si>
  <si>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</si>
  <si>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</si>
  <si>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</si>
  <si>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</si>
  <si>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</si>
  <si>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44361</t>
  </si>
  <si>
    <t>野津原町</t>
  </si>
  <si>
    <t>44362</t>
  </si>
  <si>
    <t>挾間町</t>
  </si>
  <si>
    <t>44363</t>
  </si>
  <si>
    <t>44364</t>
  </si>
  <si>
    <t>湯布院町</t>
  </si>
  <si>
    <t>44381</t>
  </si>
  <si>
    <t>佐賀関町</t>
  </si>
  <si>
    <t>44401</t>
  </si>
  <si>
    <t>44402</t>
  </si>
  <si>
    <t>弥生町</t>
  </si>
  <si>
    <t>44403</t>
  </si>
  <si>
    <t>本匠村</t>
  </si>
  <si>
    <t>44404</t>
  </si>
  <si>
    <t>宇目町</t>
  </si>
  <si>
    <t>44405</t>
  </si>
  <si>
    <t>直川村</t>
  </si>
  <si>
    <t>44406</t>
  </si>
  <si>
    <t>鶴見町</t>
  </si>
  <si>
    <t>44407</t>
  </si>
  <si>
    <t>米水津村</t>
  </si>
  <si>
    <t>44408</t>
  </si>
  <si>
    <t>蒲江町</t>
  </si>
  <si>
    <t>44421</t>
  </si>
  <si>
    <t>野津町</t>
  </si>
  <si>
    <t>44422</t>
  </si>
  <si>
    <t>三重町</t>
  </si>
  <si>
    <t>44423</t>
  </si>
  <si>
    <t>44424</t>
  </si>
  <si>
    <t>緒方町</t>
  </si>
  <si>
    <t>44425</t>
  </si>
  <si>
    <t>朝地町</t>
  </si>
  <si>
    <t>44426</t>
  </si>
  <si>
    <t>44427</t>
  </si>
  <si>
    <t>千歳村</t>
  </si>
  <si>
    <t>44428</t>
  </si>
  <si>
    <t>犬飼町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</si>
  <si>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</si>
  <si>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</si>
  <si>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</si>
  <si>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</si>
  <si>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</si>
  <si>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</si>
  <si>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</si>
  <si>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</si>
  <si>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</si>
  <si>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</si>
  <si>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44481</t>
  </si>
  <si>
    <t>前津江村</t>
  </si>
  <si>
    <t>44482</t>
  </si>
  <si>
    <t>中津江村</t>
  </si>
  <si>
    <t>44483</t>
  </si>
  <si>
    <t>上津江村</t>
  </si>
  <si>
    <t>44484</t>
  </si>
  <si>
    <t>44485</t>
  </si>
  <si>
    <t>天瀬町</t>
  </si>
  <si>
    <t>44501</t>
  </si>
  <si>
    <t>三光村</t>
  </si>
  <si>
    <t>44502</t>
  </si>
  <si>
    <t>44503</t>
  </si>
  <si>
    <t>44504</t>
  </si>
  <si>
    <t>山国町</t>
  </si>
  <si>
    <t>44521</t>
  </si>
  <si>
    <t>院内町</t>
  </si>
  <si>
    <t>44522</t>
  </si>
  <si>
    <t>安心院町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</si>
  <si>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</si>
  <si>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</si>
  <si>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</si>
  <si>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</si>
  <si>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</si>
  <si>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</si>
  <si>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</si>
  <si>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</si>
  <si>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</si>
  <si>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</si>
  <si>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</si>
  <si>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</si>
  <si>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</si>
  <si>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</si>
  <si>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</si>
  <si>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</si>
  <si>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</si>
  <si>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</si>
  <si>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</si>
  <si>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</si>
  <si>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大野町</t>
  </si>
  <si>
    <t>国見町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</si>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</sst>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128</v>
      </c>
      <c r="B2" s="44" t="s">
        <v>141</v>
      </c>
      <c r="C2" s="47" t="s">
        <v>142</v>
      </c>
      <c r="D2" s="5" t="s">
        <v>129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130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131</v>
      </c>
      <c r="F3" s="20"/>
      <c r="G3" s="20"/>
      <c r="H3" s="23"/>
      <c r="I3" s="7" t="s">
        <v>143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132</v>
      </c>
      <c r="F4" s="56" t="s">
        <v>144</v>
      </c>
      <c r="G4" s="56" t="s">
        <v>145</v>
      </c>
      <c r="H4" s="56" t="s">
        <v>146</v>
      </c>
      <c r="I4" s="6" t="s">
        <v>132</v>
      </c>
      <c r="J4" s="56" t="s">
        <v>147</v>
      </c>
      <c r="K4" s="56" t="s">
        <v>148</v>
      </c>
      <c r="L4" s="56" t="s">
        <v>149</v>
      </c>
      <c r="M4" s="56" t="s">
        <v>150</v>
      </c>
      <c r="N4" s="56" t="s">
        <v>151</v>
      </c>
      <c r="O4" s="60" t="s">
        <v>152</v>
      </c>
      <c r="P4" s="8"/>
      <c r="Q4" s="56" t="s">
        <v>153</v>
      </c>
      <c r="R4" s="56" t="s">
        <v>133</v>
      </c>
      <c r="S4" s="56" t="s">
        <v>134</v>
      </c>
      <c r="T4" s="58" t="s">
        <v>135</v>
      </c>
      <c r="U4" s="58" t="s">
        <v>136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137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138</v>
      </c>
      <c r="E6" s="10" t="s">
        <v>138</v>
      </c>
      <c r="F6" s="11" t="s">
        <v>154</v>
      </c>
      <c r="G6" s="10" t="s">
        <v>138</v>
      </c>
      <c r="H6" s="10" t="s">
        <v>138</v>
      </c>
      <c r="I6" s="10" t="s">
        <v>138</v>
      </c>
      <c r="J6" s="11" t="s">
        <v>154</v>
      </c>
      <c r="K6" s="10" t="s">
        <v>138</v>
      </c>
      <c r="L6" s="11" t="s">
        <v>154</v>
      </c>
      <c r="M6" s="10" t="s">
        <v>138</v>
      </c>
      <c r="N6" s="11" t="s">
        <v>154</v>
      </c>
      <c r="O6" s="10" t="s">
        <v>138</v>
      </c>
      <c r="P6" s="10" t="s">
        <v>138</v>
      </c>
      <c r="Q6" s="11" t="s">
        <v>154</v>
      </c>
      <c r="R6" s="62"/>
      <c r="S6" s="62"/>
      <c r="T6" s="62"/>
      <c r="U6" s="59"/>
    </row>
    <row r="7" spans="1:21" ht="13.5">
      <c r="A7" s="31" t="s">
        <v>10</v>
      </c>
      <c r="B7" s="32" t="s">
        <v>11</v>
      </c>
      <c r="C7" s="33" t="s">
        <v>12</v>
      </c>
      <c r="D7" s="34">
        <f aca="true" t="shared" si="0" ref="D7:D64">E7+I7</f>
        <v>437707</v>
      </c>
      <c r="E7" s="35">
        <f aca="true" t="shared" si="1" ref="E7:E63">G7+H7</f>
        <v>20105</v>
      </c>
      <c r="F7" s="36">
        <f aca="true" t="shared" si="2" ref="F7:F39">E7/D7*100</f>
        <v>4.593255305489746</v>
      </c>
      <c r="G7" s="34">
        <v>19947</v>
      </c>
      <c r="H7" s="34">
        <v>158</v>
      </c>
      <c r="I7" s="35">
        <f aca="true" t="shared" si="3" ref="I7:I63">K7+M7+O7</f>
        <v>417602</v>
      </c>
      <c r="J7" s="36">
        <f aca="true" t="shared" si="4" ref="J7:J39">I7/D7*100</f>
        <v>95.40674469451027</v>
      </c>
      <c r="K7" s="34">
        <v>176137</v>
      </c>
      <c r="L7" s="36">
        <f aca="true" t="shared" si="5" ref="L7:L39">K7/D7*100</f>
        <v>40.24084604541394</v>
      </c>
      <c r="M7" s="34">
        <v>0</v>
      </c>
      <c r="N7" s="36">
        <f aca="true" t="shared" si="6" ref="N7:N39">M7/D7*100</f>
        <v>0</v>
      </c>
      <c r="O7" s="34">
        <v>241465</v>
      </c>
      <c r="P7" s="34">
        <v>63726</v>
      </c>
      <c r="Q7" s="36">
        <f aca="true" t="shared" si="7" ref="Q7:Q39">O7/D7*100</f>
        <v>55.16589864909631</v>
      </c>
      <c r="R7" s="34" t="s">
        <v>2</v>
      </c>
      <c r="S7" s="34"/>
      <c r="T7" s="34"/>
      <c r="U7" s="34"/>
    </row>
    <row r="8" spans="1:21" ht="13.5">
      <c r="A8" s="31" t="s">
        <v>10</v>
      </c>
      <c r="B8" s="32" t="s">
        <v>13</v>
      </c>
      <c r="C8" s="33" t="s">
        <v>14</v>
      </c>
      <c r="D8" s="34">
        <f t="shared" si="0"/>
        <v>125027</v>
      </c>
      <c r="E8" s="35">
        <f t="shared" si="1"/>
        <v>3260</v>
      </c>
      <c r="F8" s="36">
        <f t="shared" si="2"/>
        <v>2.607436793652571</v>
      </c>
      <c r="G8" s="34">
        <v>3260</v>
      </c>
      <c r="H8" s="34">
        <v>0</v>
      </c>
      <c r="I8" s="35">
        <f t="shared" si="3"/>
        <v>121767</v>
      </c>
      <c r="J8" s="36">
        <f t="shared" si="4"/>
        <v>97.39256320634743</v>
      </c>
      <c r="K8" s="34">
        <v>60891</v>
      </c>
      <c r="L8" s="36">
        <f t="shared" si="5"/>
        <v>48.70228030745359</v>
      </c>
      <c r="M8" s="34">
        <v>0</v>
      </c>
      <c r="N8" s="36">
        <f t="shared" si="6"/>
        <v>0</v>
      </c>
      <c r="O8" s="34">
        <v>60876</v>
      </c>
      <c r="P8" s="34">
        <v>10986</v>
      </c>
      <c r="Q8" s="36">
        <f t="shared" si="7"/>
        <v>48.69028289889384</v>
      </c>
      <c r="R8" s="34" t="s">
        <v>2</v>
      </c>
      <c r="S8" s="34"/>
      <c r="T8" s="34"/>
      <c r="U8" s="34"/>
    </row>
    <row r="9" spans="1:21" ht="13.5">
      <c r="A9" s="31" t="s">
        <v>10</v>
      </c>
      <c r="B9" s="32" t="s">
        <v>15</v>
      </c>
      <c r="C9" s="33" t="s">
        <v>16</v>
      </c>
      <c r="D9" s="34">
        <f t="shared" si="0"/>
        <v>66879</v>
      </c>
      <c r="E9" s="35">
        <f t="shared" si="1"/>
        <v>34251</v>
      </c>
      <c r="F9" s="36">
        <f t="shared" si="2"/>
        <v>51.21338536760418</v>
      </c>
      <c r="G9" s="34">
        <v>34251</v>
      </c>
      <c r="H9" s="34">
        <v>0</v>
      </c>
      <c r="I9" s="35">
        <f t="shared" si="3"/>
        <v>32628</v>
      </c>
      <c r="J9" s="36">
        <f t="shared" si="4"/>
        <v>48.78661463239582</v>
      </c>
      <c r="K9" s="34">
        <v>16157</v>
      </c>
      <c r="L9" s="36">
        <f t="shared" si="5"/>
        <v>24.15855500231762</v>
      </c>
      <c r="M9" s="34">
        <v>0</v>
      </c>
      <c r="N9" s="36">
        <f t="shared" si="6"/>
        <v>0</v>
      </c>
      <c r="O9" s="34">
        <v>16471</v>
      </c>
      <c r="P9" s="34">
        <v>11815</v>
      </c>
      <c r="Q9" s="36">
        <f t="shared" si="7"/>
        <v>24.6280596300782</v>
      </c>
      <c r="R9" s="34" t="s">
        <v>2</v>
      </c>
      <c r="S9" s="34"/>
      <c r="T9" s="34"/>
      <c r="U9" s="34"/>
    </row>
    <row r="10" spans="1:21" ht="13.5">
      <c r="A10" s="31" t="s">
        <v>10</v>
      </c>
      <c r="B10" s="32" t="s">
        <v>17</v>
      </c>
      <c r="C10" s="33" t="s">
        <v>18</v>
      </c>
      <c r="D10" s="34">
        <f t="shared" si="0"/>
        <v>62887</v>
      </c>
      <c r="E10" s="35">
        <f t="shared" si="1"/>
        <v>16532</v>
      </c>
      <c r="F10" s="36">
        <f t="shared" si="2"/>
        <v>26.28842209041614</v>
      </c>
      <c r="G10" s="34">
        <v>16324</v>
      </c>
      <c r="H10" s="34">
        <v>208</v>
      </c>
      <c r="I10" s="35">
        <f t="shared" si="3"/>
        <v>46355</v>
      </c>
      <c r="J10" s="36">
        <f t="shared" si="4"/>
        <v>73.71157790958385</v>
      </c>
      <c r="K10" s="34">
        <v>32596</v>
      </c>
      <c r="L10" s="36">
        <f t="shared" si="5"/>
        <v>51.83265221746943</v>
      </c>
      <c r="M10" s="34">
        <v>454</v>
      </c>
      <c r="N10" s="36">
        <f t="shared" si="6"/>
        <v>0.7219298106126862</v>
      </c>
      <c r="O10" s="34">
        <v>13305</v>
      </c>
      <c r="P10" s="34">
        <v>7869</v>
      </c>
      <c r="Q10" s="36">
        <f t="shared" si="7"/>
        <v>21.156995881501743</v>
      </c>
      <c r="R10" s="34" t="s">
        <v>2</v>
      </c>
      <c r="S10" s="34"/>
      <c r="T10" s="34"/>
      <c r="U10" s="34"/>
    </row>
    <row r="11" spans="1:21" ht="13.5">
      <c r="A11" s="31" t="s">
        <v>10</v>
      </c>
      <c r="B11" s="32" t="s">
        <v>19</v>
      </c>
      <c r="C11" s="33" t="s">
        <v>20</v>
      </c>
      <c r="D11" s="34">
        <f t="shared" si="0"/>
        <v>50769</v>
      </c>
      <c r="E11" s="35">
        <f t="shared" si="1"/>
        <v>15804</v>
      </c>
      <c r="F11" s="36">
        <f t="shared" si="2"/>
        <v>31.129232405601844</v>
      </c>
      <c r="G11" s="34">
        <v>15804</v>
      </c>
      <c r="H11" s="34">
        <v>0</v>
      </c>
      <c r="I11" s="35">
        <f t="shared" si="3"/>
        <v>34965</v>
      </c>
      <c r="J11" s="36">
        <f t="shared" si="4"/>
        <v>68.87076759439815</v>
      </c>
      <c r="K11" s="34">
        <v>10952</v>
      </c>
      <c r="L11" s="36">
        <f t="shared" si="5"/>
        <v>21.572219267663336</v>
      </c>
      <c r="M11" s="34">
        <v>0</v>
      </c>
      <c r="N11" s="36">
        <f t="shared" si="6"/>
        <v>0</v>
      </c>
      <c r="O11" s="34">
        <v>24013</v>
      </c>
      <c r="P11" s="34">
        <v>6628</v>
      </c>
      <c r="Q11" s="36">
        <f t="shared" si="7"/>
        <v>47.29854832673482</v>
      </c>
      <c r="R11" s="34" t="s">
        <v>2</v>
      </c>
      <c r="S11" s="34"/>
      <c r="T11" s="34"/>
      <c r="U11" s="34"/>
    </row>
    <row r="12" spans="1:21" ht="13.5">
      <c r="A12" s="31" t="s">
        <v>10</v>
      </c>
      <c r="B12" s="32" t="s">
        <v>21</v>
      </c>
      <c r="C12" s="33" t="s">
        <v>22</v>
      </c>
      <c r="D12" s="34">
        <f t="shared" si="0"/>
        <v>36661</v>
      </c>
      <c r="E12" s="35">
        <f t="shared" si="1"/>
        <v>8502</v>
      </c>
      <c r="F12" s="36">
        <f t="shared" si="2"/>
        <v>23.190856768773354</v>
      </c>
      <c r="G12" s="34">
        <v>8502</v>
      </c>
      <c r="H12" s="34">
        <v>0</v>
      </c>
      <c r="I12" s="35">
        <f t="shared" si="3"/>
        <v>28159</v>
      </c>
      <c r="J12" s="36">
        <f t="shared" si="4"/>
        <v>76.80914323122664</v>
      </c>
      <c r="K12" s="34">
        <v>10353</v>
      </c>
      <c r="L12" s="36">
        <f t="shared" si="5"/>
        <v>28.239818881099804</v>
      </c>
      <c r="M12" s="34">
        <v>0</v>
      </c>
      <c r="N12" s="36">
        <f t="shared" si="6"/>
        <v>0</v>
      </c>
      <c r="O12" s="34">
        <v>17806</v>
      </c>
      <c r="P12" s="34">
        <v>2118</v>
      </c>
      <c r="Q12" s="36">
        <f t="shared" si="7"/>
        <v>48.569324350126834</v>
      </c>
      <c r="R12" s="34" t="s">
        <v>2</v>
      </c>
      <c r="S12" s="34"/>
      <c r="T12" s="34"/>
      <c r="U12" s="34"/>
    </row>
    <row r="13" spans="1:21" ht="13.5">
      <c r="A13" s="31" t="s">
        <v>10</v>
      </c>
      <c r="B13" s="32" t="s">
        <v>23</v>
      </c>
      <c r="C13" s="33" t="s">
        <v>24</v>
      </c>
      <c r="D13" s="34">
        <f t="shared" si="0"/>
        <v>23987</v>
      </c>
      <c r="E13" s="35">
        <f t="shared" si="1"/>
        <v>5702</v>
      </c>
      <c r="F13" s="36">
        <f t="shared" si="2"/>
        <v>23.771209405094424</v>
      </c>
      <c r="G13" s="34">
        <v>5702</v>
      </c>
      <c r="H13" s="34">
        <v>0</v>
      </c>
      <c r="I13" s="35">
        <f t="shared" si="3"/>
        <v>18285</v>
      </c>
      <c r="J13" s="36">
        <f t="shared" si="4"/>
        <v>76.22879059490558</v>
      </c>
      <c r="K13" s="34">
        <v>5563</v>
      </c>
      <c r="L13" s="36">
        <f t="shared" si="5"/>
        <v>23.19172885312878</v>
      </c>
      <c r="M13" s="34">
        <v>0</v>
      </c>
      <c r="N13" s="36">
        <f t="shared" si="6"/>
        <v>0</v>
      </c>
      <c r="O13" s="34">
        <v>12722</v>
      </c>
      <c r="P13" s="34">
        <v>1054</v>
      </c>
      <c r="Q13" s="36">
        <f t="shared" si="7"/>
        <v>53.03706174177679</v>
      </c>
      <c r="R13" s="34" t="s">
        <v>2</v>
      </c>
      <c r="S13" s="34"/>
      <c r="T13" s="34"/>
      <c r="U13" s="34"/>
    </row>
    <row r="14" spans="1:21" ht="13.5">
      <c r="A14" s="31" t="s">
        <v>10</v>
      </c>
      <c r="B14" s="32" t="s">
        <v>25</v>
      </c>
      <c r="C14" s="33" t="s">
        <v>26</v>
      </c>
      <c r="D14" s="34">
        <f t="shared" si="0"/>
        <v>17637</v>
      </c>
      <c r="E14" s="35">
        <f t="shared" si="1"/>
        <v>9058</v>
      </c>
      <c r="F14" s="36">
        <f t="shared" si="2"/>
        <v>51.35794069286159</v>
      </c>
      <c r="G14" s="34">
        <v>6132</v>
      </c>
      <c r="H14" s="34">
        <v>2926</v>
      </c>
      <c r="I14" s="35">
        <f t="shared" si="3"/>
        <v>8579</v>
      </c>
      <c r="J14" s="36">
        <f t="shared" si="4"/>
        <v>48.6420593071384</v>
      </c>
      <c r="K14" s="34">
        <v>0</v>
      </c>
      <c r="L14" s="36">
        <f t="shared" si="5"/>
        <v>0</v>
      </c>
      <c r="M14" s="34">
        <v>480</v>
      </c>
      <c r="N14" s="36">
        <f t="shared" si="6"/>
        <v>2.7215512842320124</v>
      </c>
      <c r="O14" s="34">
        <v>8099</v>
      </c>
      <c r="P14" s="34">
        <v>2491</v>
      </c>
      <c r="Q14" s="36">
        <f t="shared" si="7"/>
        <v>45.92050802290639</v>
      </c>
      <c r="R14" s="34" t="s">
        <v>2</v>
      </c>
      <c r="S14" s="34"/>
      <c r="T14" s="34"/>
      <c r="U14" s="34"/>
    </row>
    <row r="15" spans="1:21" ht="13.5">
      <c r="A15" s="31" t="s">
        <v>10</v>
      </c>
      <c r="B15" s="32" t="s">
        <v>27</v>
      </c>
      <c r="C15" s="33" t="s">
        <v>28</v>
      </c>
      <c r="D15" s="34">
        <f t="shared" si="0"/>
        <v>18599</v>
      </c>
      <c r="E15" s="35">
        <f t="shared" si="1"/>
        <v>8573</v>
      </c>
      <c r="F15" s="36">
        <f t="shared" si="2"/>
        <v>46.09387601483951</v>
      </c>
      <c r="G15" s="34">
        <v>7872</v>
      </c>
      <c r="H15" s="34">
        <v>701</v>
      </c>
      <c r="I15" s="35">
        <f t="shared" si="3"/>
        <v>10026</v>
      </c>
      <c r="J15" s="36">
        <f t="shared" si="4"/>
        <v>53.90612398516049</v>
      </c>
      <c r="K15" s="34">
        <v>3781</v>
      </c>
      <c r="L15" s="36">
        <f t="shared" si="5"/>
        <v>20.329049948921984</v>
      </c>
      <c r="M15" s="34">
        <v>0</v>
      </c>
      <c r="N15" s="36">
        <f t="shared" si="6"/>
        <v>0</v>
      </c>
      <c r="O15" s="34">
        <v>6245</v>
      </c>
      <c r="P15" s="34">
        <v>2164</v>
      </c>
      <c r="Q15" s="36">
        <f t="shared" si="7"/>
        <v>33.57707403623851</v>
      </c>
      <c r="R15" s="34" t="s">
        <v>2</v>
      </c>
      <c r="S15" s="34"/>
      <c r="T15" s="34"/>
      <c r="U15" s="34"/>
    </row>
    <row r="16" spans="1:21" ht="13.5">
      <c r="A16" s="31" t="s">
        <v>10</v>
      </c>
      <c r="B16" s="32" t="s">
        <v>29</v>
      </c>
      <c r="C16" s="33" t="s">
        <v>30</v>
      </c>
      <c r="D16" s="34">
        <f t="shared" si="0"/>
        <v>23128</v>
      </c>
      <c r="E16" s="35">
        <f t="shared" si="1"/>
        <v>10657</v>
      </c>
      <c r="F16" s="36">
        <f t="shared" si="2"/>
        <v>46.07834659287444</v>
      </c>
      <c r="G16" s="34">
        <v>10362</v>
      </c>
      <c r="H16" s="34">
        <v>295</v>
      </c>
      <c r="I16" s="35">
        <f t="shared" si="3"/>
        <v>12471</v>
      </c>
      <c r="J16" s="36">
        <f t="shared" si="4"/>
        <v>53.92165340712556</v>
      </c>
      <c r="K16" s="34">
        <v>948</v>
      </c>
      <c r="L16" s="36">
        <f t="shared" si="5"/>
        <v>4.098927706675891</v>
      </c>
      <c r="M16" s="34">
        <v>0</v>
      </c>
      <c r="N16" s="36">
        <f t="shared" si="6"/>
        <v>0</v>
      </c>
      <c r="O16" s="34">
        <v>11523</v>
      </c>
      <c r="P16" s="34">
        <v>3205</v>
      </c>
      <c r="Q16" s="36">
        <f t="shared" si="7"/>
        <v>49.82272570044967</v>
      </c>
      <c r="R16" s="34" t="s">
        <v>2</v>
      </c>
      <c r="S16" s="34"/>
      <c r="T16" s="34"/>
      <c r="U16" s="34"/>
    </row>
    <row r="17" spans="1:21" ht="13.5">
      <c r="A17" s="31" t="s">
        <v>10</v>
      </c>
      <c r="B17" s="32" t="s">
        <v>31</v>
      </c>
      <c r="C17" s="33" t="s">
        <v>32</v>
      </c>
      <c r="D17" s="34">
        <f t="shared" si="0"/>
        <v>50477</v>
      </c>
      <c r="E17" s="35">
        <f t="shared" si="1"/>
        <v>20555</v>
      </c>
      <c r="F17" s="36">
        <f t="shared" si="2"/>
        <v>40.72151673039206</v>
      </c>
      <c r="G17" s="34">
        <v>20510</v>
      </c>
      <c r="H17" s="34">
        <v>45</v>
      </c>
      <c r="I17" s="35">
        <f t="shared" si="3"/>
        <v>29922</v>
      </c>
      <c r="J17" s="36">
        <f t="shared" si="4"/>
        <v>59.27848326960794</v>
      </c>
      <c r="K17" s="34">
        <v>6767</v>
      </c>
      <c r="L17" s="36">
        <f t="shared" si="5"/>
        <v>13.406105751134179</v>
      </c>
      <c r="M17" s="34">
        <v>0</v>
      </c>
      <c r="N17" s="36">
        <f t="shared" si="6"/>
        <v>0</v>
      </c>
      <c r="O17" s="34">
        <v>23155</v>
      </c>
      <c r="P17" s="34">
        <v>7404</v>
      </c>
      <c r="Q17" s="36">
        <f t="shared" si="7"/>
        <v>45.87237751847376</v>
      </c>
      <c r="R17" s="34"/>
      <c r="S17" s="34" t="s">
        <v>2</v>
      </c>
      <c r="T17" s="34"/>
      <c r="U17" s="34"/>
    </row>
    <row r="18" spans="1:21" ht="13.5">
      <c r="A18" s="31" t="s">
        <v>10</v>
      </c>
      <c r="B18" s="32" t="s">
        <v>33</v>
      </c>
      <c r="C18" s="33" t="s">
        <v>34</v>
      </c>
      <c r="D18" s="34">
        <f t="shared" si="0"/>
        <v>1917</v>
      </c>
      <c r="E18" s="35">
        <f t="shared" si="1"/>
        <v>1026</v>
      </c>
      <c r="F18" s="36">
        <f t="shared" si="2"/>
        <v>53.52112676056338</v>
      </c>
      <c r="G18" s="34">
        <v>860</v>
      </c>
      <c r="H18" s="34">
        <v>166</v>
      </c>
      <c r="I18" s="35">
        <f t="shared" si="3"/>
        <v>891</v>
      </c>
      <c r="J18" s="36">
        <f t="shared" si="4"/>
        <v>46.478873239436616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891</v>
      </c>
      <c r="P18" s="34">
        <v>420</v>
      </c>
      <c r="Q18" s="36">
        <f t="shared" si="7"/>
        <v>46.478873239436616</v>
      </c>
      <c r="R18" s="34"/>
      <c r="S18" s="34" t="s">
        <v>2</v>
      </c>
      <c r="T18" s="34"/>
      <c r="U18" s="34"/>
    </row>
    <row r="19" spans="1:21" ht="13.5">
      <c r="A19" s="31" t="s">
        <v>10</v>
      </c>
      <c r="B19" s="32" t="s">
        <v>35</v>
      </c>
      <c r="C19" s="33" t="s">
        <v>36</v>
      </c>
      <c r="D19" s="34">
        <f t="shared" si="0"/>
        <v>4173</v>
      </c>
      <c r="E19" s="35">
        <f t="shared" si="1"/>
        <v>2848</v>
      </c>
      <c r="F19" s="36">
        <f t="shared" si="2"/>
        <v>68.24826264078601</v>
      </c>
      <c r="G19" s="34">
        <v>1807</v>
      </c>
      <c r="H19" s="34">
        <v>1041</v>
      </c>
      <c r="I19" s="35">
        <f t="shared" si="3"/>
        <v>1325</v>
      </c>
      <c r="J19" s="36">
        <f t="shared" si="4"/>
        <v>31.751737359213994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1325</v>
      </c>
      <c r="P19" s="34">
        <v>666</v>
      </c>
      <c r="Q19" s="36">
        <f t="shared" si="7"/>
        <v>31.751737359213994</v>
      </c>
      <c r="R19" s="34"/>
      <c r="S19" s="34" t="s">
        <v>2</v>
      </c>
      <c r="T19" s="34"/>
      <c r="U19" s="34"/>
    </row>
    <row r="20" spans="1:21" ht="13.5">
      <c r="A20" s="31" t="s">
        <v>10</v>
      </c>
      <c r="B20" s="32" t="s">
        <v>37</v>
      </c>
      <c r="C20" s="33" t="s">
        <v>38</v>
      </c>
      <c r="D20" s="34">
        <f t="shared" si="0"/>
        <v>3973</v>
      </c>
      <c r="E20" s="35">
        <f t="shared" si="1"/>
        <v>2870</v>
      </c>
      <c r="F20" s="36">
        <f t="shared" si="2"/>
        <v>72.23760382582431</v>
      </c>
      <c r="G20" s="34">
        <v>1693</v>
      </c>
      <c r="H20" s="34">
        <v>1177</v>
      </c>
      <c r="I20" s="35">
        <f t="shared" si="3"/>
        <v>1103</v>
      </c>
      <c r="J20" s="36">
        <f t="shared" si="4"/>
        <v>27.762396174175684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1103</v>
      </c>
      <c r="P20" s="34">
        <v>581</v>
      </c>
      <c r="Q20" s="36">
        <f t="shared" si="7"/>
        <v>27.762396174175684</v>
      </c>
      <c r="R20" s="34"/>
      <c r="S20" s="34" t="s">
        <v>2</v>
      </c>
      <c r="T20" s="34"/>
      <c r="U20" s="34"/>
    </row>
    <row r="21" spans="1:21" ht="13.5">
      <c r="A21" s="31" t="s">
        <v>10</v>
      </c>
      <c r="B21" s="32" t="s">
        <v>39</v>
      </c>
      <c r="C21" s="33" t="s">
        <v>140</v>
      </c>
      <c r="D21" s="34">
        <f t="shared" si="0"/>
        <v>5911</v>
      </c>
      <c r="E21" s="35">
        <f t="shared" si="1"/>
        <v>3186</v>
      </c>
      <c r="F21" s="36">
        <f t="shared" si="2"/>
        <v>53.899509389274236</v>
      </c>
      <c r="G21" s="34">
        <v>2896</v>
      </c>
      <c r="H21" s="34">
        <v>290</v>
      </c>
      <c r="I21" s="35">
        <f t="shared" si="3"/>
        <v>2725</v>
      </c>
      <c r="J21" s="36">
        <f t="shared" si="4"/>
        <v>46.100490610725764</v>
      </c>
      <c r="K21" s="34">
        <v>1018</v>
      </c>
      <c r="L21" s="36">
        <f t="shared" si="5"/>
        <v>17.222128235493148</v>
      </c>
      <c r="M21" s="34">
        <v>0</v>
      </c>
      <c r="N21" s="36">
        <f t="shared" si="6"/>
        <v>0</v>
      </c>
      <c r="O21" s="34">
        <v>1707</v>
      </c>
      <c r="P21" s="34">
        <v>595</v>
      </c>
      <c r="Q21" s="36">
        <f t="shared" si="7"/>
        <v>28.87836237523262</v>
      </c>
      <c r="R21" s="34"/>
      <c r="S21" s="34" t="s">
        <v>2</v>
      </c>
      <c r="T21" s="34"/>
      <c r="U21" s="34"/>
    </row>
    <row r="22" spans="1:21" ht="13.5">
      <c r="A22" s="31" t="s">
        <v>10</v>
      </c>
      <c r="B22" s="32" t="s">
        <v>40</v>
      </c>
      <c r="C22" s="33" t="s">
        <v>41</v>
      </c>
      <c r="D22" s="34">
        <f t="shared" si="0"/>
        <v>2939</v>
      </c>
      <c r="E22" s="35">
        <f t="shared" si="1"/>
        <v>525</v>
      </c>
      <c r="F22" s="36">
        <f t="shared" si="2"/>
        <v>17.863218781898603</v>
      </c>
      <c r="G22" s="34">
        <v>525</v>
      </c>
      <c r="H22" s="34">
        <v>0</v>
      </c>
      <c r="I22" s="35">
        <f t="shared" si="3"/>
        <v>2414</v>
      </c>
      <c r="J22" s="36">
        <f t="shared" si="4"/>
        <v>82.13678121810139</v>
      </c>
      <c r="K22" s="34">
        <v>1742</v>
      </c>
      <c r="L22" s="36">
        <f t="shared" si="5"/>
        <v>59.27186117727118</v>
      </c>
      <c r="M22" s="34">
        <v>0</v>
      </c>
      <c r="N22" s="36">
        <f t="shared" si="6"/>
        <v>0</v>
      </c>
      <c r="O22" s="34">
        <v>672</v>
      </c>
      <c r="P22" s="34">
        <v>1</v>
      </c>
      <c r="Q22" s="36">
        <f t="shared" si="7"/>
        <v>22.864920040830214</v>
      </c>
      <c r="R22" s="34"/>
      <c r="S22" s="34" t="s">
        <v>2</v>
      </c>
      <c r="T22" s="34"/>
      <c r="U22" s="34"/>
    </row>
    <row r="23" spans="1:21" ht="13.5">
      <c r="A23" s="31" t="s">
        <v>10</v>
      </c>
      <c r="B23" s="32" t="s">
        <v>42</v>
      </c>
      <c r="C23" s="33" t="s">
        <v>43</v>
      </c>
      <c r="D23" s="34">
        <f t="shared" si="0"/>
        <v>14193</v>
      </c>
      <c r="E23" s="35">
        <f t="shared" si="1"/>
        <v>3819</v>
      </c>
      <c r="F23" s="36">
        <f t="shared" si="2"/>
        <v>26.907630522088354</v>
      </c>
      <c r="G23" s="34">
        <v>2521</v>
      </c>
      <c r="H23" s="34">
        <v>1298</v>
      </c>
      <c r="I23" s="35">
        <f t="shared" si="3"/>
        <v>10374</v>
      </c>
      <c r="J23" s="36">
        <f t="shared" si="4"/>
        <v>73.09236947791165</v>
      </c>
      <c r="K23" s="34">
        <v>3151</v>
      </c>
      <c r="L23" s="36">
        <f t="shared" si="5"/>
        <v>22.201085041922074</v>
      </c>
      <c r="M23" s="34">
        <v>0</v>
      </c>
      <c r="N23" s="36">
        <f t="shared" si="6"/>
        <v>0</v>
      </c>
      <c r="O23" s="34">
        <v>7223</v>
      </c>
      <c r="P23" s="34">
        <v>861</v>
      </c>
      <c r="Q23" s="36">
        <f t="shared" si="7"/>
        <v>50.89128443598957</v>
      </c>
      <c r="R23" s="34"/>
      <c r="S23" s="34" t="s">
        <v>2</v>
      </c>
      <c r="T23" s="34"/>
      <c r="U23" s="34"/>
    </row>
    <row r="24" spans="1:21" ht="13.5">
      <c r="A24" s="31" t="s">
        <v>10</v>
      </c>
      <c r="B24" s="32" t="s">
        <v>44</v>
      </c>
      <c r="C24" s="33" t="s">
        <v>45</v>
      </c>
      <c r="D24" s="34">
        <f t="shared" si="0"/>
        <v>5996</v>
      </c>
      <c r="E24" s="35">
        <f t="shared" si="1"/>
        <v>2940</v>
      </c>
      <c r="F24" s="36">
        <f t="shared" si="2"/>
        <v>49.03268845897265</v>
      </c>
      <c r="G24" s="34">
        <v>2841</v>
      </c>
      <c r="H24" s="34">
        <v>99</v>
      </c>
      <c r="I24" s="35">
        <f t="shared" si="3"/>
        <v>3056</v>
      </c>
      <c r="J24" s="36">
        <f t="shared" si="4"/>
        <v>50.96731154102735</v>
      </c>
      <c r="K24" s="34">
        <v>2417</v>
      </c>
      <c r="L24" s="36">
        <f t="shared" si="5"/>
        <v>40.31020680453636</v>
      </c>
      <c r="M24" s="34">
        <v>0</v>
      </c>
      <c r="N24" s="36">
        <f t="shared" si="6"/>
        <v>0</v>
      </c>
      <c r="O24" s="34">
        <v>639</v>
      </c>
      <c r="P24" s="34">
        <v>639</v>
      </c>
      <c r="Q24" s="36">
        <f t="shared" si="7"/>
        <v>10.657104736490993</v>
      </c>
      <c r="R24" s="34"/>
      <c r="S24" s="34" t="s">
        <v>2</v>
      </c>
      <c r="T24" s="34"/>
      <c r="U24" s="34"/>
    </row>
    <row r="25" spans="1:21" ht="13.5">
      <c r="A25" s="31" t="s">
        <v>10</v>
      </c>
      <c r="B25" s="32" t="s">
        <v>46</v>
      </c>
      <c r="C25" s="33" t="s">
        <v>47</v>
      </c>
      <c r="D25" s="34">
        <f t="shared" si="0"/>
        <v>9978</v>
      </c>
      <c r="E25" s="35">
        <f t="shared" si="1"/>
        <v>5996</v>
      </c>
      <c r="F25" s="36">
        <f t="shared" si="2"/>
        <v>60.09220284626178</v>
      </c>
      <c r="G25" s="34">
        <v>4180</v>
      </c>
      <c r="H25" s="34">
        <v>1816</v>
      </c>
      <c r="I25" s="35">
        <f t="shared" si="3"/>
        <v>3982</v>
      </c>
      <c r="J25" s="36">
        <f t="shared" si="4"/>
        <v>39.90779715373822</v>
      </c>
      <c r="K25" s="34">
        <v>1497</v>
      </c>
      <c r="L25" s="36">
        <f t="shared" si="5"/>
        <v>15.003006614552014</v>
      </c>
      <c r="M25" s="34">
        <v>0</v>
      </c>
      <c r="N25" s="36">
        <f t="shared" si="6"/>
        <v>0</v>
      </c>
      <c r="O25" s="34">
        <v>2485</v>
      </c>
      <c r="P25" s="34">
        <v>1313</v>
      </c>
      <c r="Q25" s="36">
        <f t="shared" si="7"/>
        <v>24.90479053918621</v>
      </c>
      <c r="R25" s="34"/>
      <c r="S25" s="34" t="s">
        <v>2</v>
      </c>
      <c r="T25" s="34"/>
      <c r="U25" s="34"/>
    </row>
    <row r="26" spans="1:21" ht="13.5">
      <c r="A26" s="31" t="s">
        <v>10</v>
      </c>
      <c r="B26" s="32" t="s">
        <v>48</v>
      </c>
      <c r="C26" s="33" t="s">
        <v>49</v>
      </c>
      <c r="D26" s="34">
        <f t="shared" si="0"/>
        <v>26995</v>
      </c>
      <c r="E26" s="35">
        <f t="shared" si="1"/>
        <v>5361</v>
      </c>
      <c r="F26" s="36">
        <f t="shared" si="2"/>
        <v>19.85923319133173</v>
      </c>
      <c r="G26" s="34">
        <v>4490</v>
      </c>
      <c r="H26" s="34">
        <v>871</v>
      </c>
      <c r="I26" s="35">
        <f t="shared" si="3"/>
        <v>21634</v>
      </c>
      <c r="J26" s="36">
        <f t="shared" si="4"/>
        <v>80.14076680866827</v>
      </c>
      <c r="K26" s="34">
        <v>8889</v>
      </c>
      <c r="L26" s="36">
        <f t="shared" si="5"/>
        <v>32.928320059270234</v>
      </c>
      <c r="M26" s="34">
        <v>0</v>
      </c>
      <c r="N26" s="36">
        <f t="shared" si="6"/>
        <v>0</v>
      </c>
      <c r="O26" s="34">
        <v>12745</v>
      </c>
      <c r="P26" s="34">
        <v>3152</v>
      </c>
      <c r="Q26" s="36">
        <f t="shared" si="7"/>
        <v>47.21244674939803</v>
      </c>
      <c r="R26" s="34" t="s">
        <v>2</v>
      </c>
      <c r="S26" s="34"/>
      <c r="T26" s="34"/>
      <c r="U26" s="34"/>
    </row>
    <row r="27" spans="1:21" ht="13.5">
      <c r="A27" s="31" t="s">
        <v>10</v>
      </c>
      <c r="B27" s="32" t="s">
        <v>50</v>
      </c>
      <c r="C27" s="33" t="s">
        <v>51</v>
      </c>
      <c r="D27" s="34">
        <f t="shared" si="0"/>
        <v>9036</v>
      </c>
      <c r="E27" s="35">
        <f t="shared" si="1"/>
        <v>5520</v>
      </c>
      <c r="F27" s="36">
        <f t="shared" si="2"/>
        <v>61.08897742363878</v>
      </c>
      <c r="G27" s="34">
        <v>4711</v>
      </c>
      <c r="H27" s="34">
        <v>809</v>
      </c>
      <c r="I27" s="35">
        <f t="shared" si="3"/>
        <v>3516</v>
      </c>
      <c r="J27" s="36">
        <f t="shared" si="4"/>
        <v>38.91102257636122</v>
      </c>
      <c r="K27" s="34">
        <v>389</v>
      </c>
      <c r="L27" s="36">
        <f t="shared" si="5"/>
        <v>4.305002213368747</v>
      </c>
      <c r="M27" s="34">
        <v>0</v>
      </c>
      <c r="N27" s="36">
        <f t="shared" si="6"/>
        <v>0</v>
      </c>
      <c r="O27" s="34">
        <v>3127</v>
      </c>
      <c r="P27" s="34">
        <v>1616</v>
      </c>
      <c r="Q27" s="36">
        <f t="shared" si="7"/>
        <v>34.606020362992474</v>
      </c>
      <c r="R27" s="34" t="s">
        <v>2</v>
      </c>
      <c r="S27" s="34"/>
      <c r="T27" s="34"/>
      <c r="U27" s="34"/>
    </row>
    <row r="28" spans="1:21" ht="13.5">
      <c r="A28" s="31" t="s">
        <v>10</v>
      </c>
      <c r="B28" s="32" t="s">
        <v>52</v>
      </c>
      <c r="C28" s="33" t="s">
        <v>53</v>
      </c>
      <c r="D28" s="34">
        <f t="shared" si="0"/>
        <v>5388</v>
      </c>
      <c r="E28" s="35">
        <f t="shared" si="1"/>
        <v>2423</v>
      </c>
      <c r="F28" s="36">
        <f t="shared" si="2"/>
        <v>44.97030438010394</v>
      </c>
      <c r="G28" s="34">
        <v>1434</v>
      </c>
      <c r="H28" s="34">
        <v>989</v>
      </c>
      <c r="I28" s="35">
        <f t="shared" si="3"/>
        <v>2965</v>
      </c>
      <c r="J28" s="36">
        <f t="shared" si="4"/>
        <v>55.02969561989607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2965</v>
      </c>
      <c r="P28" s="34">
        <v>1214</v>
      </c>
      <c r="Q28" s="36">
        <f t="shared" si="7"/>
        <v>55.02969561989607</v>
      </c>
      <c r="R28" s="34" t="s">
        <v>2</v>
      </c>
      <c r="S28" s="34"/>
      <c r="T28" s="34"/>
      <c r="U28" s="34"/>
    </row>
    <row r="29" spans="1:21" ht="13.5">
      <c r="A29" s="31" t="s">
        <v>10</v>
      </c>
      <c r="B29" s="32" t="s">
        <v>54</v>
      </c>
      <c r="C29" s="33" t="s">
        <v>55</v>
      </c>
      <c r="D29" s="34">
        <f t="shared" si="0"/>
        <v>15082</v>
      </c>
      <c r="E29" s="35">
        <f t="shared" si="1"/>
        <v>4223</v>
      </c>
      <c r="F29" s="36">
        <f t="shared" si="2"/>
        <v>28.000265216814746</v>
      </c>
      <c r="G29" s="34">
        <v>3517</v>
      </c>
      <c r="H29" s="34">
        <v>706</v>
      </c>
      <c r="I29" s="35">
        <f t="shared" si="3"/>
        <v>10859</v>
      </c>
      <c r="J29" s="36">
        <f t="shared" si="4"/>
        <v>71.99973478318526</v>
      </c>
      <c r="K29" s="34">
        <v>1150</v>
      </c>
      <c r="L29" s="36">
        <f t="shared" si="5"/>
        <v>7.624983423949078</v>
      </c>
      <c r="M29" s="34">
        <v>0</v>
      </c>
      <c r="N29" s="36">
        <f t="shared" si="6"/>
        <v>0</v>
      </c>
      <c r="O29" s="34">
        <v>9709</v>
      </c>
      <c r="P29" s="34">
        <v>5353</v>
      </c>
      <c r="Q29" s="36">
        <f t="shared" si="7"/>
        <v>64.37475135923617</v>
      </c>
      <c r="R29" s="34" t="s">
        <v>2</v>
      </c>
      <c r="S29" s="34"/>
      <c r="T29" s="34"/>
      <c r="U29" s="34"/>
    </row>
    <row r="30" spans="1:21" ht="13.5">
      <c r="A30" s="31" t="s">
        <v>10</v>
      </c>
      <c r="B30" s="32" t="s">
        <v>56</v>
      </c>
      <c r="C30" s="33" t="s">
        <v>9</v>
      </c>
      <c r="D30" s="34">
        <f t="shared" si="0"/>
        <v>9770</v>
      </c>
      <c r="E30" s="35">
        <f t="shared" si="1"/>
        <v>3516</v>
      </c>
      <c r="F30" s="36">
        <f t="shared" si="2"/>
        <v>35.98771750255885</v>
      </c>
      <c r="G30" s="34">
        <v>3234</v>
      </c>
      <c r="H30" s="34">
        <v>282</v>
      </c>
      <c r="I30" s="35">
        <f t="shared" si="3"/>
        <v>6254</v>
      </c>
      <c r="J30" s="36">
        <f t="shared" si="4"/>
        <v>64.01228249744115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6254</v>
      </c>
      <c r="P30" s="34">
        <v>885</v>
      </c>
      <c r="Q30" s="36">
        <f t="shared" si="7"/>
        <v>64.01228249744115</v>
      </c>
      <c r="R30" s="34" t="s">
        <v>2</v>
      </c>
      <c r="S30" s="34"/>
      <c r="T30" s="34"/>
      <c r="U30" s="34"/>
    </row>
    <row r="31" spans="1:21" ht="13.5">
      <c r="A31" s="31" t="s">
        <v>10</v>
      </c>
      <c r="B31" s="32" t="s">
        <v>57</v>
      </c>
      <c r="C31" s="33" t="s">
        <v>58</v>
      </c>
      <c r="D31" s="34">
        <f t="shared" si="0"/>
        <v>11648</v>
      </c>
      <c r="E31" s="35">
        <f t="shared" si="1"/>
        <v>4188</v>
      </c>
      <c r="F31" s="36">
        <f t="shared" si="2"/>
        <v>35.95467032967033</v>
      </c>
      <c r="G31" s="34">
        <v>4178</v>
      </c>
      <c r="H31" s="34">
        <v>10</v>
      </c>
      <c r="I31" s="35">
        <f t="shared" si="3"/>
        <v>7460</v>
      </c>
      <c r="J31" s="36">
        <f t="shared" si="4"/>
        <v>64.04532967032966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7460</v>
      </c>
      <c r="P31" s="34">
        <v>5941</v>
      </c>
      <c r="Q31" s="36">
        <f t="shared" si="7"/>
        <v>64.04532967032966</v>
      </c>
      <c r="R31" s="34" t="s">
        <v>2</v>
      </c>
      <c r="S31" s="34"/>
      <c r="T31" s="34"/>
      <c r="U31" s="34"/>
    </row>
    <row r="32" spans="1:21" ht="13.5">
      <c r="A32" s="31" t="s">
        <v>10</v>
      </c>
      <c r="B32" s="32" t="s">
        <v>59</v>
      </c>
      <c r="C32" s="33" t="s">
        <v>60</v>
      </c>
      <c r="D32" s="34">
        <f t="shared" si="0"/>
        <v>13391</v>
      </c>
      <c r="E32" s="35">
        <f t="shared" si="1"/>
        <v>8052</v>
      </c>
      <c r="F32" s="36">
        <f t="shared" si="2"/>
        <v>60.12993801807184</v>
      </c>
      <c r="G32" s="34">
        <v>7990</v>
      </c>
      <c r="H32" s="34">
        <v>62</v>
      </c>
      <c r="I32" s="35">
        <f t="shared" si="3"/>
        <v>5339</v>
      </c>
      <c r="J32" s="36">
        <f t="shared" si="4"/>
        <v>39.87006198192816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5339</v>
      </c>
      <c r="P32" s="34">
        <v>2392</v>
      </c>
      <c r="Q32" s="36">
        <f t="shared" si="7"/>
        <v>39.87006198192816</v>
      </c>
      <c r="R32" s="34"/>
      <c r="S32" s="34" t="s">
        <v>2</v>
      </c>
      <c r="T32" s="34"/>
      <c r="U32" s="34"/>
    </row>
    <row r="33" spans="1:21" ht="13.5">
      <c r="A33" s="31" t="s">
        <v>10</v>
      </c>
      <c r="B33" s="32" t="s">
        <v>61</v>
      </c>
      <c r="C33" s="33" t="s">
        <v>8</v>
      </c>
      <c r="D33" s="34">
        <f t="shared" si="0"/>
        <v>2741</v>
      </c>
      <c r="E33" s="35">
        <f t="shared" si="1"/>
        <v>1590</v>
      </c>
      <c r="F33" s="36">
        <f t="shared" si="2"/>
        <v>58.00802626778548</v>
      </c>
      <c r="G33" s="34">
        <v>1590</v>
      </c>
      <c r="H33" s="34">
        <v>0</v>
      </c>
      <c r="I33" s="35">
        <f t="shared" si="3"/>
        <v>1151</v>
      </c>
      <c r="J33" s="36">
        <f t="shared" si="4"/>
        <v>41.99197373221452</v>
      </c>
      <c r="K33" s="34">
        <v>347</v>
      </c>
      <c r="L33" s="36">
        <f t="shared" si="5"/>
        <v>12.65961327982488</v>
      </c>
      <c r="M33" s="34">
        <v>0</v>
      </c>
      <c r="N33" s="36">
        <f t="shared" si="6"/>
        <v>0</v>
      </c>
      <c r="O33" s="34">
        <v>804</v>
      </c>
      <c r="P33" s="34">
        <v>80</v>
      </c>
      <c r="Q33" s="36">
        <f t="shared" si="7"/>
        <v>29.33236045238964</v>
      </c>
      <c r="R33" s="34" t="s">
        <v>2</v>
      </c>
      <c r="S33" s="34"/>
      <c r="T33" s="34"/>
      <c r="U33" s="34"/>
    </row>
    <row r="34" spans="1:21" ht="13.5">
      <c r="A34" s="31" t="s">
        <v>10</v>
      </c>
      <c r="B34" s="32" t="s">
        <v>62</v>
      </c>
      <c r="C34" s="33" t="s">
        <v>63</v>
      </c>
      <c r="D34" s="34">
        <f t="shared" si="0"/>
        <v>7375</v>
      </c>
      <c r="E34" s="35">
        <f t="shared" si="1"/>
        <v>3258</v>
      </c>
      <c r="F34" s="36">
        <f t="shared" si="2"/>
        <v>44.17627118644068</v>
      </c>
      <c r="G34" s="34">
        <v>3258</v>
      </c>
      <c r="H34" s="34">
        <v>0</v>
      </c>
      <c r="I34" s="35">
        <f t="shared" si="3"/>
        <v>4117</v>
      </c>
      <c r="J34" s="36">
        <f t="shared" si="4"/>
        <v>55.82372881355933</v>
      </c>
      <c r="K34" s="34">
        <v>0</v>
      </c>
      <c r="L34" s="36">
        <f t="shared" si="5"/>
        <v>0</v>
      </c>
      <c r="M34" s="34">
        <v>0</v>
      </c>
      <c r="N34" s="36">
        <f t="shared" si="6"/>
        <v>0</v>
      </c>
      <c r="O34" s="34">
        <v>4117</v>
      </c>
      <c r="P34" s="34">
        <v>2110</v>
      </c>
      <c r="Q34" s="36">
        <f t="shared" si="7"/>
        <v>55.82372881355933</v>
      </c>
      <c r="R34" s="34"/>
      <c r="S34" s="34"/>
      <c r="T34" s="34"/>
      <c r="U34" s="34" t="s">
        <v>2</v>
      </c>
    </row>
    <row r="35" spans="1:21" ht="13.5">
      <c r="A35" s="31" t="s">
        <v>10</v>
      </c>
      <c r="B35" s="32" t="s">
        <v>64</v>
      </c>
      <c r="C35" s="33" t="s">
        <v>65</v>
      </c>
      <c r="D35" s="34">
        <f t="shared" si="0"/>
        <v>2153</v>
      </c>
      <c r="E35" s="35">
        <f t="shared" si="1"/>
        <v>852</v>
      </c>
      <c r="F35" s="36">
        <f t="shared" si="2"/>
        <v>39.57268927078495</v>
      </c>
      <c r="G35" s="34">
        <v>849</v>
      </c>
      <c r="H35" s="34">
        <v>3</v>
      </c>
      <c r="I35" s="35">
        <f t="shared" si="3"/>
        <v>1301</v>
      </c>
      <c r="J35" s="36">
        <f t="shared" si="4"/>
        <v>60.427310729215044</v>
      </c>
      <c r="K35" s="34">
        <v>0</v>
      </c>
      <c r="L35" s="36">
        <f t="shared" si="5"/>
        <v>0</v>
      </c>
      <c r="M35" s="34">
        <v>0</v>
      </c>
      <c r="N35" s="36">
        <f t="shared" si="6"/>
        <v>0</v>
      </c>
      <c r="O35" s="34">
        <v>1301</v>
      </c>
      <c r="P35" s="34">
        <v>738</v>
      </c>
      <c r="Q35" s="36">
        <f t="shared" si="7"/>
        <v>60.427310729215044</v>
      </c>
      <c r="R35" s="34" t="s">
        <v>2</v>
      </c>
      <c r="S35" s="34"/>
      <c r="T35" s="34"/>
      <c r="U35" s="34"/>
    </row>
    <row r="36" spans="1:21" ht="13.5">
      <c r="A36" s="31" t="s">
        <v>10</v>
      </c>
      <c r="B36" s="32" t="s">
        <v>66</v>
      </c>
      <c r="C36" s="33" t="s">
        <v>67</v>
      </c>
      <c r="D36" s="34">
        <f t="shared" si="0"/>
        <v>3937</v>
      </c>
      <c r="E36" s="35">
        <f t="shared" si="1"/>
        <v>2192</v>
      </c>
      <c r="F36" s="36">
        <f t="shared" si="2"/>
        <v>55.67691135382271</v>
      </c>
      <c r="G36" s="34">
        <v>2080</v>
      </c>
      <c r="H36" s="34">
        <v>112</v>
      </c>
      <c r="I36" s="35">
        <f t="shared" si="3"/>
        <v>1745</v>
      </c>
      <c r="J36" s="36">
        <f t="shared" si="4"/>
        <v>44.3230886461773</v>
      </c>
      <c r="K36" s="34">
        <v>0</v>
      </c>
      <c r="L36" s="36">
        <f t="shared" si="5"/>
        <v>0</v>
      </c>
      <c r="M36" s="34">
        <v>0</v>
      </c>
      <c r="N36" s="36">
        <f t="shared" si="6"/>
        <v>0</v>
      </c>
      <c r="O36" s="34">
        <v>1745</v>
      </c>
      <c r="P36" s="34">
        <v>888</v>
      </c>
      <c r="Q36" s="36">
        <f t="shared" si="7"/>
        <v>44.3230886461773</v>
      </c>
      <c r="R36" s="34" t="s">
        <v>2</v>
      </c>
      <c r="S36" s="34"/>
      <c r="T36" s="34"/>
      <c r="U36" s="34"/>
    </row>
    <row r="37" spans="1:21" ht="13.5">
      <c r="A37" s="31" t="s">
        <v>10</v>
      </c>
      <c r="B37" s="32" t="s">
        <v>68</v>
      </c>
      <c r="C37" s="33" t="s">
        <v>69</v>
      </c>
      <c r="D37" s="34">
        <f t="shared" si="0"/>
        <v>2973</v>
      </c>
      <c r="E37" s="35">
        <f t="shared" si="1"/>
        <v>568</v>
      </c>
      <c r="F37" s="36">
        <f t="shared" si="2"/>
        <v>19.10528086108308</v>
      </c>
      <c r="G37" s="34">
        <v>447</v>
      </c>
      <c r="H37" s="34">
        <v>121</v>
      </c>
      <c r="I37" s="35">
        <f t="shared" si="3"/>
        <v>2405</v>
      </c>
      <c r="J37" s="36">
        <f t="shared" si="4"/>
        <v>80.89471913891691</v>
      </c>
      <c r="K37" s="34">
        <v>0</v>
      </c>
      <c r="L37" s="36">
        <f t="shared" si="5"/>
        <v>0</v>
      </c>
      <c r="M37" s="34">
        <v>0</v>
      </c>
      <c r="N37" s="36">
        <f t="shared" si="6"/>
        <v>0</v>
      </c>
      <c r="O37" s="34">
        <v>2405</v>
      </c>
      <c r="P37" s="34">
        <v>2196</v>
      </c>
      <c r="Q37" s="36">
        <f t="shared" si="7"/>
        <v>80.89471913891691</v>
      </c>
      <c r="R37" s="34" t="s">
        <v>2</v>
      </c>
      <c r="S37" s="34"/>
      <c r="T37" s="34"/>
      <c r="U37" s="34"/>
    </row>
    <row r="38" spans="1:21" ht="13.5">
      <c r="A38" s="31" t="s">
        <v>10</v>
      </c>
      <c r="B38" s="32" t="s">
        <v>70</v>
      </c>
      <c r="C38" s="33" t="s">
        <v>71</v>
      </c>
      <c r="D38" s="34">
        <f t="shared" si="0"/>
        <v>4306</v>
      </c>
      <c r="E38" s="35">
        <f t="shared" si="1"/>
        <v>188</v>
      </c>
      <c r="F38" s="36">
        <f t="shared" si="2"/>
        <v>4.3660009289363675</v>
      </c>
      <c r="G38" s="34">
        <v>188</v>
      </c>
      <c r="H38" s="34">
        <v>0</v>
      </c>
      <c r="I38" s="35">
        <f t="shared" si="3"/>
        <v>4118</v>
      </c>
      <c r="J38" s="36">
        <f t="shared" si="4"/>
        <v>95.63399907106364</v>
      </c>
      <c r="K38" s="34">
        <v>1877</v>
      </c>
      <c r="L38" s="36">
        <f t="shared" si="5"/>
        <v>43.590339061774266</v>
      </c>
      <c r="M38" s="34">
        <v>0</v>
      </c>
      <c r="N38" s="36">
        <f t="shared" si="6"/>
        <v>0</v>
      </c>
      <c r="O38" s="34">
        <v>2241</v>
      </c>
      <c r="P38" s="34">
        <v>1474</v>
      </c>
      <c r="Q38" s="36">
        <f t="shared" si="7"/>
        <v>52.04366000928936</v>
      </c>
      <c r="R38" s="34"/>
      <c r="S38" s="34" t="s">
        <v>2</v>
      </c>
      <c r="T38" s="34"/>
      <c r="U38" s="34"/>
    </row>
    <row r="39" spans="1:21" ht="13.5">
      <c r="A39" s="31" t="s">
        <v>10</v>
      </c>
      <c r="B39" s="32" t="s">
        <v>72</v>
      </c>
      <c r="C39" s="33" t="s">
        <v>73</v>
      </c>
      <c r="D39" s="34">
        <f t="shared" si="0"/>
        <v>2620</v>
      </c>
      <c r="E39" s="35">
        <f t="shared" si="1"/>
        <v>1016</v>
      </c>
      <c r="F39" s="36">
        <f t="shared" si="2"/>
        <v>38.778625954198475</v>
      </c>
      <c r="G39" s="34">
        <v>1016</v>
      </c>
      <c r="H39" s="34">
        <v>0</v>
      </c>
      <c r="I39" s="35">
        <f t="shared" si="3"/>
        <v>1604</v>
      </c>
      <c r="J39" s="36">
        <f t="shared" si="4"/>
        <v>61.221374045801525</v>
      </c>
      <c r="K39" s="34">
        <v>0</v>
      </c>
      <c r="L39" s="36">
        <f t="shared" si="5"/>
        <v>0</v>
      </c>
      <c r="M39" s="34">
        <v>0</v>
      </c>
      <c r="N39" s="36">
        <f t="shared" si="6"/>
        <v>0</v>
      </c>
      <c r="O39" s="34">
        <v>1604</v>
      </c>
      <c r="P39" s="34">
        <v>118</v>
      </c>
      <c r="Q39" s="36">
        <f t="shared" si="7"/>
        <v>61.221374045801525</v>
      </c>
      <c r="R39" s="34" t="s">
        <v>2</v>
      </c>
      <c r="S39" s="34"/>
      <c r="T39" s="34"/>
      <c r="U39" s="34"/>
    </row>
    <row r="40" spans="1:21" ht="13.5">
      <c r="A40" s="31" t="s">
        <v>10</v>
      </c>
      <c r="B40" s="32" t="s">
        <v>74</v>
      </c>
      <c r="C40" s="33" t="s">
        <v>75</v>
      </c>
      <c r="D40" s="34">
        <f t="shared" si="0"/>
        <v>9657</v>
      </c>
      <c r="E40" s="35">
        <f t="shared" si="1"/>
        <v>5002</v>
      </c>
      <c r="F40" s="36">
        <f aca="true" t="shared" si="8" ref="F40:F65">E40/D40*100</f>
        <v>51.79662421041732</v>
      </c>
      <c r="G40" s="34">
        <v>3131</v>
      </c>
      <c r="H40" s="34">
        <v>1871</v>
      </c>
      <c r="I40" s="35">
        <f t="shared" si="3"/>
        <v>4655</v>
      </c>
      <c r="J40" s="36">
        <f aca="true" t="shared" si="9" ref="J40:J65">I40/D40*100</f>
        <v>48.20337578958269</v>
      </c>
      <c r="K40" s="34">
        <v>0</v>
      </c>
      <c r="L40" s="36">
        <f aca="true" t="shared" si="10" ref="L40:L65">K40/D40*100</f>
        <v>0</v>
      </c>
      <c r="M40" s="34">
        <v>0</v>
      </c>
      <c r="N40" s="36">
        <f aca="true" t="shared" si="11" ref="N40:N65">M40/D40*100</f>
        <v>0</v>
      </c>
      <c r="O40" s="34">
        <v>4655</v>
      </c>
      <c r="P40" s="34">
        <v>862</v>
      </c>
      <c r="Q40" s="36">
        <f aca="true" t="shared" si="12" ref="Q40:Q65">O40/D40*100</f>
        <v>48.20337578958269</v>
      </c>
      <c r="R40" s="34" t="s">
        <v>2</v>
      </c>
      <c r="S40" s="34"/>
      <c r="T40" s="34"/>
      <c r="U40" s="34"/>
    </row>
    <row r="41" spans="1:21" ht="13.5">
      <c r="A41" s="31" t="s">
        <v>10</v>
      </c>
      <c r="B41" s="32" t="s">
        <v>76</v>
      </c>
      <c r="C41" s="33" t="s">
        <v>77</v>
      </c>
      <c r="D41" s="34">
        <f t="shared" si="0"/>
        <v>10116</v>
      </c>
      <c r="E41" s="35">
        <f t="shared" si="1"/>
        <v>2576</v>
      </c>
      <c r="F41" s="36">
        <f t="shared" si="8"/>
        <v>25.4646105179913</v>
      </c>
      <c r="G41" s="34">
        <v>1616</v>
      </c>
      <c r="H41" s="34">
        <v>960</v>
      </c>
      <c r="I41" s="35">
        <f t="shared" si="3"/>
        <v>7540</v>
      </c>
      <c r="J41" s="36">
        <f t="shared" si="9"/>
        <v>74.5353894820087</v>
      </c>
      <c r="K41" s="34">
        <v>232</v>
      </c>
      <c r="L41" s="36">
        <f t="shared" si="10"/>
        <v>2.293396599446422</v>
      </c>
      <c r="M41" s="34">
        <v>0</v>
      </c>
      <c r="N41" s="36">
        <f t="shared" si="11"/>
        <v>0</v>
      </c>
      <c r="O41" s="34">
        <v>7308</v>
      </c>
      <c r="P41" s="34">
        <v>1140</v>
      </c>
      <c r="Q41" s="36">
        <f t="shared" si="12"/>
        <v>72.24199288256227</v>
      </c>
      <c r="R41" s="34" t="s">
        <v>2</v>
      </c>
      <c r="S41" s="34"/>
      <c r="T41" s="34"/>
      <c r="U41" s="34"/>
    </row>
    <row r="42" spans="1:21" ht="13.5">
      <c r="A42" s="31" t="s">
        <v>10</v>
      </c>
      <c r="B42" s="32" t="s">
        <v>78</v>
      </c>
      <c r="C42" s="33" t="s">
        <v>79</v>
      </c>
      <c r="D42" s="34">
        <f t="shared" si="0"/>
        <v>18381</v>
      </c>
      <c r="E42" s="35">
        <f t="shared" si="1"/>
        <v>4397</v>
      </c>
      <c r="F42" s="36">
        <f t="shared" si="8"/>
        <v>23.92144061802949</v>
      </c>
      <c r="G42" s="34">
        <v>4249</v>
      </c>
      <c r="H42" s="34">
        <v>148</v>
      </c>
      <c r="I42" s="35">
        <f t="shared" si="3"/>
        <v>13984</v>
      </c>
      <c r="J42" s="36">
        <f t="shared" si="9"/>
        <v>76.0785593819705</v>
      </c>
      <c r="K42" s="34">
        <v>0</v>
      </c>
      <c r="L42" s="36">
        <f t="shared" si="10"/>
        <v>0</v>
      </c>
      <c r="M42" s="34">
        <v>0</v>
      </c>
      <c r="N42" s="36">
        <f t="shared" si="11"/>
        <v>0</v>
      </c>
      <c r="O42" s="34">
        <v>13984</v>
      </c>
      <c r="P42" s="34">
        <v>4725</v>
      </c>
      <c r="Q42" s="36">
        <f t="shared" si="12"/>
        <v>76.0785593819705</v>
      </c>
      <c r="R42" s="34" t="s">
        <v>2</v>
      </c>
      <c r="S42" s="34"/>
      <c r="T42" s="34"/>
      <c r="U42" s="34"/>
    </row>
    <row r="43" spans="1:21" ht="13.5">
      <c r="A43" s="31" t="s">
        <v>10</v>
      </c>
      <c r="B43" s="32" t="s">
        <v>80</v>
      </c>
      <c r="C43" s="33" t="s">
        <v>0</v>
      </c>
      <c r="D43" s="34">
        <f t="shared" si="0"/>
        <v>2682</v>
      </c>
      <c r="E43" s="35">
        <f t="shared" si="1"/>
        <v>847</v>
      </c>
      <c r="F43" s="36">
        <f t="shared" si="8"/>
        <v>31.58090976882923</v>
      </c>
      <c r="G43" s="34">
        <v>828</v>
      </c>
      <c r="H43" s="34">
        <v>19</v>
      </c>
      <c r="I43" s="35">
        <f t="shared" si="3"/>
        <v>1835</v>
      </c>
      <c r="J43" s="36">
        <f t="shared" si="9"/>
        <v>68.41909023117077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1835</v>
      </c>
      <c r="P43" s="34">
        <v>415</v>
      </c>
      <c r="Q43" s="36">
        <f t="shared" si="12"/>
        <v>68.41909023117077</v>
      </c>
      <c r="R43" s="34" t="s">
        <v>2</v>
      </c>
      <c r="S43" s="34"/>
      <c r="T43" s="34"/>
      <c r="U43" s="34"/>
    </row>
    <row r="44" spans="1:21" ht="13.5">
      <c r="A44" s="31" t="s">
        <v>10</v>
      </c>
      <c r="B44" s="32" t="s">
        <v>81</v>
      </c>
      <c r="C44" s="33" t="s">
        <v>82</v>
      </c>
      <c r="D44" s="34">
        <f t="shared" si="0"/>
        <v>6845</v>
      </c>
      <c r="E44" s="35">
        <f t="shared" si="1"/>
        <v>1055</v>
      </c>
      <c r="F44" s="36">
        <f t="shared" si="8"/>
        <v>15.412710007304604</v>
      </c>
      <c r="G44" s="34">
        <v>953</v>
      </c>
      <c r="H44" s="34">
        <v>102</v>
      </c>
      <c r="I44" s="35">
        <f t="shared" si="3"/>
        <v>5790</v>
      </c>
      <c r="J44" s="36">
        <f t="shared" si="9"/>
        <v>84.5872899926954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5790</v>
      </c>
      <c r="P44" s="34">
        <v>3925</v>
      </c>
      <c r="Q44" s="36">
        <f t="shared" si="12"/>
        <v>84.5872899926954</v>
      </c>
      <c r="R44" s="34" t="s">
        <v>2</v>
      </c>
      <c r="S44" s="34"/>
      <c r="T44" s="34"/>
      <c r="U44" s="34"/>
    </row>
    <row r="45" spans="1:21" ht="13.5">
      <c r="A45" s="31" t="s">
        <v>10</v>
      </c>
      <c r="B45" s="32" t="s">
        <v>83</v>
      </c>
      <c r="C45" s="33" t="s">
        <v>84</v>
      </c>
      <c r="D45" s="34">
        <f t="shared" si="0"/>
        <v>3640</v>
      </c>
      <c r="E45" s="35">
        <f t="shared" si="1"/>
        <v>1532</v>
      </c>
      <c r="F45" s="36">
        <f t="shared" si="8"/>
        <v>42.08791208791209</v>
      </c>
      <c r="G45" s="34">
        <v>1088</v>
      </c>
      <c r="H45" s="34">
        <v>444</v>
      </c>
      <c r="I45" s="35">
        <f t="shared" si="3"/>
        <v>2108</v>
      </c>
      <c r="J45" s="36">
        <f t="shared" si="9"/>
        <v>57.91208791208792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2108</v>
      </c>
      <c r="P45" s="34">
        <v>744</v>
      </c>
      <c r="Q45" s="36">
        <f t="shared" si="12"/>
        <v>57.91208791208792</v>
      </c>
      <c r="R45" s="34" t="s">
        <v>2</v>
      </c>
      <c r="S45" s="34"/>
      <c r="T45" s="34"/>
      <c r="U45" s="34"/>
    </row>
    <row r="46" spans="1:21" ht="13.5">
      <c r="A46" s="31" t="s">
        <v>10</v>
      </c>
      <c r="B46" s="32" t="s">
        <v>85</v>
      </c>
      <c r="C46" s="33" t="s">
        <v>139</v>
      </c>
      <c r="D46" s="34">
        <f t="shared" si="0"/>
        <v>5795</v>
      </c>
      <c r="E46" s="35">
        <f t="shared" si="1"/>
        <v>2374</v>
      </c>
      <c r="F46" s="36">
        <f t="shared" si="8"/>
        <v>40.96635030198447</v>
      </c>
      <c r="G46" s="34">
        <v>1391</v>
      </c>
      <c r="H46" s="34">
        <v>983</v>
      </c>
      <c r="I46" s="35">
        <f t="shared" si="3"/>
        <v>3421</v>
      </c>
      <c r="J46" s="36">
        <f t="shared" si="9"/>
        <v>59.03364969801553</v>
      </c>
      <c r="K46" s="34">
        <v>390</v>
      </c>
      <c r="L46" s="36">
        <f t="shared" si="10"/>
        <v>6.729939603106126</v>
      </c>
      <c r="M46" s="34">
        <v>0</v>
      </c>
      <c r="N46" s="36">
        <f t="shared" si="11"/>
        <v>0</v>
      </c>
      <c r="O46" s="34">
        <v>3031</v>
      </c>
      <c r="P46" s="34">
        <v>628</v>
      </c>
      <c r="Q46" s="36">
        <f t="shared" si="12"/>
        <v>52.303710094909405</v>
      </c>
      <c r="R46" s="34"/>
      <c r="S46" s="34"/>
      <c r="T46" s="34" t="s">
        <v>2</v>
      </c>
      <c r="U46" s="34"/>
    </row>
    <row r="47" spans="1:21" ht="13.5">
      <c r="A47" s="31" t="s">
        <v>10</v>
      </c>
      <c r="B47" s="32" t="s">
        <v>86</v>
      </c>
      <c r="C47" s="33" t="s">
        <v>87</v>
      </c>
      <c r="D47" s="34">
        <f t="shared" si="0"/>
        <v>2618</v>
      </c>
      <c r="E47" s="35">
        <f t="shared" si="1"/>
        <v>1252</v>
      </c>
      <c r="F47" s="36">
        <f t="shared" si="8"/>
        <v>47.82276546982429</v>
      </c>
      <c r="G47" s="34">
        <v>405</v>
      </c>
      <c r="H47" s="34">
        <v>847</v>
      </c>
      <c r="I47" s="35">
        <f t="shared" si="3"/>
        <v>1366</v>
      </c>
      <c r="J47" s="36">
        <f t="shared" si="9"/>
        <v>52.17723453017571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1366</v>
      </c>
      <c r="P47" s="34">
        <v>818</v>
      </c>
      <c r="Q47" s="36">
        <f t="shared" si="12"/>
        <v>52.17723453017571</v>
      </c>
      <c r="R47" s="34" t="s">
        <v>2</v>
      </c>
      <c r="S47" s="34"/>
      <c r="T47" s="34"/>
      <c r="U47" s="34"/>
    </row>
    <row r="48" spans="1:21" ht="13.5">
      <c r="A48" s="31" t="s">
        <v>10</v>
      </c>
      <c r="B48" s="32" t="s">
        <v>88</v>
      </c>
      <c r="C48" s="33" t="s">
        <v>89</v>
      </c>
      <c r="D48" s="34">
        <f t="shared" si="0"/>
        <v>4647</v>
      </c>
      <c r="E48" s="35">
        <f t="shared" si="1"/>
        <v>2053</v>
      </c>
      <c r="F48" s="36">
        <f t="shared" si="8"/>
        <v>44.17904024101571</v>
      </c>
      <c r="G48" s="34">
        <v>1311</v>
      </c>
      <c r="H48" s="34">
        <v>742</v>
      </c>
      <c r="I48" s="35">
        <f t="shared" si="3"/>
        <v>2594</v>
      </c>
      <c r="J48" s="36">
        <f t="shared" si="9"/>
        <v>55.82095975898429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2594</v>
      </c>
      <c r="P48" s="34">
        <v>1131</v>
      </c>
      <c r="Q48" s="36">
        <f t="shared" si="12"/>
        <v>55.82095975898429</v>
      </c>
      <c r="R48" s="34" t="s">
        <v>2</v>
      </c>
      <c r="S48" s="34"/>
      <c r="T48" s="34"/>
      <c r="U48" s="34"/>
    </row>
    <row r="49" spans="1:21" ht="13.5">
      <c r="A49" s="31" t="s">
        <v>10</v>
      </c>
      <c r="B49" s="32" t="s">
        <v>90</v>
      </c>
      <c r="C49" s="33" t="s">
        <v>91</v>
      </c>
      <c r="D49" s="34">
        <f t="shared" si="0"/>
        <v>3769</v>
      </c>
      <c r="E49" s="35">
        <f t="shared" si="1"/>
        <v>2481</v>
      </c>
      <c r="F49" s="36">
        <f t="shared" si="8"/>
        <v>65.82647917219421</v>
      </c>
      <c r="G49" s="34">
        <v>1042</v>
      </c>
      <c r="H49" s="34">
        <v>1439</v>
      </c>
      <c r="I49" s="35">
        <f t="shared" si="3"/>
        <v>1288</v>
      </c>
      <c r="J49" s="36">
        <f t="shared" si="9"/>
        <v>34.17352082780579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1288</v>
      </c>
      <c r="P49" s="34">
        <v>488</v>
      </c>
      <c r="Q49" s="36">
        <f t="shared" si="12"/>
        <v>34.17352082780579</v>
      </c>
      <c r="R49" s="34" t="s">
        <v>2</v>
      </c>
      <c r="S49" s="34"/>
      <c r="T49" s="34"/>
      <c r="U49" s="34"/>
    </row>
    <row r="50" spans="1:21" ht="13.5">
      <c r="A50" s="31" t="s">
        <v>10</v>
      </c>
      <c r="B50" s="32" t="s">
        <v>92</v>
      </c>
      <c r="C50" s="33" t="s">
        <v>93</v>
      </c>
      <c r="D50" s="34">
        <f t="shared" si="0"/>
        <v>4969</v>
      </c>
      <c r="E50" s="35">
        <f t="shared" si="1"/>
        <v>2333</v>
      </c>
      <c r="F50" s="36">
        <f t="shared" si="8"/>
        <v>46.951096800161</v>
      </c>
      <c r="G50" s="34">
        <v>1629</v>
      </c>
      <c r="H50" s="34">
        <v>704</v>
      </c>
      <c r="I50" s="35">
        <f t="shared" si="3"/>
        <v>2636</v>
      </c>
      <c r="J50" s="36">
        <f t="shared" si="9"/>
        <v>53.048903199839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2636</v>
      </c>
      <c r="P50" s="34">
        <v>1519</v>
      </c>
      <c r="Q50" s="36">
        <f t="shared" si="12"/>
        <v>53.048903199839</v>
      </c>
      <c r="R50" s="34" t="s">
        <v>2</v>
      </c>
      <c r="S50" s="34"/>
      <c r="T50" s="34"/>
      <c r="U50" s="34"/>
    </row>
    <row r="51" spans="1:21" ht="13.5">
      <c r="A51" s="31" t="s">
        <v>10</v>
      </c>
      <c r="B51" s="32" t="s">
        <v>94</v>
      </c>
      <c r="C51" s="33" t="s">
        <v>95</v>
      </c>
      <c r="D51" s="34">
        <f t="shared" si="0"/>
        <v>2940</v>
      </c>
      <c r="E51" s="35">
        <f t="shared" si="1"/>
        <v>1766</v>
      </c>
      <c r="F51" s="36">
        <f t="shared" si="8"/>
        <v>60.06802721088435</v>
      </c>
      <c r="G51" s="34">
        <v>923</v>
      </c>
      <c r="H51" s="34">
        <v>843</v>
      </c>
      <c r="I51" s="35">
        <f t="shared" si="3"/>
        <v>1174</v>
      </c>
      <c r="J51" s="36">
        <f t="shared" si="9"/>
        <v>39.93197278911565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1174</v>
      </c>
      <c r="P51" s="34">
        <v>905</v>
      </c>
      <c r="Q51" s="36">
        <f t="shared" si="12"/>
        <v>39.93197278911565</v>
      </c>
      <c r="R51" s="34" t="s">
        <v>2</v>
      </c>
      <c r="S51" s="34"/>
      <c r="T51" s="34"/>
      <c r="U51" s="34"/>
    </row>
    <row r="52" spans="1:21" ht="13.5">
      <c r="A52" s="31" t="s">
        <v>10</v>
      </c>
      <c r="B52" s="32" t="s">
        <v>96</v>
      </c>
      <c r="C52" s="33" t="s">
        <v>97</v>
      </c>
      <c r="D52" s="34">
        <f t="shared" si="0"/>
        <v>12023</v>
      </c>
      <c r="E52" s="35">
        <f t="shared" si="1"/>
        <v>6565</v>
      </c>
      <c r="F52" s="36">
        <f t="shared" si="8"/>
        <v>54.603676287116365</v>
      </c>
      <c r="G52" s="34">
        <v>2987</v>
      </c>
      <c r="H52" s="34">
        <v>3578</v>
      </c>
      <c r="I52" s="35">
        <f t="shared" si="3"/>
        <v>5458</v>
      </c>
      <c r="J52" s="36">
        <f t="shared" si="9"/>
        <v>45.39632371288364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5458</v>
      </c>
      <c r="P52" s="34">
        <v>1672</v>
      </c>
      <c r="Q52" s="36">
        <f t="shared" si="12"/>
        <v>45.39632371288364</v>
      </c>
      <c r="R52" s="34" t="s">
        <v>2</v>
      </c>
      <c r="S52" s="34"/>
      <c r="T52" s="34"/>
      <c r="U52" s="34"/>
    </row>
    <row r="53" spans="1:21" ht="13.5">
      <c r="A53" s="31" t="s">
        <v>10</v>
      </c>
      <c r="B53" s="32" t="s">
        <v>98</v>
      </c>
      <c r="C53" s="33" t="s">
        <v>99</v>
      </c>
      <c r="D53" s="34">
        <f t="shared" si="0"/>
        <v>19568</v>
      </c>
      <c r="E53" s="35">
        <f t="shared" si="1"/>
        <v>8602</v>
      </c>
      <c r="F53" s="36">
        <f t="shared" si="8"/>
        <v>43.95952575633687</v>
      </c>
      <c r="G53" s="34">
        <v>4731</v>
      </c>
      <c r="H53" s="34">
        <v>3871</v>
      </c>
      <c r="I53" s="35">
        <f t="shared" si="3"/>
        <v>10966</v>
      </c>
      <c r="J53" s="36">
        <f t="shared" si="9"/>
        <v>56.04047424366312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10966</v>
      </c>
      <c r="P53" s="34">
        <v>4363</v>
      </c>
      <c r="Q53" s="36">
        <f t="shared" si="12"/>
        <v>56.04047424366312</v>
      </c>
      <c r="R53" s="34" t="s">
        <v>2</v>
      </c>
      <c r="S53" s="34"/>
      <c r="T53" s="34"/>
      <c r="U53" s="34"/>
    </row>
    <row r="54" spans="1:21" ht="13.5">
      <c r="A54" s="31" t="s">
        <v>10</v>
      </c>
      <c r="B54" s="32" t="s">
        <v>100</v>
      </c>
      <c r="C54" s="33" t="s">
        <v>101</v>
      </c>
      <c r="D54" s="34">
        <f t="shared" si="0"/>
        <v>1620</v>
      </c>
      <c r="E54" s="35">
        <f t="shared" si="1"/>
        <v>905</v>
      </c>
      <c r="F54" s="36">
        <f t="shared" si="8"/>
        <v>55.8641975308642</v>
      </c>
      <c r="G54" s="34">
        <v>827</v>
      </c>
      <c r="H54" s="34">
        <v>78</v>
      </c>
      <c r="I54" s="35">
        <f t="shared" si="3"/>
        <v>715</v>
      </c>
      <c r="J54" s="36">
        <f t="shared" si="9"/>
        <v>44.135802469135804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715</v>
      </c>
      <c r="P54" s="34">
        <v>640</v>
      </c>
      <c r="Q54" s="36">
        <f t="shared" si="12"/>
        <v>44.135802469135804</v>
      </c>
      <c r="R54" s="34" t="s">
        <v>2</v>
      </c>
      <c r="S54" s="34"/>
      <c r="T54" s="34"/>
      <c r="U54" s="34"/>
    </row>
    <row r="55" spans="1:21" ht="13.5">
      <c r="A55" s="31" t="s">
        <v>10</v>
      </c>
      <c r="B55" s="32" t="s">
        <v>102</v>
      </c>
      <c r="C55" s="33" t="s">
        <v>103</v>
      </c>
      <c r="D55" s="34">
        <f t="shared" si="0"/>
        <v>1370</v>
      </c>
      <c r="E55" s="35">
        <f t="shared" si="1"/>
        <v>832</v>
      </c>
      <c r="F55" s="36">
        <f t="shared" si="8"/>
        <v>60.72992700729927</v>
      </c>
      <c r="G55" s="34">
        <v>825</v>
      </c>
      <c r="H55" s="34">
        <v>7</v>
      </c>
      <c r="I55" s="35">
        <f t="shared" si="3"/>
        <v>538</v>
      </c>
      <c r="J55" s="36">
        <f t="shared" si="9"/>
        <v>39.270072992700726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538</v>
      </c>
      <c r="P55" s="34">
        <v>477</v>
      </c>
      <c r="Q55" s="36">
        <f t="shared" si="12"/>
        <v>39.270072992700726</v>
      </c>
      <c r="R55" s="34" t="s">
        <v>2</v>
      </c>
      <c r="S55" s="34"/>
      <c r="T55" s="34"/>
      <c r="U55" s="34"/>
    </row>
    <row r="56" spans="1:21" ht="13.5">
      <c r="A56" s="31" t="s">
        <v>10</v>
      </c>
      <c r="B56" s="32" t="s">
        <v>104</v>
      </c>
      <c r="C56" s="33" t="s">
        <v>105</v>
      </c>
      <c r="D56" s="34">
        <f t="shared" si="0"/>
        <v>1321</v>
      </c>
      <c r="E56" s="35">
        <f t="shared" si="1"/>
        <v>847</v>
      </c>
      <c r="F56" s="36">
        <f t="shared" si="8"/>
        <v>64.11809235427707</v>
      </c>
      <c r="G56" s="34">
        <v>796</v>
      </c>
      <c r="H56" s="34">
        <v>51</v>
      </c>
      <c r="I56" s="35">
        <f t="shared" si="3"/>
        <v>474</v>
      </c>
      <c r="J56" s="36">
        <f t="shared" si="9"/>
        <v>35.88190764572294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474</v>
      </c>
      <c r="P56" s="34">
        <v>334</v>
      </c>
      <c r="Q56" s="36">
        <f t="shared" si="12"/>
        <v>35.88190764572294</v>
      </c>
      <c r="R56" s="34" t="s">
        <v>2</v>
      </c>
      <c r="S56" s="34"/>
      <c r="T56" s="34"/>
      <c r="U56" s="34"/>
    </row>
    <row r="57" spans="1:21" ht="13.5">
      <c r="A57" s="31" t="s">
        <v>10</v>
      </c>
      <c r="B57" s="32" t="s">
        <v>106</v>
      </c>
      <c r="C57" s="33" t="s">
        <v>1</v>
      </c>
      <c r="D57" s="34">
        <f t="shared" si="0"/>
        <v>4031</v>
      </c>
      <c r="E57" s="35">
        <f t="shared" si="1"/>
        <v>2536</v>
      </c>
      <c r="F57" s="36">
        <f t="shared" si="8"/>
        <v>62.91242867774746</v>
      </c>
      <c r="G57" s="34">
        <v>1755</v>
      </c>
      <c r="H57" s="34">
        <v>781</v>
      </c>
      <c r="I57" s="35">
        <f t="shared" si="3"/>
        <v>1495</v>
      </c>
      <c r="J57" s="36">
        <f t="shared" si="9"/>
        <v>37.08757132225254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1495</v>
      </c>
      <c r="P57" s="34">
        <v>1196</v>
      </c>
      <c r="Q57" s="36">
        <f t="shared" si="12"/>
        <v>37.08757132225254</v>
      </c>
      <c r="R57" s="34" t="s">
        <v>2</v>
      </c>
      <c r="S57" s="34"/>
      <c r="T57" s="34"/>
      <c r="U57" s="34"/>
    </row>
    <row r="58" spans="1:21" ht="13.5">
      <c r="A58" s="31" t="s">
        <v>10</v>
      </c>
      <c r="B58" s="32" t="s">
        <v>107</v>
      </c>
      <c r="C58" s="33" t="s">
        <v>108</v>
      </c>
      <c r="D58" s="34">
        <f t="shared" si="0"/>
        <v>6861</v>
      </c>
      <c r="E58" s="35">
        <f t="shared" si="1"/>
        <v>4308</v>
      </c>
      <c r="F58" s="36">
        <f t="shared" si="8"/>
        <v>62.789680804547444</v>
      </c>
      <c r="G58" s="34">
        <v>4173</v>
      </c>
      <c r="H58" s="34">
        <v>135</v>
      </c>
      <c r="I58" s="35">
        <f t="shared" si="3"/>
        <v>2553</v>
      </c>
      <c r="J58" s="36">
        <f t="shared" si="9"/>
        <v>37.210319195452556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2553</v>
      </c>
      <c r="P58" s="34">
        <v>1010</v>
      </c>
      <c r="Q58" s="36">
        <f t="shared" si="12"/>
        <v>37.210319195452556</v>
      </c>
      <c r="R58" s="34" t="s">
        <v>2</v>
      </c>
      <c r="S58" s="34"/>
      <c r="T58" s="34"/>
      <c r="U58" s="34"/>
    </row>
    <row r="59" spans="1:21" ht="13.5">
      <c r="A59" s="31" t="s">
        <v>10</v>
      </c>
      <c r="B59" s="32" t="s">
        <v>109</v>
      </c>
      <c r="C59" s="33" t="s">
        <v>110</v>
      </c>
      <c r="D59" s="34">
        <f t="shared" si="0"/>
        <v>5803</v>
      </c>
      <c r="E59" s="35">
        <f t="shared" si="1"/>
        <v>4112</v>
      </c>
      <c r="F59" s="36">
        <f t="shared" si="8"/>
        <v>70.8599000516974</v>
      </c>
      <c r="G59" s="34">
        <v>3748</v>
      </c>
      <c r="H59" s="34">
        <v>364</v>
      </c>
      <c r="I59" s="35">
        <f t="shared" si="3"/>
        <v>1691</v>
      </c>
      <c r="J59" s="36">
        <f t="shared" si="9"/>
        <v>29.1400999483026</v>
      </c>
      <c r="K59" s="34">
        <v>543</v>
      </c>
      <c r="L59" s="36">
        <f t="shared" si="10"/>
        <v>9.357229019472687</v>
      </c>
      <c r="M59" s="34">
        <v>0</v>
      </c>
      <c r="N59" s="36">
        <f t="shared" si="11"/>
        <v>0</v>
      </c>
      <c r="O59" s="34">
        <v>1148</v>
      </c>
      <c r="P59" s="34">
        <v>801</v>
      </c>
      <c r="Q59" s="36">
        <f t="shared" si="12"/>
        <v>19.782870928829915</v>
      </c>
      <c r="R59" s="34" t="s">
        <v>2</v>
      </c>
      <c r="S59" s="34"/>
      <c r="T59" s="34"/>
      <c r="U59" s="34"/>
    </row>
    <row r="60" spans="1:21" ht="13.5">
      <c r="A60" s="31" t="s">
        <v>10</v>
      </c>
      <c r="B60" s="32" t="s">
        <v>111</v>
      </c>
      <c r="C60" s="33" t="s">
        <v>3</v>
      </c>
      <c r="D60" s="34">
        <f t="shared" si="0"/>
        <v>4074</v>
      </c>
      <c r="E60" s="35">
        <f t="shared" si="1"/>
        <v>3143</v>
      </c>
      <c r="F60" s="36">
        <f t="shared" si="8"/>
        <v>77.14776632302406</v>
      </c>
      <c r="G60" s="34">
        <v>2544</v>
      </c>
      <c r="H60" s="34">
        <v>599</v>
      </c>
      <c r="I60" s="35">
        <f t="shared" si="3"/>
        <v>931</v>
      </c>
      <c r="J60" s="36">
        <f t="shared" si="9"/>
        <v>22.852233676975946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931</v>
      </c>
      <c r="P60" s="34">
        <v>662</v>
      </c>
      <c r="Q60" s="36">
        <f t="shared" si="12"/>
        <v>22.852233676975946</v>
      </c>
      <c r="R60" s="34" t="s">
        <v>2</v>
      </c>
      <c r="S60" s="34"/>
      <c r="T60" s="34"/>
      <c r="U60" s="34"/>
    </row>
    <row r="61" spans="1:21" ht="13.5">
      <c r="A61" s="31" t="s">
        <v>10</v>
      </c>
      <c r="B61" s="32" t="s">
        <v>112</v>
      </c>
      <c r="C61" s="33" t="s">
        <v>4</v>
      </c>
      <c r="D61" s="34">
        <f t="shared" si="0"/>
        <v>5725</v>
      </c>
      <c r="E61" s="35">
        <f t="shared" si="1"/>
        <v>4223</v>
      </c>
      <c r="F61" s="36">
        <f t="shared" si="8"/>
        <v>73.764192139738</v>
      </c>
      <c r="G61" s="34">
        <v>3062</v>
      </c>
      <c r="H61" s="34">
        <v>1161</v>
      </c>
      <c r="I61" s="35">
        <f t="shared" si="3"/>
        <v>1502</v>
      </c>
      <c r="J61" s="36">
        <f t="shared" si="9"/>
        <v>26.23580786026201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1502</v>
      </c>
      <c r="P61" s="34">
        <v>527</v>
      </c>
      <c r="Q61" s="36">
        <f t="shared" si="12"/>
        <v>26.23580786026201</v>
      </c>
      <c r="R61" s="34" t="s">
        <v>2</v>
      </c>
      <c r="S61" s="34"/>
      <c r="T61" s="34"/>
      <c r="U61" s="34"/>
    </row>
    <row r="62" spans="1:21" ht="13.5">
      <c r="A62" s="31" t="s">
        <v>10</v>
      </c>
      <c r="B62" s="32" t="s">
        <v>113</v>
      </c>
      <c r="C62" s="33" t="s">
        <v>114</v>
      </c>
      <c r="D62" s="34">
        <f t="shared" si="0"/>
        <v>3557</v>
      </c>
      <c r="E62" s="35">
        <f t="shared" si="1"/>
        <v>2759</v>
      </c>
      <c r="F62" s="36">
        <f t="shared" si="8"/>
        <v>77.56536407084621</v>
      </c>
      <c r="G62" s="34">
        <v>1796</v>
      </c>
      <c r="H62" s="34">
        <v>963</v>
      </c>
      <c r="I62" s="35">
        <f t="shared" si="3"/>
        <v>798</v>
      </c>
      <c r="J62" s="36">
        <f t="shared" si="9"/>
        <v>22.43463592915378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798</v>
      </c>
      <c r="P62" s="34">
        <v>672</v>
      </c>
      <c r="Q62" s="36">
        <f t="shared" si="12"/>
        <v>22.43463592915378</v>
      </c>
      <c r="R62" s="34" t="s">
        <v>2</v>
      </c>
      <c r="S62" s="34"/>
      <c r="T62" s="34"/>
      <c r="U62" s="34"/>
    </row>
    <row r="63" spans="1:21" ht="13.5">
      <c r="A63" s="31" t="s">
        <v>10</v>
      </c>
      <c r="B63" s="32" t="s">
        <v>115</v>
      </c>
      <c r="C63" s="33" t="s">
        <v>116</v>
      </c>
      <c r="D63" s="34">
        <f t="shared" si="0"/>
        <v>5287</v>
      </c>
      <c r="E63" s="35">
        <f t="shared" si="1"/>
        <v>3977</v>
      </c>
      <c r="F63" s="36">
        <f t="shared" si="8"/>
        <v>75.22224323813127</v>
      </c>
      <c r="G63" s="34">
        <v>2909</v>
      </c>
      <c r="H63" s="34">
        <v>1068</v>
      </c>
      <c r="I63" s="35">
        <f t="shared" si="3"/>
        <v>1310</v>
      </c>
      <c r="J63" s="36">
        <f t="shared" si="9"/>
        <v>24.777756761868737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1310</v>
      </c>
      <c r="P63" s="34">
        <v>578</v>
      </c>
      <c r="Q63" s="36">
        <f t="shared" si="12"/>
        <v>24.777756761868737</v>
      </c>
      <c r="R63" s="34"/>
      <c r="S63" s="34" t="s">
        <v>2</v>
      </c>
      <c r="T63" s="34"/>
      <c r="U63" s="34"/>
    </row>
    <row r="64" spans="1:21" ht="13.5">
      <c r="A64" s="31" t="s">
        <v>10</v>
      </c>
      <c r="B64" s="32" t="s">
        <v>117</v>
      </c>
      <c r="C64" s="33" t="s">
        <v>118</v>
      </c>
      <c r="D64" s="34">
        <f t="shared" si="0"/>
        <v>8622</v>
      </c>
      <c r="E64" s="35">
        <f>G64+H64</f>
        <v>6923</v>
      </c>
      <c r="F64" s="36">
        <f t="shared" si="8"/>
        <v>80.29459522152634</v>
      </c>
      <c r="G64" s="34">
        <v>4017</v>
      </c>
      <c r="H64" s="34">
        <v>2906</v>
      </c>
      <c r="I64" s="35">
        <f>K64+M64+O64</f>
        <v>1699</v>
      </c>
      <c r="J64" s="36">
        <f t="shared" si="9"/>
        <v>19.705404778473675</v>
      </c>
      <c r="K64" s="34">
        <v>74</v>
      </c>
      <c r="L64" s="36">
        <f t="shared" si="10"/>
        <v>0.8582695430294595</v>
      </c>
      <c r="M64" s="34">
        <v>0</v>
      </c>
      <c r="N64" s="36">
        <f t="shared" si="11"/>
        <v>0</v>
      </c>
      <c r="O64" s="34">
        <v>1625</v>
      </c>
      <c r="P64" s="34">
        <v>1194</v>
      </c>
      <c r="Q64" s="36">
        <f t="shared" si="12"/>
        <v>18.847135235444213</v>
      </c>
      <c r="R64" s="34"/>
      <c r="S64" s="34" t="s">
        <v>2</v>
      </c>
      <c r="T64" s="34"/>
      <c r="U64" s="34"/>
    </row>
    <row r="65" spans="1:21" ht="13.5">
      <c r="A65" s="63" t="s">
        <v>5</v>
      </c>
      <c r="B65" s="64"/>
      <c r="C65" s="65"/>
      <c r="D65" s="34">
        <f>SUM(D7:D64)</f>
        <v>1236174</v>
      </c>
      <c r="E65" s="34">
        <f aca="true" t="shared" si="13" ref="E65:P65">SUM(E7:E64)</f>
        <v>296556</v>
      </c>
      <c r="F65" s="36">
        <f t="shared" si="8"/>
        <v>23.989826674885574</v>
      </c>
      <c r="G65" s="34">
        <f t="shared" si="13"/>
        <v>257707</v>
      </c>
      <c r="H65" s="34">
        <f t="shared" si="13"/>
        <v>38849</v>
      </c>
      <c r="I65" s="34">
        <f t="shared" si="13"/>
        <v>939618</v>
      </c>
      <c r="J65" s="36">
        <f t="shared" si="9"/>
        <v>76.01017332511442</v>
      </c>
      <c r="K65" s="34">
        <f t="shared" si="13"/>
        <v>347861</v>
      </c>
      <c r="L65" s="36">
        <f t="shared" si="10"/>
        <v>28.14013237618652</v>
      </c>
      <c r="M65" s="34">
        <f t="shared" si="13"/>
        <v>934</v>
      </c>
      <c r="N65" s="36">
        <f t="shared" si="11"/>
        <v>0.075555706559109</v>
      </c>
      <c r="O65" s="34">
        <f t="shared" si="13"/>
        <v>590823</v>
      </c>
      <c r="P65" s="34">
        <f t="shared" si="13"/>
        <v>184119</v>
      </c>
      <c r="Q65" s="36">
        <f t="shared" si="12"/>
        <v>47.79448524236879</v>
      </c>
      <c r="R65" s="34">
        <f>COUNTIF(R7:R64,"○")</f>
        <v>43</v>
      </c>
      <c r="S65" s="34">
        <f>COUNTIF(S7:S64,"○")</f>
        <v>13</v>
      </c>
      <c r="T65" s="34">
        <f>COUNTIF(T7:T64,"○")</f>
        <v>1</v>
      </c>
      <c r="U65" s="34">
        <f>COUNTIF(U7:U64,"○")</f>
        <v>1</v>
      </c>
    </row>
  </sheetData>
  <mergeCells count="19">
    <mergeCell ref="A65:C6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119</v>
      </c>
      <c r="B2" s="44" t="s">
        <v>155</v>
      </c>
      <c r="C2" s="47" t="s">
        <v>156</v>
      </c>
      <c r="D2" s="14" t="s">
        <v>120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157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121</v>
      </c>
      <c r="E3" s="69" t="s">
        <v>122</v>
      </c>
      <c r="F3" s="71"/>
      <c r="G3" s="72"/>
      <c r="H3" s="66" t="s">
        <v>123</v>
      </c>
      <c r="I3" s="67"/>
      <c r="J3" s="68"/>
      <c r="K3" s="69" t="s">
        <v>124</v>
      </c>
      <c r="L3" s="67"/>
      <c r="M3" s="68"/>
      <c r="N3" s="26" t="s">
        <v>121</v>
      </c>
      <c r="O3" s="17" t="s">
        <v>125</v>
      </c>
      <c r="P3" s="24"/>
      <c r="Q3" s="24"/>
      <c r="R3" s="24"/>
      <c r="S3" s="24"/>
      <c r="T3" s="25"/>
      <c r="U3" s="17" t="s">
        <v>126</v>
      </c>
      <c r="V3" s="24"/>
      <c r="W3" s="24"/>
      <c r="X3" s="24"/>
      <c r="Y3" s="24"/>
      <c r="Z3" s="25"/>
      <c r="AA3" s="17" t="s">
        <v>127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121</v>
      </c>
      <c r="F4" s="18" t="s">
        <v>158</v>
      </c>
      <c r="G4" s="18" t="s">
        <v>159</v>
      </c>
      <c r="H4" s="26" t="s">
        <v>121</v>
      </c>
      <c r="I4" s="18" t="s">
        <v>158</v>
      </c>
      <c r="J4" s="18" t="s">
        <v>159</v>
      </c>
      <c r="K4" s="26" t="s">
        <v>121</v>
      </c>
      <c r="L4" s="18" t="s">
        <v>158</v>
      </c>
      <c r="M4" s="18" t="s">
        <v>159</v>
      </c>
      <c r="N4" s="27"/>
      <c r="O4" s="26" t="s">
        <v>121</v>
      </c>
      <c r="P4" s="18" t="s">
        <v>160</v>
      </c>
      <c r="Q4" s="18" t="s">
        <v>161</v>
      </c>
      <c r="R4" s="18" t="s">
        <v>162</v>
      </c>
      <c r="S4" s="18" t="s">
        <v>163</v>
      </c>
      <c r="T4" s="18" t="s">
        <v>164</v>
      </c>
      <c r="U4" s="26" t="s">
        <v>121</v>
      </c>
      <c r="V4" s="18" t="s">
        <v>160</v>
      </c>
      <c r="W4" s="18" t="s">
        <v>161</v>
      </c>
      <c r="X4" s="18" t="s">
        <v>162</v>
      </c>
      <c r="Y4" s="18" t="s">
        <v>163</v>
      </c>
      <c r="Z4" s="18" t="s">
        <v>164</v>
      </c>
      <c r="AA4" s="26" t="s">
        <v>121</v>
      </c>
      <c r="AB4" s="18" t="s">
        <v>158</v>
      </c>
      <c r="AC4" s="18" t="s">
        <v>159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165</v>
      </c>
      <c r="E6" s="19" t="s">
        <v>165</v>
      </c>
      <c r="F6" s="19" t="s">
        <v>165</v>
      </c>
      <c r="G6" s="19" t="s">
        <v>165</v>
      </c>
      <c r="H6" s="19" t="s">
        <v>165</v>
      </c>
      <c r="I6" s="19" t="s">
        <v>165</v>
      </c>
      <c r="J6" s="19" t="s">
        <v>165</v>
      </c>
      <c r="K6" s="19" t="s">
        <v>165</v>
      </c>
      <c r="L6" s="19" t="s">
        <v>165</v>
      </c>
      <c r="M6" s="19" t="s">
        <v>165</v>
      </c>
      <c r="N6" s="19" t="s">
        <v>165</v>
      </c>
      <c r="O6" s="19" t="s">
        <v>165</v>
      </c>
      <c r="P6" s="19" t="s">
        <v>165</v>
      </c>
      <c r="Q6" s="19" t="s">
        <v>165</v>
      </c>
      <c r="R6" s="19" t="s">
        <v>165</v>
      </c>
      <c r="S6" s="19" t="s">
        <v>165</v>
      </c>
      <c r="T6" s="19" t="s">
        <v>165</v>
      </c>
      <c r="U6" s="19" t="s">
        <v>165</v>
      </c>
      <c r="V6" s="19" t="s">
        <v>165</v>
      </c>
      <c r="W6" s="19" t="s">
        <v>165</v>
      </c>
      <c r="X6" s="19" t="s">
        <v>165</v>
      </c>
      <c r="Y6" s="19" t="s">
        <v>165</v>
      </c>
      <c r="Z6" s="19" t="s">
        <v>165</v>
      </c>
      <c r="AA6" s="19" t="s">
        <v>165</v>
      </c>
      <c r="AB6" s="19" t="s">
        <v>165</v>
      </c>
      <c r="AC6" s="19" t="s">
        <v>165</v>
      </c>
    </row>
    <row r="7" spans="1:29" ht="13.5">
      <c r="A7" s="31" t="s">
        <v>10</v>
      </c>
      <c r="B7" s="32" t="s">
        <v>11</v>
      </c>
      <c r="C7" s="33" t="s">
        <v>12</v>
      </c>
      <c r="D7" s="34">
        <f aca="true" t="shared" si="0" ref="D7:D64">E7+H7+K7</f>
        <v>136731</v>
      </c>
      <c r="E7" s="34">
        <f aca="true" t="shared" si="1" ref="E7:E64">F7+G7</f>
        <v>1247</v>
      </c>
      <c r="F7" s="34">
        <v>1247</v>
      </c>
      <c r="G7" s="34">
        <v>0</v>
      </c>
      <c r="H7" s="34">
        <f aca="true" t="shared" si="2" ref="H7:H64">I7+J7</f>
        <v>17969</v>
      </c>
      <c r="I7" s="34">
        <v>17969</v>
      </c>
      <c r="J7" s="34">
        <v>0</v>
      </c>
      <c r="K7" s="34">
        <f aca="true" t="shared" si="3" ref="K7:K64">L7+M7</f>
        <v>117515</v>
      </c>
      <c r="L7" s="34">
        <v>19216</v>
      </c>
      <c r="M7" s="34">
        <v>98299</v>
      </c>
      <c r="N7" s="34">
        <f aca="true" t="shared" si="4" ref="N7:N64">O7+U7+AA7</f>
        <v>117596</v>
      </c>
      <c r="O7" s="34">
        <f aca="true" t="shared" si="5" ref="O7:O64">SUM(P7:T7)</f>
        <v>19216</v>
      </c>
      <c r="P7" s="34">
        <v>19216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64">SUM(V7:Z7)</f>
        <v>98299</v>
      </c>
      <c r="V7" s="34">
        <v>98299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64">AB7+AC7</f>
        <v>81</v>
      </c>
      <c r="AB7" s="34">
        <v>81</v>
      </c>
      <c r="AC7" s="34">
        <v>0</v>
      </c>
    </row>
    <row r="8" spans="1:29" ht="13.5">
      <c r="A8" s="31" t="s">
        <v>10</v>
      </c>
      <c r="B8" s="32" t="s">
        <v>13</v>
      </c>
      <c r="C8" s="33" t="s">
        <v>14</v>
      </c>
      <c r="D8" s="34">
        <f t="shared" si="0"/>
        <v>26223</v>
      </c>
      <c r="E8" s="34">
        <f t="shared" si="1"/>
        <v>41</v>
      </c>
      <c r="F8" s="34">
        <v>41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26182</v>
      </c>
      <c r="L8" s="34">
        <v>3248</v>
      </c>
      <c r="M8" s="34">
        <v>22934</v>
      </c>
      <c r="N8" s="34">
        <f t="shared" si="4"/>
        <v>26223</v>
      </c>
      <c r="O8" s="34">
        <f t="shared" si="5"/>
        <v>3289</v>
      </c>
      <c r="P8" s="34">
        <v>3289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22934</v>
      </c>
      <c r="V8" s="34">
        <v>22934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10</v>
      </c>
      <c r="B9" s="32" t="s">
        <v>15</v>
      </c>
      <c r="C9" s="33" t="s">
        <v>16</v>
      </c>
      <c r="D9" s="34">
        <f t="shared" si="0"/>
        <v>53050</v>
      </c>
      <c r="E9" s="34">
        <f t="shared" si="1"/>
        <v>143</v>
      </c>
      <c r="F9" s="34">
        <v>143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52907</v>
      </c>
      <c r="L9" s="34">
        <v>39722</v>
      </c>
      <c r="M9" s="34">
        <v>13185</v>
      </c>
      <c r="N9" s="34">
        <f t="shared" si="4"/>
        <v>53050</v>
      </c>
      <c r="O9" s="34">
        <f t="shared" si="5"/>
        <v>39865</v>
      </c>
      <c r="P9" s="34">
        <v>39865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13185</v>
      </c>
      <c r="V9" s="34">
        <v>13185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10</v>
      </c>
      <c r="B10" s="32" t="s">
        <v>17</v>
      </c>
      <c r="C10" s="33" t="s">
        <v>18</v>
      </c>
      <c r="D10" s="34">
        <f t="shared" si="0"/>
        <v>21730</v>
      </c>
      <c r="E10" s="34">
        <f t="shared" si="1"/>
        <v>0</v>
      </c>
      <c r="F10" s="34">
        <v>0</v>
      </c>
      <c r="G10" s="34">
        <v>0</v>
      </c>
      <c r="H10" s="34">
        <f t="shared" si="2"/>
        <v>13176</v>
      </c>
      <c r="I10" s="34">
        <v>13176</v>
      </c>
      <c r="J10" s="34">
        <v>0</v>
      </c>
      <c r="K10" s="34">
        <f t="shared" si="3"/>
        <v>8554</v>
      </c>
      <c r="L10" s="34">
        <v>0</v>
      </c>
      <c r="M10" s="34">
        <v>8554</v>
      </c>
      <c r="N10" s="34">
        <f t="shared" si="4"/>
        <v>21898</v>
      </c>
      <c r="O10" s="34">
        <f t="shared" si="5"/>
        <v>13176</v>
      </c>
      <c r="P10" s="34">
        <v>13176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8554</v>
      </c>
      <c r="V10" s="34">
        <v>8554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168</v>
      </c>
      <c r="AB10" s="34">
        <v>168</v>
      </c>
      <c r="AC10" s="34">
        <v>0</v>
      </c>
    </row>
    <row r="11" spans="1:29" ht="13.5">
      <c r="A11" s="31" t="s">
        <v>10</v>
      </c>
      <c r="B11" s="32" t="s">
        <v>19</v>
      </c>
      <c r="C11" s="33" t="s">
        <v>20</v>
      </c>
      <c r="D11" s="34">
        <f t="shared" si="0"/>
        <v>21036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21036</v>
      </c>
      <c r="L11" s="34">
        <v>7759</v>
      </c>
      <c r="M11" s="34">
        <v>13277</v>
      </c>
      <c r="N11" s="34">
        <f t="shared" si="4"/>
        <v>21036</v>
      </c>
      <c r="O11" s="34">
        <f t="shared" si="5"/>
        <v>7759</v>
      </c>
      <c r="P11" s="34">
        <v>7759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13277</v>
      </c>
      <c r="V11" s="34">
        <v>13277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10</v>
      </c>
      <c r="B12" s="32" t="s">
        <v>21</v>
      </c>
      <c r="C12" s="33" t="s">
        <v>22</v>
      </c>
      <c r="D12" s="34">
        <f t="shared" si="0"/>
        <v>11047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11047</v>
      </c>
      <c r="L12" s="34">
        <v>3806</v>
      </c>
      <c r="M12" s="34">
        <v>7241</v>
      </c>
      <c r="N12" s="34">
        <f t="shared" si="4"/>
        <v>11047</v>
      </c>
      <c r="O12" s="34">
        <f t="shared" si="5"/>
        <v>3806</v>
      </c>
      <c r="P12" s="34">
        <v>3806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7241</v>
      </c>
      <c r="V12" s="34">
        <v>7241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10</v>
      </c>
      <c r="B13" s="32" t="s">
        <v>23</v>
      </c>
      <c r="C13" s="33" t="s">
        <v>24</v>
      </c>
      <c r="D13" s="34">
        <f t="shared" si="0"/>
        <v>8157</v>
      </c>
      <c r="E13" s="34">
        <f t="shared" si="1"/>
        <v>0</v>
      </c>
      <c r="F13" s="34">
        <v>0</v>
      </c>
      <c r="G13" s="34">
        <v>0</v>
      </c>
      <c r="H13" s="34">
        <f t="shared" si="2"/>
        <v>1452</v>
      </c>
      <c r="I13" s="34">
        <v>1452</v>
      </c>
      <c r="J13" s="34">
        <v>0</v>
      </c>
      <c r="K13" s="34">
        <f t="shared" si="3"/>
        <v>6705</v>
      </c>
      <c r="L13" s="34">
        <v>1161</v>
      </c>
      <c r="M13" s="34">
        <v>5544</v>
      </c>
      <c r="N13" s="34">
        <f t="shared" si="4"/>
        <v>8157</v>
      </c>
      <c r="O13" s="34">
        <f t="shared" si="5"/>
        <v>2613</v>
      </c>
      <c r="P13" s="34">
        <v>2613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5544</v>
      </c>
      <c r="V13" s="34">
        <v>5544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10</v>
      </c>
      <c r="B14" s="32" t="s">
        <v>25</v>
      </c>
      <c r="C14" s="33" t="s">
        <v>26</v>
      </c>
      <c r="D14" s="34">
        <f t="shared" si="0"/>
        <v>7528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7528</v>
      </c>
      <c r="L14" s="34">
        <v>3472</v>
      </c>
      <c r="M14" s="34">
        <v>4056</v>
      </c>
      <c r="N14" s="34">
        <f t="shared" si="4"/>
        <v>9185</v>
      </c>
      <c r="O14" s="34">
        <f t="shared" si="5"/>
        <v>3472</v>
      </c>
      <c r="P14" s="34">
        <v>3472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4056</v>
      </c>
      <c r="V14" s="34">
        <v>4056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1657</v>
      </c>
      <c r="AB14" s="34">
        <v>1657</v>
      </c>
      <c r="AC14" s="34">
        <v>0</v>
      </c>
    </row>
    <row r="15" spans="1:29" ht="13.5">
      <c r="A15" s="31" t="s">
        <v>10</v>
      </c>
      <c r="B15" s="32" t="s">
        <v>27</v>
      </c>
      <c r="C15" s="33" t="s">
        <v>28</v>
      </c>
      <c r="D15" s="34">
        <f t="shared" si="0"/>
        <v>6726</v>
      </c>
      <c r="E15" s="34">
        <f t="shared" si="1"/>
        <v>0</v>
      </c>
      <c r="F15" s="34">
        <v>0</v>
      </c>
      <c r="G15" s="34">
        <v>0</v>
      </c>
      <c r="H15" s="34">
        <f t="shared" si="2"/>
        <v>5053</v>
      </c>
      <c r="I15" s="34">
        <v>5053</v>
      </c>
      <c r="J15" s="34">
        <v>0</v>
      </c>
      <c r="K15" s="34">
        <f t="shared" si="3"/>
        <v>1673</v>
      </c>
      <c r="L15" s="34">
        <v>0</v>
      </c>
      <c r="M15" s="34">
        <v>1673</v>
      </c>
      <c r="N15" s="34">
        <f t="shared" si="4"/>
        <v>6744</v>
      </c>
      <c r="O15" s="34">
        <f t="shared" si="5"/>
        <v>5053</v>
      </c>
      <c r="P15" s="34">
        <v>5053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1673</v>
      </c>
      <c r="V15" s="34">
        <v>1673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18</v>
      </c>
      <c r="AB15" s="34">
        <v>18</v>
      </c>
      <c r="AC15" s="34">
        <v>0</v>
      </c>
    </row>
    <row r="16" spans="1:29" ht="13.5">
      <c r="A16" s="31" t="s">
        <v>10</v>
      </c>
      <c r="B16" s="32" t="s">
        <v>29</v>
      </c>
      <c r="C16" s="33" t="s">
        <v>30</v>
      </c>
      <c r="D16" s="34">
        <f t="shared" si="0"/>
        <v>11578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11578</v>
      </c>
      <c r="L16" s="34">
        <v>4990</v>
      </c>
      <c r="M16" s="34">
        <v>6588</v>
      </c>
      <c r="N16" s="34">
        <f t="shared" si="4"/>
        <v>11938</v>
      </c>
      <c r="O16" s="34">
        <f t="shared" si="5"/>
        <v>4990</v>
      </c>
      <c r="P16" s="34">
        <v>4990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6588</v>
      </c>
      <c r="V16" s="34">
        <v>6588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360</v>
      </c>
      <c r="AB16" s="34">
        <v>139</v>
      </c>
      <c r="AC16" s="34">
        <v>221</v>
      </c>
    </row>
    <row r="17" spans="1:29" ht="13.5">
      <c r="A17" s="31" t="s">
        <v>10</v>
      </c>
      <c r="B17" s="32" t="s">
        <v>31</v>
      </c>
      <c r="C17" s="33" t="s">
        <v>32</v>
      </c>
      <c r="D17" s="34">
        <f t="shared" si="0"/>
        <v>21521</v>
      </c>
      <c r="E17" s="34">
        <f t="shared" si="1"/>
        <v>0</v>
      </c>
      <c r="F17" s="34">
        <v>0</v>
      </c>
      <c r="G17" s="34">
        <v>0</v>
      </c>
      <c r="H17" s="34">
        <f t="shared" si="2"/>
        <v>17491</v>
      </c>
      <c r="I17" s="34">
        <v>17491</v>
      </c>
      <c r="J17" s="34">
        <v>0</v>
      </c>
      <c r="K17" s="34">
        <f t="shared" si="3"/>
        <v>4030</v>
      </c>
      <c r="L17" s="34">
        <v>0</v>
      </c>
      <c r="M17" s="34">
        <v>4030</v>
      </c>
      <c r="N17" s="34">
        <f t="shared" si="4"/>
        <v>21559</v>
      </c>
      <c r="O17" s="34">
        <f t="shared" si="5"/>
        <v>17491</v>
      </c>
      <c r="P17" s="34">
        <v>17491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4030</v>
      </c>
      <c r="V17" s="34">
        <v>4030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38</v>
      </c>
      <c r="AB17" s="34">
        <v>38</v>
      </c>
      <c r="AC17" s="34">
        <v>0</v>
      </c>
    </row>
    <row r="18" spans="1:29" ht="13.5">
      <c r="A18" s="31" t="s">
        <v>10</v>
      </c>
      <c r="B18" s="32" t="s">
        <v>33</v>
      </c>
      <c r="C18" s="33" t="s">
        <v>34</v>
      </c>
      <c r="D18" s="34">
        <f t="shared" si="0"/>
        <v>614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614</v>
      </c>
      <c r="L18" s="34">
        <v>348</v>
      </c>
      <c r="M18" s="34">
        <v>266</v>
      </c>
      <c r="N18" s="34">
        <f t="shared" si="4"/>
        <v>681</v>
      </c>
      <c r="O18" s="34">
        <f t="shared" si="5"/>
        <v>348</v>
      </c>
      <c r="P18" s="34">
        <v>348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266</v>
      </c>
      <c r="V18" s="34">
        <v>266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67</v>
      </c>
      <c r="AB18" s="34">
        <v>67</v>
      </c>
      <c r="AC18" s="34">
        <v>0</v>
      </c>
    </row>
    <row r="19" spans="1:29" ht="13.5">
      <c r="A19" s="31" t="s">
        <v>10</v>
      </c>
      <c r="B19" s="32" t="s">
        <v>35</v>
      </c>
      <c r="C19" s="33" t="s">
        <v>36</v>
      </c>
      <c r="D19" s="34">
        <f t="shared" si="0"/>
        <v>1710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1710</v>
      </c>
      <c r="L19" s="34">
        <v>1242</v>
      </c>
      <c r="M19" s="34">
        <v>468</v>
      </c>
      <c r="N19" s="34">
        <f t="shared" si="4"/>
        <v>2251</v>
      </c>
      <c r="O19" s="34">
        <f t="shared" si="5"/>
        <v>1242</v>
      </c>
      <c r="P19" s="34">
        <v>1242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468</v>
      </c>
      <c r="V19" s="34">
        <v>468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541</v>
      </c>
      <c r="AB19" s="34">
        <v>541</v>
      </c>
      <c r="AC19" s="34">
        <v>0</v>
      </c>
    </row>
    <row r="20" spans="1:29" ht="13.5">
      <c r="A20" s="31" t="s">
        <v>10</v>
      </c>
      <c r="B20" s="32" t="s">
        <v>37</v>
      </c>
      <c r="C20" s="33" t="s">
        <v>38</v>
      </c>
      <c r="D20" s="34">
        <f t="shared" si="0"/>
        <v>1645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1645</v>
      </c>
      <c r="L20" s="34">
        <v>771</v>
      </c>
      <c r="M20" s="34">
        <v>874</v>
      </c>
      <c r="N20" s="34">
        <f t="shared" si="4"/>
        <v>2465</v>
      </c>
      <c r="O20" s="34">
        <f t="shared" si="5"/>
        <v>771</v>
      </c>
      <c r="P20" s="34">
        <v>771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874</v>
      </c>
      <c r="V20" s="34">
        <v>874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820</v>
      </c>
      <c r="AB20" s="34">
        <v>820</v>
      </c>
      <c r="AC20" s="34">
        <v>0</v>
      </c>
    </row>
    <row r="21" spans="1:29" ht="13.5">
      <c r="A21" s="31" t="s">
        <v>10</v>
      </c>
      <c r="B21" s="32" t="s">
        <v>39</v>
      </c>
      <c r="C21" s="33" t="s">
        <v>140</v>
      </c>
      <c r="D21" s="34">
        <f t="shared" si="0"/>
        <v>2364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2364</v>
      </c>
      <c r="L21" s="34">
        <v>1480</v>
      </c>
      <c r="M21" s="34">
        <v>884</v>
      </c>
      <c r="N21" s="34">
        <f t="shared" si="4"/>
        <v>3370</v>
      </c>
      <c r="O21" s="34">
        <f t="shared" si="5"/>
        <v>1480</v>
      </c>
      <c r="P21" s="34">
        <v>1480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884</v>
      </c>
      <c r="V21" s="34">
        <v>884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1006</v>
      </c>
      <c r="AB21" s="34">
        <v>148</v>
      </c>
      <c r="AC21" s="34">
        <v>858</v>
      </c>
    </row>
    <row r="22" spans="1:29" ht="13.5">
      <c r="A22" s="31" t="s">
        <v>10</v>
      </c>
      <c r="B22" s="32" t="s">
        <v>40</v>
      </c>
      <c r="C22" s="33" t="s">
        <v>41</v>
      </c>
      <c r="D22" s="34">
        <f t="shared" si="0"/>
        <v>755</v>
      </c>
      <c r="E22" s="34">
        <f t="shared" si="1"/>
        <v>755</v>
      </c>
      <c r="F22" s="34">
        <v>495</v>
      </c>
      <c r="G22" s="34">
        <v>260</v>
      </c>
      <c r="H22" s="34">
        <f t="shared" si="2"/>
        <v>0</v>
      </c>
      <c r="I22" s="34">
        <v>0</v>
      </c>
      <c r="J22" s="34">
        <v>0</v>
      </c>
      <c r="K22" s="34">
        <f t="shared" si="3"/>
        <v>0</v>
      </c>
      <c r="L22" s="34">
        <v>0</v>
      </c>
      <c r="M22" s="34">
        <v>0</v>
      </c>
      <c r="N22" s="34">
        <f t="shared" si="4"/>
        <v>755</v>
      </c>
      <c r="O22" s="34">
        <f t="shared" si="5"/>
        <v>495</v>
      </c>
      <c r="P22" s="34">
        <v>495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260</v>
      </c>
      <c r="V22" s="34">
        <v>260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10</v>
      </c>
      <c r="B23" s="32" t="s">
        <v>42</v>
      </c>
      <c r="C23" s="33" t="s">
        <v>43</v>
      </c>
      <c r="D23" s="34">
        <f t="shared" si="0"/>
        <v>5302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5302</v>
      </c>
      <c r="L23" s="34">
        <v>2211</v>
      </c>
      <c r="M23" s="34">
        <v>3091</v>
      </c>
      <c r="N23" s="34">
        <f t="shared" si="4"/>
        <v>8123</v>
      </c>
      <c r="O23" s="34">
        <f t="shared" si="5"/>
        <v>2211</v>
      </c>
      <c r="P23" s="34">
        <v>2211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3091</v>
      </c>
      <c r="V23" s="34">
        <v>3091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2821</v>
      </c>
      <c r="AB23" s="34">
        <v>259</v>
      </c>
      <c r="AC23" s="34">
        <v>2562</v>
      </c>
    </row>
    <row r="24" spans="1:29" ht="13.5">
      <c r="A24" s="31" t="s">
        <v>10</v>
      </c>
      <c r="B24" s="32" t="s">
        <v>44</v>
      </c>
      <c r="C24" s="33" t="s">
        <v>45</v>
      </c>
      <c r="D24" s="34">
        <f t="shared" si="0"/>
        <v>2318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2318</v>
      </c>
      <c r="L24" s="34">
        <v>1452</v>
      </c>
      <c r="M24" s="34">
        <v>866</v>
      </c>
      <c r="N24" s="34">
        <f t="shared" si="4"/>
        <v>2682</v>
      </c>
      <c r="O24" s="34">
        <f t="shared" si="5"/>
        <v>1452</v>
      </c>
      <c r="P24" s="34">
        <v>1452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866</v>
      </c>
      <c r="V24" s="34">
        <v>866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364</v>
      </c>
      <c r="AB24" s="34">
        <v>50</v>
      </c>
      <c r="AC24" s="34">
        <v>314</v>
      </c>
    </row>
    <row r="25" spans="1:29" ht="13.5">
      <c r="A25" s="31" t="s">
        <v>10</v>
      </c>
      <c r="B25" s="32" t="s">
        <v>46</v>
      </c>
      <c r="C25" s="33" t="s">
        <v>47</v>
      </c>
      <c r="D25" s="34">
        <f t="shared" si="0"/>
        <v>3990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3990</v>
      </c>
      <c r="L25" s="34">
        <v>2136</v>
      </c>
      <c r="M25" s="34">
        <v>1854</v>
      </c>
      <c r="N25" s="34">
        <f t="shared" si="4"/>
        <v>6199</v>
      </c>
      <c r="O25" s="34">
        <f t="shared" si="5"/>
        <v>2136</v>
      </c>
      <c r="P25" s="34">
        <v>2136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1854</v>
      </c>
      <c r="V25" s="34">
        <v>1854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2209</v>
      </c>
      <c r="AB25" s="34">
        <v>928</v>
      </c>
      <c r="AC25" s="34">
        <v>1281</v>
      </c>
    </row>
    <row r="26" spans="1:29" ht="13.5">
      <c r="A26" s="31" t="s">
        <v>10</v>
      </c>
      <c r="B26" s="32" t="s">
        <v>48</v>
      </c>
      <c r="C26" s="33" t="s">
        <v>49</v>
      </c>
      <c r="D26" s="34">
        <f t="shared" si="0"/>
        <v>6830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6830</v>
      </c>
      <c r="L26" s="34">
        <v>1796</v>
      </c>
      <c r="M26" s="34">
        <v>5034</v>
      </c>
      <c r="N26" s="34">
        <f t="shared" si="4"/>
        <v>7829</v>
      </c>
      <c r="O26" s="34">
        <f t="shared" si="5"/>
        <v>1796</v>
      </c>
      <c r="P26" s="34">
        <v>1796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5034</v>
      </c>
      <c r="V26" s="34">
        <v>5034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999</v>
      </c>
      <c r="AB26" s="34">
        <v>362</v>
      </c>
      <c r="AC26" s="34">
        <v>637</v>
      </c>
    </row>
    <row r="27" spans="1:29" ht="13.5">
      <c r="A27" s="31" t="s">
        <v>10</v>
      </c>
      <c r="B27" s="32" t="s">
        <v>50</v>
      </c>
      <c r="C27" s="33" t="s">
        <v>51</v>
      </c>
      <c r="D27" s="34">
        <f t="shared" si="0"/>
        <v>3855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3855</v>
      </c>
      <c r="L27" s="34">
        <v>2073</v>
      </c>
      <c r="M27" s="34">
        <v>1782</v>
      </c>
      <c r="N27" s="34">
        <f t="shared" si="4"/>
        <v>4414</v>
      </c>
      <c r="O27" s="34">
        <f t="shared" si="5"/>
        <v>2073</v>
      </c>
      <c r="P27" s="34">
        <v>2073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1782</v>
      </c>
      <c r="V27" s="34">
        <v>1782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559</v>
      </c>
      <c r="AB27" s="34">
        <v>476</v>
      </c>
      <c r="AC27" s="34">
        <v>83</v>
      </c>
    </row>
    <row r="28" spans="1:29" ht="13.5">
      <c r="A28" s="31" t="s">
        <v>10</v>
      </c>
      <c r="B28" s="32" t="s">
        <v>52</v>
      </c>
      <c r="C28" s="33" t="s">
        <v>53</v>
      </c>
      <c r="D28" s="34">
        <f t="shared" si="0"/>
        <v>1626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1626</v>
      </c>
      <c r="L28" s="34">
        <v>734</v>
      </c>
      <c r="M28" s="34">
        <v>892</v>
      </c>
      <c r="N28" s="34">
        <f t="shared" si="4"/>
        <v>1771</v>
      </c>
      <c r="O28" s="34">
        <f t="shared" si="5"/>
        <v>734</v>
      </c>
      <c r="P28" s="34">
        <v>734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892</v>
      </c>
      <c r="V28" s="34">
        <v>892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145</v>
      </c>
      <c r="AB28" s="34">
        <v>145</v>
      </c>
      <c r="AC28" s="34">
        <v>0</v>
      </c>
    </row>
    <row r="29" spans="1:29" ht="13.5">
      <c r="A29" s="31" t="s">
        <v>10</v>
      </c>
      <c r="B29" s="32" t="s">
        <v>54</v>
      </c>
      <c r="C29" s="33" t="s">
        <v>55</v>
      </c>
      <c r="D29" s="34">
        <f t="shared" si="0"/>
        <v>6365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6365</v>
      </c>
      <c r="L29" s="34">
        <v>1798</v>
      </c>
      <c r="M29" s="34">
        <v>4567</v>
      </c>
      <c r="N29" s="34">
        <f t="shared" si="4"/>
        <v>6516</v>
      </c>
      <c r="O29" s="34">
        <f t="shared" si="5"/>
        <v>1798</v>
      </c>
      <c r="P29" s="34">
        <v>1798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4567</v>
      </c>
      <c r="V29" s="34">
        <v>4567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151</v>
      </c>
      <c r="AB29" s="34">
        <v>151</v>
      </c>
      <c r="AC29" s="34">
        <v>0</v>
      </c>
    </row>
    <row r="30" spans="1:29" ht="13.5">
      <c r="A30" s="31" t="s">
        <v>10</v>
      </c>
      <c r="B30" s="32" t="s">
        <v>56</v>
      </c>
      <c r="C30" s="33" t="s">
        <v>9</v>
      </c>
      <c r="D30" s="34">
        <f t="shared" si="0"/>
        <v>4858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4858</v>
      </c>
      <c r="L30" s="34">
        <v>1786</v>
      </c>
      <c r="M30" s="34">
        <v>3072</v>
      </c>
      <c r="N30" s="34">
        <f t="shared" si="4"/>
        <v>4915</v>
      </c>
      <c r="O30" s="34">
        <f t="shared" si="5"/>
        <v>1786</v>
      </c>
      <c r="P30" s="34">
        <v>1786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3072</v>
      </c>
      <c r="V30" s="34">
        <v>3072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57</v>
      </c>
      <c r="AB30" s="34">
        <v>57</v>
      </c>
      <c r="AC30" s="34">
        <v>0</v>
      </c>
    </row>
    <row r="31" spans="1:29" ht="13.5">
      <c r="A31" s="31" t="s">
        <v>10</v>
      </c>
      <c r="B31" s="32" t="s">
        <v>57</v>
      </c>
      <c r="C31" s="33" t="s">
        <v>58</v>
      </c>
      <c r="D31" s="34">
        <f t="shared" si="0"/>
        <v>8076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8076</v>
      </c>
      <c r="L31" s="34">
        <v>2907</v>
      </c>
      <c r="M31" s="34">
        <v>5169</v>
      </c>
      <c r="N31" s="34">
        <f t="shared" si="4"/>
        <v>8086</v>
      </c>
      <c r="O31" s="34">
        <f t="shared" si="5"/>
        <v>2907</v>
      </c>
      <c r="P31" s="34">
        <v>2907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5169</v>
      </c>
      <c r="V31" s="34">
        <v>5169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10</v>
      </c>
      <c r="AB31" s="34">
        <v>10</v>
      </c>
      <c r="AC31" s="34">
        <v>0</v>
      </c>
    </row>
    <row r="32" spans="1:29" ht="13.5">
      <c r="A32" s="31" t="s">
        <v>10</v>
      </c>
      <c r="B32" s="32" t="s">
        <v>59</v>
      </c>
      <c r="C32" s="33" t="s">
        <v>60</v>
      </c>
      <c r="D32" s="34">
        <f t="shared" si="0"/>
        <v>9336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9336</v>
      </c>
      <c r="L32" s="34">
        <v>5203</v>
      </c>
      <c r="M32" s="34">
        <v>4133</v>
      </c>
      <c r="N32" s="34">
        <f t="shared" si="4"/>
        <v>9376</v>
      </c>
      <c r="O32" s="34">
        <f t="shared" si="5"/>
        <v>5203</v>
      </c>
      <c r="P32" s="34">
        <v>5203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4133</v>
      </c>
      <c r="V32" s="34">
        <v>4133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40</v>
      </c>
      <c r="AB32" s="34">
        <v>40</v>
      </c>
      <c r="AC32" s="34">
        <v>0</v>
      </c>
    </row>
    <row r="33" spans="1:29" ht="13.5">
      <c r="A33" s="31" t="s">
        <v>10</v>
      </c>
      <c r="B33" s="32" t="s">
        <v>61</v>
      </c>
      <c r="C33" s="33" t="s">
        <v>8</v>
      </c>
      <c r="D33" s="34">
        <f t="shared" si="0"/>
        <v>1613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1613</v>
      </c>
      <c r="L33" s="34">
        <v>714</v>
      </c>
      <c r="M33" s="34">
        <v>899</v>
      </c>
      <c r="N33" s="34">
        <f t="shared" si="4"/>
        <v>1613</v>
      </c>
      <c r="O33" s="34">
        <f t="shared" si="5"/>
        <v>714</v>
      </c>
      <c r="P33" s="34">
        <v>714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899</v>
      </c>
      <c r="V33" s="34">
        <v>899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10</v>
      </c>
      <c r="B34" s="32" t="s">
        <v>62</v>
      </c>
      <c r="C34" s="33" t="s">
        <v>63</v>
      </c>
      <c r="D34" s="34">
        <f t="shared" si="0"/>
        <v>4264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4264</v>
      </c>
      <c r="L34" s="34">
        <v>709</v>
      </c>
      <c r="M34" s="34">
        <v>3555</v>
      </c>
      <c r="N34" s="34">
        <f t="shared" si="4"/>
        <v>4264</v>
      </c>
      <c r="O34" s="34">
        <f t="shared" si="5"/>
        <v>709</v>
      </c>
      <c r="P34" s="34">
        <v>709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3555</v>
      </c>
      <c r="V34" s="34">
        <v>3555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10</v>
      </c>
      <c r="B35" s="32" t="s">
        <v>64</v>
      </c>
      <c r="C35" s="33" t="s">
        <v>65</v>
      </c>
      <c r="D35" s="34">
        <f t="shared" si="0"/>
        <v>1160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1160</v>
      </c>
      <c r="L35" s="34">
        <v>397</v>
      </c>
      <c r="M35" s="34">
        <v>763</v>
      </c>
      <c r="N35" s="34">
        <f t="shared" si="4"/>
        <v>1161</v>
      </c>
      <c r="O35" s="34">
        <f t="shared" si="5"/>
        <v>397</v>
      </c>
      <c r="P35" s="34">
        <v>397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763</v>
      </c>
      <c r="V35" s="34">
        <v>763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1</v>
      </c>
      <c r="AB35" s="34">
        <v>1</v>
      </c>
      <c r="AC35" s="34">
        <v>0</v>
      </c>
    </row>
    <row r="36" spans="1:29" ht="13.5">
      <c r="A36" s="31" t="s">
        <v>10</v>
      </c>
      <c r="B36" s="32" t="s">
        <v>66</v>
      </c>
      <c r="C36" s="33" t="s">
        <v>67</v>
      </c>
      <c r="D36" s="34">
        <f t="shared" si="0"/>
        <v>2229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2229</v>
      </c>
      <c r="L36" s="34">
        <v>428</v>
      </c>
      <c r="M36" s="34">
        <v>1801</v>
      </c>
      <c r="N36" s="34">
        <f t="shared" si="4"/>
        <v>2346</v>
      </c>
      <c r="O36" s="34">
        <f t="shared" si="5"/>
        <v>428</v>
      </c>
      <c r="P36" s="34">
        <v>428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1801</v>
      </c>
      <c r="V36" s="34">
        <v>1801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117</v>
      </c>
      <c r="AB36" s="34">
        <v>22</v>
      </c>
      <c r="AC36" s="34">
        <v>95</v>
      </c>
    </row>
    <row r="37" spans="1:29" ht="13.5">
      <c r="A37" s="31" t="s">
        <v>10</v>
      </c>
      <c r="B37" s="32" t="s">
        <v>68</v>
      </c>
      <c r="C37" s="33" t="s">
        <v>69</v>
      </c>
      <c r="D37" s="34">
        <f t="shared" si="0"/>
        <v>1734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1734</v>
      </c>
      <c r="L37" s="34">
        <v>156</v>
      </c>
      <c r="M37" s="34">
        <v>1578</v>
      </c>
      <c r="N37" s="34">
        <f t="shared" si="4"/>
        <v>1776</v>
      </c>
      <c r="O37" s="34">
        <f t="shared" si="5"/>
        <v>156</v>
      </c>
      <c r="P37" s="34">
        <v>156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1578</v>
      </c>
      <c r="V37" s="34">
        <v>1578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42</v>
      </c>
      <c r="AB37" s="34">
        <v>42</v>
      </c>
      <c r="AC37" s="34">
        <v>0</v>
      </c>
    </row>
    <row r="38" spans="1:29" ht="13.5">
      <c r="A38" s="31" t="s">
        <v>10</v>
      </c>
      <c r="B38" s="32" t="s">
        <v>70</v>
      </c>
      <c r="C38" s="33" t="s">
        <v>71</v>
      </c>
      <c r="D38" s="34">
        <f t="shared" si="0"/>
        <v>458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458</v>
      </c>
      <c r="L38" s="34">
        <v>148</v>
      </c>
      <c r="M38" s="34">
        <v>310</v>
      </c>
      <c r="N38" s="34">
        <f t="shared" si="4"/>
        <v>458</v>
      </c>
      <c r="O38" s="34">
        <f t="shared" si="5"/>
        <v>148</v>
      </c>
      <c r="P38" s="34">
        <v>148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310</v>
      </c>
      <c r="V38" s="34">
        <v>310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10</v>
      </c>
      <c r="B39" s="32" t="s">
        <v>72</v>
      </c>
      <c r="C39" s="33" t="s">
        <v>73</v>
      </c>
      <c r="D39" s="34">
        <f t="shared" si="0"/>
        <v>1371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1371</v>
      </c>
      <c r="L39" s="34">
        <v>588</v>
      </c>
      <c r="M39" s="34">
        <v>783</v>
      </c>
      <c r="N39" s="34">
        <f t="shared" si="4"/>
        <v>1371</v>
      </c>
      <c r="O39" s="34">
        <f t="shared" si="5"/>
        <v>588</v>
      </c>
      <c r="P39" s="34">
        <v>588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783</v>
      </c>
      <c r="V39" s="34">
        <v>783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10</v>
      </c>
      <c r="B40" s="32" t="s">
        <v>74</v>
      </c>
      <c r="C40" s="33" t="s">
        <v>75</v>
      </c>
      <c r="D40" s="34">
        <f t="shared" si="0"/>
        <v>2304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2304</v>
      </c>
      <c r="L40" s="34">
        <v>1400</v>
      </c>
      <c r="M40" s="34">
        <v>904</v>
      </c>
      <c r="N40" s="34">
        <f t="shared" si="4"/>
        <v>3140</v>
      </c>
      <c r="O40" s="34">
        <f t="shared" si="5"/>
        <v>1400</v>
      </c>
      <c r="P40" s="34">
        <v>1400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904</v>
      </c>
      <c r="V40" s="34">
        <v>904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836</v>
      </c>
      <c r="AB40" s="34">
        <v>836</v>
      </c>
      <c r="AC40" s="34">
        <v>0</v>
      </c>
    </row>
    <row r="41" spans="1:29" ht="13.5">
      <c r="A41" s="31" t="s">
        <v>10</v>
      </c>
      <c r="B41" s="32" t="s">
        <v>76</v>
      </c>
      <c r="C41" s="33" t="s">
        <v>77</v>
      </c>
      <c r="D41" s="34">
        <f t="shared" si="0"/>
        <v>3514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3514</v>
      </c>
      <c r="L41" s="34">
        <v>826</v>
      </c>
      <c r="M41" s="34">
        <v>2688</v>
      </c>
      <c r="N41" s="34">
        <f t="shared" si="4"/>
        <v>4005</v>
      </c>
      <c r="O41" s="34">
        <f t="shared" si="5"/>
        <v>826</v>
      </c>
      <c r="P41" s="34">
        <v>826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2688</v>
      </c>
      <c r="V41" s="34">
        <v>2688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491</v>
      </c>
      <c r="AB41" s="34">
        <v>491</v>
      </c>
      <c r="AC41" s="34">
        <v>0</v>
      </c>
    </row>
    <row r="42" spans="1:29" ht="13.5">
      <c r="A42" s="31" t="s">
        <v>10</v>
      </c>
      <c r="B42" s="32" t="s">
        <v>78</v>
      </c>
      <c r="C42" s="33" t="s">
        <v>79</v>
      </c>
      <c r="D42" s="34">
        <f t="shared" si="0"/>
        <v>8956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8956</v>
      </c>
      <c r="L42" s="34">
        <v>2171</v>
      </c>
      <c r="M42" s="34">
        <v>6785</v>
      </c>
      <c r="N42" s="34">
        <f t="shared" si="4"/>
        <v>9032</v>
      </c>
      <c r="O42" s="34">
        <f t="shared" si="5"/>
        <v>2171</v>
      </c>
      <c r="P42" s="34">
        <v>2171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6785</v>
      </c>
      <c r="V42" s="34">
        <v>6785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76</v>
      </c>
      <c r="AB42" s="34">
        <v>76</v>
      </c>
      <c r="AC42" s="34">
        <v>0</v>
      </c>
    </row>
    <row r="43" spans="1:29" ht="13.5">
      <c r="A43" s="31" t="s">
        <v>10</v>
      </c>
      <c r="B43" s="32" t="s">
        <v>80</v>
      </c>
      <c r="C43" s="33" t="s">
        <v>0</v>
      </c>
      <c r="D43" s="34">
        <f t="shared" si="0"/>
        <v>1048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1048</v>
      </c>
      <c r="L43" s="34">
        <v>423</v>
      </c>
      <c r="M43" s="34">
        <v>625</v>
      </c>
      <c r="N43" s="34">
        <f t="shared" si="4"/>
        <v>1058</v>
      </c>
      <c r="O43" s="34">
        <f t="shared" si="5"/>
        <v>423</v>
      </c>
      <c r="P43" s="34">
        <v>423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625</v>
      </c>
      <c r="V43" s="34">
        <v>625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10</v>
      </c>
      <c r="AB43" s="34">
        <v>10</v>
      </c>
      <c r="AC43" s="34">
        <v>0</v>
      </c>
    </row>
    <row r="44" spans="1:29" ht="13.5">
      <c r="A44" s="31" t="s">
        <v>10</v>
      </c>
      <c r="B44" s="32" t="s">
        <v>81</v>
      </c>
      <c r="C44" s="33" t="s">
        <v>82</v>
      </c>
      <c r="D44" s="34">
        <f t="shared" si="0"/>
        <v>1476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1476</v>
      </c>
      <c r="L44" s="34">
        <v>487</v>
      </c>
      <c r="M44" s="34">
        <v>989</v>
      </c>
      <c r="N44" s="34">
        <f t="shared" si="4"/>
        <v>1527</v>
      </c>
      <c r="O44" s="34">
        <f t="shared" si="5"/>
        <v>487</v>
      </c>
      <c r="P44" s="34">
        <v>487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989</v>
      </c>
      <c r="V44" s="34">
        <v>989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51</v>
      </c>
      <c r="AB44" s="34">
        <v>0</v>
      </c>
      <c r="AC44" s="34">
        <v>51</v>
      </c>
    </row>
    <row r="45" spans="1:29" ht="13.5">
      <c r="A45" s="31" t="s">
        <v>10</v>
      </c>
      <c r="B45" s="32" t="s">
        <v>83</v>
      </c>
      <c r="C45" s="33" t="s">
        <v>84</v>
      </c>
      <c r="D45" s="34">
        <f t="shared" si="0"/>
        <v>1406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1406</v>
      </c>
      <c r="L45" s="34">
        <v>556</v>
      </c>
      <c r="M45" s="34">
        <v>850</v>
      </c>
      <c r="N45" s="34">
        <f t="shared" si="4"/>
        <v>1850</v>
      </c>
      <c r="O45" s="34">
        <f t="shared" si="5"/>
        <v>556</v>
      </c>
      <c r="P45" s="34">
        <v>556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850</v>
      </c>
      <c r="V45" s="34">
        <v>850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444</v>
      </c>
      <c r="AB45" s="34">
        <v>444</v>
      </c>
      <c r="AC45" s="34">
        <v>0</v>
      </c>
    </row>
    <row r="46" spans="1:29" ht="13.5">
      <c r="A46" s="31" t="s">
        <v>10</v>
      </c>
      <c r="B46" s="32" t="s">
        <v>85</v>
      </c>
      <c r="C46" s="33" t="s">
        <v>139</v>
      </c>
      <c r="D46" s="34">
        <f t="shared" si="0"/>
        <v>1960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1960</v>
      </c>
      <c r="L46" s="34">
        <v>711</v>
      </c>
      <c r="M46" s="34">
        <v>1249</v>
      </c>
      <c r="N46" s="34">
        <f t="shared" si="4"/>
        <v>2462</v>
      </c>
      <c r="O46" s="34">
        <f t="shared" si="5"/>
        <v>711</v>
      </c>
      <c r="P46" s="34">
        <v>711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1249</v>
      </c>
      <c r="V46" s="34">
        <v>1249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502</v>
      </c>
      <c r="AB46" s="34">
        <v>502</v>
      </c>
      <c r="AC46" s="34">
        <v>0</v>
      </c>
    </row>
    <row r="47" spans="1:29" ht="13.5">
      <c r="A47" s="31" t="s">
        <v>10</v>
      </c>
      <c r="B47" s="32" t="s">
        <v>86</v>
      </c>
      <c r="C47" s="33" t="s">
        <v>87</v>
      </c>
      <c r="D47" s="34">
        <f t="shared" si="0"/>
        <v>1025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1025</v>
      </c>
      <c r="L47" s="34">
        <v>207</v>
      </c>
      <c r="M47" s="34">
        <v>818</v>
      </c>
      <c r="N47" s="34">
        <f t="shared" si="4"/>
        <v>1458</v>
      </c>
      <c r="O47" s="34">
        <f t="shared" si="5"/>
        <v>207</v>
      </c>
      <c r="P47" s="34">
        <v>207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818</v>
      </c>
      <c r="V47" s="34">
        <v>818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433</v>
      </c>
      <c r="AB47" s="34">
        <v>433</v>
      </c>
      <c r="AC47" s="34">
        <v>0</v>
      </c>
    </row>
    <row r="48" spans="1:29" ht="13.5">
      <c r="A48" s="31" t="s">
        <v>10</v>
      </c>
      <c r="B48" s="32" t="s">
        <v>88</v>
      </c>
      <c r="C48" s="33" t="s">
        <v>89</v>
      </c>
      <c r="D48" s="34">
        <f t="shared" si="0"/>
        <v>1998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1998</v>
      </c>
      <c r="L48" s="34">
        <v>670</v>
      </c>
      <c r="M48" s="34">
        <v>1328</v>
      </c>
      <c r="N48" s="34">
        <f t="shared" si="4"/>
        <v>2377</v>
      </c>
      <c r="O48" s="34">
        <f t="shared" si="5"/>
        <v>670</v>
      </c>
      <c r="P48" s="34">
        <v>670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1328</v>
      </c>
      <c r="V48" s="34">
        <v>1328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379</v>
      </c>
      <c r="AB48" s="34">
        <v>379</v>
      </c>
      <c r="AC48" s="34">
        <v>0</v>
      </c>
    </row>
    <row r="49" spans="1:29" ht="13.5">
      <c r="A49" s="31" t="s">
        <v>10</v>
      </c>
      <c r="B49" s="32" t="s">
        <v>90</v>
      </c>
      <c r="C49" s="33" t="s">
        <v>91</v>
      </c>
      <c r="D49" s="34">
        <f t="shared" si="0"/>
        <v>1302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1302</v>
      </c>
      <c r="L49" s="34">
        <v>453</v>
      </c>
      <c r="M49" s="34">
        <v>849</v>
      </c>
      <c r="N49" s="34">
        <f t="shared" si="4"/>
        <v>1927</v>
      </c>
      <c r="O49" s="34">
        <f t="shared" si="5"/>
        <v>453</v>
      </c>
      <c r="P49" s="34">
        <v>453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849</v>
      </c>
      <c r="V49" s="34">
        <v>849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625</v>
      </c>
      <c r="AB49" s="34">
        <v>625</v>
      </c>
      <c r="AC49" s="34">
        <v>0</v>
      </c>
    </row>
    <row r="50" spans="1:29" ht="13.5">
      <c r="A50" s="31" t="s">
        <v>10</v>
      </c>
      <c r="B50" s="32" t="s">
        <v>92</v>
      </c>
      <c r="C50" s="33" t="s">
        <v>93</v>
      </c>
      <c r="D50" s="34">
        <f t="shared" si="0"/>
        <v>2206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2206</v>
      </c>
      <c r="L50" s="34">
        <v>918</v>
      </c>
      <c r="M50" s="34">
        <v>1288</v>
      </c>
      <c r="N50" s="34">
        <f t="shared" si="4"/>
        <v>2503</v>
      </c>
      <c r="O50" s="34">
        <f t="shared" si="5"/>
        <v>918</v>
      </c>
      <c r="P50" s="34">
        <v>918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1288</v>
      </c>
      <c r="V50" s="34">
        <v>1288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297</v>
      </c>
      <c r="AB50" s="34">
        <v>297</v>
      </c>
      <c r="AC50" s="34">
        <v>0</v>
      </c>
    </row>
    <row r="51" spans="1:29" ht="13.5">
      <c r="A51" s="31" t="s">
        <v>10</v>
      </c>
      <c r="B51" s="32" t="s">
        <v>94</v>
      </c>
      <c r="C51" s="33" t="s">
        <v>95</v>
      </c>
      <c r="D51" s="34">
        <f t="shared" si="0"/>
        <v>1124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1124</v>
      </c>
      <c r="L51" s="34">
        <v>426</v>
      </c>
      <c r="M51" s="34">
        <v>698</v>
      </c>
      <c r="N51" s="34">
        <f t="shared" si="4"/>
        <v>1513</v>
      </c>
      <c r="O51" s="34">
        <f t="shared" si="5"/>
        <v>426</v>
      </c>
      <c r="P51" s="34">
        <v>426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698</v>
      </c>
      <c r="V51" s="34">
        <v>698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389</v>
      </c>
      <c r="AB51" s="34">
        <v>389</v>
      </c>
      <c r="AC51" s="34">
        <v>0</v>
      </c>
    </row>
    <row r="52" spans="1:29" ht="13.5">
      <c r="A52" s="31" t="s">
        <v>10</v>
      </c>
      <c r="B52" s="32" t="s">
        <v>96</v>
      </c>
      <c r="C52" s="33" t="s">
        <v>97</v>
      </c>
      <c r="D52" s="34">
        <f t="shared" si="0"/>
        <v>6214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6214</v>
      </c>
      <c r="L52" s="34">
        <v>2608</v>
      </c>
      <c r="M52" s="34">
        <v>3606</v>
      </c>
      <c r="N52" s="34">
        <f t="shared" si="4"/>
        <v>8228</v>
      </c>
      <c r="O52" s="34">
        <f t="shared" si="5"/>
        <v>2698</v>
      </c>
      <c r="P52" s="34">
        <v>2698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3606</v>
      </c>
      <c r="V52" s="34">
        <v>3606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1924</v>
      </c>
      <c r="AB52" s="34">
        <v>1924</v>
      </c>
      <c r="AC52" s="34">
        <v>0</v>
      </c>
    </row>
    <row r="53" spans="1:29" ht="13.5">
      <c r="A53" s="31" t="s">
        <v>10</v>
      </c>
      <c r="B53" s="32" t="s">
        <v>98</v>
      </c>
      <c r="C53" s="33" t="s">
        <v>99</v>
      </c>
      <c r="D53" s="34">
        <f t="shared" si="0"/>
        <v>9038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9038</v>
      </c>
      <c r="L53" s="34">
        <v>3027</v>
      </c>
      <c r="M53" s="34">
        <v>6011</v>
      </c>
      <c r="N53" s="34">
        <f t="shared" si="4"/>
        <v>11689</v>
      </c>
      <c r="O53" s="34">
        <f t="shared" si="5"/>
        <v>3027</v>
      </c>
      <c r="P53" s="34">
        <v>3027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6011</v>
      </c>
      <c r="V53" s="34">
        <v>6011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2651</v>
      </c>
      <c r="AB53" s="34">
        <v>2651</v>
      </c>
      <c r="AC53" s="34">
        <v>0</v>
      </c>
    </row>
    <row r="54" spans="1:29" ht="13.5">
      <c r="A54" s="31" t="s">
        <v>10</v>
      </c>
      <c r="B54" s="32" t="s">
        <v>100</v>
      </c>
      <c r="C54" s="33" t="s">
        <v>101</v>
      </c>
      <c r="D54" s="34">
        <f t="shared" si="0"/>
        <v>868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868</v>
      </c>
      <c r="L54" s="34">
        <v>403</v>
      </c>
      <c r="M54" s="34">
        <v>465</v>
      </c>
      <c r="N54" s="34">
        <f t="shared" si="4"/>
        <v>906</v>
      </c>
      <c r="O54" s="34">
        <f t="shared" si="5"/>
        <v>403</v>
      </c>
      <c r="P54" s="34">
        <v>403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465</v>
      </c>
      <c r="V54" s="34">
        <v>465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38</v>
      </c>
      <c r="AB54" s="34">
        <v>38</v>
      </c>
      <c r="AC54" s="34">
        <v>0</v>
      </c>
    </row>
    <row r="55" spans="1:29" ht="13.5">
      <c r="A55" s="31" t="s">
        <v>10</v>
      </c>
      <c r="B55" s="32" t="s">
        <v>102</v>
      </c>
      <c r="C55" s="33" t="s">
        <v>103</v>
      </c>
      <c r="D55" s="34">
        <f t="shared" si="0"/>
        <v>719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719</v>
      </c>
      <c r="L55" s="34">
        <v>393</v>
      </c>
      <c r="M55" s="34">
        <v>326</v>
      </c>
      <c r="N55" s="34">
        <f t="shared" si="4"/>
        <v>725</v>
      </c>
      <c r="O55" s="34">
        <f t="shared" si="5"/>
        <v>393</v>
      </c>
      <c r="P55" s="34">
        <v>393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326</v>
      </c>
      <c r="V55" s="34">
        <v>326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6</v>
      </c>
      <c r="AB55" s="34">
        <v>6</v>
      </c>
      <c r="AC55" s="34">
        <v>0</v>
      </c>
    </row>
    <row r="56" spans="1:29" ht="13.5">
      <c r="A56" s="31" t="s">
        <v>10</v>
      </c>
      <c r="B56" s="32" t="s">
        <v>104</v>
      </c>
      <c r="C56" s="33" t="s">
        <v>105</v>
      </c>
      <c r="D56" s="34">
        <f t="shared" si="0"/>
        <v>779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779</v>
      </c>
      <c r="L56" s="34">
        <v>357</v>
      </c>
      <c r="M56" s="34">
        <v>422</v>
      </c>
      <c r="N56" s="34">
        <f t="shared" si="4"/>
        <v>783</v>
      </c>
      <c r="O56" s="34">
        <f t="shared" si="5"/>
        <v>357</v>
      </c>
      <c r="P56" s="34">
        <v>357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422</v>
      </c>
      <c r="V56" s="34">
        <v>422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4</v>
      </c>
      <c r="AB56" s="34">
        <v>4</v>
      </c>
      <c r="AC56" s="34">
        <v>0</v>
      </c>
    </row>
    <row r="57" spans="1:29" ht="13.5">
      <c r="A57" s="31" t="s">
        <v>10</v>
      </c>
      <c r="B57" s="32" t="s">
        <v>106</v>
      </c>
      <c r="C57" s="33" t="s">
        <v>1</v>
      </c>
      <c r="D57" s="34">
        <f t="shared" si="0"/>
        <v>2362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2362</v>
      </c>
      <c r="L57" s="34">
        <v>1009</v>
      </c>
      <c r="M57" s="34">
        <v>1353</v>
      </c>
      <c r="N57" s="34">
        <f t="shared" si="4"/>
        <v>2811</v>
      </c>
      <c r="O57" s="34">
        <f t="shared" si="5"/>
        <v>1009</v>
      </c>
      <c r="P57" s="34">
        <v>1009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1353</v>
      </c>
      <c r="V57" s="34">
        <v>1353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449</v>
      </c>
      <c r="AB57" s="34">
        <v>449</v>
      </c>
      <c r="AC57" s="34">
        <v>0</v>
      </c>
    </row>
    <row r="58" spans="1:29" ht="13.5">
      <c r="A58" s="31" t="s">
        <v>10</v>
      </c>
      <c r="B58" s="32" t="s">
        <v>107</v>
      </c>
      <c r="C58" s="33" t="s">
        <v>108</v>
      </c>
      <c r="D58" s="34">
        <f t="shared" si="0"/>
        <v>3619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3619</v>
      </c>
      <c r="L58" s="34">
        <v>1516</v>
      </c>
      <c r="M58" s="34">
        <v>2103</v>
      </c>
      <c r="N58" s="34">
        <f t="shared" si="4"/>
        <v>3668</v>
      </c>
      <c r="O58" s="34">
        <f t="shared" si="5"/>
        <v>1516</v>
      </c>
      <c r="P58" s="34">
        <v>1516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2103</v>
      </c>
      <c r="V58" s="34">
        <v>2103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49</v>
      </c>
      <c r="AB58" s="34">
        <v>49</v>
      </c>
      <c r="AC58" s="34">
        <v>0</v>
      </c>
    </row>
    <row r="59" spans="1:29" ht="13.5">
      <c r="A59" s="31" t="s">
        <v>10</v>
      </c>
      <c r="B59" s="32" t="s">
        <v>109</v>
      </c>
      <c r="C59" s="33" t="s">
        <v>110</v>
      </c>
      <c r="D59" s="34">
        <f t="shared" si="0"/>
        <v>3506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3506</v>
      </c>
      <c r="L59" s="34">
        <v>2567</v>
      </c>
      <c r="M59" s="34">
        <v>939</v>
      </c>
      <c r="N59" s="34">
        <f t="shared" si="4"/>
        <v>3755</v>
      </c>
      <c r="O59" s="34">
        <f t="shared" si="5"/>
        <v>2567</v>
      </c>
      <c r="P59" s="34">
        <v>0</v>
      </c>
      <c r="Q59" s="34">
        <v>0</v>
      </c>
      <c r="R59" s="34">
        <v>2567</v>
      </c>
      <c r="S59" s="34">
        <v>0</v>
      </c>
      <c r="T59" s="34">
        <v>0</v>
      </c>
      <c r="U59" s="34">
        <f t="shared" si="6"/>
        <v>939</v>
      </c>
      <c r="V59" s="34">
        <v>0</v>
      </c>
      <c r="W59" s="34">
        <v>0</v>
      </c>
      <c r="X59" s="34">
        <v>939</v>
      </c>
      <c r="Y59" s="34">
        <v>0</v>
      </c>
      <c r="Z59" s="34">
        <v>0</v>
      </c>
      <c r="AA59" s="34">
        <f t="shared" si="7"/>
        <v>249</v>
      </c>
      <c r="AB59" s="34">
        <v>249</v>
      </c>
      <c r="AC59" s="34">
        <v>0</v>
      </c>
    </row>
    <row r="60" spans="1:29" ht="13.5">
      <c r="A60" s="31" t="s">
        <v>10</v>
      </c>
      <c r="B60" s="32" t="s">
        <v>111</v>
      </c>
      <c r="C60" s="33" t="s">
        <v>3</v>
      </c>
      <c r="D60" s="34">
        <f t="shared" si="0"/>
        <v>2852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2852</v>
      </c>
      <c r="L60" s="34">
        <v>1966</v>
      </c>
      <c r="M60" s="34">
        <v>886</v>
      </c>
      <c r="N60" s="34">
        <f t="shared" si="4"/>
        <v>3314</v>
      </c>
      <c r="O60" s="34">
        <f t="shared" si="5"/>
        <v>1966</v>
      </c>
      <c r="P60" s="34">
        <v>0</v>
      </c>
      <c r="Q60" s="34">
        <v>0</v>
      </c>
      <c r="R60" s="34">
        <v>1966</v>
      </c>
      <c r="S60" s="34">
        <v>0</v>
      </c>
      <c r="T60" s="34">
        <v>0</v>
      </c>
      <c r="U60" s="34">
        <f t="shared" si="6"/>
        <v>886</v>
      </c>
      <c r="V60" s="34">
        <v>0</v>
      </c>
      <c r="W60" s="34">
        <v>0</v>
      </c>
      <c r="X60" s="34">
        <v>886</v>
      </c>
      <c r="Y60" s="34">
        <v>0</v>
      </c>
      <c r="Z60" s="34">
        <v>0</v>
      </c>
      <c r="AA60" s="34">
        <f t="shared" si="7"/>
        <v>462</v>
      </c>
      <c r="AB60" s="34">
        <v>462</v>
      </c>
      <c r="AC60" s="34">
        <v>0</v>
      </c>
    </row>
    <row r="61" spans="1:29" ht="13.5">
      <c r="A61" s="31" t="s">
        <v>10</v>
      </c>
      <c r="B61" s="32" t="s">
        <v>112</v>
      </c>
      <c r="C61" s="33" t="s">
        <v>4</v>
      </c>
      <c r="D61" s="34">
        <f t="shared" si="0"/>
        <v>2669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2669</v>
      </c>
      <c r="L61" s="34">
        <v>1493</v>
      </c>
      <c r="M61" s="34">
        <v>1176</v>
      </c>
      <c r="N61" s="34">
        <f t="shared" si="4"/>
        <v>3235</v>
      </c>
      <c r="O61" s="34">
        <f t="shared" si="5"/>
        <v>1493</v>
      </c>
      <c r="P61" s="34">
        <v>0</v>
      </c>
      <c r="Q61" s="34">
        <v>0</v>
      </c>
      <c r="R61" s="34">
        <v>1493</v>
      </c>
      <c r="S61" s="34">
        <v>0</v>
      </c>
      <c r="T61" s="34">
        <v>0</v>
      </c>
      <c r="U61" s="34">
        <f t="shared" si="6"/>
        <v>1176</v>
      </c>
      <c r="V61" s="34">
        <v>0</v>
      </c>
      <c r="W61" s="34">
        <v>0</v>
      </c>
      <c r="X61" s="34">
        <v>1176</v>
      </c>
      <c r="Y61" s="34">
        <v>0</v>
      </c>
      <c r="Z61" s="34">
        <v>0</v>
      </c>
      <c r="AA61" s="34">
        <f t="shared" si="7"/>
        <v>566</v>
      </c>
      <c r="AB61" s="34">
        <v>566</v>
      </c>
      <c r="AC61" s="34">
        <v>0</v>
      </c>
    </row>
    <row r="62" spans="1:29" ht="13.5">
      <c r="A62" s="31" t="s">
        <v>10</v>
      </c>
      <c r="B62" s="32" t="s">
        <v>113</v>
      </c>
      <c r="C62" s="33" t="s">
        <v>114</v>
      </c>
      <c r="D62" s="34">
        <f t="shared" si="0"/>
        <v>1857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1857</v>
      </c>
      <c r="L62" s="34">
        <v>1229</v>
      </c>
      <c r="M62" s="34">
        <v>628</v>
      </c>
      <c r="N62" s="34">
        <f t="shared" si="4"/>
        <v>2246</v>
      </c>
      <c r="O62" s="34">
        <f t="shared" si="5"/>
        <v>1229</v>
      </c>
      <c r="P62" s="34">
        <v>0</v>
      </c>
      <c r="Q62" s="34">
        <v>0</v>
      </c>
      <c r="R62" s="34">
        <v>1229</v>
      </c>
      <c r="S62" s="34">
        <v>0</v>
      </c>
      <c r="T62" s="34">
        <v>0</v>
      </c>
      <c r="U62" s="34">
        <f t="shared" si="6"/>
        <v>628</v>
      </c>
      <c r="V62" s="34">
        <v>0</v>
      </c>
      <c r="W62" s="34">
        <v>0</v>
      </c>
      <c r="X62" s="34">
        <v>628</v>
      </c>
      <c r="Y62" s="34">
        <v>0</v>
      </c>
      <c r="Z62" s="34">
        <v>0</v>
      </c>
      <c r="AA62" s="34">
        <f t="shared" si="7"/>
        <v>389</v>
      </c>
      <c r="AB62" s="34">
        <v>389</v>
      </c>
      <c r="AC62" s="34">
        <v>0</v>
      </c>
    </row>
    <row r="63" spans="1:29" ht="13.5">
      <c r="A63" s="31" t="s">
        <v>10</v>
      </c>
      <c r="B63" s="32" t="s">
        <v>115</v>
      </c>
      <c r="C63" s="33" t="s">
        <v>116</v>
      </c>
      <c r="D63" s="34">
        <f t="shared" si="0"/>
        <v>2053</v>
      </c>
      <c r="E63" s="34">
        <f t="shared" si="1"/>
        <v>0</v>
      </c>
      <c r="F63" s="34">
        <v>0</v>
      </c>
      <c r="G63" s="34">
        <v>0</v>
      </c>
      <c r="H63" s="34">
        <f t="shared" si="2"/>
        <v>1348</v>
      </c>
      <c r="I63" s="34">
        <v>1348</v>
      </c>
      <c r="J63" s="34">
        <v>0</v>
      </c>
      <c r="K63" s="34">
        <f t="shared" si="3"/>
        <v>705</v>
      </c>
      <c r="L63" s="34">
        <v>0</v>
      </c>
      <c r="M63" s="34">
        <v>705</v>
      </c>
      <c r="N63" s="34">
        <f t="shared" si="4"/>
        <v>2548</v>
      </c>
      <c r="O63" s="34">
        <f t="shared" si="5"/>
        <v>1348</v>
      </c>
      <c r="P63" s="34">
        <v>1348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705</v>
      </c>
      <c r="V63" s="34">
        <v>705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495</v>
      </c>
      <c r="AB63" s="34">
        <v>495</v>
      </c>
      <c r="AC63" s="34">
        <v>0</v>
      </c>
    </row>
    <row r="64" spans="1:29" ht="13.5">
      <c r="A64" s="31" t="s">
        <v>10</v>
      </c>
      <c r="B64" s="32" t="s">
        <v>117</v>
      </c>
      <c r="C64" s="33" t="s">
        <v>118</v>
      </c>
      <c r="D64" s="34">
        <f t="shared" si="0"/>
        <v>3508</v>
      </c>
      <c r="E64" s="34">
        <f t="shared" si="1"/>
        <v>0</v>
      </c>
      <c r="F64" s="34">
        <v>0</v>
      </c>
      <c r="G64" s="34">
        <v>0</v>
      </c>
      <c r="H64" s="34">
        <f t="shared" si="2"/>
        <v>2336</v>
      </c>
      <c r="I64" s="34">
        <v>2336</v>
      </c>
      <c r="J64" s="34">
        <v>0</v>
      </c>
      <c r="K64" s="34">
        <f t="shared" si="3"/>
        <v>1172</v>
      </c>
      <c r="L64" s="34">
        <v>0</v>
      </c>
      <c r="M64" s="34">
        <v>1172</v>
      </c>
      <c r="N64" s="34">
        <f t="shared" si="4"/>
        <v>5198</v>
      </c>
      <c r="O64" s="34">
        <f t="shared" si="5"/>
        <v>2336</v>
      </c>
      <c r="P64" s="34">
        <v>2336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1172</v>
      </c>
      <c r="V64" s="34">
        <v>1172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1690</v>
      </c>
      <c r="AB64" s="34">
        <v>1690</v>
      </c>
      <c r="AC64" s="34">
        <v>0</v>
      </c>
    </row>
    <row r="65" spans="1:29" ht="13.5">
      <c r="A65" s="63" t="s">
        <v>5</v>
      </c>
      <c r="B65" s="64"/>
      <c r="C65" s="65"/>
      <c r="D65" s="34">
        <f>SUM(D7:D64)</f>
        <v>466163</v>
      </c>
      <c r="E65" s="34">
        <f aca="true" t="shared" si="8" ref="E65:AC65">SUM(E7:E64)</f>
        <v>2186</v>
      </c>
      <c r="F65" s="34">
        <f t="shared" si="8"/>
        <v>1926</v>
      </c>
      <c r="G65" s="34">
        <f t="shared" si="8"/>
        <v>260</v>
      </c>
      <c r="H65" s="34">
        <f t="shared" si="8"/>
        <v>58825</v>
      </c>
      <c r="I65" s="34">
        <f t="shared" si="8"/>
        <v>58825</v>
      </c>
      <c r="J65" s="34">
        <f t="shared" si="8"/>
        <v>0</v>
      </c>
      <c r="K65" s="34">
        <f t="shared" si="8"/>
        <v>405152</v>
      </c>
      <c r="L65" s="34">
        <f t="shared" si="8"/>
        <v>138267</v>
      </c>
      <c r="M65" s="34">
        <f t="shared" si="8"/>
        <v>266885</v>
      </c>
      <c r="N65" s="34">
        <f t="shared" si="8"/>
        <v>472813</v>
      </c>
      <c r="O65" s="34">
        <f t="shared" si="8"/>
        <v>179892</v>
      </c>
      <c r="P65" s="34">
        <f t="shared" si="8"/>
        <v>172637</v>
      </c>
      <c r="Q65" s="34">
        <f t="shared" si="8"/>
        <v>0</v>
      </c>
      <c r="R65" s="34">
        <f t="shared" si="8"/>
        <v>7255</v>
      </c>
      <c r="S65" s="34">
        <f t="shared" si="8"/>
        <v>0</v>
      </c>
      <c r="T65" s="34">
        <f t="shared" si="8"/>
        <v>0</v>
      </c>
      <c r="U65" s="34">
        <f t="shared" si="8"/>
        <v>267145</v>
      </c>
      <c r="V65" s="34">
        <f t="shared" si="8"/>
        <v>263516</v>
      </c>
      <c r="W65" s="34">
        <f t="shared" si="8"/>
        <v>0</v>
      </c>
      <c r="X65" s="34">
        <f t="shared" si="8"/>
        <v>3629</v>
      </c>
      <c r="Y65" s="34">
        <f t="shared" si="8"/>
        <v>0</v>
      </c>
      <c r="Z65" s="34">
        <f t="shared" si="8"/>
        <v>0</v>
      </c>
      <c r="AA65" s="34">
        <f t="shared" si="8"/>
        <v>25776</v>
      </c>
      <c r="AB65" s="34">
        <f t="shared" si="8"/>
        <v>19674</v>
      </c>
      <c r="AC65" s="34">
        <f t="shared" si="8"/>
        <v>6102</v>
      </c>
    </row>
  </sheetData>
  <mergeCells count="7">
    <mergeCell ref="A65:C6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2004-02-28T06:50:46Z</dcterms:modified>
  <cp:category/>
  <cp:version/>
  <cp:contentType/>
  <cp:contentStatus/>
</cp:coreProperties>
</file>