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40" windowWidth="14700" windowHeight="8805" activeTab="0"/>
  </bookViews>
  <sheets>
    <sheet name="水洗化人口等" sheetId="1" r:id="rId1"/>
    <sheet name="し尿処理の状況" sheetId="2" r:id="rId2"/>
  </sheets>
  <externalReferences>
    <externalReference r:id="rId5"/>
  </externalReferences>
  <definedNames>
    <definedName name="DH_し尿3">#REF!</definedName>
    <definedName name="DH_し尿31">#REF!</definedName>
    <definedName name="DH_し尿33">#REF!</definedName>
    <definedName name="fgg">#REF!</definedName>
    <definedName name="M_ごみ処理">#REF!</definedName>
    <definedName name="M_し尿関係">#REF!</definedName>
    <definedName name="M_市総括">#REF!</definedName>
    <definedName name="M_組総括">#REF!</definedName>
    <definedName name="M_組総括2">#REF!</definedName>
    <definedName name="_xlnm.Print_Area" localSheetId="1">'し尿処理の状況'!$A$2:$AC$101</definedName>
    <definedName name="_xlnm.Print_Area" localSheetId="0">'水洗化人口等'!$A$2:$U$101</definedName>
    <definedName name="_xlnm.Print_Titles" localSheetId="1">'し尿処理の状況'!$A:$C,'し尿処理の状況'!$2:$6</definedName>
    <definedName name="_xlnm.Print_Titles" localSheetId="0">'水洗化人口等'!$A:$C,'水洗化人口等'!$2:$6</definedName>
  </definedNames>
  <calcPr fullCalcOnLoad="1"/>
</workbook>
</file>

<file path=xl/sharedStrings.xml><?xml version="1.0" encoding="utf-8"?>
<sst xmlns="http://schemas.openxmlformats.org/spreadsheetml/2006/main" count="763" uniqueCount="238">
  <si>
    <t>高森町</t>
  </si>
  <si>
    <t>上村</t>
  </si>
  <si>
    <t>豊野町</t>
  </si>
  <si>
    <t>○</t>
  </si>
  <si>
    <t>中央町</t>
  </si>
  <si>
    <t>熊本県合計</t>
  </si>
  <si>
    <t>し尿処理の状況（平成１３年度実績）</t>
  </si>
  <si>
    <t>水洗化人口等（平成１３年度実績）</t>
  </si>
  <si>
    <t>錦町</t>
  </si>
  <si>
    <t>有明町</t>
  </si>
  <si>
    <t>熊本県</t>
  </si>
  <si>
    <t>43201</t>
  </si>
  <si>
    <t>熊本市</t>
  </si>
  <si>
    <t>43202</t>
  </si>
  <si>
    <t>八代市</t>
  </si>
  <si>
    <t>43203</t>
  </si>
  <si>
    <t>人吉市</t>
  </si>
  <si>
    <t>43204</t>
  </si>
  <si>
    <t>荒尾市</t>
  </si>
  <si>
    <t>43205</t>
  </si>
  <si>
    <t>水俣市</t>
  </si>
  <si>
    <t>43206</t>
  </si>
  <si>
    <t>玉名市</t>
  </si>
  <si>
    <t>43207</t>
  </si>
  <si>
    <t>本渡市</t>
  </si>
  <si>
    <t>43208</t>
  </si>
  <si>
    <t>山鹿市</t>
  </si>
  <si>
    <t>43209</t>
  </si>
  <si>
    <t>牛深市</t>
  </si>
  <si>
    <t>43210</t>
  </si>
  <si>
    <t>菊池市</t>
  </si>
  <si>
    <t>43211</t>
  </si>
  <si>
    <t>宇土市</t>
  </si>
  <si>
    <t>43321</t>
  </si>
  <si>
    <t>三角町</t>
  </si>
  <si>
    <t>43322</t>
  </si>
  <si>
    <t>不知火町</t>
  </si>
  <si>
    <t>43341</t>
  </si>
  <si>
    <t>城南町</t>
  </si>
  <si>
    <t>43342</t>
  </si>
  <si>
    <t>富合町</t>
  </si>
  <si>
    <t>43343</t>
  </si>
  <si>
    <t>松橋町</t>
  </si>
  <si>
    <t>43344</t>
  </si>
  <si>
    <t>43345</t>
  </si>
  <si>
    <t>43346</t>
  </si>
  <si>
    <t>43347</t>
  </si>
  <si>
    <t>砥用町</t>
  </si>
  <si>
    <t>43361</t>
  </si>
  <si>
    <t>岱明町</t>
  </si>
  <si>
    <t>43362</t>
  </si>
  <si>
    <t>横島町</t>
  </si>
  <si>
    <t>43363</t>
  </si>
  <si>
    <t>天水町</t>
  </si>
  <si>
    <t>43364</t>
  </si>
  <si>
    <t>玉東町</t>
  </si>
  <si>
    <t>43365</t>
  </si>
  <si>
    <t>菊水町</t>
  </si>
  <si>
    <t>43366</t>
  </si>
  <si>
    <t>三加和町</t>
  </si>
  <si>
    <t>43367</t>
  </si>
  <si>
    <t>南関町</t>
  </si>
  <si>
    <t>43368</t>
  </si>
  <si>
    <t>長洲町</t>
  </si>
  <si>
    <t>43381</t>
  </si>
  <si>
    <t>鹿北町</t>
  </si>
  <si>
    <t>43382</t>
  </si>
  <si>
    <t>菊鹿町</t>
  </si>
  <si>
    <t>43383</t>
  </si>
  <si>
    <t>鹿本町</t>
  </si>
  <si>
    <t>43384</t>
  </si>
  <si>
    <t>鹿央町</t>
  </si>
  <si>
    <t>43385</t>
  </si>
  <si>
    <t>植木町</t>
  </si>
  <si>
    <t>43401</t>
  </si>
  <si>
    <t>七城町</t>
  </si>
  <si>
    <t>43402</t>
  </si>
  <si>
    <t>旭志村</t>
  </si>
  <si>
    <t>43403</t>
  </si>
  <si>
    <t>大津町</t>
  </si>
  <si>
    <t>43404</t>
  </si>
  <si>
    <t>菊陽町</t>
  </si>
  <si>
    <t>43405</t>
  </si>
  <si>
    <t>合志町</t>
  </si>
  <si>
    <t>43406</t>
  </si>
  <si>
    <t>泗水町</t>
  </si>
  <si>
    <t>43407</t>
  </si>
  <si>
    <t>西合志町</t>
  </si>
  <si>
    <t>43421</t>
  </si>
  <si>
    <t>一の宮町</t>
  </si>
  <si>
    <t>43422</t>
  </si>
  <si>
    <t>阿蘇町</t>
  </si>
  <si>
    <t>43423</t>
  </si>
  <si>
    <t>南小国町</t>
  </si>
  <si>
    <t>43424</t>
  </si>
  <si>
    <t>43425</t>
  </si>
  <si>
    <t>産山村</t>
  </si>
  <si>
    <t>43426</t>
  </si>
  <si>
    <t>波野村</t>
  </si>
  <si>
    <t>43427</t>
  </si>
  <si>
    <t>蘇陽町</t>
  </si>
  <si>
    <t>43428</t>
  </si>
  <si>
    <t>43429</t>
  </si>
  <si>
    <t>白水村</t>
  </si>
  <si>
    <t>43430</t>
  </si>
  <si>
    <t>久木野村</t>
  </si>
  <si>
    <t>43431</t>
  </si>
  <si>
    <t>長陽村</t>
  </si>
  <si>
    <t>43432</t>
  </si>
  <si>
    <t>西原村</t>
  </si>
  <si>
    <t>43441</t>
  </si>
  <si>
    <t>御船町</t>
  </si>
  <si>
    <t>43442</t>
  </si>
  <si>
    <t>嘉島町</t>
  </si>
  <si>
    <t>43443</t>
  </si>
  <si>
    <t>益城町</t>
  </si>
  <si>
    <t>43444</t>
  </si>
  <si>
    <t>甲佐町</t>
  </si>
  <si>
    <t>43445</t>
  </si>
  <si>
    <t>矢部町</t>
  </si>
  <si>
    <t>43446</t>
  </si>
  <si>
    <t>清和村</t>
  </si>
  <si>
    <t>43461</t>
  </si>
  <si>
    <t>坂本村</t>
  </si>
  <si>
    <t>43462</t>
  </si>
  <si>
    <t>千丁町</t>
  </si>
  <si>
    <t>43463</t>
  </si>
  <si>
    <t>鏡町</t>
  </si>
  <si>
    <t>43464</t>
  </si>
  <si>
    <t>竜北町</t>
  </si>
  <si>
    <t>43465</t>
  </si>
  <si>
    <t>宮原町</t>
  </si>
  <si>
    <t>43466</t>
  </si>
  <si>
    <t>東陽村</t>
  </si>
  <si>
    <t>43467</t>
  </si>
  <si>
    <t>泉村</t>
  </si>
  <si>
    <t>43481</t>
  </si>
  <si>
    <t>田浦町</t>
  </si>
  <si>
    <t>43482</t>
  </si>
  <si>
    <t>芦北町</t>
  </si>
  <si>
    <t>43484</t>
  </si>
  <si>
    <t>津奈木町</t>
  </si>
  <si>
    <t>43501</t>
  </si>
  <si>
    <t>43502</t>
  </si>
  <si>
    <t>43503</t>
  </si>
  <si>
    <t>免田町</t>
  </si>
  <si>
    <t>43504</t>
  </si>
  <si>
    <t>岡原村</t>
  </si>
  <si>
    <t>43505</t>
  </si>
  <si>
    <t>多良木町</t>
  </si>
  <si>
    <t>43506</t>
  </si>
  <si>
    <t>湯前町</t>
  </si>
  <si>
    <t>43507</t>
  </si>
  <si>
    <t>水上村</t>
  </si>
  <si>
    <t>43508</t>
  </si>
  <si>
    <t>須恵村</t>
  </si>
  <si>
    <t>43509</t>
  </si>
  <si>
    <t>深田村</t>
  </si>
  <si>
    <t>43510</t>
  </si>
  <si>
    <t>相良村</t>
  </si>
  <si>
    <t>43511</t>
  </si>
  <si>
    <t>五木村</t>
  </si>
  <si>
    <t>43512</t>
  </si>
  <si>
    <t>山江村</t>
  </si>
  <si>
    <t>43513</t>
  </si>
  <si>
    <t>球磨村</t>
  </si>
  <si>
    <t>43521</t>
  </si>
  <si>
    <t>大矢野町</t>
  </si>
  <si>
    <t>43522</t>
  </si>
  <si>
    <t>43523</t>
  </si>
  <si>
    <t>43524</t>
  </si>
  <si>
    <t>姫戸町</t>
  </si>
  <si>
    <t>43525</t>
  </si>
  <si>
    <t>龍ケ岳町</t>
  </si>
  <si>
    <t>43526</t>
  </si>
  <si>
    <t>御所浦町</t>
  </si>
  <si>
    <t>43527</t>
  </si>
  <si>
    <t>倉岳町</t>
  </si>
  <si>
    <t>43528</t>
  </si>
  <si>
    <t>栖本町</t>
  </si>
  <si>
    <t>43529</t>
  </si>
  <si>
    <t>新和町</t>
  </si>
  <si>
    <t>43530</t>
  </si>
  <si>
    <t>五和町</t>
  </si>
  <si>
    <t>43531</t>
  </si>
  <si>
    <t>苓北町</t>
  </si>
  <si>
    <t>43532</t>
  </si>
  <si>
    <t>天草町</t>
  </si>
  <si>
    <t>43533</t>
  </si>
  <si>
    <t>河浦町</t>
  </si>
  <si>
    <t>都道府県</t>
  </si>
  <si>
    <r>
      <t xml:space="preserve">し尿収集量 </t>
    </r>
    <r>
      <rPr>
        <sz val="9"/>
        <rFont val="ＭＳ ゴシック"/>
        <family val="3"/>
      </rPr>
      <t>(直営+委託+許可)</t>
    </r>
  </si>
  <si>
    <t>合計</t>
  </si>
  <si>
    <t>直営 (し尿+浄化槽汚泥)</t>
  </si>
  <si>
    <t>委託 (し尿+浄化槽汚泥)</t>
  </si>
  <si>
    <t>許可 (し尿+浄化槽汚泥)</t>
  </si>
  <si>
    <t>し尿 (し尿処理施設+下水道投入+海洋投入+農地還元+その他)</t>
  </si>
  <si>
    <t>浄化槽汚泥 (し尿処理施設+下水道投入+海洋投入+農地還元+その他)</t>
  </si>
  <si>
    <t>自家処理量 (し尿+浄化槽汚泥)</t>
  </si>
  <si>
    <t>都道府県</t>
  </si>
  <si>
    <r>
      <t>総人口</t>
    </r>
    <r>
      <rPr>
        <sz val="9"/>
        <rFont val="ＭＳ ゴシック"/>
        <family val="3"/>
      </rPr>
      <t xml:space="preserve"> (非水洗化人口+水洗化人口)</t>
    </r>
  </si>
  <si>
    <t>くみ取りし尿の手数料</t>
  </si>
  <si>
    <t>非水洗化人口 (計画収集人口+自家処理人口)</t>
  </si>
  <si>
    <t>合計</t>
  </si>
  <si>
    <t>従量制
・
回数制</t>
  </si>
  <si>
    <t>定額制
（人頭制世帯制）</t>
  </si>
  <si>
    <t>無料</t>
  </si>
  <si>
    <t>実施していない</t>
  </si>
  <si>
    <t>合併処理浄化槽人口</t>
  </si>
  <si>
    <t>（人）</t>
  </si>
  <si>
    <t>松島町</t>
  </si>
  <si>
    <t>小国町</t>
  </si>
  <si>
    <t>小川町</t>
  </si>
  <si>
    <t>コード</t>
  </si>
  <si>
    <t>市町村名</t>
  </si>
  <si>
    <t>水洗化人口 (公共下水道人口+ｺﾐｭﾆﾃｨﾌﾟﾗﾝﾄ人口+浄化槽人口)</t>
  </si>
  <si>
    <t>非水洗化率</t>
  </si>
  <si>
    <t>計画収集  人口</t>
  </si>
  <si>
    <t>自家処理人口</t>
  </si>
  <si>
    <t>水洗化率(水洗化人口)</t>
  </si>
  <si>
    <t>公共下水道人口</t>
  </si>
  <si>
    <t>水洗化率(公共下水道)</t>
  </si>
  <si>
    <t>ｺﾐｭﾆﾃｨﾌﾟﾗﾝﾄ人口</t>
  </si>
  <si>
    <t>水洗化率(ｺﾐｭﾆﾃｨﾌﾟﾗﾝﾄ)</t>
  </si>
  <si>
    <t xml:space="preserve">浄化槽人口  </t>
  </si>
  <si>
    <t>水洗化率(浄化槽人口)</t>
  </si>
  <si>
    <t>（％）</t>
  </si>
  <si>
    <t>コード</t>
  </si>
  <si>
    <t>市町村名</t>
  </si>
  <si>
    <r>
      <t>し尿処理量</t>
    </r>
    <r>
      <rPr>
        <sz val="9"/>
        <rFont val="ＭＳ ゴシック"/>
        <family val="3"/>
      </rPr>
      <t xml:space="preserve"> (し尿+浄化槽汚泥+自家処理量)</t>
    </r>
  </si>
  <si>
    <t>し尿</t>
  </si>
  <si>
    <t>浄化槽汚泥</t>
  </si>
  <si>
    <t>し尿処理施設</t>
  </si>
  <si>
    <t>下水道投入</t>
  </si>
  <si>
    <t>海洋投入</t>
  </si>
  <si>
    <t>農地還元</t>
  </si>
  <si>
    <t>その他</t>
  </si>
  <si>
    <t>（ｋｌ）</t>
  </si>
</sst>
</file>

<file path=xl/styles.xml><?xml version="1.0" encoding="utf-8"?>
<styleSheet xmlns="http://schemas.openxmlformats.org/spreadsheetml/2006/main">
  <numFmts count="6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_ "/>
    <numFmt numFmtId="182" formatCode="#,##0.0"/>
    <numFmt numFmtId="183" formatCode="0.000000000"/>
    <numFmt numFmtId="184" formatCode="_(* #,##0_);_(* \(#,##0\);_(* &quot;-&quot;_);_(@_)"/>
    <numFmt numFmtId="185" formatCode="_(* #,##0.00_);_(* \(#,##0.00\);_(* &quot;-&quot;??_);_(@_)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  <numFmt numFmtId="188" formatCode="&quot;\&quot;#,##0;\-&quot;\&quot;#,##0"/>
    <numFmt numFmtId="189" formatCode="&quot;\&quot;#,##0;[Red]\-&quot;\&quot;#,##0"/>
    <numFmt numFmtId="190" formatCode="&quot;\&quot;#,##0.00;\-&quot;\&quot;#,##0.00"/>
    <numFmt numFmtId="191" formatCode="&quot;\&quot;#,##0.00;[Red]\-&quot;\&quot;#,##0.00"/>
    <numFmt numFmtId="192" formatCode="_-&quot;\&quot;* #,##0_-;\-&quot;\&quot;* #,##0_-;_-&quot;\&quot;* &quot;-&quot;_-;_-@_-"/>
    <numFmt numFmtId="193" formatCode="_-* #,##0_-;\-* #,##0_-;_-* &quot;-&quot;_-;_-@_-"/>
    <numFmt numFmtId="194" formatCode="_-&quot;\&quot;* #,##0.00_-;\-&quot;\&quot;* #,##0.00_-;_-&quot;\&quot;* &quot;-&quot;??_-;_-@_-"/>
    <numFmt numFmtId="195" formatCode="_-* #,##0.00_-;\-* #,##0.00_-;_-* &quot;-&quot;??_-;_-@_-"/>
    <numFmt numFmtId="196" formatCode="0.0_);[Red]\(0.0\)"/>
    <numFmt numFmtId="197" formatCode="0.0_ "/>
    <numFmt numFmtId="198" formatCode="0.0000000"/>
    <numFmt numFmtId="199" formatCode="#,##0_ ;[Red]\-#,##0\ "/>
    <numFmt numFmtId="200" formatCode="#,##0_);[Red]\(#,##0\)"/>
    <numFmt numFmtId="201" formatCode="&quot;\&quot;#,##0_);[Red]\(&quot;\&quot;#,##0\)"/>
    <numFmt numFmtId="202" formatCode="#,##0_ "/>
    <numFmt numFmtId="203" formatCode="#,##0.000;[Red]\-#,##0.000"/>
    <numFmt numFmtId="204" formatCode="0.00000"/>
    <numFmt numFmtId="205" formatCode="0.0000"/>
    <numFmt numFmtId="206" formatCode="0.000"/>
    <numFmt numFmtId="207" formatCode="0.000000"/>
    <numFmt numFmtId="208" formatCode="#,##0_);\(#,##0\)"/>
    <numFmt numFmtId="209" formatCode="\(#,###\)"/>
    <numFmt numFmtId="210" formatCode="0.0%"/>
    <numFmt numFmtId="211" formatCode="#,##0.0_ ;[Red]\-#,##0.0\ "/>
    <numFmt numFmtId="212" formatCode="#,##0.00_ ;[Red]\-#,##0.00\ "/>
    <numFmt numFmtId="213" formatCode="0.000E+00"/>
    <numFmt numFmtId="214" formatCode="0.0000E+00"/>
    <numFmt numFmtId="215" formatCode="0.00000E+00"/>
    <numFmt numFmtId="216" formatCode="0.000000E+00"/>
    <numFmt numFmtId="217" formatCode="0.0000000E+00"/>
    <numFmt numFmtId="218" formatCode="0.00000000E+00"/>
    <numFmt numFmtId="219" formatCode="0.000000000E+00"/>
    <numFmt numFmtId="220" formatCode="0.0000000000E+00"/>
    <numFmt numFmtId="221" formatCode="#,##0.0000;[Red]\-#,##0.0000"/>
    <numFmt numFmtId="222" formatCode="#,##0.00000;[Red]\-#,##0.00000"/>
    <numFmt numFmtId="223" formatCode="#,##0.000000;[Red]\-#,##0.000000"/>
    <numFmt numFmtId="224" formatCode="#,##0.0000000;[Red]\-#,##0.0000000"/>
    <numFmt numFmtId="225" formatCode="0.00000000"/>
    <numFmt numFmtId="226" formatCode="0_);[Red]\(0\)"/>
  </numFmts>
  <fonts count="12">
    <font>
      <sz val="11"/>
      <name val="ＭＳ Ｐゴシック"/>
      <family val="3"/>
    </font>
    <font>
      <sz val="14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9"/>
      <color indexed="10"/>
      <name val="ＭＳ ゴシック"/>
      <family val="3"/>
    </font>
    <font>
      <sz val="10"/>
      <name val="ＭＳ ゴシック"/>
      <family val="3"/>
    </font>
    <font>
      <b/>
      <sz val="9"/>
      <name val="ＭＳ ゴシック"/>
      <family val="3"/>
    </font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9" fillId="0" borderId="0">
      <alignment/>
      <protection/>
    </xf>
    <xf numFmtId="0" fontId="11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 quotePrefix="1">
      <alignment horizontal="left" vertical="center"/>
    </xf>
    <xf numFmtId="0" fontId="4" fillId="0" borderId="0" xfId="21" applyFont="1">
      <alignment/>
      <protection/>
    </xf>
    <xf numFmtId="0" fontId="6" fillId="0" borderId="0" xfId="21" applyFont="1">
      <alignment/>
      <protection/>
    </xf>
    <xf numFmtId="0" fontId="7" fillId="0" borderId="0" xfId="21" applyFont="1">
      <alignment/>
      <protection/>
    </xf>
    <xf numFmtId="0" fontId="8" fillId="2" borderId="1" xfId="21" applyFont="1" applyFill="1" applyBorder="1" applyAlignment="1">
      <alignment horizontal="left" vertical="center"/>
      <protection/>
    </xf>
    <xf numFmtId="0" fontId="4" fillId="2" borderId="2" xfId="0" applyFont="1" applyFill="1" applyBorder="1" applyAlignment="1">
      <alignment horizontal="center" vertical="center"/>
    </xf>
    <xf numFmtId="0" fontId="4" fillId="2" borderId="1" xfId="21" applyFont="1" applyFill="1" applyBorder="1" applyAlignment="1" quotePrefix="1">
      <alignment horizontal="left" vertical="center"/>
      <protection/>
    </xf>
    <xf numFmtId="0" fontId="4" fillId="2" borderId="3" xfId="21" applyFont="1" applyFill="1" applyBorder="1" applyAlignment="1" quotePrefix="1">
      <alignment horizontal="center" vertical="center" wrapText="1"/>
      <protection/>
    </xf>
    <xf numFmtId="0" fontId="4" fillId="2" borderId="2" xfId="21" applyFont="1" applyFill="1" applyBorder="1" applyAlignment="1">
      <alignment horizontal="center" vertical="center" wrapText="1"/>
      <protection/>
    </xf>
    <xf numFmtId="0" fontId="4" fillId="2" borderId="4" xfId="21" applyFont="1" applyFill="1" applyBorder="1" applyAlignment="1">
      <alignment horizontal="center" vertical="center"/>
      <protection/>
    </xf>
    <xf numFmtId="0" fontId="4" fillId="2" borderId="4" xfId="21" applyFont="1" applyFill="1" applyBorder="1" applyAlignment="1">
      <alignment horizontal="center" vertical="center" wrapText="1"/>
      <protection/>
    </xf>
    <xf numFmtId="0" fontId="7" fillId="0" borderId="0" xfId="22" applyFont="1">
      <alignment/>
      <protection/>
    </xf>
    <xf numFmtId="0" fontId="7" fillId="0" borderId="0" xfId="22" applyFont="1" applyBorder="1">
      <alignment/>
      <protection/>
    </xf>
    <xf numFmtId="0" fontId="8" fillId="2" borderId="1" xfId="22" applyFont="1" applyFill="1" applyBorder="1" applyAlignment="1" quotePrefix="1">
      <alignment horizontal="left" vertical="center"/>
      <protection/>
    </xf>
    <xf numFmtId="0" fontId="4" fillId="2" borderId="5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1" xfId="22" applyFont="1" applyFill="1" applyBorder="1" applyAlignment="1" quotePrefix="1">
      <alignment horizontal="left" vertical="center"/>
      <protection/>
    </xf>
    <xf numFmtId="0" fontId="4" fillId="2" borderId="6" xfId="22" applyFont="1" applyFill="1" applyBorder="1" applyAlignment="1" quotePrefix="1">
      <alignment horizontal="center" vertical="center" wrapText="1"/>
      <protection/>
    </xf>
    <xf numFmtId="0" fontId="4" fillId="2" borderId="4" xfId="22" applyFont="1" applyFill="1" applyBorder="1" applyAlignment="1">
      <alignment horizontal="center" vertical="center"/>
      <protection/>
    </xf>
    <xf numFmtId="0" fontId="4" fillId="2" borderId="5" xfId="21" applyFont="1" applyFill="1" applyBorder="1" applyAlignment="1">
      <alignment vertical="center"/>
      <protection/>
    </xf>
    <xf numFmtId="0" fontId="6" fillId="2" borderId="3" xfId="21" applyFont="1" applyFill="1" applyBorder="1" applyAlignment="1">
      <alignment vertical="center"/>
      <protection/>
    </xf>
    <xf numFmtId="0" fontId="4" fillId="2" borderId="2" xfId="21" applyFont="1" applyFill="1" applyBorder="1" applyAlignment="1">
      <alignment vertical="center"/>
      <protection/>
    </xf>
    <xf numFmtId="0" fontId="4" fillId="2" borderId="3" xfId="21" applyFont="1" applyFill="1" applyBorder="1" applyAlignment="1">
      <alignment vertical="center"/>
      <protection/>
    </xf>
    <xf numFmtId="0" fontId="4" fillId="2" borderId="5" xfId="22" applyFont="1" applyFill="1" applyBorder="1" applyAlignment="1">
      <alignment vertical="center"/>
      <protection/>
    </xf>
    <xf numFmtId="0" fontId="4" fillId="2" borderId="3" xfId="22" applyFont="1" applyFill="1" applyBorder="1" applyAlignment="1">
      <alignment vertical="center"/>
      <protection/>
    </xf>
    <xf numFmtId="0" fontId="4" fillId="2" borderId="2" xfId="22" applyFont="1" applyFill="1" applyBorder="1" applyAlignment="1">
      <alignment horizontal="center" vertical="center"/>
      <protection/>
    </xf>
    <xf numFmtId="0" fontId="4" fillId="2" borderId="2" xfId="22" applyFont="1" applyFill="1" applyBorder="1" applyAlignment="1">
      <alignment vertical="center"/>
      <protection/>
    </xf>
    <xf numFmtId="0" fontId="4" fillId="2" borderId="2" xfId="22" applyFont="1" applyFill="1" applyBorder="1" applyAlignment="1" quotePrefix="1">
      <alignment horizontal="center" vertical="center" wrapText="1"/>
      <protection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7" fillId="0" borderId="7" xfId="23" applyNumberFormat="1" applyFont="1" applyBorder="1" applyAlignment="1">
      <alignment horizontal="center" vertical="center"/>
      <protection/>
    </xf>
    <xf numFmtId="0" fontId="7" fillId="0" borderId="7" xfId="23" applyFont="1" applyBorder="1" applyAlignment="1">
      <alignment vertical="center"/>
      <protection/>
    </xf>
    <xf numFmtId="38" fontId="4" fillId="0" borderId="7" xfId="17" applyFont="1" applyBorder="1" applyAlignment="1">
      <alignment horizontal="right" vertical="center"/>
    </xf>
    <xf numFmtId="38" fontId="4" fillId="0" borderId="7" xfId="21" applyNumberFormat="1" applyFont="1" applyBorder="1" applyAlignment="1">
      <alignment horizontal="right" vertical="center"/>
      <protection/>
    </xf>
    <xf numFmtId="177" fontId="4" fillId="0" borderId="7" xfId="17" applyNumberFormat="1" applyFont="1" applyBorder="1" applyAlignment="1">
      <alignment horizontal="right" vertical="center"/>
    </xf>
    <xf numFmtId="0" fontId="9" fillId="2" borderId="4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4" fillId="2" borderId="6" xfId="21" applyFont="1" applyFill="1" applyBorder="1" applyAlignment="1">
      <alignment horizontal="center" vertical="center"/>
      <protection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6" xfId="0" applyFont="1" applyFill="1" applyBorder="1" applyAlignment="1" quotePrefix="1">
      <alignment horizontal="center" vertical="center" wrapText="1"/>
    </xf>
    <xf numFmtId="0" fontId="4" fillId="2" borderId="2" xfId="0" applyFont="1" applyFill="1" applyBorder="1" applyAlignment="1" quotePrefix="1">
      <alignment horizontal="center" vertical="center" wrapText="1"/>
    </xf>
    <xf numFmtId="0" fontId="4" fillId="2" borderId="4" xfId="0" applyFont="1" applyFill="1" applyBorder="1" applyAlignment="1" quotePrefix="1">
      <alignment horizontal="center" vertical="center" wrapText="1"/>
    </xf>
    <xf numFmtId="0" fontId="4" fillId="2" borderId="1" xfId="21" applyFont="1" applyFill="1" applyBorder="1" applyAlignment="1" quotePrefix="1">
      <alignment horizontal="center" vertical="center"/>
      <protection/>
    </xf>
    <xf numFmtId="0" fontId="4" fillId="2" borderId="8" xfId="21" applyFont="1" applyFill="1" applyBorder="1" applyAlignment="1">
      <alignment horizontal="center" vertical="center"/>
      <protection/>
    </xf>
    <xf numFmtId="0" fontId="4" fillId="2" borderId="9" xfId="21" applyFont="1" applyFill="1" applyBorder="1" applyAlignment="1">
      <alignment horizontal="center" vertical="center"/>
      <protection/>
    </xf>
    <xf numFmtId="0" fontId="4" fillId="2" borderId="10" xfId="21" applyFont="1" applyFill="1" applyBorder="1" applyAlignment="1">
      <alignment horizontal="center" vertical="center"/>
      <protection/>
    </xf>
    <xf numFmtId="0" fontId="4" fillId="2" borderId="11" xfId="21" applyFont="1" applyFill="1" applyBorder="1" applyAlignment="1">
      <alignment horizontal="center" vertical="center"/>
      <protection/>
    </xf>
    <xf numFmtId="0" fontId="4" fillId="2" borderId="12" xfId="21" applyFont="1" applyFill="1" applyBorder="1" applyAlignment="1">
      <alignment horizontal="center" vertical="center"/>
      <protection/>
    </xf>
    <xf numFmtId="0" fontId="4" fillId="2" borderId="6" xfId="21" applyFont="1" applyFill="1" applyBorder="1" applyAlignment="1" quotePrefix="1">
      <alignment horizontal="center" vertical="center" wrapText="1"/>
      <protection/>
    </xf>
    <xf numFmtId="0" fontId="4" fillId="2" borderId="2" xfId="21" applyFont="1" applyFill="1" applyBorder="1" applyAlignment="1" quotePrefix="1">
      <alignment horizontal="center" vertical="center" wrapText="1"/>
      <protection/>
    </xf>
    <xf numFmtId="0" fontId="4" fillId="2" borderId="6" xfId="21" applyFont="1" applyFill="1" applyBorder="1" applyAlignment="1">
      <alignment horizontal="center" vertical="center" wrapText="1"/>
      <protection/>
    </xf>
    <xf numFmtId="0" fontId="4" fillId="2" borderId="4" xfId="21" applyFont="1" applyFill="1" applyBorder="1" applyAlignment="1" quotePrefix="1">
      <alignment horizontal="center" vertical="center" wrapText="1"/>
      <protection/>
    </xf>
    <xf numFmtId="0" fontId="4" fillId="2" borderId="1" xfId="21" applyFont="1" applyFill="1" applyBorder="1" applyAlignment="1" quotePrefix="1">
      <alignment horizontal="center" vertical="center" wrapText="1"/>
      <protection/>
    </xf>
    <xf numFmtId="0" fontId="4" fillId="2" borderId="2" xfId="21" applyFont="1" applyFill="1" applyBorder="1" applyAlignment="1">
      <alignment horizontal="center" vertical="center" wrapText="1"/>
      <protection/>
    </xf>
    <xf numFmtId="0" fontId="4" fillId="2" borderId="4" xfId="21" applyFont="1" applyFill="1" applyBorder="1" applyAlignment="1">
      <alignment horizontal="center" vertical="center" wrapText="1"/>
      <protection/>
    </xf>
    <xf numFmtId="0" fontId="7" fillId="0" borderId="13" xfId="23" applyNumberFormat="1" applyFont="1" applyBorder="1" applyAlignment="1">
      <alignment horizontal="center" vertical="center"/>
      <protection/>
    </xf>
    <xf numFmtId="0" fontId="7" fillId="0" borderId="5" xfId="23" applyNumberFormat="1" applyFont="1" applyBorder="1" applyAlignment="1">
      <alignment horizontal="center" vertical="center"/>
      <protection/>
    </xf>
    <xf numFmtId="0" fontId="7" fillId="0" borderId="3" xfId="23" applyNumberFormat="1" applyFont="1" applyBorder="1" applyAlignment="1">
      <alignment horizontal="center" vertical="center"/>
      <protection/>
    </xf>
    <xf numFmtId="0" fontId="4" fillId="2" borderId="1" xfId="22" applyFont="1" applyFill="1" applyBorder="1" applyAlignment="1" quotePrefix="1">
      <alignment horizontal="left" vertical="center"/>
      <protection/>
    </xf>
    <xf numFmtId="0" fontId="4" fillId="2" borderId="8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4" fillId="2" borderId="1" xfId="22" applyFont="1" applyFill="1" applyBorder="1" applyAlignment="1" quotePrefix="1">
      <alignment horizontal="left" vertical="center" wrapText="1"/>
      <protection/>
    </xf>
    <xf numFmtId="0" fontId="4" fillId="2" borderId="6" xfId="22" applyFont="1" applyFill="1" applyBorder="1" applyAlignment="1">
      <alignment horizontal="center" vertical="center"/>
      <protection/>
    </xf>
    <xf numFmtId="0" fontId="4" fillId="2" borderId="8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625し尿市1" xfId="21"/>
    <cellStyle name="標準_0625し尿市2" xfId="22"/>
    <cellStyle name="標準_全項目データ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-chosa5\&#23455;&#24907;&#35519;&#26619;H13\&#23455;&#24907;&#35519;&#26619;H13\&#30906;&#35469;&#20316;&#26989;\data_fi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KEY"/>
      <sheetName val="m地方公共団体コード"/>
      <sheetName val="市町村"/>
      <sheetName val="組合"/>
      <sheetName val="総括的事項"/>
      <sheetName val="ごみ処理関係1"/>
      <sheetName val="ごみ処理関係2"/>
      <sheetName val="し尿処理関係"/>
      <sheetName val="総括的事項事務組合1"/>
      <sheetName val="総括的事項事務組合2"/>
      <sheetName val="委託処理票"/>
      <sheetName val="修正委託処理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101"/>
  <sheetViews>
    <sheetView showGridLines="0" tabSelected="1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12.625" style="29" customWidth="1"/>
    <col min="4" max="5" width="10.625" style="29" customWidth="1"/>
    <col min="6" max="8" width="9.00390625" style="29" customWidth="1"/>
    <col min="9" max="9" width="10.625" style="29" customWidth="1"/>
    <col min="10" max="17" width="9.00390625" style="29" customWidth="1"/>
    <col min="18" max="21" width="7.625" style="29" customWidth="1"/>
    <col min="22" max="16384" width="9.00390625" style="29" customWidth="1"/>
  </cols>
  <sheetData>
    <row r="1" spans="1:21" ht="17.25">
      <c r="A1" s="1" t="s">
        <v>7</v>
      </c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4"/>
      <c r="S1" s="4"/>
      <c r="T1" s="4"/>
      <c r="U1" s="4"/>
    </row>
    <row r="2" spans="1:21" s="30" customFormat="1" ht="22.5" customHeight="1">
      <c r="A2" s="41" t="s">
        <v>199</v>
      </c>
      <c r="B2" s="44" t="s">
        <v>213</v>
      </c>
      <c r="C2" s="47" t="s">
        <v>214</v>
      </c>
      <c r="D2" s="5" t="s">
        <v>200</v>
      </c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1"/>
      <c r="R2" s="50" t="s">
        <v>201</v>
      </c>
      <c r="S2" s="51"/>
      <c r="T2" s="51"/>
      <c r="U2" s="52"/>
    </row>
    <row r="3" spans="1:21" s="30" customFormat="1" ht="22.5" customHeight="1">
      <c r="A3" s="42"/>
      <c r="B3" s="45"/>
      <c r="C3" s="48"/>
      <c r="D3" s="22"/>
      <c r="E3" s="7" t="s">
        <v>202</v>
      </c>
      <c r="F3" s="20"/>
      <c r="G3" s="20"/>
      <c r="H3" s="23"/>
      <c r="I3" s="7" t="s">
        <v>215</v>
      </c>
      <c r="J3" s="20"/>
      <c r="K3" s="20"/>
      <c r="L3" s="20"/>
      <c r="M3" s="20"/>
      <c r="N3" s="20"/>
      <c r="O3" s="20"/>
      <c r="P3" s="20"/>
      <c r="Q3" s="21"/>
      <c r="R3" s="53"/>
      <c r="S3" s="54"/>
      <c r="T3" s="54"/>
      <c r="U3" s="55"/>
    </row>
    <row r="4" spans="1:21" s="30" customFormat="1" ht="22.5" customHeight="1">
      <c r="A4" s="42"/>
      <c r="B4" s="45"/>
      <c r="C4" s="48"/>
      <c r="D4" s="22"/>
      <c r="E4" s="6" t="s">
        <v>203</v>
      </c>
      <c r="F4" s="56" t="s">
        <v>216</v>
      </c>
      <c r="G4" s="56" t="s">
        <v>217</v>
      </c>
      <c r="H4" s="56" t="s">
        <v>218</v>
      </c>
      <c r="I4" s="6" t="s">
        <v>203</v>
      </c>
      <c r="J4" s="56" t="s">
        <v>219</v>
      </c>
      <c r="K4" s="56" t="s">
        <v>220</v>
      </c>
      <c r="L4" s="56" t="s">
        <v>221</v>
      </c>
      <c r="M4" s="56" t="s">
        <v>222</v>
      </c>
      <c r="N4" s="56" t="s">
        <v>223</v>
      </c>
      <c r="O4" s="60" t="s">
        <v>224</v>
      </c>
      <c r="P4" s="8"/>
      <c r="Q4" s="56" t="s">
        <v>225</v>
      </c>
      <c r="R4" s="56" t="s">
        <v>204</v>
      </c>
      <c r="S4" s="56" t="s">
        <v>205</v>
      </c>
      <c r="T4" s="58" t="s">
        <v>206</v>
      </c>
      <c r="U4" s="58" t="s">
        <v>207</v>
      </c>
    </row>
    <row r="5" spans="1:21" s="30" customFormat="1" ht="22.5" customHeight="1">
      <c r="A5" s="42"/>
      <c r="B5" s="45"/>
      <c r="C5" s="48"/>
      <c r="D5" s="22"/>
      <c r="E5" s="6"/>
      <c r="F5" s="57"/>
      <c r="G5" s="57"/>
      <c r="H5" s="57"/>
      <c r="I5" s="6"/>
      <c r="J5" s="57"/>
      <c r="K5" s="57"/>
      <c r="L5" s="57"/>
      <c r="M5" s="57"/>
      <c r="N5" s="57"/>
      <c r="O5" s="57"/>
      <c r="P5" s="9" t="s">
        <v>208</v>
      </c>
      <c r="Q5" s="57"/>
      <c r="R5" s="61"/>
      <c r="S5" s="61"/>
      <c r="T5" s="61"/>
      <c r="U5" s="57"/>
    </row>
    <row r="6" spans="1:21" s="30" customFormat="1" ht="22.5" customHeight="1">
      <c r="A6" s="43"/>
      <c r="B6" s="46"/>
      <c r="C6" s="49"/>
      <c r="D6" s="10" t="s">
        <v>209</v>
      </c>
      <c r="E6" s="10" t="s">
        <v>209</v>
      </c>
      <c r="F6" s="11" t="s">
        <v>226</v>
      </c>
      <c r="G6" s="10" t="s">
        <v>209</v>
      </c>
      <c r="H6" s="10" t="s">
        <v>209</v>
      </c>
      <c r="I6" s="10" t="s">
        <v>209</v>
      </c>
      <c r="J6" s="11" t="s">
        <v>226</v>
      </c>
      <c r="K6" s="10" t="s">
        <v>209</v>
      </c>
      <c r="L6" s="11" t="s">
        <v>226</v>
      </c>
      <c r="M6" s="10" t="s">
        <v>209</v>
      </c>
      <c r="N6" s="11" t="s">
        <v>226</v>
      </c>
      <c r="O6" s="10" t="s">
        <v>209</v>
      </c>
      <c r="P6" s="10" t="s">
        <v>209</v>
      </c>
      <c r="Q6" s="11" t="s">
        <v>226</v>
      </c>
      <c r="R6" s="62"/>
      <c r="S6" s="62"/>
      <c r="T6" s="62"/>
      <c r="U6" s="59"/>
    </row>
    <row r="7" spans="1:21" ht="13.5">
      <c r="A7" s="31" t="s">
        <v>10</v>
      </c>
      <c r="B7" s="32" t="s">
        <v>11</v>
      </c>
      <c r="C7" s="33" t="s">
        <v>12</v>
      </c>
      <c r="D7" s="34">
        <f aca="true" t="shared" si="0" ref="D7:D70">E7+I7</f>
        <v>665933</v>
      </c>
      <c r="E7" s="35">
        <f aca="true" t="shared" si="1" ref="E7:E30">G7+H7</f>
        <v>23846</v>
      </c>
      <c r="F7" s="36">
        <f aca="true" t="shared" si="2" ref="F7:F70">E7/D7*100</f>
        <v>3.580840715207086</v>
      </c>
      <c r="G7" s="34">
        <v>23720</v>
      </c>
      <c r="H7" s="34">
        <v>126</v>
      </c>
      <c r="I7" s="35">
        <f aca="true" t="shared" si="3" ref="I7:I30">K7+M7+O7</f>
        <v>642087</v>
      </c>
      <c r="J7" s="36">
        <f aca="true" t="shared" si="4" ref="J7:J70">I7/D7*100</f>
        <v>96.41915928479291</v>
      </c>
      <c r="K7" s="34">
        <v>472044</v>
      </c>
      <c r="L7" s="36">
        <f aca="true" t="shared" si="5" ref="L7:L70">K7/D7*100</f>
        <v>70.8846085116671</v>
      </c>
      <c r="M7" s="34">
        <v>0</v>
      </c>
      <c r="N7" s="36">
        <f aca="true" t="shared" si="6" ref="N7:N70">M7/D7*100</f>
        <v>0</v>
      </c>
      <c r="O7" s="34">
        <v>170043</v>
      </c>
      <c r="P7" s="34">
        <v>22239</v>
      </c>
      <c r="Q7" s="36">
        <f aca="true" t="shared" si="7" ref="Q7:Q70">O7/D7*100</f>
        <v>25.534550773125826</v>
      </c>
      <c r="R7" s="34"/>
      <c r="S7" s="34" t="s">
        <v>3</v>
      </c>
      <c r="T7" s="34"/>
      <c r="U7" s="34"/>
    </row>
    <row r="8" spans="1:21" ht="13.5">
      <c r="A8" s="31" t="s">
        <v>10</v>
      </c>
      <c r="B8" s="32" t="s">
        <v>13</v>
      </c>
      <c r="C8" s="33" t="s">
        <v>14</v>
      </c>
      <c r="D8" s="34">
        <f t="shared" si="0"/>
        <v>105865</v>
      </c>
      <c r="E8" s="35">
        <f t="shared" si="1"/>
        <v>21564</v>
      </c>
      <c r="F8" s="36">
        <f t="shared" si="2"/>
        <v>20.369338308222737</v>
      </c>
      <c r="G8" s="34">
        <v>21424</v>
      </c>
      <c r="H8" s="34">
        <v>140</v>
      </c>
      <c r="I8" s="35">
        <f t="shared" si="3"/>
        <v>84301</v>
      </c>
      <c r="J8" s="36">
        <f t="shared" si="4"/>
        <v>79.63066169177726</v>
      </c>
      <c r="K8" s="34">
        <v>20993</v>
      </c>
      <c r="L8" s="36">
        <f t="shared" si="5"/>
        <v>19.829972134322013</v>
      </c>
      <c r="M8" s="34">
        <v>0</v>
      </c>
      <c r="N8" s="36">
        <f t="shared" si="6"/>
        <v>0</v>
      </c>
      <c r="O8" s="34">
        <v>63308</v>
      </c>
      <c r="P8" s="34">
        <v>9567</v>
      </c>
      <c r="Q8" s="36">
        <f t="shared" si="7"/>
        <v>59.80068955745524</v>
      </c>
      <c r="R8" s="34" t="s">
        <v>3</v>
      </c>
      <c r="S8" s="34"/>
      <c r="T8" s="34"/>
      <c r="U8" s="34"/>
    </row>
    <row r="9" spans="1:21" ht="13.5">
      <c r="A9" s="31" t="s">
        <v>10</v>
      </c>
      <c r="B9" s="32" t="s">
        <v>15</v>
      </c>
      <c r="C9" s="33" t="s">
        <v>16</v>
      </c>
      <c r="D9" s="34">
        <f t="shared" si="0"/>
        <v>38548</v>
      </c>
      <c r="E9" s="35">
        <f t="shared" si="1"/>
        <v>10110</v>
      </c>
      <c r="F9" s="36">
        <f t="shared" si="2"/>
        <v>26.22704161045969</v>
      </c>
      <c r="G9" s="34">
        <v>10004</v>
      </c>
      <c r="H9" s="34">
        <v>106</v>
      </c>
      <c r="I9" s="35">
        <f t="shared" si="3"/>
        <v>28438</v>
      </c>
      <c r="J9" s="36">
        <f t="shared" si="4"/>
        <v>73.7729583895403</v>
      </c>
      <c r="K9" s="34">
        <v>22394</v>
      </c>
      <c r="L9" s="36">
        <f t="shared" si="5"/>
        <v>58.09380512607658</v>
      </c>
      <c r="M9" s="34">
        <v>0</v>
      </c>
      <c r="N9" s="36">
        <f t="shared" si="6"/>
        <v>0</v>
      </c>
      <c r="O9" s="34">
        <v>6044</v>
      </c>
      <c r="P9" s="34">
        <v>1868</v>
      </c>
      <c r="Q9" s="36">
        <f t="shared" si="7"/>
        <v>15.679153263463732</v>
      </c>
      <c r="R9" s="34" t="s">
        <v>3</v>
      </c>
      <c r="S9" s="34"/>
      <c r="T9" s="34"/>
      <c r="U9" s="34"/>
    </row>
    <row r="10" spans="1:21" ht="13.5">
      <c r="A10" s="31" t="s">
        <v>10</v>
      </c>
      <c r="B10" s="32" t="s">
        <v>17</v>
      </c>
      <c r="C10" s="33" t="s">
        <v>18</v>
      </c>
      <c r="D10" s="34">
        <f t="shared" si="0"/>
        <v>56785</v>
      </c>
      <c r="E10" s="35">
        <f t="shared" si="1"/>
        <v>23063</v>
      </c>
      <c r="F10" s="36">
        <f t="shared" si="2"/>
        <v>40.61459892577265</v>
      </c>
      <c r="G10" s="34">
        <v>22496</v>
      </c>
      <c r="H10" s="34">
        <v>567</v>
      </c>
      <c r="I10" s="35">
        <f t="shared" si="3"/>
        <v>33722</v>
      </c>
      <c r="J10" s="36">
        <f t="shared" si="4"/>
        <v>59.38540107422735</v>
      </c>
      <c r="K10" s="34">
        <v>28898</v>
      </c>
      <c r="L10" s="36">
        <f t="shared" si="5"/>
        <v>50.890199876728005</v>
      </c>
      <c r="M10" s="34">
        <v>0</v>
      </c>
      <c r="N10" s="36">
        <f t="shared" si="6"/>
        <v>0</v>
      </c>
      <c r="O10" s="34">
        <v>4824</v>
      </c>
      <c r="P10" s="34">
        <v>2951</v>
      </c>
      <c r="Q10" s="36">
        <f t="shared" si="7"/>
        <v>8.49520119749934</v>
      </c>
      <c r="R10" s="34"/>
      <c r="S10" s="34" t="s">
        <v>3</v>
      </c>
      <c r="T10" s="34"/>
      <c r="U10" s="34"/>
    </row>
    <row r="11" spans="1:21" ht="13.5">
      <c r="A11" s="31" t="s">
        <v>10</v>
      </c>
      <c r="B11" s="32" t="s">
        <v>19</v>
      </c>
      <c r="C11" s="33" t="s">
        <v>20</v>
      </c>
      <c r="D11" s="34">
        <f t="shared" si="0"/>
        <v>30851</v>
      </c>
      <c r="E11" s="35">
        <f t="shared" si="1"/>
        <v>13719</v>
      </c>
      <c r="F11" s="36">
        <f t="shared" si="2"/>
        <v>44.46857476256847</v>
      </c>
      <c r="G11" s="34">
        <v>12642</v>
      </c>
      <c r="H11" s="34">
        <v>1077</v>
      </c>
      <c r="I11" s="35">
        <f t="shared" si="3"/>
        <v>17132</v>
      </c>
      <c r="J11" s="36">
        <f t="shared" si="4"/>
        <v>55.531425237431534</v>
      </c>
      <c r="K11" s="34">
        <v>8846</v>
      </c>
      <c r="L11" s="36">
        <f t="shared" si="5"/>
        <v>28.673300703380768</v>
      </c>
      <c r="M11" s="34">
        <v>814</v>
      </c>
      <c r="N11" s="36">
        <f t="shared" si="6"/>
        <v>2.6384882175618296</v>
      </c>
      <c r="O11" s="34">
        <v>7472</v>
      </c>
      <c r="P11" s="34">
        <v>2752</v>
      </c>
      <c r="Q11" s="36">
        <f t="shared" si="7"/>
        <v>24.21963631648893</v>
      </c>
      <c r="R11" s="34" t="s">
        <v>3</v>
      </c>
      <c r="S11" s="34"/>
      <c r="T11" s="34"/>
      <c r="U11" s="34"/>
    </row>
    <row r="12" spans="1:21" ht="13.5">
      <c r="A12" s="31" t="s">
        <v>10</v>
      </c>
      <c r="B12" s="32" t="s">
        <v>21</v>
      </c>
      <c r="C12" s="33" t="s">
        <v>22</v>
      </c>
      <c r="D12" s="34">
        <f t="shared" si="0"/>
        <v>45483</v>
      </c>
      <c r="E12" s="35">
        <f t="shared" si="1"/>
        <v>14133</v>
      </c>
      <c r="F12" s="36">
        <f t="shared" si="2"/>
        <v>31.07314820922103</v>
      </c>
      <c r="G12" s="34">
        <v>14133</v>
      </c>
      <c r="H12" s="34">
        <v>0</v>
      </c>
      <c r="I12" s="35">
        <f t="shared" si="3"/>
        <v>31350</v>
      </c>
      <c r="J12" s="36">
        <f t="shared" si="4"/>
        <v>68.92685179077898</v>
      </c>
      <c r="K12" s="34">
        <v>19387</v>
      </c>
      <c r="L12" s="36">
        <f t="shared" si="5"/>
        <v>42.62471692720357</v>
      </c>
      <c r="M12" s="34">
        <v>0</v>
      </c>
      <c r="N12" s="36">
        <f t="shared" si="6"/>
        <v>0</v>
      </c>
      <c r="O12" s="34">
        <v>11963</v>
      </c>
      <c r="P12" s="34">
        <v>10166</v>
      </c>
      <c r="Q12" s="36">
        <f t="shared" si="7"/>
        <v>26.3021348635754</v>
      </c>
      <c r="R12" s="34" t="s">
        <v>3</v>
      </c>
      <c r="S12" s="34"/>
      <c r="T12" s="34"/>
      <c r="U12" s="34"/>
    </row>
    <row r="13" spans="1:21" ht="13.5">
      <c r="A13" s="31" t="s">
        <v>10</v>
      </c>
      <c r="B13" s="32" t="s">
        <v>23</v>
      </c>
      <c r="C13" s="33" t="s">
        <v>24</v>
      </c>
      <c r="D13" s="34">
        <f t="shared" si="0"/>
        <v>41209</v>
      </c>
      <c r="E13" s="35">
        <f t="shared" si="1"/>
        <v>12795</v>
      </c>
      <c r="F13" s="36">
        <f t="shared" si="2"/>
        <v>31.0490426848504</v>
      </c>
      <c r="G13" s="34">
        <v>12145</v>
      </c>
      <c r="H13" s="34">
        <v>650</v>
      </c>
      <c r="I13" s="35">
        <f t="shared" si="3"/>
        <v>28414</v>
      </c>
      <c r="J13" s="36">
        <f t="shared" si="4"/>
        <v>68.95095731514961</v>
      </c>
      <c r="K13" s="34">
        <v>20480</v>
      </c>
      <c r="L13" s="36">
        <f t="shared" si="5"/>
        <v>49.69788153073358</v>
      </c>
      <c r="M13" s="34">
        <v>0</v>
      </c>
      <c r="N13" s="36">
        <f t="shared" si="6"/>
        <v>0</v>
      </c>
      <c r="O13" s="34">
        <v>7934</v>
      </c>
      <c r="P13" s="34">
        <v>2124</v>
      </c>
      <c r="Q13" s="36">
        <f t="shared" si="7"/>
        <v>19.253075784416026</v>
      </c>
      <c r="R13" s="34" t="s">
        <v>3</v>
      </c>
      <c r="S13" s="34"/>
      <c r="T13" s="34"/>
      <c r="U13" s="34"/>
    </row>
    <row r="14" spans="1:21" ht="13.5">
      <c r="A14" s="31" t="s">
        <v>10</v>
      </c>
      <c r="B14" s="32" t="s">
        <v>25</v>
      </c>
      <c r="C14" s="33" t="s">
        <v>26</v>
      </c>
      <c r="D14" s="34">
        <f t="shared" si="0"/>
        <v>32873</v>
      </c>
      <c r="E14" s="35">
        <f t="shared" si="1"/>
        <v>7166</v>
      </c>
      <c r="F14" s="36">
        <f t="shared" si="2"/>
        <v>21.79904480880966</v>
      </c>
      <c r="G14" s="34">
        <v>6755</v>
      </c>
      <c r="H14" s="34">
        <v>411</v>
      </c>
      <c r="I14" s="35">
        <f t="shared" si="3"/>
        <v>25707</v>
      </c>
      <c r="J14" s="36">
        <f t="shared" si="4"/>
        <v>78.20095519119033</v>
      </c>
      <c r="K14" s="34">
        <v>18472</v>
      </c>
      <c r="L14" s="36">
        <f t="shared" si="5"/>
        <v>56.19201168131902</v>
      </c>
      <c r="M14" s="34">
        <v>734</v>
      </c>
      <c r="N14" s="36">
        <f t="shared" si="6"/>
        <v>2.232835457670429</v>
      </c>
      <c r="O14" s="34">
        <v>6501</v>
      </c>
      <c r="P14" s="34">
        <v>1811</v>
      </c>
      <c r="Q14" s="36">
        <f t="shared" si="7"/>
        <v>19.776108052200893</v>
      </c>
      <c r="R14" s="34"/>
      <c r="S14" s="34" t="s">
        <v>3</v>
      </c>
      <c r="T14" s="34"/>
      <c r="U14" s="34"/>
    </row>
    <row r="15" spans="1:21" ht="13.5">
      <c r="A15" s="31" t="s">
        <v>10</v>
      </c>
      <c r="B15" s="32" t="s">
        <v>27</v>
      </c>
      <c r="C15" s="33" t="s">
        <v>28</v>
      </c>
      <c r="D15" s="34">
        <f t="shared" si="0"/>
        <v>19191</v>
      </c>
      <c r="E15" s="35">
        <f t="shared" si="1"/>
        <v>11333</v>
      </c>
      <c r="F15" s="36">
        <f t="shared" si="2"/>
        <v>59.05372309936949</v>
      </c>
      <c r="G15" s="34">
        <v>11333</v>
      </c>
      <c r="H15" s="34">
        <v>0</v>
      </c>
      <c r="I15" s="35">
        <f t="shared" si="3"/>
        <v>7858</v>
      </c>
      <c r="J15" s="36">
        <f t="shared" si="4"/>
        <v>40.9462769006305</v>
      </c>
      <c r="K15" s="34">
        <v>0</v>
      </c>
      <c r="L15" s="36">
        <f t="shared" si="5"/>
        <v>0</v>
      </c>
      <c r="M15" s="34">
        <v>0</v>
      </c>
      <c r="N15" s="36">
        <f t="shared" si="6"/>
        <v>0</v>
      </c>
      <c r="O15" s="34">
        <v>7858</v>
      </c>
      <c r="P15" s="34">
        <v>3013</v>
      </c>
      <c r="Q15" s="36">
        <f t="shared" si="7"/>
        <v>40.9462769006305</v>
      </c>
      <c r="R15" s="34" t="s">
        <v>3</v>
      </c>
      <c r="S15" s="34"/>
      <c r="T15" s="34"/>
      <c r="U15" s="34"/>
    </row>
    <row r="16" spans="1:21" ht="13.5">
      <c r="A16" s="31" t="s">
        <v>10</v>
      </c>
      <c r="B16" s="32" t="s">
        <v>29</v>
      </c>
      <c r="C16" s="33" t="s">
        <v>30</v>
      </c>
      <c r="D16" s="34">
        <f t="shared" si="0"/>
        <v>27590</v>
      </c>
      <c r="E16" s="35">
        <f t="shared" si="1"/>
        <v>9385</v>
      </c>
      <c r="F16" s="36">
        <f t="shared" si="2"/>
        <v>34.01594780717651</v>
      </c>
      <c r="G16" s="34">
        <v>7323</v>
      </c>
      <c r="H16" s="34">
        <v>2062</v>
      </c>
      <c r="I16" s="35">
        <f t="shared" si="3"/>
        <v>18205</v>
      </c>
      <c r="J16" s="36">
        <f t="shared" si="4"/>
        <v>65.98405219282348</v>
      </c>
      <c r="K16" s="34">
        <v>11624</v>
      </c>
      <c r="L16" s="36">
        <f t="shared" si="5"/>
        <v>42.13120695904313</v>
      </c>
      <c r="M16" s="34">
        <v>0</v>
      </c>
      <c r="N16" s="36">
        <f t="shared" si="6"/>
        <v>0</v>
      </c>
      <c r="O16" s="34">
        <v>6581</v>
      </c>
      <c r="P16" s="34">
        <v>2620</v>
      </c>
      <c r="Q16" s="36">
        <f t="shared" si="7"/>
        <v>23.852845233780357</v>
      </c>
      <c r="R16" s="34" t="s">
        <v>3</v>
      </c>
      <c r="S16" s="34"/>
      <c r="T16" s="34"/>
      <c r="U16" s="34"/>
    </row>
    <row r="17" spans="1:21" ht="13.5">
      <c r="A17" s="31" t="s">
        <v>10</v>
      </c>
      <c r="B17" s="32" t="s">
        <v>31</v>
      </c>
      <c r="C17" s="33" t="s">
        <v>32</v>
      </c>
      <c r="D17" s="34">
        <f t="shared" si="0"/>
        <v>37776</v>
      </c>
      <c r="E17" s="35">
        <f t="shared" si="1"/>
        <v>7835</v>
      </c>
      <c r="F17" s="36">
        <f t="shared" si="2"/>
        <v>20.740681914443034</v>
      </c>
      <c r="G17" s="34">
        <v>7835</v>
      </c>
      <c r="H17" s="34">
        <v>0</v>
      </c>
      <c r="I17" s="35">
        <f t="shared" si="3"/>
        <v>29941</v>
      </c>
      <c r="J17" s="36">
        <f t="shared" si="4"/>
        <v>79.25931808555696</v>
      </c>
      <c r="K17" s="34">
        <v>20384</v>
      </c>
      <c r="L17" s="36">
        <f t="shared" si="5"/>
        <v>53.96018636171114</v>
      </c>
      <c r="M17" s="34">
        <v>0</v>
      </c>
      <c r="N17" s="36">
        <f t="shared" si="6"/>
        <v>0</v>
      </c>
      <c r="O17" s="34">
        <v>9557</v>
      </c>
      <c r="P17" s="34">
        <v>1136</v>
      </c>
      <c r="Q17" s="36">
        <f t="shared" si="7"/>
        <v>25.29913172384583</v>
      </c>
      <c r="R17" s="34" t="s">
        <v>3</v>
      </c>
      <c r="S17" s="34"/>
      <c r="T17" s="34"/>
      <c r="U17" s="34"/>
    </row>
    <row r="18" spans="1:21" ht="13.5">
      <c r="A18" s="31" t="s">
        <v>10</v>
      </c>
      <c r="B18" s="32" t="s">
        <v>33</v>
      </c>
      <c r="C18" s="33" t="s">
        <v>34</v>
      </c>
      <c r="D18" s="34">
        <f t="shared" si="0"/>
        <v>10166</v>
      </c>
      <c r="E18" s="35">
        <f t="shared" si="1"/>
        <v>5978</v>
      </c>
      <c r="F18" s="36">
        <f t="shared" si="2"/>
        <v>58.803855990556755</v>
      </c>
      <c r="G18" s="34">
        <v>5838</v>
      </c>
      <c r="H18" s="34">
        <v>140</v>
      </c>
      <c r="I18" s="35">
        <f t="shared" si="3"/>
        <v>4188</v>
      </c>
      <c r="J18" s="36">
        <f t="shared" si="4"/>
        <v>41.196144009443245</v>
      </c>
      <c r="K18" s="34">
        <v>0</v>
      </c>
      <c r="L18" s="36">
        <f t="shared" si="5"/>
        <v>0</v>
      </c>
      <c r="M18" s="34">
        <v>0</v>
      </c>
      <c r="N18" s="36">
        <f t="shared" si="6"/>
        <v>0</v>
      </c>
      <c r="O18" s="34">
        <v>4188</v>
      </c>
      <c r="P18" s="34">
        <v>925</v>
      </c>
      <c r="Q18" s="36">
        <f t="shared" si="7"/>
        <v>41.196144009443245</v>
      </c>
      <c r="R18" s="34" t="s">
        <v>3</v>
      </c>
      <c r="S18" s="34"/>
      <c r="T18" s="34"/>
      <c r="U18" s="34"/>
    </row>
    <row r="19" spans="1:21" ht="13.5">
      <c r="A19" s="31" t="s">
        <v>10</v>
      </c>
      <c r="B19" s="32" t="s">
        <v>35</v>
      </c>
      <c r="C19" s="33" t="s">
        <v>36</v>
      </c>
      <c r="D19" s="34">
        <f t="shared" si="0"/>
        <v>9810</v>
      </c>
      <c r="E19" s="35">
        <f t="shared" si="1"/>
        <v>2335</v>
      </c>
      <c r="F19" s="36">
        <f t="shared" si="2"/>
        <v>23.80224260958206</v>
      </c>
      <c r="G19" s="34">
        <v>2307</v>
      </c>
      <c r="H19" s="34">
        <v>28</v>
      </c>
      <c r="I19" s="35">
        <f t="shared" si="3"/>
        <v>7475</v>
      </c>
      <c r="J19" s="36">
        <f t="shared" si="4"/>
        <v>76.19775739041795</v>
      </c>
      <c r="K19" s="34">
        <v>4423</v>
      </c>
      <c r="L19" s="36">
        <f t="shared" si="5"/>
        <v>45.086646279306834</v>
      </c>
      <c r="M19" s="34">
        <v>0</v>
      </c>
      <c r="N19" s="36">
        <f t="shared" si="6"/>
        <v>0</v>
      </c>
      <c r="O19" s="34">
        <v>3052</v>
      </c>
      <c r="P19" s="34">
        <v>601</v>
      </c>
      <c r="Q19" s="36">
        <f t="shared" si="7"/>
        <v>31.11111111111111</v>
      </c>
      <c r="R19" s="34" t="s">
        <v>3</v>
      </c>
      <c r="S19" s="34"/>
      <c r="T19" s="34"/>
      <c r="U19" s="34"/>
    </row>
    <row r="20" spans="1:21" ht="13.5">
      <c r="A20" s="31" t="s">
        <v>10</v>
      </c>
      <c r="B20" s="32" t="s">
        <v>37</v>
      </c>
      <c r="C20" s="33" t="s">
        <v>38</v>
      </c>
      <c r="D20" s="34">
        <f t="shared" si="0"/>
        <v>19723</v>
      </c>
      <c r="E20" s="35">
        <f t="shared" si="1"/>
        <v>7383</v>
      </c>
      <c r="F20" s="36">
        <f t="shared" si="2"/>
        <v>37.433453328601125</v>
      </c>
      <c r="G20" s="34">
        <v>7383</v>
      </c>
      <c r="H20" s="34">
        <v>0</v>
      </c>
      <c r="I20" s="35">
        <f t="shared" si="3"/>
        <v>12340</v>
      </c>
      <c r="J20" s="36">
        <f t="shared" si="4"/>
        <v>62.56654667139887</v>
      </c>
      <c r="K20" s="34">
        <v>3721</v>
      </c>
      <c r="L20" s="36">
        <f t="shared" si="5"/>
        <v>18.86629823049232</v>
      </c>
      <c r="M20" s="34">
        <v>0</v>
      </c>
      <c r="N20" s="36">
        <f t="shared" si="6"/>
        <v>0</v>
      </c>
      <c r="O20" s="34">
        <v>8619</v>
      </c>
      <c r="P20" s="34">
        <v>1800</v>
      </c>
      <c r="Q20" s="36">
        <f t="shared" si="7"/>
        <v>43.700248440906556</v>
      </c>
      <c r="R20" s="34" t="s">
        <v>3</v>
      </c>
      <c r="S20" s="34"/>
      <c r="T20" s="34"/>
      <c r="U20" s="34"/>
    </row>
    <row r="21" spans="1:21" ht="13.5">
      <c r="A21" s="31" t="s">
        <v>10</v>
      </c>
      <c r="B21" s="32" t="s">
        <v>39</v>
      </c>
      <c r="C21" s="33" t="s">
        <v>40</v>
      </c>
      <c r="D21" s="34">
        <f t="shared" si="0"/>
        <v>7795</v>
      </c>
      <c r="E21" s="35">
        <f t="shared" si="1"/>
        <v>2253</v>
      </c>
      <c r="F21" s="36">
        <f t="shared" si="2"/>
        <v>28.903143040410516</v>
      </c>
      <c r="G21" s="34">
        <v>2253</v>
      </c>
      <c r="H21" s="34">
        <v>0</v>
      </c>
      <c r="I21" s="35">
        <f t="shared" si="3"/>
        <v>5542</v>
      </c>
      <c r="J21" s="36">
        <f t="shared" si="4"/>
        <v>71.09685695958949</v>
      </c>
      <c r="K21" s="34">
        <v>0</v>
      </c>
      <c r="L21" s="36">
        <f t="shared" si="5"/>
        <v>0</v>
      </c>
      <c r="M21" s="34">
        <v>0</v>
      </c>
      <c r="N21" s="36">
        <f t="shared" si="6"/>
        <v>0</v>
      </c>
      <c r="O21" s="34">
        <v>5542</v>
      </c>
      <c r="P21" s="34">
        <v>1515</v>
      </c>
      <c r="Q21" s="36">
        <f t="shared" si="7"/>
        <v>71.09685695958949</v>
      </c>
      <c r="R21" s="34" t="s">
        <v>3</v>
      </c>
      <c r="S21" s="34"/>
      <c r="T21" s="34"/>
      <c r="U21" s="34"/>
    </row>
    <row r="22" spans="1:21" ht="13.5">
      <c r="A22" s="31" t="s">
        <v>10</v>
      </c>
      <c r="B22" s="32" t="s">
        <v>41</v>
      </c>
      <c r="C22" s="33" t="s">
        <v>42</v>
      </c>
      <c r="D22" s="34">
        <f t="shared" si="0"/>
        <v>25054</v>
      </c>
      <c r="E22" s="35">
        <f t="shared" si="1"/>
        <v>8007</v>
      </c>
      <c r="F22" s="36">
        <f t="shared" si="2"/>
        <v>31.95896862776403</v>
      </c>
      <c r="G22" s="34">
        <v>7995</v>
      </c>
      <c r="H22" s="34">
        <v>12</v>
      </c>
      <c r="I22" s="35">
        <f t="shared" si="3"/>
        <v>17047</v>
      </c>
      <c r="J22" s="36">
        <f t="shared" si="4"/>
        <v>68.04103137223598</v>
      </c>
      <c r="K22" s="34">
        <v>5007</v>
      </c>
      <c r="L22" s="36">
        <f t="shared" si="5"/>
        <v>19.98483276123573</v>
      </c>
      <c r="M22" s="34">
        <v>0</v>
      </c>
      <c r="N22" s="36">
        <f t="shared" si="6"/>
        <v>0</v>
      </c>
      <c r="O22" s="34">
        <v>12040</v>
      </c>
      <c r="P22" s="34">
        <v>2208</v>
      </c>
      <c r="Q22" s="36">
        <f t="shared" si="7"/>
        <v>48.05619861100024</v>
      </c>
      <c r="R22" s="34" t="s">
        <v>3</v>
      </c>
      <c r="S22" s="34"/>
      <c r="T22" s="34"/>
      <c r="U22" s="34"/>
    </row>
    <row r="23" spans="1:21" ht="13.5">
      <c r="A23" s="31" t="s">
        <v>10</v>
      </c>
      <c r="B23" s="32" t="s">
        <v>43</v>
      </c>
      <c r="C23" s="33" t="s">
        <v>212</v>
      </c>
      <c r="D23" s="34">
        <f t="shared" si="0"/>
        <v>13818</v>
      </c>
      <c r="E23" s="35">
        <f t="shared" si="1"/>
        <v>3604</v>
      </c>
      <c r="F23" s="36">
        <f t="shared" si="2"/>
        <v>26.081922130554346</v>
      </c>
      <c r="G23" s="34">
        <v>3604</v>
      </c>
      <c r="H23" s="34">
        <v>0</v>
      </c>
      <c r="I23" s="35">
        <f t="shared" si="3"/>
        <v>10214</v>
      </c>
      <c r="J23" s="36">
        <f t="shared" si="4"/>
        <v>73.91807786944565</v>
      </c>
      <c r="K23" s="34">
        <v>114</v>
      </c>
      <c r="L23" s="36">
        <f t="shared" si="5"/>
        <v>0.8250108554059922</v>
      </c>
      <c r="M23" s="34">
        <v>0</v>
      </c>
      <c r="N23" s="36">
        <f t="shared" si="6"/>
        <v>0</v>
      </c>
      <c r="O23" s="34">
        <v>10100</v>
      </c>
      <c r="P23" s="34">
        <v>2600</v>
      </c>
      <c r="Q23" s="36">
        <f t="shared" si="7"/>
        <v>73.09306701403966</v>
      </c>
      <c r="R23" s="34" t="s">
        <v>3</v>
      </c>
      <c r="S23" s="34"/>
      <c r="T23" s="34"/>
      <c r="U23" s="34"/>
    </row>
    <row r="24" spans="1:21" ht="13.5">
      <c r="A24" s="31" t="s">
        <v>10</v>
      </c>
      <c r="B24" s="32" t="s">
        <v>44</v>
      </c>
      <c r="C24" s="33" t="s">
        <v>2</v>
      </c>
      <c r="D24" s="34">
        <f t="shared" si="0"/>
        <v>4983</v>
      </c>
      <c r="E24" s="35">
        <f t="shared" si="1"/>
        <v>2229</v>
      </c>
      <c r="F24" s="36">
        <f t="shared" si="2"/>
        <v>44.73208910295003</v>
      </c>
      <c r="G24" s="34">
        <v>2209</v>
      </c>
      <c r="H24" s="34">
        <v>20</v>
      </c>
      <c r="I24" s="35">
        <f t="shared" si="3"/>
        <v>2754</v>
      </c>
      <c r="J24" s="36">
        <f t="shared" si="4"/>
        <v>55.267910897049966</v>
      </c>
      <c r="K24" s="34">
        <v>1041</v>
      </c>
      <c r="L24" s="36">
        <f t="shared" si="5"/>
        <v>20.891029500301023</v>
      </c>
      <c r="M24" s="34">
        <v>0</v>
      </c>
      <c r="N24" s="36">
        <f t="shared" si="6"/>
        <v>0</v>
      </c>
      <c r="O24" s="34">
        <v>1713</v>
      </c>
      <c r="P24" s="34">
        <v>460</v>
      </c>
      <c r="Q24" s="36">
        <f t="shared" si="7"/>
        <v>34.37688139674895</v>
      </c>
      <c r="R24" s="34" t="s">
        <v>3</v>
      </c>
      <c r="S24" s="34"/>
      <c r="T24" s="34"/>
      <c r="U24" s="34"/>
    </row>
    <row r="25" spans="1:21" ht="13.5">
      <c r="A25" s="31" t="s">
        <v>10</v>
      </c>
      <c r="B25" s="32" t="s">
        <v>45</v>
      </c>
      <c r="C25" s="33" t="s">
        <v>4</v>
      </c>
      <c r="D25" s="34">
        <f t="shared" si="0"/>
        <v>5191</v>
      </c>
      <c r="E25" s="35">
        <f t="shared" si="1"/>
        <v>2789</v>
      </c>
      <c r="F25" s="36">
        <f t="shared" si="2"/>
        <v>53.727605471007514</v>
      </c>
      <c r="G25" s="34">
        <v>2637</v>
      </c>
      <c r="H25" s="34">
        <v>152</v>
      </c>
      <c r="I25" s="35">
        <f t="shared" si="3"/>
        <v>2402</v>
      </c>
      <c r="J25" s="36">
        <f t="shared" si="4"/>
        <v>46.272394528992486</v>
      </c>
      <c r="K25" s="34">
        <v>0</v>
      </c>
      <c r="L25" s="36">
        <f t="shared" si="5"/>
        <v>0</v>
      </c>
      <c r="M25" s="34">
        <v>0</v>
      </c>
      <c r="N25" s="36">
        <f t="shared" si="6"/>
        <v>0</v>
      </c>
      <c r="O25" s="34">
        <v>2402</v>
      </c>
      <c r="P25" s="34">
        <v>631</v>
      </c>
      <c r="Q25" s="36">
        <f t="shared" si="7"/>
        <v>46.272394528992486</v>
      </c>
      <c r="R25" s="34" t="s">
        <v>3</v>
      </c>
      <c r="S25" s="34"/>
      <c r="T25" s="34"/>
      <c r="U25" s="34"/>
    </row>
    <row r="26" spans="1:21" ht="13.5">
      <c r="A26" s="31" t="s">
        <v>10</v>
      </c>
      <c r="B26" s="32" t="s">
        <v>46</v>
      </c>
      <c r="C26" s="33" t="s">
        <v>47</v>
      </c>
      <c r="D26" s="34">
        <f t="shared" si="0"/>
        <v>7615</v>
      </c>
      <c r="E26" s="35">
        <f t="shared" si="1"/>
        <v>4227</v>
      </c>
      <c r="F26" s="36">
        <f t="shared" si="2"/>
        <v>55.50886408404465</v>
      </c>
      <c r="G26" s="34">
        <v>2594</v>
      </c>
      <c r="H26" s="34">
        <v>1633</v>
      </c>
      <c r="I26" s="35">
        <f t="shared" si="3"/>
        <v>3388</v>
      </c>
      <c r="J26" s="36">
        <f t="shared" si="4"/>
        <v>44.49113591595535</v>
      </c>
      <c r="K26" s="34">
        <v>0</v>
      </c>
      <c r="L26" s="36">
        <f t="shared" si="5"/>
        <v>0</v>
      </c>
      <c r="M26" s="34">
        <v>0</v>
      </c>
      <c r="N26" s="36">
        <f t="shared" si="6"/>
        <v>0</v>
      </c>
      <c r="O26" s="34">
        <v>3388</v>
      </c>
      <c r="P26" s="34">
        <v>1399</v>
      </c>
      <c r="Q26" s="36">
        <f t="shared" si="7"/>
        <v>44.49113591595535</v>
      </c>
      <c r="R26" s="34" t="s">
        <v>3</v>
      </c>
      <c r="S26" s="34"/>
      <c r="T26" s="34"/>
      <c r="U26" s="34"/>
    </row>
    <row r="27" spans="1:21" ht="13.5">
      <c r="A27" s="31" t="s">
        <v>10</v>
      </c>
      <c r="B27" s="32" t="s">
        <v>48</v>
      </c>
      <c r="C27" s="33" t="s">
        <v>49</v>
      </c>
      <c r="D27" s="34">
        <f t="shared" si="0"/>
        <v>14597</v>
      </c>
      <c r="E27" s="35">
        <f t="shared" si="1"/>
        <v>6024</v>
      </c>
      <c r="F27" s="36">
        <f t="shared" si="2"/>
        <v>41.26875385353155</v>
      </c>
      <c r="G27" s="34">
        <v>5968</v>
      </c>
      <c r="H27" s="34">
        <v>56</v>
      </c>
      <c r="I27" s="35">
        <f t="shared" si="3"/>
        <v>8573</v>
      </c>
      <c r="J27" s="36">
        <f t="shared" si="4"/>
        <v>58.73124614646845</v>
      </c>
      <c r="K27" s="34">
        <v>6046</v>
      </c>
      <c r="L27" s="36">
        <f t="shared" si="5"/>
        <v>41.41946975405905</v>
      </c>
      <c r="M27" s="34">
        <v>0</v>
      </c>
      <c r="N27" s="36">
        <f t="shared" si="6"/>
        <v>0</v>
      </c>
      <c r="O27" s="34">
        <v>2527</v>
      </c>
      <c r="P27" s="34">
        <v>711</v>
      </c>
      <c r="Q27" s="36">
        <f t="shared" si="7"/>
        <v>17.3117763924094</v>
      </c>
      <c r="R27" s="34" t="s">
        <v>3</v>
      </c>
      <c r="S27" s="34"/>
      <c r="T27" s="34"/>
      <c r="U27" s="34"/>
    </row>
    <row r="28" spans="1:21" ht="13.5">
      <c r="A28" s="31" t="s">
        <v>10</v>
      </c>
      <c r="B28" s="32" t="s">
        <v>50</v>
      </c>
      <c r="C28" s="33" t="s">
        <v>51</v>
      </c>
      <c r="D28" s="34">
        <f t="shared" si="0"/>
        <v>5730</v>
      </c>
      <c r="E28" s="35">
        <f t="shared" si="1"/>
        <v>829</v>
      </c>
      <c r="F28" s="36">
        <f t="shared" si="2"/>
        <v>14.467713787085515</v>
      </c>
      <c r="G28" s="34">
        <v>776</v>
      </c>
      <c r="H28" s="34">
        <v>53</v>
      </c>
      <c r="I28" s="35">
        <f t="shared" si="3"/>
        <v>4901</v>
      </c>
      <c r="J28" s="36">
        <f t="shared" si="4"/>
        <v>85.53228621291449</v>
      </c>
      <c r="K28" s="34">
        <v>0</v>
      </c>
      <c r="L28" s="36">
        <f t="shared" si="5"/>
        <v>0</v>
      </c>
      <c r="M28" s="34">
        <v>0</v>
      </c>
      <c r="N28" s="36">
        <f t="shared" si="6"/>
        <v>0</v>
      </c>
      <c r="O28" s="34">
        <v>4901</v>
      </c>
      <c r="P28" s="34">
        <v>125</v>
      </c>
      <c r="Q28" s="36">
        <f t="shared" si="7"/>
        <v>85.53228621291449</v>
      </c>
      <c r="R28" s="34" t="s">
        <v>3</v>
      </c>
      <c r="S28" s="34"/>
      <c r="T28" s="34"/>
      <c r="U28" s="34"/>
    </row>
    <row r="29" spans="1:21" ht="13.5">
      <c r="A29" s="31" t="s">
        <v>10</v>
      </c>
      <c r="B29" s="32" t="s">
        <v>52</v>
      </c>
      <c r="C29" s="33" t="s">
        <v>53</v>
      </c>
      <c r="D29" s="34">
        <f t="shared" si="0"/>
        <v>6976</v>
      </c>
      <c r="E29" s="35">
        <f t="shared" si="1"/>
        <v>2813</v>
      </c>
      <c r="F29" s="36">
        <f t="shared" si="2"/>
        <v>40.32396788990826</v>
      </c>
      <c r="G29" s="34">
        <v>2583</v>
      </c>
      <c r="H29" s="34">
        <v>230</v>
      </c>
      <c r="I29" s="35">
        <f t="shared" si="3"/>
        <v>4163</v>
      </c>
      <c r="J29" s="36">
        <f t="shared" si="4"/>
        <v>59.67603211009175</v>
      </c>
      <c r="K29" s="34">
        <v>0</v>
      </c>
      <c r="L29" s="36">
        <f t="shared" si="5"/>
        <v>0</v>
      </c>
      <c r="M29" s="34">
        <v>0</v>
      </c>
      <c r="N29" s="36">
        <f t="shared" si="6"/>
        <v>0</v>
      </c>
      <c r="O29" s="34">
        <v>4163</v>
      </c>
      <c r="P29" s="34">
        <v>570</v>
      </c>
      <c r="Q29" s="36">
        <f t="shared" si="7"/>
        <v>59.67603211009175</v>
      </c>
      <c r="R29" s="34" t="s">
        <v>3</v>
      </c>
      <c r="S29" s="34"/>
      <c r="T29" s="34"/>
      <c r="U29" s="34"/>
    </row>
    <row r="30" spans="1:21" ht="13.5">
      <c r="A30" s="31" t="s">
        <v>10</v>
      </c>
      <c r="B30" s="32" t="s">
        <v>54</v>
      </c>
      <c r="C30" s="33" t="s">
        <v>55</v>
      </c>
      <c r="D30" s="34">
        <f t="shared" si="0"/>
        <v>5708</v>
      </c>
      <c r="E30" s="35">
        <f t="shared" si="1"/>
        <v>1482</v>
      </c>
      <c r="F30" s="36">
        <f t="shared" si="2"/>
        <v>25.963559915907496</v>
      </c>
      <c r="G30" s="34">
        <v>1273</v>
      </c>
      <c r="H30" s="34">
        <v>209</v>
      </c>
      <c r="I30" s="35">
        <f t="shared" si="3"/>
        <v>4226</v>
      </c>
      <c r="J30" s="36">
        <f t="shared" si="4"/>
        <v>74.0364400840925</v>
      </c>
      <c r="K30" s="34">
        <v>0</v>
      </c>
      <c r="L30" s="36">
        <f t="shared" si="5"/>
        <v>0</v>
      </c>
      <c r="M30" s="34">
        <v>0</v>
      </c>
      <c r="N30" s="36">
        <f t="shared" si="6"/>
        <v>0</v>
      </c>
      <c r="O30" s="34">
        <v>4226</v>
      </c>
      <c r="P30" s="34">
        <v>1182</v>
      </c>
      <c r="Q30" s="36">
        <f t="shared" si="7"/>
        <v>74.0364400840925</v>
      </c>
      <c r="R30" s="34" t="s">
        <v>3</v>
      </c>
      <c r="S30" s="34"/>
      <c r="T30" s="34"/>
      <c r="U30" s="34"/>
    </row>
    <row r="31" spans="1:21" ht="13.5">
      <c r="A31" s="31" t="s">
        <v>10</v>
      </c>
      <c r="B31" s="32" t="s">
        <v>56</v>
      </c>
      <c r="C31" s="33" t="s">
        <v>57</v>
      </c>
      <c r="D31" s="34">
        <f t="shared" si="0"/>
        <v>6738</v>
      </c>
      <c r="E31" s="35">
        <f aca="true" t="shared" si="8" ref="E31:E94">G31+H31</f>
        <v>3452</v>
      </c>
      <c r="F31" s="36">
        <f t="shared" si="2"/>
        <v>51.23181953101811</v>
      </c>
      <c r="G31" s="34">
        <v>3229</v>
      </c>
      <c r="H31" s="34">
        <v>223</v>
      </c>
      <c r="I31" s="35">
        <f aca="true" t="shared" si="9" ref="I31:I94">K31+M31+O31</f>
        <v>3286</v>
      </c>
      <c r="J31" s="36">
        <f t="shared" si="4"/>
        <v>48.76818046898189</v>
      </c>
      <c r="K31" s="34">
        <v>0</v>
      </c>
      <c r="L31" s="36">
        <f t="shared" si="5"/>
        <v>0</v>
      </c>
      <c r="M31" s="34">
        <v>0</v>
      </c>
      <c r="N31" s="36">
        <f t="shared" si="6"/>
        <v>0</v>
      </c>
      <c r="O31" s="34">
        <v>3286</v>
      </c>
      <c r="P31" s="34">
        <v>2114</v>
      </c>
      <c r="Q31" s="36">
        <f t="shared" si="7"/>
        <v>48.76818046898189</v>
      </c>
      <c r="R31" s="34" t="s">
        <v>3</v>
      </c>
      <c r="S31" s="34"/>
      <c r="T31" s="34"/>
      <c r="U31" s="34"/>
    </row>
    <row r="32" spans="1:21" ht="13.5">
      <c r="A32" s="31" t="s">
        <v>10</v>
      </c>
      <c r="B32" s="32" t="s">
        <v>58</v>
      </c>
      <c r="C32" s="33" t="s">
        <v>59</v>
      </c>
      <c r="D32" s="34">
        <f t="shared" si="0"/>
        <v>5619</v>
      </c>
      <c r="E32" s="35">
        <f t="shared" si="8"/>
        <v>3136</v>
      </c>
      <c r="F32" s="36">
        <f t="shared" si="2"/>
        <v>55.81064246307172</v>
      </c>
      <c r="G32" s="34">
        <v>2644</v>
      </c>
      <c r="H32" s="34">
        <v>492</v>
      </c>
      <c r="I32" s="35">
        <f t="shared" si="9"/>
        <v>2483</v>
      </c>
      <c r="J32" s="36">
        <f t="shared" si="4"/>
        <v>44.189357536928284</v>
      </c>
      <c r="K32" s="34">
        <v>0</v>
      </c>
      <c r="L32" s="36">
        <f t="shared" si="5"/>
        <v>0</v>
      </c>
      <c r="M32" s="34">
        <v>0</v>
      </c>
      <c r="N32" s="36">
        <f t="shared" si="6"/>
        <v>0</v>
      </c>
      <c r="O32" s="34">
        <v>2483</v>
      </c>
      <c r="P32" s="34">
        <v>1774</v>
      </c>
      <c r="Q32" s="36">
        <f t="shared" si="7"/>
        <v>44.189357536928284</v>
      </c>
      <c r="R32" s="34" t="s">
        <v>3</v>
      </c>
      <c r="S32" s="34"/>
      <c r="T32" s="34"/>
      <c r="U32" s="34"/>
    </row>
    <row r="33" spans="1:21" ht="13.5">
      <c r="A33" s="31" t="s">
        <v>10</v>
      </c>
      <c r="B33" s="32" t="s">
        <v>60</v>
      </c>
      <c r="C33" s="33" t="s">
        <v>61</v>
      </c>
      <c r="D33" s="34">
        <f t="shared" si="0"/>
        <v>11730</v>
      </c>
      <c r="E33" s="35">
        <f t="shared" si="8"/>
        <v>8043</v>
      </c>
      <c r="F33" s="36">
        <f t="shared" si="2"/>
        <v>68.56777493606138</v>
      </c>
      <c r="G33" s="34">
        <v>7580</v>
      </c>
      <c r="H33" s="34">
        <v>463</v>
      </c>
      <c r="I33" s="35">
        <f t="shared" si="9"/>
        <v>3687</v>
      </c>
      <c r="J33" s="36">
        <f t="shared" si="4"/>
        <v>31.432225063938617</v>
      </c>
      <c r="K33" s="34">
        <v>0</v>
      </c>
      <c r="L33" s="36">
        <f t="shared" si="5"/>
        <v>0</v>
      </c>
      <c r="M33" s="34">
        <v>0</v>
      </c>
      <c r="N33" s="36">
        <f t="shared" si="6"/>
        <v>0</v>
      </c>
      <c r="O33" s="34">
        <v>3687</v>
      </c>
      <c r="P33" s="34">
        <v>2024</v>
      </c>
      <c r="Q33" s="36">
        <f t="shared" si="7"/>
        <v>31.432225063938617</v>
      </c>
      <c r="R33" s="34" t="s">
        <v>3</v>
      </c>
      <c r="S33" s="34"/>
      <c r="T33" s="34"/>
      <c r="U33" s="34"/>
    </row>
    <row r="34" spans="1:21" ht="13.5">
      <c r="A34" s="31" t="s">
        <v>10</v>
      </c>
      <c r="B34" s="32" t="s">
        <v>62</v>
      </c>
      <c r="C34" s="33" t="s">
        <v>63</v>
      </c>
      <c r="D34" s="34">
        <f t="shared" si="0"/>
        <v>18231</v>
      </c>
      <c r="E34" s="35">
        <f t="shared" si="8"/>
        <v>5831</v>
      </c>
      <c r="F34" s="36">
        <f t="shared" si="2"/>
        <v>31.98398332510559</v>
      </c>
      <c r="G34" s="34">
        <v>5791</v>
      </c>
      <c r="H34" s="34">
        <v>40</v>
      </c>
      <c r="I34" s="35">
        <f t="shared" si="9"/>
        <v>12400</v>
      </c>
      <c r="J34" s="36">
        <f t="shared" si="4"/>
        <v>68.0160166748944</v>
      </c>
      <c r="K34" s="34">
        <v>11374</v>
      </c>
      <c r="L34" s="36">
        <f t="shared" si="5"/>
        <v>62.388239811310406</v>
      </c>
      <c r="M34" s="34">
        <v>0</v>
      </c>
      <c r="N34" s="36">
        <f t="shared" si="6"/>
        <v>0</v>
      </c>
      <c r="O34" s="34">
        <v>1026</v>
      </c>
      <c r="P34" s="34">
        <v>207</v>
      </c>
      <c r="Q34" s="36">
        <f t="shared" si="7"/>
        <v>5.627776863584005</v>
      </c>
      <c r="R34" s="34" t="s">
        <v>3</v>
      </c>
      <c r="S34" s="34"/>
      <c r="T34" s="34"/>
      <c r="U34" s="34"/>
    </row>
    <row r="35" spans="1:21" ht="13.5">
      <c r="A35" s="31" t="s">
        <v>10</v>
      </c>
      <c r="B35" s="32" t="s">
        <v>64</v>
      </c>
      <c r="C35" s="33" t="s">
        <v>65</v>
      </c>
      <c r="D35" s="34">
        <f t="shared" si="0"/>
        <v>5203</v>
      </c>
      <c r="E35" s="35">
        <f t="shared" si="8"/>
        <v>2403</v>
      </c>
      <c r="F35" s="36">
        <f t="shared" si="2"/>
        <v>46.18489333077071</v>
      </c>
      <c r="G35" s="34">
        <v>1592</v>
      </c>
      <c r="H35" s="34">
        <v>811</v>
      </c>
      <c r="I35" s="35">
        <f t="shared" si="9"/>
        <v>2800</v>
      </c>
      <c r="J35" s="36">
        <f t="shared" si="4"/>
        <v>53.815106669229294</v>
      </c>
      <c r="K35" s="34">
        <v>1643</v>
      </c>
      <c r="L35" s="36">
        <f t="shared" si="5"/>
        <v>31.577935806265618</v>
      </c>
      <c r="M35" s="34">
        <v>0</v>
      </c>
      <c r="N35" s="36">
        <f t="shared" si="6"/>
        <v>0</v>
      </c>
      <c r="O35" s="34">
        <v>1157</v>
      </c>
      <c r="P35" s="34">
        <v>1084</v>
      </c>
      <c r="Q35" s="36">
        <f t="shared" si="7"/>
        <v>22.237170862963676</v>
      </c>
      <c r="R35" s="34"/>
      <c r="S35" s="34" t="s">
        <v>3</v>
      </c>
      <c r="T35" s="34"/>
      <c r="U35" s="34"/>
    </row>
    <row r="36" spans="1:21" ht="13.5">
      <c r="A36" s="31" t="s">
        <v>10</v>
      </c>
      <c r="B36" s="32" t="s">
        <v>66</v>
      </c>
      <c r="C36" s="33" t="s">
        <v>67</v>
      </c>
      <c r="D36" s="34">
        <f t="shared" si="0"/>
        <v>7466</v>
      </c>
      <c r="E36" s="35">
        <f t="shared" si="8"/>
        <v>2957</v>
      </c>
      <c r="F36" s="36">
        <f t="shared" si="2"/>
        <v>39.60621484061077</v>
      </c>
      <c r="G36" s="34">
        <v>2188</v>
      </c>
      <c r="H36" s="34">
        <v>769</v>
      </c>
      <c r="I36" s="35">
        <f t="shared" si="9"/>
        <v>4509</v>
      </c>
      <c r="J36" s="36">
        <f t="shared" si="4"/>
        <v>60.39378515938923</v>
      </c>
      <c r="K36" s="34">
        <v>0</v>
      </c>
      <c r="L36" s="36">
        <f t="shared" si="5"/>
        <v>0</v>
      </c>
      <c r="M36" s="34">
        <v>0</v>
      </c>
      <c r="N36" s="36">
        <f t="shared" si="6"/>
        <v>0</v>
      </c>
      <c r="O36" s="34">
        <v>4509</v>
      </c>
      <c r="P36" s="34">
        <v>1800</v>
      </c>
      <c r="Q36" s="36">
        <f t="shared" si="7"/>
        <v>60.39378515938923</v>
      </c>
      <c r="R36" s="34" t="s">
        <v>3</v>
      </c>
      <c r="S36" s="34"/>
      <c r="T36" s="34"/>
      <c r="U36" s="34"/>
    </row>
    <row r="37" spans="1:21" ht="13.5">
      <c r="A37" s="31" t="s">
        <v>10</v>
      </c>
      <c r="B37" s="32" t="s">
        <v>68</v>
      </c>
      <c r="C37" s="33" t="s">
        <v>69</v>
      </c>
      <c r="D37" s="34">
        <f t="shared" si="0"/>
        <v>8580</v>
      </c>
      <c r="E37" s="35">
        <f t="shared" si="8"/>
        <v>4683</v>
      </c>
      <c r="F37" s="36">
        <f t="shared" si="2"/>
        <v>54.58041958041958</v>
      </c>
      <c r="G37" s="34">
        <v>4683</v>
      </c>
      <c r="H37" s="34">
        <v>0</v>
      </c>
      <c r="I37" s="35">
        <f t="shared" si="9"/>
        <v>3897</v>
      </c>
      <c r="J37" s="36">
        <f t="shared" si="4"/>
        <v>45.41958041958042</v>
      </c>
      <c r="K37" s="34">
        <v>2406</v>
      </c>
      <c r="L37" s="36">
        <f t="shared" si="5"/>
        <v>28.041958041958043</v>
      </c>
      <c r="M37" s="34">
        <v>0</v>
      </c>
      <c r="N37" s="36">
        <f t="shared" si="6"/>
        <v>0</v>
      </c>
      <c r="O37" s="34">
        <v>1491</v>
      </c>
      <c r="P37" s="34">
        <v>486</v>
      </c>
      <c r="Q37" s="36">
        <f t="shared" si="7"/>
        <v>17.37762237762238</v>
      </c>
      <c r="R37" s="34" t="s">
        <v>3</v>
      </c>
      <c r="S37" s="34"/>
      <c r="T37" s="34"/>
      <c r="U37" s="34"/>
    </row>
    <row r="38" spans="1:21" ht="13.5">
      <c r="A38" s="31" t="s">
        <v>10</v>
      </c>
      <c r="B38" s="32" t="s">
        <v>70</v>
      </c>
      <c r="C38" s="33" t="s">
        <v>71</v>
      </c>
      <c r="D38" s="34">
        <f t="shared" si="0"/>
        <v>5180</v>
      </c>
      <c r="E38" s="35">
        <f t="shared" si="8"/>
        <v>2192</v>
      </c>
      <c r="F38" s="36">
        <f t="shared" si="2"/>
        <v>42.316602316602314</v>
      </c>
      <c r="G38" s="34">
        <v>2065</v>
      </c>
      <c r="H38" s="34">
        <v>127</v>
      </c>
      <c r="I38" s="35">
        <f t="shared" si="9"/>
        <v>2988</v>
      </c>
      <c r="J38" s="36">
        <f t="shared" si="4"/>
        <v>57.683397683397686</v>
      </c>
      <c r="K38" s="34">
        <v>0</v>
      </c>
      <c r="L38" s="36">
        <f t="shared" si="5"/>
        <v>0</v>
      </c>
      <c r="M38" s="34">
        <v>0</v>
      </c>
      <c r="N38" s="36">
        <f t="shared" si="6"/>
        <v>0</v>
      </c>
      <c r="O38" s="34">
        <v>2988</v>
      </c>
      <c r="P38" s="34">
        <v>870</v>
      </c>
      <c r="Q38" s="36">
        <f t="shared" si="7"/>
        <v>57.683397683397686</v>
      </c>
      <c r="R38" s="34" t="s">
        <v>3</v>
      </c>
      <c r="S38" s="34"/>
      <c r="T38" s="34"/>
      <c r="U38" s="34"/>
    </row>
    <row r="39" spans="1:21" ht="13.5">
      <c r="A39" s="31" t="s">
        <v>10</v>
      </c>
      <c r="B39" s="32" t="s">
        <v>72</v>
      </c>
      <c r="C39" s="33" t="s">
        <v>73</v>
      </c>
      <c r="D39" s="34">
        <f t="shared" si="0"/>
        <v>31281</v>
      </c>
      <c r="E39" s="35">
        <f t="shared" si="8"/>
        <v>10057</v>
      </c>
      <c r="F39" s="36">
        <f t="shared" si="2"/>
        <v>32.15050669735622</v>
      </c>
      <c r="G39" s="34">
        <v>9937</v>
      </c>
      <c r="H39" s="34">
        <v>120</v>
      </c>
      <c r="I39" s="35">
        <f t="shared" si="9"/>
        <v>21224</v>
      </c>
      <c r="J39" s="36">
        <f t="shared" si="4"/>
        <v>67.84949330264378</v>
      </c>
      <c r="K39" s="34">
        <v>0</v>
      </c>
      <c r="L39" s="36">
        <f t="shared" si="5"/>
        <v>0</v>
      </c>
      <c r="M39" s="34">
        <v>30</v>
      </c>
      <c r="N39" s="36">
        <f t="shared" si="6"/>
        <v>0.09590486237652249</v>
      </c>
      <c r="O39" s="34">
        <v>21194</v>
      </c>
      <c r="P39" s="34">
        <v>11917</v>
      </c>
      <c r="Q39" s="36">
        <f t="shared" si="7"/>
        <v>67.75358844026725</v>
      </c>
      <c r="R39" s="34" t="s">
        <v>3</v>
      </c>
      <c r="S39" s="34"/>
      <c r="T39" s="34"/>
      <c r="U39" s="34"/>
    </row>
    <row r="40" spans="1:21" ht="13.5">
      <c r="A40" s="31" t="s">
        <v>10</v>
      </c>
      <c r="B40" s="32" t="s">
        <v>74</v>
      </c>
      <c r="C40" s="33" t="s">
        <v>75</v>
      </c>
      <c r="D40" s="34">
        <f t="shared" si="0"/>
        <v>5835</v>
      </c>
      <c r="E40" s="35">
        <f t="shared" si="8"/>
        <v>2417</v>
      </c>
      <c r="F40" s="36">
        <f t="shared" si="2"/>
        <v>41.42245072836332</v>
      </c>
      <c r="G40" s="34">
        <v>2417</v>
      </c>
      <c r="H40" s="34">
        <v>0</v>
      </c>
      <c r="I40" s="35">
        <f t="shared" si="9"/>
        <v>3418</v>
      </c>
      <c r="J40" s="36">
        <f t="shared" si="4"/>
        <v>58.57754927163668</v>
      </c>
      <c r="K40" s="34">
        <v>0</v>
      </c>
      <c r="L40" s="36">
        <f t="shared" si="5"/>
        <v>0</v>
      </c>
      <c r="M40" s="34">
        <v>0</v>
      </c>
      <c r="N40" s="36">
        <f t="shared" si="6"/>
        <v>0</v>
      </c>
      <c r="O40" s="34">
        <v>3418</v>
      </c>
      <c r="P40" s="34">
        <v>2733</v>
      </c>
      <c r="Q40" s="36">
        <f t="shared" si="7"/>
        <v>58.57754927163668</v>
      </c>
      <c r="R40" s="34" t="s">
        <v>3</v>
      </c>
      <c r="S40" s="34"/>
      <c r="T40" s="34"/>
      <c r="U40" s="34"/>
    </row>
    <row r="41" spans="1:21" ht="13.5">
      <c r="A41" s="31" t="s">
        <v>10</v>
      </c>
      <c r="B41" s="32" t="s">
        <v>76</v>
      </c>
      <c r="C41" s="33" t="s">
        <v>77</v>
      </c>
      <c r="D41" s="34">
        <f t="shared" si="0"/>
        <v>5364</v>
      </c>
      <c r="E41" s="35">
        <f t="shared" si="8"/>
        <v>2431</v>
      </c>
      <c r="F41" s="36">
        <f t="shared" si="2"/>
        <v>45.32065622669649</v>
      </c>
      <c r="G41" s="34">
        <v>2101</v>
      </c>
      <c r="H41" s="34">
        <v>330</v>
      </c>
      <c r="I41" s="35">
        <f t="shared" si="9"/>
        <v>2933</v>
      </c>
      <c r="J41" s="36">
        <f t="shared" si="4"/>
        <v>54.6793437733035</v>
      </c>
      <c r="K41" s="34">
        <v>0</v>
      </c>
      <c r="L41" s="36">
        <f t="shared" si="5"/>
        <v>0</v>
      </c>
      <c r="M41" s="34">
        <v>0</v>
      </c>
      <c r="N41" s="36">
        <f t="shared" si="6"/>
        <v>0</v>
      </c>
      <c r="O41" s="34">
        <v>2933</v>
      </c>
      <c r="P41" s="34">
        <v>737</v>
      </c>
      <c r="Q41" s="36">
        <f t="shared" si="7"/>
        <v>54.6793437733035</v>
      </c>
      <c r="R41" s="34" t="s">
        <v>3</v>
      </c>
      <c r="S41" s="34"/>
      <c r="T41" s="34"/>
      <c r="U41" s="34"/>
    </row>
    <row r="42" spans="1:21" ht="13.5">
      <c r="A42" s="31" t="s">
        <v>10</v>
      </c>
      <c r="B42" s="32" t="s">
        <v>78</v>
      </c>
      <c r="C42" s="33" t="s">
        <v>79</v>
      </c>
      <c r="D42" s="34">
        <f t="shared" si="0"/>
        <v>28207</v>
      </c>
      <c r="E42" s="35">
        <f t="shared" si="8"/>
        <v>7002</v>
      </c>
      <c r="F42" s="36">
        <f t="shared" si="2"/>
        <v>24.823625341227356</v>
      </c>
      <c r="G42" s="34">
        <v>6386</v>
      </c>
      <c r="H42" s="34">
        <v>616</v>
      </c>
      <c r="I42" s="35">
        <f t="shared" si="9"/>
        <v>21205</v>
      </c>
      <c r="J42" s="36">
        <f t="shared" si="4"/>
        <v>75.17637465877264</v>
      </c>
      <c r="K42" s="34">
        <v>10377</v>
      </c>
      <c r="L42" s="36">
        <f t="shared" si="5"/>
        <v>36.788740383592724</v>
      </c>
      <c r="M42" s="34">
        <v>2273</v>
      </c>
      <c r="N42" s="36">
        <f t="shared" si="6"/>
        <v>8.058283404828588</v>
      </c>
      <c r="O42" s="34">
        <v>8555</v>
      </c>
      <c r="P42" s="34">
        <v>2702</v>
      </c>
      <c r="Q42" s="36">
        <f t="shared" si="7"/>
        <v>30.32935087035133</v>
      </c>
      <c r="R42" s="34" t="s">
        <v>3</v>
      </c>
      <c r="S42" s="34"/>
      <c r="T42" s="34"/>
      <c r="U42" s="34"/>
    </row>
    <row r="43" spans="1:21" ht="13.5">
      <c r="A43" s="31" t="s">
        <v>10</v>
      </c>
      <c r="B43" s="32" t="s">
        <v>80</v>
      </c>
      <c r="C43" s="33" t="s">
        <v>81</v>
      </c>
      <c r="D43" s="34">
        <f t="shared" si="0"/>
        <v>28856</v>
      </c>
      <c r="E43" s="35">
        <f t="shared" si="8"/>
        <v>2511</v>
      </c>
      <c r="F43" s="36">
        <f t="shared" si="2"/>
        <v>8.70182977543665</v>
      </c>
      <c r="G43" s="34">
        <v>2178</v>
      </c>
      <c r="H43" s="34">
        <v>333</v>
      </c>
      <c r="I43" s="35">
        <f t="shared" si="9"/>
        <v>26345</v>
      </c>
      <c r="J43" s="36">
        <f t="shared" si="4"/>
        <v>91.29817022456335</v>
      </c>
      <c r="K43" s="34">
        <v>22323</v>
      </c>
      <c r="L43" s="36">
        <f t="shared" si="5"/>
        <v>77.35999445522594</v>
      </c>
      <c r="M43" s="34">
        <v>0</v>
      </c>
      <c r="N43" s="36">
        <f t="shared" si="6"/>
        <v>0</v>
      </c>
      <c r="O43" s="34">
        <v>4022</v>
      </c>
      <c r="P43" s="34">
        <v>158</v>
      </c>
      <c r="Q43" s="36">
        <f t="shared" si="7"/>
        <v>13.938175769337398</v>
      </c>
      <c r="R43" s="34" t="s">
        <v>3</v>
      </c>
      <c r="S43" s="34"/>
      <c r="T43" s="34"/>
      <c r="U43" s="34"/>
    </row>
    <row r="44" spans="1:21" ht="13.5">
      <c r="A44" s="31" t="s">
        <v>10</v>
      </c>
      <c r="B44" s="32" t="s">
        <v>82</v>
      </c>
      <c r="C44" s="33" t="s">
        <v>83</v>
      </c>
      <c r="D44" s="34">
        <f t="shared" si="0"/>
        <v>22066</v>
      </c>
      <c r="E44" s="35">
        <f t="shared" si="8"/>
        <v>2084</v>
      </c>
      <c r="F44" s="36">
        <f t="shared" si="2"/>
        <v>9.444394090455905</v>
      </c>
      <c r="G44" s="34">
        <v>1880</v>
      </c>
      <c r="H44" s="34">
        <v>204</v>
      </c>
      <c r="I44" s="35">
        <f t="shared" si="9"/>
        <v>19982</v>
      </c>
      <c r="J44" s="36">
        <f t="shared" si="4"/>
        <v>90.55560590954408</v>
      </c>
      <c r="K44" s="34">
        <v>18963</v>
      </c>
      <c r="L44" s="36">
        <f t="shared" si="5"/>
        <v>85.93764162059276</v>
      </c>
      <c r="M44" s="34">
        <v>0</v>
      </c>
      <c r="N44" s="36">
        <f t="shared" si="6"/>
        <v>0</v>
      </c>
      <c r="O44" s="34">
        <v>1019</v>
      </c>
      <c r="P44" s="34">
        <v>160</v>
      </c>
      <c r="Q44" s="36">
        <f t="shared" si="7"/>
        <v>4.6179642889513275</v>
      </c>
      <c r="R44" s="34" t="s">
        <v>3</v>
      </c>
      <c r="S44" s="34"/>
      <c r="T44" s="34"/>
      <c r="U44" s="34"/>
    </row>
    <row r="45" spans="1:21" ht="13.5">
      <c r="A45" s="31" t="s">
        <v>10</v>
      </c>
      <c r="B45" s="32" t="s">
        <v>84</v>
      </c>
      <c r="C45" s="33" t="s">
        <v>85</v>
      </c>
      <c r="D45" s="34">
        <f t="shared" si="0"/>
        <v>14013</v>
      </c>
      <c r="E45" s="35">
        <f t="shared" si="8"/>
        <v>4046</v>
      </c>
      <c r="F45" s="36">
        <f t="shared" si="2"/>
        <v>28.873189181474345</v>
      </c>
      <c r="G45" s="34">
        <v>3909</v>
      </c>
      <c r="H45" s="34">
        <v>137</v>
      </c>
      <c r="I45" s="35">
        <f t="shared" si="9"/>
        <v>9967</v>
      </c>
      <c r="J45" s="36">
        <f t="shared" si="4"/>
        <v>71.12681081852566</v>
      </c>
      <c r="K45" s="34">
        <v>1169</v>
      </c>
      <c r="L45" s="36">
        <f t="shared" si="5"/>
        <v>8.34225362163705</v>
      </c>
      <c r="M45" s="34">
        <v>0</v>
      </c>
      <c r="N45" s="36">
        <f t="shared" si="6"/>
        <v>0</v>
      </c>
      <c r="O45" s="34">
        <v>8798</v>
      </c>
      <c r="P45" s="34">
        <v>5233</v>
      </c>
      <c r="Q45" s="36">
        <f t="shared" si="7"/>
        <v>62.7845571968886</v>
      </c>
      <c r="R45" s="34" t="s">
        <v>3</v>
      </c>
      <c r="S45" s="34"/>
      <c r="T45" s="34"/>
      <c r="U45" s="34"/>
    </row>
    <row r="46" spans="1:21" ht="13.5">
      <c r="A46" s="31" t="s">
        <v>10</v>
      </c>
      <c r="B46" s="32" t="s">
        <v>86</v>
      </c>
      <c r="C46" s="33" t="s">
        <v>87</v>
      </c>
      <c r="D46" s="34">
        <f t="shared" si="0"/>
        <v>27801</v>
      </c>
      <c r="E46" s="35">
        <f t="shared" si="8"/>
        <v>1621</v>
      </c>
      <c r="F46" s="36">
        <f t="shared" si="2"/>
        <v>5.830725513470739</v>
      </c>
      <c r="G46" s="34">
        <v>1611</v>
      </c>
      <c r="H46" s="34">
        <v>10</v>
      </c>
      <c r="I46" s="35">
        <f t="shared" si="9"/>
        <v>26180</v>
      </c>
      <c r="J46" s="36">
        <f t="shared" si="4"/>
        <v>94.16927448652926</v>
      </c>
      <c r="K46" s="34">
        <v>22070</v>
      </c>
      <c r="L46" s="36">
        <f t="shared" si="5"/>
        <v>79.38563361030178</v>
      </c>
      <c r="M46" s="34">
        <v>0</v>
      </c>
      <c r="N46" s="36">
        <f t="shared" si="6"/>
        <v>0</v>
      </c>
      <c r="O46" s="34">
        <v>4110</v>
      </c>
      <c r="P46" s="34">
        <v>1876</v>
      </c>
      <c r="Q46" s="36">
        <f t="shared" si="7"/>
        <v>14.783640876227475</v>
      </c>
      <c r="R46" s="34" t="s">
        <v>3</v>
      </c>
      <c r="S46" s="34"/>
      <c r="T46" s="34"/>
      <c r="U46" s="34"/>
    </row>
    <row r="47" spans="1:21" ht="13.5">
      <c r="A47" s="31" t="s">
        <v>10</v>
      </c>
      <c r="B47" s="32" t="s">
        <v>88</v>
      </c>
      <c r="C47" s="33" t="s">
        <v>89</v>
      </c>
      <c r="D47" s="34">
        <f t="shared" si="0"/>
        <v>10000</v>
      </c>
      <c r="E47" s="35">
        <f t="shared" si="8"/>
        <v>3928</v>
      </c>
      <c r="F47" s="36">
        <f t="shared" si="2"/>
        <v>39.28</v>
      </c>
      <c r="G47" s="34">
        <v>3728</v>
      </c>
      <c r="H47" s="34">
        <v>200</v>
      </c>
      <c r="I47" s="35">
        <f t="shared" si="9"/>
        <v>6072</v>
      </c>
      <c r="J47" s="36">
        <f t="shared" si="4"/>
        <v>60.72</v>
      </c>
      <c r="K47" s="34">
        <v>0</v>
      </c>
      <c r="L47" s="36">
        <f t="shared" si="5"/>
        <v>0</v>
      </c>
      <c r="M47" s="34">
        <v>0</v>
      </c>
      <c r="N47" s="36">
        <f t="shared" si="6"/>
        <v>0</v>
      </c>
      <c r="O47" s="34">
        <v>6072</v>
      </c>
      <c r="P47" s="34">
        <v>1112</v>
      </c>
      <c r="Q47" s="36">
        <f t="shared" si="7"/>
        <v>60.72</v>
      </c>
      <c r="R47" s="34" t="s">
        <v>3</v>
      </c>
      <c r="S47" s="34"/>
      <c r="T47" s="34"/>
      <c r="U47" s="34"/>
    </row>
    <row r="48" spans="1:21" ht="13.5">
      <c r="A48" s="31" t="s">
        <v>10</v>
      </c>
      <c r="B48" s="32" t="s">
        <v>90</v>
      </c>
      <c r="C48" s="33" t="s">
        <v>91</v>
      </c>
      <c r="D48" s="34">
        <f t="shared" si="0"/>
        <v>18538</v>
      </c>
      <c r="E48" s="35">
        <f t="shared" si="8"/>
        <v>7501</v>
      </c>
      <c r="F48" s="36">
        <f t="shared" si="2"/>
        <v>40.46283309957924</v>
      </c>
      <c r="G48" s="34">
        <v>7125</v>
      </c>
      <c r="H48" s="34">
        <v>376</v>
      </c>
      <c r="I48" s="35">
        <f t="shared" si="9"/>
        <v>11037</v>
      </c>
      <c r="J48" s="36">
        <f t="shared" si="4"/>
        <v>59.53716690042076</v>
      </c>
      <c r="K48" s="34">
        <v>3180</v>
      </c>
      <c r="L48" s="36">
        <f t="shared" si="5"/>
        <v>17.153954040349554</v>
      </c>
      <c r="M48" s="34">
        <v>0</v>
      </c>
      <c r="N48" s="36">
        <f t="shared" si="6"/>
        <v>0</v>
      </c>
      <c r="O48" s="34">
        <v>7857</v>
      </c>
      <c r="P48" s="34">
        <v>1508</v>
      </c>
      <c r="Q48" s="36">
        <f t="shared" si="7"/>
        <v>42.383212860071204</v>
      </c>
      <c r="R48" s="34" t="s">
        <v>3</v>
      </c>
      <c r="S48" s="34"/>
      <c r="T48" s="34"/>
      <c r="U48" s="34"/>
    </row>
    <row r="49" spans="1:21" ht="13.5">
      <c r="A49" s="31" t="s">
        <v>10</v>
      </c>
      <c r="B49" s="32" t="s">
        <v>92</v>
      </c>
      <c r="C49" s="33" t="s">
        <v>93</v>
      </c>
      <c r="D49" s="34">
        <f t="shared" si="0"/>
        <v>4615</v>
      </c>
      <c r="E49" s="35">
        <f t="shared" si="8"/>
        <v>2344</v>
      </c>
      <c r="F49" s="36">
        <f t="shared" si="2"/>
        <v>50.79089924160347</v>
      </c>
      <c r="G49" s="34">
        <v>2164</v>
      </c>
      <c r="H49" s="34">
        <v>180</v>
      </c>
      <c r="I49" s="35">
        <f t="shared" si="9"/>
        <v>2271</v>
      </c>
      <c r="J49" s="36">
        <f t="shared" si="4"/>
        <v>49.20910075839654</v>
      </c>
      <c r="K49" s="34">
        <v>0</v>
      </c>
      <c r="L49" s="36">
        <f t="shared" si="5"/>
        <v>0</v>
      </c>
      <c r="M49" s="34">
        <v>0</v>
      </c>
      <c r="N49" s="36">
        <f t="shared" si="6"/>
        <v>0</v>
      </c>
      <c r="O49" s="34">
        <v>2271</v>
      </c>
      <c r="P49" s="34">
        <v>1302</v>
      </c>
      <c r="Q49" s="36">
        <f t="shared" si="7"/>
        <v>49.20910075839654</v>
      </c>
      <c r="R49" s="34" t="s">
        <v>3</v>
      </c>
      <c r="S49" s="34"/>
      <c r="T49" s="34"/>
      <c r="U49" s="34"/>
    </row>
    <row r="50" spans="1:21" ht="13.5">
      <c r="A50" s="31" t="s">
        <v>10</v>
      </c>
      <c r="B50" s="32" t="s">
        <v>94</v>
      </c>
      <c r="C50" s="33" t="s">
        <v>211</v>
      </c>
      <c r="D50" s="34">
        <f t="shared" si="0"/>
        <v>8861</v>
      </c>
      <c r="E50" s="35">
        <f t="shared" si="8"/>
        <v>4505</v>
      </c>
      <c r="F50" s="36">
        <f t="shared" si="2"/>
        <v>50.84076289357861</v>
      </c>
      <c r="G50" s="34">
        <v>4295</v>
      </c>
      <c r="H50" s="34">
        <v>210</v>
      </c>
      <c r="I50" s="35">
        <f t="shared" si="9"/>
        <v>4356</v>
      </c>
      <c r="J50" s="36">
        <f t="shared" si="4"/>
        <v>49.1592371064214</v>
      </c>
      <c r="K50" s="34">
        <v>0</v>
      </c>
      <c r="L50" s="36">
        <f t="shared" si="5"/>
        <v>0</v>
      </c>
      <c r="M50" s="34">
        <v>0</v>
      </c>
      <c r="N50" s="36">
        <f t="shared" si="6"/>
        <v>0</v>
      </c>
      <c r="O50" s="34">
        <v>4356</v>
      </c>
      <c r="P50" s="34">
        <v>2823</v>
      </c>
      <c r="Q50" s="36">
        <f t="shared" si="7"/>
        <v>49.1592371064214</v>
      </c>
      <c r="R50" s="34" t="s">
        <v>3</v>
      </c>
      <c r="S50" s="34"/>
      <c r="T50" s="34"/>
      <c r="U50" s="34"/>
    </row>
    <row r="51" spans="1:21" ht="13.5">
      <c r="A51" s="31" t="s">
        <v>10</v>
      </c>
      <c r="B51" s="32" t="s">
        <v>95</v>
      </c>
      <c r="C51" s="33" t="s">
        <v>96</v>
      </c>
      <c r="D51" s="34">
        <f t="shared" si="0"/>
        <v>1835</v>
      </c>
      <c r="E51" s="35">
        <f t="shared" si="8"/>
        <v>1264</v>
      </c>
      <c r="F51" s="36">
        <f t="shared" si="2"/>
        <v>68.88283378746594</v>
      </c>
      <c r="G51" s="34">
        <v>1184</v>
      </c>
      <c r="H51" s="34">
        <v>80</v>
      </c>
      <c r="I51" s="35">
        <f t="shared" si="9"/>
        <v>571</v>
      </c>
      <c r="J51" s="36">
        <f t="shared" si="4"/>
        <v>31.11716621253406</v>
      </c>
      <c r="K51" s="34">
        <v>0</v>
      </c>
      <c r="L51" s="36">
        <f t="shared" si="5"/>
        <v>0</v>
      </c>
      <c r="M51" s="34">
        <v>0</v>
      </c>
      <c r="N51" s="36">
        <f t="shared" si="6"/>
        <v>0</v>
      </c>
      <c r="O51" s="34">
        <v>571</v>
      </c>
      <c r="P51" s="34">
        <v>571</v>
      </c>
      <c r="Q51" s="36">
        <f t="shared" si="7"/>
        <v>31.11716621253406</v>
      </c>
      <c r="R51" s="34" t="s">
        <v>3</v>
      </c>
      <c r="S51" s="34"/>
      <c r="T51" s="34"/>
      <c r="U51" s="34"/>
    </row>
    <row r="52" spans="1:21" ht="13.5">
      <c r="A52" s="31" t="s">
        <v>10</v>
      </c>
      <c r="B52" s="32" t="s">
        <v>97</v>
      </c>
      <c r="C52" s="33" t="s">
        <v>98</v>
      </c>
      <c r="D52" s="34">
        <f t="shared" si="0"/>
        <v>1722</v>
      </c>
      <c r="E52" s="35">
        <f t="shared" si="8"/>
        <v>1257</v>
      </c>
      <c r="F52" s="36">
        <f t="shared" si="2"/>
        <v>72.99651567944251</v>
      </c>
      <c r="G52" s="34">
        <v>1182</v>
      </c>
      <c r="H52" s="34">
        <v>75</v>
      </c>
      <c r="I52" s="35">
        <f t="shared" si="9"/>
        <v>465</v>
      </c>
      <c r="J52" s="36">
        <f t="shared" si="4"/>
        <v>27.00348432055749</v>
      </c>
      <c r="K52" s="34">
        <v>0</v>
      </c>
      <c r="L52" s="36">
        <f t="shared" si="5"/>
        <v>0</v>
      </c>
      <c r="M52" s="34">
        <v>0</v>
      </c>
      <c r="N52" s="36">
        <f t="shared" si="6"/>
        <v>0</v>
      </c>
      <c r="O52" s="34">
        <v>465</v>
      </c>
      <c r="P52" s="34">
        <v>223</v>
      </c>
      <c r="Q52" s="36">
        <f t="shared" si="7"/>
        <v>27.00348432055749</v>
      </c>
      <c r="R52" s="34" t="s">
        <v>3</v>
      </c>
      <c r="S52" s="34"/>
      <c r="T52" s="34"/>
      <c r="U52" s="34"/>
    </row>
    <row r="53" spans="1:21" ht="13.5">
      <c r="A53" s="31" t="s">
        <v>10</v>
      </c>
      <c r="B53" s="32" t="s">
        <v>99</v>
      </c>
      <c r="C53" s="33" t="s">
        <v>100</v>
      </c>
      <c r="D53" s="34">
        <f t="shared" si="0"/>
        <v>4628</v>
      </c>
      <c r="E53" s="35">
        <f t="shared" si="8"/>
        <v>3027</v>
      </c>
      <c r="F53" s="36">
        <f t="shared" si="2"/>
        <v>65.40622299049265</v>
      </c>
      <c r="G53" s="34">
        <v>2046</v>
      </c>
      <c r="H53" s="34">
        <v>981</v>
      </c>
      <c r="I53" s="35">
        <f t="shared" si="9"/>
        <v>1601</v>
      </c>
      <c r="J53" s="36">
        <f t="shared" si="4"/>
        <v>34.59377700950735</v>
      </c>
      <c r="K53" s="34">
        <v>0</v>
      </c>
      <c r="L53" s="36">
        <f t="shared" si="5"/>
        <v>0</v>
      </c>
      <c r="M53" s="34">
        <v>0</v>
      </c>
      <c r="N53" s="36">
        <f t="shared" si="6"/>
        <v>0</v>
      </c>
      <c r="O53" s="34">
        <v>1601</v>
      </c>
      <c r="P53" s="34">
        <v>1009</v>
      </c>
      <c r="Q53" s="36">
        <f t="shared" si="7"/>
        <v>34.59377700950735</v>
      </c>
      <c r="R53" s="34" t="s">
        <v>3</v>
      </c>
      <c r="S53" s="34"/>
      <c r="T53" s="34"/>
      <c r="U53" s="34"/>
    </row>
    <row r="54" spans="1:21" ht="13.5">
      <c r="A54" s="31" t="s">
        <v>10</v>
      </c>
      <c r="B54" s="32" t="s">
        <v>101</v>
      </c>
      <c r="C54" s="33" t="s">
        <v>0</v>
      </c>
      <c r="D54" s="34">
        <f t="shared" si="0"/>
        <v>7242</v>
      </c>
      <c r="E54" s="35">
        <f t="shared" si="8"/>
        <v>5302</v>
      </c>
      <c r="F54" s="36">
        <f t="shared" si="2"/>
        <v>73.2118199392433</v>
      </c>
      <c r="G54" s="34">
        <v>5002</v>
      </c>
      <c r="H54" s="34">
        <v>300</v>
      </c>
      <c r="I54" s="35">
        <f t="shared" si="9"/>
        <v>1940</v>
      </c>
      <c r="J54" s="36">
        <f t="shared" si="4"/>
        <v>26.788180060756694</v>
      </c>
      <c r="K54" s="34">
        <v>0</v>
      </c>
      <c r="L54" s="36">
        <f t="shared" si="5"/>
        <v>0</v>
      </c>
      <c r="M54" s="34">
        <v>0</v>
      </c>
      <c r="N54" s="36">
        <f t="shared" si="6"/>
        <v>0</v>
      </c>
      <c r="O54" s="34">
        <v>1940</v>
      </c>
      <c r="P54" s="34">
        <v>1247</v>
      </c>
      <c r="Q54" s="36">
        <f t="shared" si="7"/>
        <v>26.788180060756694</v>
      </c>
      <c r="R54" s="34" t="s">
        <v>3</v>
      </c>
      <c r="S54" s="34"/>
      <c r="T54" s="34"/>
      <c r="U54" s="34"/>
    </row>
    <row r="55" spans="1:21" ht="13.5">
      <c r="A55" s="31" t="s">
        <v>10</v>
      </c>
      <c r="B55" s="32" t="s">
        <v>102</v>
      </c>
      <c r="C55" s="33" t="s">
        <v>103</v>
      </c>
      <c r="D55" s="34">
        <f t="shared" si="0"/>
        <v>4564</v>
      </c>
      <c r="E55" s="35">
        <f t="shared" si="8"/>
        <v>3436</v>
      </c>
      <c r="F55" s="36">
        <f t="shared" si="2"/>
        <v>75.28483786152498</v>
      </c>
      <c r="G55" s="34">
        <v>3236</v>
      </c>
      <c r="H55" s="34">
        <v>200</v>
      </c>
      <c r="I55" s="35">
        <f t="shared" si="9"/>
        <v>1128</v>
      </c>
      <c r="J55" s="36">
        <f t="shared" si="4"/>
        <v>24.715162138475023</v>
      </c>
      <c r="K55" s="34">
        <v>0</v>
      </c>
      <c r="L55" s="36">
        <f t="shared" si="5"/>
        <v>0</v>
      </c>
      <c r="M55" s="34">
        <v>0</v>
      </c>
      <c r="N55" s="36">
        <f t="shared" si="6"/>
        <v>0</v>
      </c>
      <c r="O55" s="34">
        <v>1128</v>
      </c>
      <c r="P55" s="34">
        <v>814</v>
      </c>
      <c r="Q55" s="36">
        <f t="shared" si="7"/>
        <v>24.715162138475023</v>
      </c>
      <c r="R55" s="34" t="s">
        <v>3</v>
      </c>
      <c r="S55" s="34"/>
      <c r="T55" s="34"/>
      <c r="U55" s="34"/>
    </row>
    <row r="56" spans="1:21" ht="13.5">
      <c r="A56" s="31" t="s">
        <v>10</v>
      </c>
      <c r="B56" s="32" t="s">
        <v>104</v>
      </c>
      <c r="C56" s="33" t="s">
        <v>105</v>
      </c>
      <c r="D56" s="34">
        <f t="shared" si="0"/>
        <v>2568</v>
      </c>
      <c r="E56" s="35">
        <f t="shared" si="8"/>
        <v>1180</v>
      </c>
      <c r="F56" s="36">
        <f t="shared" si="2"/>
        <v>45.95015576323988</v>
      </c>
      <c r="G56" s="34">
        <v>1100</v>
      </c>
      <c r="H56" s="34">
        <v>80</v>
      </c>
      <c r="I56" s="35">
        <f t="shared" si="9"/>
        <v>1388</v>
      </c>
      <c r="J56" s="36">
        <f t="shared" si="4"/>
        <v>54.04984423676012</v>
      </c>
      <c r="K56" s="34">
        <v>0</v>
      </c>
      <c r="L56" s="36">
        <f t="shared" si="5"/>
        <v>0</v>
      </c>
      <c r="M56" s="34">
        <v>0</v>
      </c>
      <c r="N56" s="36">
        <f t="shared" si="6"/>
        <v>0</v>
      </c>
      <c r="O56" s="34">
        <v>1388</v>
      </c>
      <c r="P56" s="34">
        <v>960</v>
      </c>
      <c r="Q56" s="36">
        <f t="shared" si="7"/>
        <v>54.04984423676012</v>
      </c>
      <c r="R56" s="34" t="s">
        <v>3</v>
      </c>
      <c r="S56" s="34"/>
      <c r="T56" s="34"/>
      <c r="U56" s="34"/>
    </row>
    <row r="57" spans="1:21" ht="13.5">
      <c r="A57" s="31" t="s">
        <v>10</v>
      </c>
      <c r="B57" s="32" t="s">
        <v>106</v>
      </c>
      <c r="C57" s="33" t="s">
        <v>107</v>
      </c>
      <c r="D57" s="34">
        <f t="shared" si="0"/>
        <v>5425</v>
      </c>
      <c r="E57" s="35">
        <f t="shared" si="8"/>
        <v>3015</v>
      </c>
      <c r="F57" s="36">
        <f t="shared" si="2"/>
        <v>55.576036866359445</v>
      </c>
      <c r="G57" s="34">
        <v>2865</v>
      </c>
      <c r="H57" s="34">
        <v>150</v>
      </c>
      <c r="I57" s="35">
        <f t="shared" si="9"/>
        <v>2410</v>
      </c>
      <c r="J57" s="36">
        <f t="shared" si="4"/>
        <v>44.423963133640555</v>
      </c>
      <c r="K57" s="34">
        <v>0</v>
      </c>
      <c r="L57" s="36">
        <f t="shared" si="5"/>
        <v>0</v>
      </c>
      <c r="M57" s="34">
        <v>0</v>
      </c>
      <c r="N57" s="36">
        <f t="shared" si="6"/>
        <v>0</v>
      </c>
      <c r="O57" s="34">
        <v>2410</v>
      </c>
      <c r="P57" s="34">
        <v>680</v>
      </c>
      <c r="Q57" s="36">
        <f t="shared" si="7"/>
        <v>44.423963133640555</v>
      </c>
      <c r="R57" s="34" t="s">
        <v>3</v>
      </c>
      <c r="S57" s="34"/>
      <c r="T57" s="34"/>
      <c r="U57" s="34"/>
    </row>
    <row r="58" spans="1:21" ht="13.5">
      <c r="A58" s="31" t="s">
        <v>10</v>
      </c>
      <c r="B58" s="32" t="s">
        <v>108</v>
      </c>
      <c r="C58" s="33" t="s">
        <v>109</v>
      </c>
      <c r="D58" s="34">
        <f t="shared" si="0"/>
        <v>6170</v>
      </c>
      <c r="E58" s="35">
        <f t="shared" si="8"/>
        <v>2415</v>
      </c>
      <c r="F58" s="36">
        <f t="shared" si="2"/>
        <v>39.14100486223663</v>
      </c>
      <c r="G58" s="34">
        <v>2415</v>
      </c>
      <c r="H58" s="34">
        <v>0</v>
      </c>
      <c r="I58" s="35">
        <f t="shared" si="9"/>
        <v>3755</v>
      </c>
      <c r="J58" s="36">
        <f t="shared" si="4"/>
        <v>60.85899513776337</v>
      </c>
      <c r="K58" s="34">
        <v>0</v>
      </c>
      <c r="L58" s="36">
        <f t="shared" si="5"/>
        <v>0</v>
      </c>
      <c r="M58" s="34">
        <v>0</v>
      </c>
      <c r="N58" s="36">
        <f t="shared" si="6"/>
        <v>0</v>
      </c>
      <c r="O58" s="34">
        <v>3755</v>
      </c>
      <c r="P58" s="34">
        <v>1882</v>
      </c>
      <c r="Q58" s="36">
        <f t="shared" si="7"/>
        <v>60.85899513776337</v>
      </c>
      <c r="R58" s="34" t="s">
        <v>3</v>
      </c>
      <c r="S58" s="34"/>
      <c r="T58" s="34"/>
      <c r="U58" s="34"/>
    </row>
    <row r="59" spans="1:21" ht="13.5">
      <c r="A59" s="31" t="s">
        <v>10</v>
      </c>
      <c r="B59" s="32" t="s">
        <v>110</v>
      </c>
      <c r="C59" s="33" t="s">
        <v>111</v>
      </c>
      <c r="D59" s="34">
        <f t="shared" si="0"/>
        <v>18836</v>
      </c>
      <c r="E59" s="35">
        <f t="shared" si="8"/>
        <v>6890</v>
      </c>
      <c r="F59" s="36">
        <f t="shared" si="2"/>
        <v>36.57889148439159</v>
      </c>
      <c r="G59" s="34">
        <v>6890</v>
      </c>
      <c r="H59" s="34">
        <v>0</v>
      </c>
      <c r="I59" s="35">
        <f t="shared" si="9"/>
        <v>11946</v>
      </c>
      <c r="J59" s="36">
        <f t="shared" si="4"/>
        <v>63.4211085156084</v>
      </c>
      <c r="K59" s="34">
        <v>4456</v>
      </c>
      <c r="L59" s="36">
        <f t="shared" si="5"/>
        <v>23.656827351879382</v>
      </c>
      <c r="M59" s="34">
        <v>0</v>
      </c>
      <c r="N59" s="36">
        <f t="shared" si="6"/>
        <v>0</v>
      </c>
      <c r="O59" s="34">
        <v>7490</v>
      </c>
      <c r="P59" s="34">
        <v>3413</v>
      </c>
      <c r="Q59" s="36">
        <f t="shared" si="7"/>
        <v>39.76428116372903</v>
      </c>
      <c r="R59" s="34" t="s">
        <v>3</v>
      </c>
      <c r="S59" s="34"/>
      <c r="T59" s="34"/>
      <c r="U59" s="34"/>
    </row>
    <row r="60" spans="1:21" ht="13.5">
      <c r="A60" s="31" t="s">
        <v>10</v>
      </c>
      <c r="B60" s="32" t="s">
        <v>112</v>
      </c>
      <c r="C60" s="33" t="s">
        <v>113</v>
      </c>
      <c r="D60" s="34">
        <f t="shared" si="0"/>
        <v>8432</v>
      </c>
      <c r="E60" s="35">
        <f t="shared" si="8"/>
        <v>2490</v>
      </c>
      <c r="F60" s="36">
        <f t="shared" si="2"/>
        <v>29.530360531309295</v>
      </c>
      <c r="G60" s="34">
        <v>2490</v>
      </c>
      <c r="H60" s="34">
        <v>0</v>
      </c>
      <c r="I60" s="35">
        <f t="shared" si="9"/>
        <v>5942</v>
      </c>
      <c r="J60" s="36">
        <f t="shared" si="4"/>
        <v>70.4696394686907</v>
      </c>
      <c r="K60" s="34">
        <v>0</v>
      </c>
      <c r="L60" s="36">
        <f t="shared" si="5"/>
        <v>0</v>
      </c>
      <c r="M60" s="34">
        <v>0</v>
      </c>
      <c r="N60" s="36">
        <f t="shared" si="6"/>
        <v>0</v>
      </c>
      <c r="O60" s="34">
        <v>5942</v>
      </c>
      <c r="P60" s="34">
        <v>1895</v>
      </c>
      <c r="Q60" s="36">
        <f t="shared" si="7"/>
        <v>70.4696394686907</v>
      </c>
      <c r="R60" s="34" t="s">
        <v>3</v>
      </c>
      <c r="S60" s="34"/>
      <c r="T60" s="34"/>
      <c r="U60" s="34"/>
    </row>
    <row r="61" spans="1:21" ht="13.5">
      <c r="A61" s="31" t="s">
        <v>10</v>
      </c>
      <c r="B61" s="32" t="s">
        <v>114</v>
      </c>
      <c r="C61" s="33" t="s">
        <v>115</v>
      </c>
      <c r="D61" s="34">
        <f t="shared" si="0"/>
        <v>32490</v>
      </c>
      <c r="E61" s="35">
        <f t="shared" si="8"/>
        <v>6615</v>
      </c>
      <c r="F61" s="36">
        <f t="shared" si="2"/>
        <v>20.3601108033241</v>
      </c>
      <c r="G61" s="34">
        <v>6615</v>
      </c>
      <c r="H61" s="34">
        <v>0</v>
      </c>
      <c r="I61" s="35">
        <f t="shared" si="9"/>
        <v>25875</v>
      </c>
      <c r="J61" s="36">
        <f t="shared" si="4"/>
        <v>79.6398891966759</v>
      </c>
      <c r="K61" s="34">
        <v>14131</v>
      </c>
      <c r="L61" s="36">
        <f t="shared" si="5"/>
        <v>43.493382579255154</v>
      </c>
      <c r="M61" s="34">
        <v>0</v>
      </c>
      <c r="N61" s="36">
        <f t="shared" si="6"/>
        <v>0</v>
      </c>
      <c r="O61" s="34">
        <v>11744</v>
      </c>
      <c r="P61" s="34">
        <v>4314</v>
      </c>
      <c r="Q61" s="36">
        <f t="shared" si="7"/>
        <v>36.14650661742074</v>
      </c>
      <c r="R61" s="34" t="s">
        <v>3</v>
      </c>
      <c r="S61" s="34"/>
      <c r="T61" s="34"/>
      <c r="U61" s="34"/>
    </row>
    <row r="62" spans="1:21" ht="13.5">
      <c r="A62" s="31" t="s">
        <v>10</v>
      </c>
      <c r="B62" s="32" t="s">
        <v>116</v>
      </c>
      <c r="C62" s="33" t="s">
        <v>117</v>
      </c>
      <c r="D62" s="34">
        <f t="shared" si="0"/>
        <v>12031</v>
      </c>
      <c r="E62" s="35">
        <f t="shared" si="8"/>
        <v>5195</v>
      </c>
      <c r="F62" s="36">
        <f t="shared" si="2"/>
        <v>43.18011802842657</v>
      </c>
      <c r="G62" s="34">
        <v>5195</v>
      </c>
      <c r="H62" s="34">
        <v>0</v>
      </c>
      <c r="I62" s="35">
        <f t="shared" si="9"/>
        <v>6836</v>
      </c>
      <c r="J62" s="36">
        <f t="shared" si="4"/>
        <v>56.81988197157344</v>
      </c>
      <c r="K62" s="34">
        <v>0</v>
      </c>
      <c r="L62" s="36">
        <f t="shared" si="5"/>
        <v>0</v>
      </c>
      <c r="M62" s="34">
        <v>0</v>
      </c>
      <c r="N62" s="36">
        <f t="shared" si="6"/>
        <v>0</v>
      </c>
      <c r="O62" s="34">
        <v>6836</v>
      </c>
      <c r="P62" s="34">
        <v>1651</v>
      </c>
      <c r="Q62" s="36">
        <f t="shared" si="7"/>
        <v>56.81988197157344</v>
      </c>
      <c r="R62" s="34" t="s">
        <v>3</v>
      </c>
      <c r="S62" s="34"/>
      <c r="T62" s="34"/>
      <c r="U62" s="34"/>
    </row>
    <row r="63" spans="1:21" ht="13.5">
      <c r="A63" s="31" t="s">
        <v>10</v>
      </c>
      <c r="B63" s="32" t="s">
        <v>118</v>
      </c>
      <c r="C63" s="33" t="s">
        <v>119</v>
      </c>
      <c r="D63" s="34">
        <f t="shared" si="0"/>
        <v>12284</v>
      </c>
      <c r="E63" s="35">
        <f t="shared" si="8"/>
        <v>7493</v>
      </c>
      <c r="F63" s="36">
        <f t="shared" si="2"/>
        <v>60.998046239010094</v>
      </c>
      <c r="G63" s="34">
        <v>7493</v>
      </c>
      <c r="H63" s="34">
        <v>0</v>
      </c>
      <c r="I63" s="35">
        <f t="shared" si="9"/>
        <v>4791</v>
      </c>
      <c r="J63" s="36">
        <f t="shared" si="4"/>
        <v>39.001953760989906</v>
      </c>
      <c r="K63" s="34">
        <v>0</v>
      </c>
      <c r="L63" s="36">
        <f t="shared" si="5"/>
        <v>0</v>
      </c>
      <c r="M63" s="34">
        <v>0</v>
      </c>
      <c r="N63" s="36">
        <f t="shared" si="6"/>
        <v>0</v>
      </c>
      <c r="O63" s="34">
        <v>4791</v>
      </c>
      <c r="P63" s="34">
        <v>3077</v>
      </c>
      <c r="Q63" s="36">
        <f t="shared" si="7"/>
        <v>39.001953760989906</v>
      </c>
      <c r="R63" s="34" t="s">
        <v>3</v>
      </c>
      <c r="S63" s="34"/>
      <c r="T63" s="34"/>
      <c r="U63" s="34"/>
    </row>
    <row r="64" spans="1:21" ht="13.5">
      <c r="A64" s="31" t="s">
        <v>10</v>
      </c>
      <c r="B64" s="32" t="s">
        <v>120</v>
      </c>
      <c r="C64" s="33" t="s">
        <v>121</v>
      </c>
      <c r="D64" s="34">
        <f t="shared" si="0"/>
        <v>3197</v>
      </c>
      <c r="E64" s="35">
        <f t="shared" si="8"/>
        <v>2380</v>
      </c>
      <c r="F64" s="36">
        <f t="shared" si="2"/>
        <v>74.44479199249297</v>
      </c>
      <c r="G64" s="34">
        <v>2380</v>
      </c>
      <c r="H64" s="34">
        <v>0</v>
      </c>
      <c r="I64" s="35">
        <f t="shared" si="9"/>
        <v>817</v>
      </c>
      <c r="J64" s="36">
        <f t="shared" si="4"/>
        <v>25.555208007507034</v>
      </c>
      <c r="K64" s="34">
        <v>0</v>
      </c>
      <c r="L64" s="36">
        <f t="shared" si="5"/>
        <v>0</v>
      </c>
      <c r="M64" s="34">
        <v>0</v>
      </c>
      <c r="N64" s="36">
        <f t="shared" si="6"/>
        <v>0</v>
      </c>
      <c r="O64" s="34">
        <v>817</v>
      </c>
      <c r="P64" s="34">
        <v>563</v>
      </c>
      <c r="Q64" s="36">
        <f t="shared" si="7"/>
        <v>25.555208007507034</v>
      </c>
      <c r="R64" s="34" t="s">
        <v>3</v>
      </c>
      <c r="S64" s="34"/>
      <c r="T64" s="34"/>
      <c r="U64" s="34"/>
    </row>
    <row r="65" spans="1:21" ht="13.5">
      <c r="A65" s="31" t="s">
        <v>10</v>
      </c>
      <c r="B65" s="32" t="s">
        <v>122</v>
      </c>
      <c r="C65" s="33" t="s">
        <v>123</v>
      </c>
      <c r="D65" s="34">
        <f t="shared" si="0"/>
        <v>5635</v>
      </c>
      <c r="E65" s="35">
        <f t="shared" si="8"/>
        <v>2646</v>
      </c>
      <c r="F65" s="36">
        <f t="shared" si="2"/>
        <v>46.95652173913044</v>
      </c>
      <c r="G65" s="34">
        <v>2299</v>
      </c>
      <c r="H65" s="34">
        <v>347</v>
      </c>
      <c r="I65" s="35">
        <f t="shared" si="9"/>
        <v>2989</v>
      </c>
      <c r="J65" s="36">
        <f t="shared" si="4"/>
        <v>53.04347826086957</v>
      </c>
      <c r="K65" s="34">
        <v>0</v>
      </c>
      <c r="L65" s="36">
        <f t="shared" si="5"/>
        <v>0</v>
      </c>
      <c r="M65" s="34">
        <v>0</v>
      </c>
      <c r="N65" s="36">
        <f t="shared" si="6"/>
        <v>0</v>
      </c>
      <c r="O65" s="34">
        <v>2989</v>
      </c>
      <c r="P65" s="34">
        <v>530</v>
      </c>
      <c r="Q65" s="36">
        <f t="shared" si="7"/>
        <v>53.04347826086957</v>
      </c>
      <c r="R65" s="34" t="s">
        <v>3</v>
      </c>
      <c r="S65" s="34"/>
      <c r="T65" s="34"/>
      <c r="U65" s="34"/>
    </row>
    <row r="66" spans="1:21" ht="13.5">
      <c r="A66" s="31" t="s">
        <v>10</v>
      </c>
      <c r="B66" s="32" t="s">
        <v>124</v>
      </c>
      <c r="C66" s="33" t="s">
        <v>125</v>
      </c>
      <c r="D66" s="34">
        <f t="shared" si="0"/>
        <v>6939</v>
      </c>
      <c r="E66" s="35">
        <f t="shared" si="8"/>
        <v>2210</v>
      </c>
      <c r="F66" s="36">
        <f t="shared" si="2"/>
        <v>31.848969592160252</v>
      </c>
      <c r="G66" s="34">
        <v>2210</v>
      </c>
      <c r="H66" s="34">
        <v>0</v>
      </c>
      <c r="I66" s="35">
        <f t="shared" si="9"/>
        <v>4729</v>
      </c>
      <c r="J66" s="36">
        <f t="shared" si="4"/>
        <v>68.15103040783974</v>
      </c>
      <c r="K66" s="34">
        <v>19</v>
      </c>
      <c r="L66" s="36">
        <f t="shared" si="5"/>
        <v>0.27381467070183024</v>
      </c>
      <c r="M66" s="34">
        <v>0</v>
      </c>
      <c r="N66" s="36">
        <f t="shared" si="6"/>
        <v>0</v>
      </c>
      <c r="O66" s="34">
        <v>4710</v>
      </c>
      <c r="P66" s="34">
        <v>541</v>
      </c>
      <c r="Q66" s="36">
        <f t="shared" si="7"/>
        <v>67.87721573713792</v>
      </c>
      <c r="R66" s="34" t="s">
        <v>3</v>
      </c>
      <c r="S66" s="34"/>
      <c r="T66" s="34"/>
      <c r="U66" s="34"/>
    </row>
    <row r="67" spans="1:21" ht="13.5">
      <c r="A67" s="31" t="s">
        <v>10</v>
      </c>
      <c r="B67" s="32" t="s">
        <v>126</v>
      </c>
      <c r="C67" s="33" t="s">
        <v>127</v>
      </c>
      <c r="D67" s="34">
        <f t="shared" si="0"/>
        <v>16063</v>
      </c>
      <c r="E67" s="35">
        <f t="shared" si="8"/>
        <v>6030</v>
      </c>
      <c r="F67" s="36">
        <f t="shared" si="2"/>
        <v>37.53968748054535</v>
      </c>
      <c r="G67" s="34">
        <v>6030</v>
      </c>
      <c r="H67" s="34">
        <v>0</v>
      </c>
      <c r="I67" s="35">
        <f t="shared" si="9"/>
        <v>10033</v>
      </c>
      <c r="J67" s="36">
        <f t="shared" si="4"/>
        <v>62.460312519454654</v>
      </c>
      <c r="K67" s="34">
        <v>86</v>
      </c>
      <c r="L67" s="36">
        <f t="shared" si="5"/>
        <v>0.535391894415738</v>
      </c>
      <c r="M67" s="34">
        <v>0</v>
      </c>
      <c r="N67" s="36">
        <f t="shared" si="6"/>
        <v>0</v>
      </c>
      <c r="O67" s="34">
        <v>9947</v>
      </c>
      <c r="P67" s="34">
        <v>943</v>
      </c>
      <c r="Q67" s="36">
        <f t="shared" si="7"/>
        <v>61.9249206250389</v>
      </c>
      <c r="R67" s="34" t="s">
        <v>3</v>
      </c>
      <c r="S67" s="34"/>
      <c r="T67" s="34"/>
      <c r="U67" s="34"/>
    </row>
    <row r="68" spans="1:21" ht="13.5">
      <c r="A68" s="31" t="s">
        <v>10</v>
      </c>
      <c r="B68" s="32" t="s">
        <v>128</v>
      </c>
      <c r="C68" s="33" t="s">
        <v>129</v>
      </c>
      <c r="D68" s="34">
        <f t="shared" si="0"/>
        <v>8581</v>
      </c>
      <c r="E68" s="35">
        <f t="shared" si="8"/>
        <v>4403</v>
      </c>
      <c r="F68" s="36">
        <f t="shared" si="2"/>
        <v>51.31103600978907</v>
      </c>
      <c r="G68" s="34">
        <v>4403</v>
      </c>
      <c r="H68" s="34">
        <v>0</v>
      </c>
      <c r="I68" s="35">
        <f t="shared" si="9"/>
        <v>4178</v>
      </c>
      <c r="J68" s="36">
        <f t="shared" si="4"/>
        <v>48.68896399021093</v>
      </c>
      <c r="K68" s="34">
        <v>52</v>
      </c>
      <c r="L68" s="36">
        <f t="shared" si="5"/>
        <v>0.6059899778580585</v>
      </c>
      <c r="M68" s="34">
        <v>0</v>
      </c>
      <c r="N68" s="36">
        <f t="shared" si="6"/>
        <v>0</v>
      </c>
      <c r="O68" s="34">
        <v>4126</v>
      </c>
      <c r="P68" s="34">
        <v>798</v>
      </c>
      <c r="Q68" s="36">
        <f t="shared" si="7"/>
        <v>48.08297401235288</v>
      </c>
      <c r="R68" s="34" t="s">
        <v>3</v>
      </c>
      <c r="S68" s="34"/>
      <c r="T68" s="34"/>
      <c r="U68" s="34"/>
    </row>
    <row r="69" spans="1:21" ht="13.5">
      <c r="A69" s="31" t="s">
        <v>10</v>
      </c>
      <c r="B69" s="32" t="s">
        <v>130</v>
      </c>
      <c r="C69" s="33" t="s">
        <v>131</v>
      </c>
      <c r="D69" s="34">
        <f t="shared" si="0"/>
        <v>4967</v>
      </c>
      <c r="E69" s="35">
        <f t="shared" si="8"/>
        <v>175</v>
      </c>
      <c r="F69" s="36">
        <f t="shared" si="2"/>
        <v>3.5232534729212803</v>
      </c>
      <c r="G69" s="34">
        <v>175</v>
      </c>
      <c r="H69" s="34">
        <v>0</v>
      </c>
      <c r="I69" s="35">
        <f t="shared" si="9"/>
        <v>4792</v>
      </c>
      <c r="J69" s="36">
        <f t="shared" si="4"/>
        <v>96.47674652707872</v>
      </c>
      <c r="K69" s="34">
        <v>4483</v>
      </c>
      <c r="L69" s="36">
        <f t="shared" si="5"/>
        <v>90.25568753774914</v>
      </c>
      <c r="M69" s="34">
        <v>0</v>
      </c>
      <c r="N69" s="36">
        <f t="shared" si="6"/>
        <v>0</v>
      </c>
      <c r="O69" s="34">
        <v>309</v>
      </c>
      <c r="P69" s="34">
        <v>71</v>
      </c>
      <c r="Q69" s="36">
        <f t="shared" si="7"/>
        <v>6.221058989329576</v>
      </c>
      <c r="R69" s="34" t="s">
        <v>3</v>
      </c>
      <c r="S69" s="34"/>
      <c r="T69" s="34"/>
      <c r="U69" s="34"/>
    </row>
    <row r="70" spans="1:21" ht="13.5">
      <c r="A70" s="31" t="s">
        <v>10</v>
      </c>
      <c r="B70" s="32" t="s">
        <v>132</v>
      </c>
      <c r="C70" s="33" t="s">
        <v>133</v>
      </c>
      <c r="D70" s="34">
        <f t="shared" si="0"/>
        <v>2819</v>
      </c>
      <c r="E70" s="35">
        <f t="shared" si="8"/>
        <v>1655</v>
      </c>
      <c r="F70" s="36">
        <f t="shared" si="2"/>
        <v>58.70876197233061</v>
      </c>
      <c r="G70" s="34">
        <v>1655</v>
      </c>
      <c r="H70" s="34">
        <v>0</v>
      </c>
      <c r="I70" s="35">
        <f t="shared" si="9"/>
        <v>1164</v>
      </c>
      <c r="J70" s="36">
        <f t="shared" si="4"/>
        <v>41.29123802766939</v>
      </c>
      <c r="K70" s="34">
        <v>0</v>
      </c>
      <c r="L70" s="36">
        <f t="shared" si="5"/>
        <v>0</v>
      </c>
      <c r="M70" s="34">
        <v>118</v>
      </c>
      <c r="N70" s="36">
        <f t="shared" si="6"/>
        <v>4.18588151826889</v>
      </c>
      <c r="O70" s="34">
        <v>1046</v>
      </c>
      <c r="P70" s="34">
        <v>80</v>
      </c>
      <c r="Q70" s="36">
        <f t="shared" si="7"/>
        <v>37.105356509400494</v>
      </c>
      <c r="R70" s="34" t="s">
        <v>3</v>
      </c>
      <c r="S70" s="34"/>
      <c r="T70" s="34"/>
      <c r="U70" s="34"/>
    </row>
    <row r="71" spans="1:21" ht="13.5">
      <c r="A71" s="31" t="s">
        <v>10</v>
      </c>
      <c r="B71" s="32" t="s">
        <v>134</v>
      </c>
      <c r="C71" s="33" t="s">
        <v>135</v>
      </c>
      <c r="D71" s="34">
        <f aca="true" t="shared" si="10" ref="D71:D100">E71+I71</f>
        <v>2763</v>
      </c>
      <c r="E71" s="35">
        <f t="shared" si="8"/>
        <v>1036</v>
      </c>
      <c r="F71" s="36">
        <f aca="true" t="shared" si="11" ref="F71:F101">E71/D71*100</f>
        <v>37.49547593195802</v>
      </c>
      <c r="G71" s="34">
        <v>676</v>
      </c>
      <c r="H71" s="34">
        <v>360</v>
      </c>
      <c r="I71" s="35">
        <f t="shared" si="9"/>
        <v>1727</v>
      </c>
      <c r="J71" s="36">
        <f aca="true" t="shared" si="12" ref="J71:J101">I71/D71*100</f>
        <v>62.50452406804199</v>
      </c>
      <c r="K71" s="34">
        <v>0</v>
      </c>
      <c r="L71" s="36">
        <f aca="true" t="shared" si="13" ref="L71:L101">K71/D71*100</f>
        <v>0</v>
      </c>
      <c r="M71" s="34">
        <v>0</v>
      </c>
      <c r="N71" s="36">
        <f aca="true" t="shared" si="14" ref="N71:N101">M71/D71*100</f>
        <v>0</v>
      </c>
      <c r="O71" s="34">
        <v>1727</v>
      </c>
      <c r="P71" s="34">
        <v>758</v>
      </c>
      <c r="Q71" s="36">
        <f aca="true" t="shared" si="15" ref="Q71:Q101">O71/D71*100</f>
        <v>62.50452406804199</v>
      </c>
      <c r="R71" s="34" t="s">
        <v>3</v>
      </c>
      <c r="S71" s="34"/>
      <c r="T71" s="34"/>
      <c r="U71" s="34"/>
    </row>
    <row r="72" spans="1:21" ht="13.5">
      <c r="A72" s="31" t="s">
        <v>10</v>
      </c>
      <c r="B72" s="32" t="s">
        <v>136</v>
      </c>
      <c r="C72" s="33" t="s">
        <v>137</v>
      </c>
      <c r="D72" s="34">
        <f t="shared" si="10"/>
        <v>5281</v>
      </c>
      <c r="E72" s="35">
        <f t="shared" si="8"/>
        <v>1846</v>
      </c>
      <c r="F72" s="36">
        <f t="shared" si="11"/>
        <v>34.95550085211134</v>
      </c>
      <c r="G72" s="34">
        <v>1764</v>
      </c>
      <c r="H72" s="34">
        <v>82</v>
      </c>
      <c r="I72" s="35">
        <f t="shared" si="9"/>
        <v>3435</v>
      </c>
      <c r="J72" s="36">
        <f t="shared" si="12"/>
        <v>65.04449914788866</v>
      </c>
      <c r="K72" s="34">
        <v>0</v>
      </c>
      <c r="L72" s="36">
        <f t="shared" si="13"/>
        <v>0</v>
      </c>
      <c r="M72" s="34">
        <v>0</v>
      </c>
      <c r="N72" s="36">
        <f t="shared" si="14"/>
        <v>0</v>
      </c>
      <c r="O72" s="34">
        <v>3435</v>
      </c>
      <c r="P72" s="34">
        <v>1872</v>
      </c>
      <c r="Q72" s="36">
        <f t="shared" si="15"/>
        <v>65.04449914788866</v>
      </c>
      <c r="R72" s="34" t="s">
        <v>3</v>
      </c>
      <c r="S72" s="34"/>
      <c r="T72" s="34"/>
      <c r="U72" s="34"/>
    </row>
    <row r="73" spans="1:21" ht="13.5">
      <c r="A73" s="31" t="s">
        <v>10</v>
      </c>
      <c r="B73" s="32" t="s">
        <v>138</v>
      </c>
      <c r="C73" s="33" t="s">
        <v>139</v>
      </c>
      <c r="D73" s="34">
        <f t="shared" si="10"/>
        <v>16857</v>
      </c>
      <c r="E73" s="35">
        <f t="shared" si="8"/>
        <v>8573</v>
      </c>
      <c r="F73" s="36">
        <f t="shared" si="11"/>
        <v>50.85721065432758</v>
      </c>
      <c r="G73" s="34">
        <v>8453</v>
      </c>
      <c r="H73" s="34">
        <v>120</v>
      </c>
      <c r="I73" s="35">
        <f t="shared" si="9"/>
        <v>8284</v>
      </c>
      <c r="J73" s="36">
        <f t="shared" si="12"/>
        <v>49.14278934567242</v>
      </c>
      <c r="K73" s="34">
        <v>0</v>
      </c>
      <c r="L73" s="36">
        <f t="shared" si="13"/>
        <v>0</v>
      </c>
      <c r="M73" s="34">
        <v>0</v>
      </c>
      <c r="N73" s="36">
        <f t="shared" si="14"/>
        <v>0</v>
      </c>
      <c r="O73" s="34">
        <v>8284</v>
      </c>
      <c r="P73" s="34">
        <v>1752</v>
      </c>
      <c r="Q73" s="36">
        <f t="shared" si="15"/>
        <v>49.14278934567242</v>
      </c>
      <c r="R73" s="34" t="s">
        <v>3</v>
      </c>
      <c r="S73" s="34"/>
      <c r="T73" s="34"/>
      <c r="U73" s="34"/>
    </row>
    <row r="74" spans="1:21" ht="13.5">
      <c r="A74" s="31" t="s">
        <v>10</v>
      </c>
      <c r="B74" s="32" t="s">
        <v>140</v>
      </c>
      <c r="C74" s="33" t="s">
        <v>141</v>
      </c>
      <c r="D74" s="34">
        <f t="shared" si="10"/>
        <v>5717</v>
      </c>
      <c r="E74" s="35">
        <f t="shared" si="8"/>
        <v>3085</v>
      </c>
      <c r="F74" s="36">
        <f t="shared" si="11"/>
        <v>53.96186811264649</v>
      </c>
      <c r="G74" s="34">
        <v>2993</v>
      </c>
      <c r="H74" s="34">
        <v>92</v>
      </c>
      <c r="I74" s="35">
        <f t="shared" si="9"/>
        <v>2632</v>
      </c>
      <c r="J74" s="36">
        <f t="shared" si="12"/>
        <v>46.03813188735351</v>
      </c>
      <c r="K74" s="34">
        <v>0</v>
      </c>
      <c r="L74" s="36">
        <f t="shared" si="13"/>
        <v>0</v>
      </c>
      <c r="M74" s="34">
        <v>0</v>
      </c>
      <c r="N74" s="36">
        <f t="shared" si="14"/>
        <v>0</v>
      </c>
      <c r="O74" s="34">
        <v>2632</v>
      </c>
      <c r="P74" s="34">
        <v>2181</v>
      </c>
      <c r="Q74" s="36">
        <f t="shared" si="15"/>
        <v>46.03813188735351</v>
      </c>
      <c r="R74" s="34" t="s">
        <v>3</v>
      </c>
      <c r="S74" s="34"/>
      <c r="T74" s="34"/>
      <c r="U74" s="34"/>
    </row>
    <row r="75" spans="1:21" ht="13.5">
      <c r="A75" s="31" t="s">
        <v>10</v>
      </c>
      <c r="B75" s="32" t="s">
        <v>142</v>
      </c>
      <c r="C75" s="33" t="s">
        <v>8</v>
      </c>
      <c r="D75" s="34">
        <f t="shared" si="10"/>
        <v>11968</v>
      </c>
      <c r="E75" s="35">
        <f t="shared" si="8"/>
        <v>1642</v>
      </c>
      <c r="F75" s="36">
        <f t="shared" si="11"/>
        <v>13.719919786096257</v>
      </c>
      <c r="G75" s="34">
        <v>1642</v>
      </c>
      <c r="H75" s="34">
        <v>0</v>
      </c>
      <c r="I75" s="35">
        <f t="shared" si="9"/>
        <v>10326</v>
      </c>
      <c r="J75" s="36">
        <f t="shared" si="12"/>
        <v>86.28008021390374</v>
      </c>
      <c r="K75" s="34">
        <v>9680</v>
      </c>
      <c r="L75" s="36">
        <f t="shared" si="13"/>
        <v>80.88235294117648</v>
      </c>
      <c r="M75" s="34">
        <v>0</v>
      </c>
      <c r="N75" s="36">
        <f t="shared" si="14"/>
        <v>0</v>
      </c>
      <c r="O75" s="34">
        <v>646</v>
      </c>
      <c r="P75" s="34">
        <v>646</v>
      </c>
      <c r="Q75" s="36">
        <f t="shared" si="15"/>
        <v>5.3977272727272725</v>
      </c>
      <c r="R75" s="34" t="s">
        <v>3</v>
      </c>
      <c r="S75" s="34"/>
      <c r="T75" s="34"/>
      <c r="U75" s="34"/>
    </row>
    <row r="76" spans="1:21" ht="13.5">
      <c r="A76" s="31" t="s">
        <v>10</v>
      </c>
      <c r="B76" s="32" t="s">
        <v>143</v>
      </c>
      <c r="C76" s="33" t="s">
        <v>1</v>
      </c>
      <c r="D76" s="34">
        <f t="shared" si="10"/>
        <v>5393</v>
      </c>
      <c r="E76" s="35">
        <f t="shared" si="8"/>
        <v>2661</v>
      </c>
      <c r="F76" s="36">
        <f t="shared" si="11"/>
        <v>49.34173929167439</v>
      </c>
      <c r="G76" s="34">
        <v>2658</v>
      </c>
      <c r="H76" s="34">
        <v>3</v>
      </c>
      <c r="I76" s="35">
        <f t="shared" si="9"/>
        <v>2732</v>
      </c>
      <c r="J76" s="36">
        <f t="shared" si="12"/>
        <v>50.65826070832561</v>
      </c>
      <c r="K76" s="34">
        <v>1028</v>
      </c>
      <c r="L76" s="36">
        <f t="shared" si="13"/>
        <v>19.061746708696457</v>
      </c>
      <c r="M76" s="34">
        <v>0</v>
      </c>
      <c r="N76" s="36">
        <f t="shared" si="14"/>
        <v>0</v>
      </c>
      <c r="O76" s="34">
        <v>1704</v>
      </c>
      <c r="P76" s="34">
        <v>720</v>
      </c>
      <c r="Q76" s="36">
        <f t="shared" si="15"/>
        <v>31.59651399962915</v>
      </c>
      <c r="R76" s="34" t="s">
        <v>3</v>
      </c>
      <c r="S76" s="34"/>
      <c r="T76" s="34"/>
      <c r="U76" s="34"/>
    </row>
    <row r="77" spans="1:21" ht="13.5">
      <c r="A77" s="31" t="s">
        <v>10</v>
      </c>
      <c r="B77" s="32" t="s">
        <v>144</v>
      </c>
      <c r="C77" s="33" t="s">
        <v>145</v>
      </c>
      <c r="D77" s="34">
        <f t="shared" si="10"/>
        <v>6009</v>
      </c>
      <c r="E77" s="35">
        <f t="shared" si="8"/>
        <v>2414</v>
      </c>
      <c r="F77" s="36">
        <f t="shared" si="11"/>
        <v>40.17307372274921</v>
      </c>
      <c r="G77" s="34">
        <v>2414</v>
      </c>
      <c r="H77" s="34">
        <v>0</v>
      </c>
      <c r="I77" s="35">
        <f t="shared" si="9"/>
        <v>3595</v>
      </c>
      <c r="J77" s="36">
        <f t="shared" si="12"/>
        <v>59.82692627725079</v>
      </c>
      <c r="K77" s="34">
        <v>2175</v>
      </c>
      <c r="L77" s="36">
        <f t="shared" si="13"/>
        <v>36.19570644033949</v>
      </c>
      <c r="M77" s="34">
        <v>0</v>
      </c>
      <c r="N77" s="36">
        <f t="shared" si="14"/>
        <v>0</v>
      </c>
      <c r="O77" s="34">
        <v>1420</v>
      </c>
      <c r="P77" s="34">
        <v>169</v>
      </c>
      <c r="Q77" s="36">
        <f t="shared" si="15"/>
        <v>23.6312198369113</v>
      </c>
      <c r="R77" s="34" t="s">
        <v>3</v>
      </c>
      <c r="S77" s="34"/>
      <c r="T77" s="34"/>
      <c r="U77" s="34"/>
    </row>
    <row r="78" spans="1:21" ht="13.5">
      <c r="A78" s="31" t="s">
        <v>10</v>
      </c>
      <c r="B78" s="32" t="s">
        <v>146</v>
      </c>
      <c r="C78" s="33" t="s">
        <v>147</v>
      </c>
      <c r="D78" s="34">
        <f t="shared" si="10"/>
        <v>2904</v>
      </c>
      <c r="E78" s="35">
        <f t="shared" si="8"/>
        <v>855</v>
      </c>
      <c r="F78" s="36">
        <f t="shared" si="11"/>
        <v>29.44214876033058</v>
      </c>
      <c r="G78" s="34">
        <v>850</v>
      </c>
      <c r="H78" s="34">
        <v>5</v>
      </c>
      <c r="I78" s="35">
        <f t="shared" si="9"/>
        <v>2049</v>
      </c>
      <c r="J78" s="36">
        <f t="shared" si="12"/>
        <v>70.55785123966942</v>
      </c>
      <c r="K78" s="34">
        <v>415</v>
      </c>
      <c r="L78" s="36">
        <f t="shared" si="13"/>
        <v>14.290633608815426</v>
      </c>
      <c r="M78" s="34">
        <v>0</v>
      </c>
      <c r="N78" s="36">
        <f t="shared" si="14"/>
        <v>0</v>
      </c>
      <c r="O78" s="34">
        <v>1634</v>
      </c>
      <c r="P78" s="34">
        <v>143</v>
      </c>
      <c r="Q78" s="36">
        <f t="shared" si="15"/>
        <v>56.26721763085399</v>
      </c>
      <c r="R78" s="34" t="s">
        <v>3</v>
      </c>
      <c r="S78" s="34"/>
      <c r="T78" s="34"/>
      <c r="U78" s="34"/>
    </row>
    <row r="79" spans="1:21" ht="13.5">
      <c r="A79" s="31" t="s">
        <v>10</v>
      </c>
      <c r="B79" s="32" t="s">
        <v>148</v>
      </c>
      <c r="C79" s="33" t="s">
        <v>149</v>
      </c>
      <c r="D79" s="34">
        <f t="shared" si="10"/>
        <v>12358</v>
      </c>
      <c r="E79" s="35">
        <f t="shared" si="8"/>
        <v>7076</v>
      </c>
      <c r="F79" s="36">
        <f t="shared" si="11"/>
        <v>57.25845606085127</v>
      </c>
      <c r="G79" s="34">
        <v>6876</v>
      </c>
      <c r="H79" s="34">
        <v>200</v>
      </c>
      <c r="I79" s="35">
        <f t="shared" si="9"/>
        <v>5282</v>
      </c>
      <c r="J79" s="36">
        <f t="shared" si="12"/>
        <v>42.74154393914873</v>
      </c>
      <c r="K79" s="34">
        <v>1465</v>
      </c>
      <c r="L79" s="36">
        <f t="shared" si="13"/>
        <v>11.854669040297782</v>
      </c>
      <c r="M79" s="34">
        <v>0</v>
      </c>
      <c r="N79" s="36">
        <f t="shared" si="14"/>
        <v>0</v>
      </c>
      <c r="O79" s="34">
        <v>3817</v>
      </c>
      <c r="P79" s="34">
        <v>1162</v>
      </c>
      <c r="Q79" s="36">
        <f t="shared" si="15"/>
        <v>30.886874898850948</v>
      </c>
      <c r="R79" s="34" t="s">
        <v>3</v>
      </c>
      <c r="S79" s="34"/>
      <c r="T79" s="34"/>
      <c r="U79" s="34"/>
    </row>
    <row r="80" spans="1:21" ht="13.5">
      <c r="A80" s="31" t="s">
        <v>10</v>
      </c>
      <c r="B80" s="32" t="s">
        <v>150</v>
      </c>
      <c r="C80" s="33" t="s">
        <v>151</v>
      </c>
      <c r="D80" s="34">
        <f t="shared" si="10"/>
        <v>4915</v>
      </c>
      <c r="E80" s="35">
        <f t="shared" si="8"/>
        <v>2896</v>
      </c>
      <c r="F80" s="36">
        <f t="shared" si="11"/>
        <v>58.921668362156666</v>
      </c>
      <c r="G80" s="34">
        <v>2793</v>
      </c>
      <c r="H80" s="34">
        <v>103</v>
      </c>
      <c r="I80" s="35">
        <f t="shared" si="9"/>
        <v>2019</v>
      </c>
      <c r="J80" s="36">
        <f t="shared" si="12"/>
        <v>41.078331637843334</v>
      </c>
      <c r="K80" s="34">
        <v>633</v>
      </c>
      <c r="L80" s="36">
        <f t="shared" si="13"/>
        <v>12.878942014242115</v>
      </c>
      <c r="M80" s="34">
        <v>0</v>
      </c>
      <c r="N80" s="36">
        <f t="shared" si="14"/>
        <v>0</v>
      </c>
      <c r="O80" s="34">
        <v>1386</v>
      </c>
      <c r="P80" s="34">
        <v>680</v>
      </c>
      <c r="Q80" s="36">
        <f t="shared" si="15"/>
        <v>28.199389623601224</v>
      </c>
      <c r="R80" s="34" t="s">
        <v>3</v>
      </c>
      <c r="S80" s="34"/>
      <c r="T80" s="34"/>
      <c r="U80" s="34"/>
    </row>
    <row r="81" spans="1:21" ht="13.5">
      <c r="A81" s="31" t="s">
        <v>10</v>
      </c>
      <c r="B81" s="32" t="s">
        <v>152</v>
      </c>
      <c r="C81" s="33" t="s">
        <v>153</v>
      </c>
      <c r="D81" s="34">
        <f t="shared" si="10"/>
        <v>2662</v>
      </c>
      <c r="E81" s="35">
        <f t="shared" si="8"/>
        <v>1540</v>
      </c>
      <c r="F81" s="36">
        <f t="shared" si="11"/>
        <v>57.85123966942148</v>
      </c>
      <c r="G81" s="34">
        <v>1540</v>
      </c>
      <c r="H81" s="34">
        <v>0</v>
      </c>
      <c r="I81" s="35">
        <f t="shared" si="9"/>
        <v>1122</v>
      </c>
      <c r="J81" s="36">
        <f t="shared" si="12"/>
        <v>42.14876033057851</v>
      </c>
      <c r="K81" s="34">
        <v>399</v>
      </c>
      <c r="L81" s="36">
        <f t="shared" si="13"/>
        <v>14.988730277986475</v>
      </c>
      <c r="M81" s="34">
        <v>0</v>
      </c>
      <c r="N81" s="36">
        <f t="shared" si="14"/>
        <v>0</v>
      </c>
      <c r="O81" s="34">
        <v>723</v>
      </c>
      <c r="P81" s="34">
        <v>164</v>
      </c>
      <c r="Q81" s="36">
        <f t="shared" si="15"/>
        <v>27.160030052592038</v>
      </c>
      <c r="R81" s="34" t="s">
        <v>3</v>
      </c>
      <c r="S81" s="34"/>
      <c r="T81" s="34"/>
      <c r="U81" s="34"/>
    </row>
    <row r="82" spans="1:21" ht="13.5">
      <c r="A82" s="31" t="s">
        <v>10</v>
      </c>
      <c r="B82" s="32" t="s">
        <v>154</v>
      </c>
      <c r="C82" s="33" t="s">
        <v>155</v>
      </c>
      <c r="D82" s="34">
        <f t="shared" si="10"/>
        <v>1458</v>
      </c>
      <c r="E82" s="35">
        <f t="shared" si="8"/>
        <v>836</v>
      </c>
      <c r="F82" s="36">
        <f t="shared" si="11"/>
        <v>57.338820301783265</v>
      </c>
      <c r="G82" s="34">
        <v>836</v>
      </c>
      <c r="H82" s="34">
        <v>0</v>
      </c>
      <c r="I82" s="35">
        <f t="shared" si="9"/>
        <v>622</v>
      </c>
      <c r="J82" s="36">
        <f t="shared" si="12"/>
        <v>42.661179698216735</v>
      </c>
      <c r="K82" s="34">
        <v>411</v>
      </c>
      <c r="L82" s="36">
        <f t="shared" si="13"/>
        <v>28.189300411522634</v>
      </c>
      <c r="M82" s="34">
        <v>0</v>
      </c>
      <c r="N82" s="36">
        <f t="shared" si="14"/>
        <v>0</v>
      </c>
      <c r="O82" s="34">
        <v>211</v>
      </c>
      <c r="P82" s="34">
        <v>211</v>
      </c>
      <c r="Q82" s="36">
        <f t="shared" si="15"/>
        <v>14.4718792866941</v>
      </c>
      <c r="R82" s="34"/>
      <c r="S82" s="34"/>
      <c r="T82" s="34"/>
      <c r="U82" s="34" t="s">
        <v>3</v>
      </c>
    </row>
    <row r="83" spans="1:21" ht="13.5">
      <c r="A83" s="31" t="s">
        <v>10</v>
      </c>
      <c r="B83" s="32" t="s">
        <v>156</v>
      </c>
      <c r="C83" s="33" t="s">
        <v>157</v>
      </c>
      <c r="D83" s="34">
        <f t="shared" si="10"/>
        <v>1952</v>
      </c>
      <c r="E83" s="35">
        <f t="shared" si="8"/>
        <v>196</v>
      </c>
      <c r="F83" s="36">
        <f t="shared" si="11"/>
        <v>10.040983606557377</v>
      </c>
      <c r="G83" s="34">
        <v>190</v>
      </c>
      <c r="H83" s="34">
        <v>6</v>
      </c>
      <c r="I83" s="35">
        <f t="shared" si="9"/>
        <v>1756</v>
      </c>
      <c r="J83" s="36">
        <f t="shared" si="12"/>
        <v>89.95901639344262</v>
      </c>
      <c r="K83" s="34">
        <v>490</v>
      </c>
      <c r="L83" s="36">
        <f t="shared" si="13"/>
        <v>25.102459016393443</v>
      </c>
      <c r="M83" s="34">
        <v>0</v>
      </c>
      <c r="N83" s="36">
        <f t="shared" si="14"/>
        <v>0</v>
      </c>
      <c r="O83" s="34">
        <v>1266</v>
      </c>
      <c r="P83" s="34">
        <v>242</v>
      </c>
      <c r="Q83" s="36">
        <f t="shared" si="15"/>
        <v>64.85655737704919</v>
      </c>
      <c r="R83" s="34" t="s">
        <v>3</v>
      </c>
      <c r="S83" s="34"/>
      <c r="T83" s="34"/>
      <c r="U83" s="34"/>
    </row>
    <row r="84" spans="1:21" ht="13.5">
      <c r="A84" s="31" t="s">
        <v>10</v>
      </c>
      <c r="B84" s="32" t="s">
        <v>158</v>
      </c>
      <c r="C84" s="33" t="s">
        <v>159</v>
      </c>
      <c r="D84" s="34">
        <f t="shared" si="10"/>
        <v>5498</v>
      </c>
      <c r="E84" s="35">
        <f t="shared" si="8"/>
        <v>3476</v>
      </c>
      <c r="F84" s="36">
        <f t="shared" si="11"/>
        <v>63.22299017824663</v>
      </c>
      <c r="G84" s="34">
        <v>3316</v>
      </c>
      <c r="H84" s="34">
        <v>160</v>
      </c>
      <c r="I84" s="35">
        <f t="shared" si="9"/>
        <v>2022</v>
      </c>
      <c r="J84" s="36">
        <f t="shared" si="12"/>
        <v>36.77700982175337</v>
      </c>
      <c r="K84" s="34">
        <v>0</v>
      </c>
      <c r="L84" s="36">
        <f t="shared" si="13"/>
        <v>0</v>
      </c>
      <c r="M84" s="34">
        <v>0</v>
      </c>
      <c r="N84" s="36">
        <f t="shared" si="14"/>
        <v>0</v>
      </c>
      <c r="O84" s="34">
        <v>2022</v>
      </c>
      <c r="P84" s="34">
        <v>625</v>
      </c>
      <c r="Q84" s="36">
        <f t="shared" si="15"/>
        <v>36.77700982175337</v>
      </c>
      <c r="R84" s="34" t="s">
        <v>3</v>
      </c>
      <c r="S84" s="34"/>
      <c r="T84" s="34"/>
      <c r="U84" s="34"/>
    </row>
    <row r="85" spans="1:21" ht="13.5">
      <c r="A85" s="31" t="s">
        <v>10</v>
      </c>
      <c r="B85" s="32" t="s">
        <v>160</v>
      </c>
      <c r="C85" s="33" t="s">
        <v>161</v>
      </c>
      <c r="D85" s="34">
        <f t="shared" si="10"/>
        <v>1502</v>
      </c>
      <c r="E85" s="35">
        <f t="shared" si="8"/>
        <v>1007</v>
      </c>
      <c r="F85" s="36">
        <f t="shared" si="11"/>
        <v>67.0439414114514</v>
      </c>
      <c r="G85" s="34">
        <v>1007</v>
      </c>
      <c r="H85" s="34">
        <v>0</v>
      </c>
      <c r="I85" s="35">
        <f t="shared" si="9"/>
        <v>495</v>
      </c>
      <c r="J85" s="36">
        <f t="shared" si="12"/>
        <v>32.9560585885486</v>
      </c>
      <c r="K85" s="34">
        <v>0</v>
      </c>
      <c r="L85" s="36">
        <f t="shared" si="13"/>
        <v>0</v>
      </c>
      <c r="M85" s="34">
        <v>0</v>
      </c>
      <c r="N85" s="36">
        <f t="shared" si="14"/>
        <v>0</v>
      </c>
      <c r="O85" s="34">
        <v>495</v>
      </c>
      <c r="P85" s="34">
        <v>495</v>
      </c>
      <c r="Q85" s="36">
        <f t="shared" si="15"/>
        <v>32.9560585885486</v>
      </c>
      <c r="R85" s="34" t="s">
        <v>3</v>
      </c>
      <c r="S85" s="34"/>
      <c r="T85" s="34"/>
      <c r="U85" s="34"/>
    </row>
    <row r="86" spans="1:21" ht="13.5">
      <c r="A86" s="31" t="s">
        <v>10</v>
      </c>
      <c r="B86" s="32" t="s">
        <v>162</v>
      </c>
      <c r="C86" s="33" t="s">
        <v>163</v>
      </c>
      <c r="D86" s="34">
        <f t="shared" si="10"/>
        <v>4045</v>
      </c>
      <c r="E86" s="35">
        <f t="shared" si="8"/>
        <v>1971</v>
      </c>
      <c r="F86" s="36">
        <f t="shared" si="11"/>
        <v>48.72682323856613</v>
      </c>
      <c r="G86" s="34">
        <v>1661</v>
      </c>
      <c r="H86" s="34">
        <v>310</v>
      </c>
      <c r="I86" s="35">
        <f t="shared" si="9"/>
        <v>2074</v>
      </c>
      <c r="J86" s="36">
        <f t="shared" si="12"/>
        <v>51.27317676143387</v>
      </c>
      <c r="K86" s="34">
        <v>0</v>
      </c>
      <c r="L86" s="36">
        <f t="shared" si="13"/>
        <v>0</v>
      </c>
      <c r="M86" s="34">
        <v>0</v>
      </c>
      <c r="N86" s="36">
        <f t="shared" si="14"/>
        <v>0</v>
      </c>
      <c r="O86" s="34">
        <v>2074</v>
      </c>
      <c r="P86" s="34">
        <v>1810</v>
      </c>
      <c r="Q86" s="36">
        <f t="shared" si="15"/>
        <v>51.27317676143387</v>
      </c>
      <c r="R86" s="34" t="s">
        <v>3</v>
      </c>
      <c r="S86" s="34"/>
      <c r="T86" s="34"/>
      <c r="U86" s="34"/>
    </row>
    <row r="87" spans="1:21" ht="13.5">
      <c r="A87" s="31" t="s">
        <v>10</v>
      </c>
      <c r="B87" s="32" t="s">
        <v>164</v>
      </c>
      <c r="C87" s="33" t="s">
        <v>165</v>
      </c>
      <c r="D87" s="34">
        <f t="shared" si="10"/>
        <v>5124</v>
      </c>
      <c r="E87" s="35">
        <f t="shared" si="8"/>
        <v>3880</v>
      </c>
      <c r="F87" s="36">
        <f t="shared" si="11"/>
        <v>75.72209211553474</v>
      </c>
      <c r="G87" s="34">
        <v>3464</v>
      </c>
      <c r="H87" s="34">
        <v>416</v>
      </c>
      <c r="I87" s="35">
        <f t="shared" si="9"/>
        <v>1244</v>
      </c>
      <c r="J87" s="36">
        <f t="shared" si="12"/>
        <v>24.27790788446526</v>
      </c>
      <c r="K87" s="34">
        <v>0</v>
      </c>
      <c r="L87" s="36">
        <f t="shared" si="13"/>
        <v>0</v>
      </c>
      <c r="M87" s="34">
        <v>0</v>
      </c>
      <c r="N87" s="36">
        <f t="shared" si="14"/>
        <v>0</v>
      </c>
      <c r="O87" s="34">
        <v>1244</v>
      </c>
      <c r="P87" s="34">
        <v>894</v>
      </c>
      <c r="Q87" s="36">
        <f t="shared" si="15"/>
        <v>24.27790788446526</v>
      </c>
      <c r="R87" s="34" t="s">
        <v>3</v>
      </c>
      <c r="S87" s="34"/>
      <c r="T87" s="34"/>
      <c r="U87" s="34"/>
    </row>
    <row r="88" spans="1:21" ht="13.5">
      <c r="A88" s="31" t="s">
        <v>10</v>
      </c>
      <c r="B88" s="32" t="s">
        <v>166</v>
      </c>
      <c r="C88" s="33" t="s">
        <v>167</v>
      </c>
      <c r="D88" s="34">
        <f t="shared" si="10"/>
        <v>17255</v>
      </c>
      <c r="E88" s="35">
        <f t="shared" si="8"/>
        <v>12369</v>
      </c>
      <c r="F88" s="36">
        <f t="shared" si="11"/>
        <v>71.68356997971603</v>
      </c>
      <c r="G88" s="34">
        <v>12369</v>
      </c>
      <c r="H88" s="34">
        <v>0</v>
      </c>
      <c r="I88" s="35">
        <f t="shared" si="9"/>
        <v>4886</v>
      </c>
      <c r="J88" s="36">
        <f t="shared" si="12"/>
        <v>28.316430020283978</v>
      </c>
      <c r="K88" s="34">
        <v>0</v>
      </c>
      <c r="L88" s="36">
        <f t="shared" si="13"/>
        <v>0</v>
      </c>
      <c r="M88" s="34">
        <v>0</v>
      </c>
      <c r="N88" s="36">
        <f t="shared" si="14"/>
        <v>0</v>
      </c>
      <c r="O88" s="34">
        <v>4886</v>
      </c>
      <c r="P88" s="34">
        <v>1476</v>
      </c>
      <c r="Q88" s="36">
        <f t="shared" si="15"/>
        <v>28.316430020283978</v>
      </c>
      <c r="R88" s="34" t="s">
        <v>3</v>
      </c>
      <c r="S88" s="34"/>
      <c r="T88" s="34"/>
      <c r="U88" s="34"/>
    </row>
    <row r="89" spans="1:21" ht="13.5">
      <c r="A89" s="31" t="s">
        <v>10</v>
      </c>
      <c r="B89" s="32" t="s">
        <v>168</v>
      </c>
      <c r="C89" s="33" t="s">
        <v>210</v>
      </c>
      <c r="D89" s="34">
        <f t="shared" si="10"/>
        <v>8973</v>
      </c>
      <c r="E89" s="35">
        <f t="shared" si="8"/>
        <v>3919</v>
      </c>
      <c r="F89" s="36">
        <f t="shared" si="11"/>
        <v>43.67547085701549</v>
      </c>
      <c r="G89" s="34">
        <v>3569</v>
      </c>
      <c r="H89" s="34">
        <v>350</v>
      </c>
      <c r="I89" s="35">
        <f t="shared" si="9"/>
        <v>5054</v>
      </c>
      <c r="J89" s="36">
        <f t="shared" si="12"/>
        <v>56.32452914298452</v>
      </c>
      <c r="K89" s="34">
        <v>2174</v>
      </c>
      <c r="L89" s="36">
        <f t="shared" si="13"/>
        <v>24.22824027638471</v>
      </c>
      <c r="M89" s="34">
        <v>0</v>
      </c>
      <c r="N89" s="36">
        <f t="shared" si="14"/>
        <v>0</v>
      </c>
      <c r="O89" s="34">
        <v>2880</v>
      </c>
      <c r="P89" s="34">
        <v>580</v>
      </c>
      <c r="Q89" s="36">
        <f t="shared" si="15"/>
        <v>32.0962888665998</v>
      </c>
      <c r="R89" s="34" t="s">
        <v>3</v>
      </c>
      <c r="S89" s="34"/>
      <c r="T89" s="34"/>
      <c r="U89" s="34"/>
    </row>
    <row r="90" spans="1:21" ht="13.5">
      <c r="A90" s="31" t="s">
        <v>10</v>
      </c>
      <c r="B90" s="32" t="s">
        <v>169</v>
      </c>
      <c r="C90" s="33" t="s">
        <v>9</v>
      </c>
      <c r="D90" s="34">
        <f t="shared" si="10"/>
        <v>6313</v>
      </c>
      <c r="E90" s="35">
        <f t="shared" si="8"/>
        <v>4109</v>
      </c>
      <c r="F90" s="36">
        <f t="shared" si="11"/>
        <v>65.08791382860764</v>
      </c>
      <c r="G90" s="34">
        <v>4109</v>
      </c>
      <c r="H90" s="34">
        <v>0</v>
      </c>
      <c r="I90" s="35">
        <f t="shared" si="9"/>
        <v>2204</v>
      </c>
      <c r="J90" s="36">
        <f t="shared" si="12"/>
        <v>34.91208617139237</v>
      </c>
      <c r="K90" s="34">
        <v>0</v>
      </c>
      <c r="L90" s="36">
        <f t="shared" si="13"/>
        <v>0</v>
      </c>
      <c r="M90" s="34">
        <v>0</v>
      </c>
      <c r="N90" s="36">
        <f t="shared" si="14"/>
        <v>0</v>
      </c>
      <c r="O90" s="34">
        <v>2204</v>
      </c>
      <c r="P90" s="34">
        <v>977</v>
      </c>
      <c r="Q90" s="36">
        <f t="shared" si="15"/>
        <v>34.91208617139237</v>
      </c>
      <c r="R90" s="34" t="s">
        <v>3</v>
      </c>
      <c r="S90" s="34"/>
      <c r="T90" s="34"/>
      <c r="U90" s="34"/>
    </row>
    <row r="91" spans="1:21" ht="13.5">
      <c r="A91" s="31" t="s">
        <v>10</v>
      </c>
      <c r="B91" s="32" t="s">
        <v>170</v>
      </c>
      <c r="C91" s="33" t="s">
        <v>171</v>
      </c>
      <c r="D91" s="34">
        <f t="shared" si="10"/>
        <v>3682</v>
      </c>
      <c r="E91" s="35">
        <f t="shared" si="8"/>
        <v>2086</v>
      </c>
      <c r="F91" s="36">
        <f t="shared" si="11"/>
        <v>56.65399239543726</v>
      </c>
      <c r="G91" s="34">
        <v>2025</v>
      </c>
      <c r="H91" s="34">
        <v>61</v>
      </c>
      <c r="I91" s="35">
        <f t="shared" si="9"/>
        <v>1596</v>
      </c>
      <c r="J91" s="36">
        <f t="shared" si="12"/>
        <v>43.346007604562736</v>
      </c>
      <c r="K91" s="34">
        <v>0</v>
      </c>
      <c r="L91" s="36">
        <f t="shared" si="13"/>
        <v>0</v>
      </c>
      <c r="M91" s="34">
        <v>0</v>
      </c>
      <c r="N91" s="36">
        <f t="shared" si="14"/>
        <v>0</v>
      </c>
      <c r="O91" s="34">
        <v>1596</v>
      </c>
      <c r="P91" s="34">
        <v>467</v>
      </c>
      <c r="Q91" s="36">
        <f t="shared" si="15"/>
        <v>43.346007604562736</v>
      </c>
      <c r="R91" s="34" t="s">
        <v>3</v>
      </c>
      <c r="S91" s="34"/>
      <c r="T91" s="34"/>
      <c r="U91" s="34"/>
    </row>
    <row r="92" spans="1:21" ht="13.5">
      <c r="A92" s="31" t="s">
        <v>10</v>
      </c>
      <c r="B92" s="32" t="s">
        <v>172</v>
      </c>
      <c r="C92" s="33" t="s">
        <v>173</v>
      </c>
      <c r="D92" s="34">
        <f t="shared" si="10"/>
        <v>5600</v>
      </c>
      <c r="E92" s="35">
        <f t="shared" si="8"/>
        <v>2190</v>
      </c>
      <c r="F92" s="36">
        <f t="shared" si="11"/>
        <v>39.107142857142854</v>
      </c>
      <c r="G92" s="34">
        <v>2190</v>
      </c>
      <c r="H92" s="34">
        <v>0</v>
      </c>
      <c r="I92" s="35">
        <f t="shared" si="9"/>
        <v>3410</v>
      </c>
      <c r="J92" s="36">
        <f t="shared" si="12"/>
        <v>60.89285714285714</v>
      </c>
      <c r="K92" s="34">
        <v>0</v>
      </c>
      <c r="L92" s="36">
        <f t="shared" si="13"/>
        <v>0</v>
      </c>
      <c r="M92" s="34">
        <v>700</v>
      </c>
      <c r="N92" s="36">
        <f t="shared" si="14"/>
        <v>12.5</v>
      </c>
      <c r="O92" s="34">
        <v>2710</v>
      </c>
      <c r="P92" s="34">
        <v>441</v>
      </c>
      <c r="Q92" s="36">
        <f t="shared" si="15"/>
        <v>48.392857142857146</v>
      </c>
      <c r="R92" s="34" t="s">
        <v>3</v>
      </c>
      <c r="S92" s="34"/>
      <c r="T92" s="34"/>
      <c r="U92" s="34"/>
    </row>
    <row r="93" spans="1:21" ht="13.5">
      <c r="A93" s="31" t="s">
        <v>10</v>
      </c>
      <c r="B93" s="32" t="s">
        <v>174</v>
      </c>
      <c r="C93" s="33" t="s">
        <v>175</v>
      </c>
      <c r="D93" s="34">
        <f t="shared" si="10"/>
        <v>4036</v>
      </c>
      <c r="E93" s="35">
        <f t="shared" si="8"/>
        <v>1400</v>
      </c>
      <c r="F93" s="36">
        <f t="shared" si="11"/>
        <v>34.68780971258672</v>
      </c>
      <c r="G93" s="34">
        <v>1256</v>
      </c>
      <c r="H93" s="34">
        <v>144</v>
      </c>
      <c r="I93" s="35">
        <f t="shared" si="9"/>
        <v>2636</v>
      </c>
      <c r="J93" s="36">
        <f t="shared" si="12"/>
        <v>65.31219028741329</v>
      </c>
      <c r="K93" s="34">
        <v>0</v>
      </c>
      <c r="L93" s="36">
        <f t="shared" si="13"/>
        <v>0</v>
      </c>
      <c r="M93" s="34">
        <v>0</v>
      </c>
      <c r="N93" s="36">
        <f t="shared" si="14"/>
        <v>0</v>
      </c>
      <c r="O93" s="34">
        <v>2636</v>
      </c>
      <c r="P93" s="34">
        <v>205</v>
      </c>
      <c r="Q93" s="36">
        <f t="shared" si="15"/>
        <v>65.31219028741329</v>
      </c>
      <c r="R93" s="34" t="s">
        <v>3</v>
      </c>
      <c r="S93" s="34"/>
      <c r="T93" s="34"/>
      <c r="U93" s="34"/>
    </row>
    <row r="94" spans="1:21" ht="13.5">
      <c r="A94" s="31" t="s">
        <v>10</v>
      </c>
      <c r="B94" s="32" t="s">
        <v>176</v>
      </c>
      <c r="C94" s="33" t="s">
        <v>177</v>
      </c>
      <c r="D94" s="34">
        <f t="shared" si="10"/>
        <v>3731</v>
      </c>
      <c r="E94" s="35">
        <f t="shared" si="8"/>
        <v>1305</v>
      </c>
      <c r="F94" s="36">
        <f t="shared" si="11"/>
        <v>34.97721790404717</v>
      </c>
      <c r="G94" s="34">
        <v>1185</v>
      </c>
      <c r="H94" s="34">
        <v>120</v>
      </c>
      <c r="I94" s="35">
        <f t="shared" si="9"/>
        <v>2426</v>
      </c>
      <c r="J94" s="36">
        <f t="shared" si="12"/>
        <v>65.02278209595282</v>
      </c>
      <c r="K94" s="34">
        <v>0</v>
      </c>
      <c r="L94" s="36">
        <f t="shared" si="13"/>
        <v>0</v>
      </c>
      <c r="M94" s="34">
        <v>0</v>
      </c>
      <c r="N94" s="36">
        <f t="shared" si="14"/>
        <v>0</v>
      </c>
      <c r="O94" s="34">
        <v>2426</v>
      </c>
      <c r="P94" s="34">
        <v>265</v>
      </c>
      <c r="Q94" s="36">
        <f t="shared" si="15"/>
        <v>65.02278209595282</v>
      </c>
      <c r="R94" s="34" t="s">
        <v>3</v>
      </c>
      <c r="S94" s="34"/>
      <c r="T94" s="34"/>
      <c r="U94" s="34"/>
    </row>
    <row r="95" spans="1:21" ht="13.5">
      <c r="A95" s="31" t="s">
        <v>10</v>
      </c>
      <c r="B95" s="32" t="s">
        <v>178</v>
      </c>
      <c r="C95" s="33" t="s">
        <v>179</v>
      </c>
      <c r="D95" s="34">
        <f t="shared" si="10"/>
        <v>3076</v>
      </c>
      <c r="E95" s="35">
        <f aca="true" t="shared" si="16" ref="E95:E100">G95+H95</f>
        <v>1788</v>
      </c>
      <c r="F95" s="36">
        <f t="shared" si="11"/>
        <v>58.12743823146944</v>
      </c>
      <c r="G95" s="34">
        <v>1533</v>
      </c>
      <c r="H95" s="34">
        <v>255</v>
      </c>
      <c r="I95" s="35">
        <f aca="true" t="shared" si="17" ref="I95:I100">K95+M95+O95</f>
        <v>1288</v>
      </c>
      <c r="J95" s="36">
        <f t="shared" si="12"/>
        <v>41.87256176853056</v>
      </c>
      <c r="K95" s="34">
        <v>0</v>
      </c>
      <c r="L95" s="36">
        <f t="shared" si="13"/>
        <v>0</v>
      </c>
      <c r="M95" s="34">
        <v>0</v>
      </c>
      <c r="N95" s="36">
        <f t="shared" si="14"/>
        <v>0</v>
      </c>
      <c r="O95" s="34">
        <v>1288</v>
      </c>
      <c r="P95" s="34">
        <v>588</v>
      </c>
      <c r="Q95" s="36">
        <f t="shared" si="15"/>
        <v>41.87256176853056</v>
      </c>
      <c r="R95" s="34" t="s">
        <v>3</v>
      </c>
      <c r="S95" s="34"/>
      <c r="T95" s="34"/>
      <c r="U95" s="34"/>
    </row>
    <row r="96" spans="1:21" ht="13.5">
      <c r="A96" s="31" t="s">
        <v>10</v>
      </c>
      <c r="B96" s="32" t="s">
        <v>180</v>
      </c>
      <c r="C96" s="33" t="s">
        <v>181</v>
      </c>
      <c r="D96" s="34">
        <f t="shared" si="10"/>
        <v>4265</v>
      </c>
      <c r="E96" s="35">
        <f t="shared" si="16"/>
        <v>2222</v>
      </c>
      <c r="F96" s="36">
        <f t="shared" si="11"/>
        <v>52.09847596717467</v>
      </c>
      <c r="G96" s="34">
        <v>2222</v>
      </c>
      <c r="H96" s="34">
        <v>0</v>
      </c>
      <c r="I96" s="35">
        <f t="shared" si="17"/>
        <v>2043</v>
      </c>
      <c r="J96" s="36">
        <f t="shared" si="12"/>
        <v>47.90152403282532</v>
      </c>
      <c r="K96" s="34">
        <v>0</v>
      </c>
      <c r="L96" s="36">
        <f t="shared" si="13"/>
        <v>0</v>
      </c>
      <c r="M96" s="34">
        <v>0</v>
      </c>
      <c r="N96" s="36">
        <f t="shared" si="14"/>
        <v>0</v>
      </c>
      <c r="O96" s="34">
        <v>2043</v>
      </c>
      <c r="P96" s="34">
        <v>1501</v>
      </c>
      <c r="Q96" s="36">
        <f t="shared" si="15"/>
        <v>47.90152403282532</v>
      </c>
      <c r="R96" s="34" t="s">
        <v>3</v>
      </c>
      <c r="S96" s="34"/>
      <c r="T96" s="34"/>
      <c r="U96" s="34"/>
    </row>
    <row r="97" spans="1:21" ht="13.5">
      <c r="A97" s="31" t="s">
        <v>10</v>
      </c>
      <c r="B97" s="32" t="s">
        <v>182</v>
      </c>
      <c r="C97" s="33" t="s">
        <v>183</v>
      </c>
      <c r="D97" s="34">
        <f t="shared" si="10"/>
        <v>10584</v>
      </c>
      <c r="E97" s="35">
        <f t="shared" si="16"/>
        <v>7162</v>
      </c>
      <c r="F97" s="36">
        <f t="shared" si="11"/>
        <v>67.66817838246409</v>
      </c>
      <c r="G97" s="34">
        <v>6935</v>
      </c>
      <c r="H97" s="34">
        <v>227</v>
      </c>
      <c r="I97" s="35">
        <f t="shared" si="17"/>
        <v>3422</v>
      </c>
      <c r="J97" s="36">
        <f t="shared" si="12"/>
        <v>32.33182161753591</v>
      </c>
      <c r="K97" s="34">
        <v>0</v>
      </c>
      <c r="L97" s="36">
        <f t="shared" si="13"/>
        <v>0</v>
      </c>
      <c r="M97" s="34">
        <v>0</v>
      </c>
      <c r="N97" s="36">
        <f t="shared" si="14"/>
        <v>0</v>
      </c>
      <c r="O97" s="34">
        <v>3422</v>
      </c>
      <c r="P97" s="34">
        <v>1189</v>
      </c>
      <c r="Q97" s="36">
        <f t="shared" si="15"/>
        <v>32.33182161753591</v>
      </c>
      <c r="R97" s="34" t="s">
        <v>3</v>
      </c>
      <c r="S97" s="34"/>
      <c r="T97" s="34"/>
      <c r="U97" s="34"/>
    </row>
    <row r="98" spans="1:21" ht="13.5">
      <c r="A98" s="31" t="s">
        <v>10</v>
      </c>
      <c r="B98" s="32" t="s">
        <v>184</v>
      </c>
      <c r="C98" s="33" t="s">
        <v>185</v>
      </c>
      <c r="D98" s="34">
        <f t="shared" si="10"/>
        <v>9323</v>
      </c>
      <c r="E98" s="35">
        <f t="shared" si="16"/>
        <v>4745</v>
      </c>
      <c r="F98" s="36">
        <f t="shared" si="11"/>
        <v>50.89563445242947</v>
      </c>
      <c r="G98" s="34">
        <v>4745</v>
      </c>
      <c r="H98" s="34">
        <v>0</v>
      </c>
      <c r="I98" s="35">
        <f t="shared" si="17"/>
        <v>4578</v>
      </c>
      <c r="J98" s="36">
        <f t="shared" si="12"/>
        <v>49.104365547570524</v>
      </c>
      <c r="K98" s="34">
        <v>1855</v>
      </c>
      <c r="L98" s="36">
        <f t="shared" si="13"/>
        <v>19.897028853373378</v>
      </c>
      <c r="M98" s="34">
        <v>0</v>
      </c>
      <c r="N98" s="36">
        <f t="shared" si="14"/>
        <v>0</v>
      </c>
      <c r="O98" s="34">
        <v>2723</v>
      </c>
      <c r="P98" s="34">
        <v>1065</v>
      </c>
      <c r="Q98" s="36">
        <f t="shared" si="15"/>
        <v>29.207336694197146</v>
      </c>
      <c r="R98" s="34" t="s">
        <v>3</v>
      </c>
      <c r="S98" s="34"/>
      <c r="T98" s="34"/>
      <c r="U98" s="34"/>
    </row>
    <row r="99" spans="1:21" ht="13.5">
      <c r="A99" s="31" t="s">
        <v>10</v>
      </c>
      <c r="B99" s="32" t="s">
        <v>186</v>
      </c>
      <c r="C99" s="33" t="s">
        <v>187</v>
      </c>
      <c r="D99" s="34">
        <f t="shared" si="10"/>
        <v>4817</v>
      </c>
      <c r="E99" s="35">
        <f t="shared" si="16"/>
        <v>2371</v>
      </c>
      <c r="F99" s="36">
        <f t="shared" si="11"/>
        <v>49.22150716213411</v>
      </c>
      <c r="G99" s="34">
        <v>2371</v>
      </c>
      <c r="H99" s="34">
        <v>0</v>
      </c>
      <c r="I99" s="35">
        <f t="shared" si="17"/>
        <v>2446</v>
      </c>
      <c r="J99" s="36">
        <f t="shared" si="12"/>
        <v>50.7784928378659</v>
      </c>
      <c r="K99" s="34">
        <v>308</v>
      </c>
      <c r="L99" s="36">
        <f t="shared" si="13"/>
        <v>6.39402117500519</v>
      </c>
      <c r="M99" s="34">
        <v>0</v>
      </c>
      <c r="N99" s="36">
        <f t="shared" si="14"/>
        <v>0</v>
      </c>
      <c r="O99" s="34">
        <v>2138</v>
      </c>
      <c r="P99" s="34">
        <v>329</v>
      </c>
      <c r="Q99" s="36">
        <f t="shared" si="15"/>
        <v>44.384471662860705</v>
      </c>
      <c r="R99" s="34" t="s">
        <v>3</v>
      </c>
      <c r="S99" s="34"/>
      <c r="T99" s="34"/>
      <c r="U99" s="34"/>
    </row>
    <row r="100" spans="1:21" ht="13.5">
      <c r="A100" s="31" t="s">
        <v>10</v>
      </c>
      <c r="B100" s="32" t="s">
        <v>188</v>
      </c>
      <c r="C100" s="33" t="s">
        <v>189</v>
      </c>
      <c r="D100" s="34">
        <f t="shared" si="10"/>
        <v>6698</v>
      </c>
      <c r="E100" s="35">
        <f t="shared" si="16"/>
        <v>4321</v>
      </c>
      <c r="F100" s="36">
        <f t="shared" si="11"/>
        <v>64.51179456554196</v>
      </c>
      <c r="G100" s="34">
        <v>4311</v>
      </c>
      <c r="H100" s="34">
        <v>10</v>
      </c>
      <c r="I100" s="35">
        <f t="shared" si="17"/>
        <v>2377</v>
      </c>
      <c r="J100" s="36">
        <f t="shared" si="12"/>
        <v>35.488205434458045</v>
      </c>
      <c r="K100" s="34">
        <v>608</v>
      </c>
      <c r="L100" s="36">
        <f t="shared" si="13"/>
        <v>9.07733651836369</v>
      </c>
      <c r="M100" s="34">
        <v>0</v>
      </c>
      <c r="N100" s="36">
        <f t="shared" si="14"/>
        <v>0</v>
      </c>
      <c r="O100" s="34">
        <v>1769</v>
      </c>
      <c r="P100" s="34">
        <v>1197</v>
      </c>
      <c r="Q100" s="36">
        <f t="shared" si="15"/>
        <v>26.410868916094355</v>
      </c>
      <c r="R100" s="34" t="s">
        <v>3</v>
      </c>
      <c r="S100" s="34"/>
      <c r="T100" s="34"/>
      <c r="U100" s="34"/>
    </row>
    <row r="101" spans="1:21" ht="13.5">
      <c r="A101" s="63" t="s">
        <v>5</v>
      </c>
      <c r="B101" s="64"/>
      <c r="C101" s="65"/>
      <c r="D101" s="34">
        <f>SUM(D7:D100)</f>
        <v>1864641</v>
      </c>
      <c r="E101" s="34">
        <f aca="true" t="shared" si="18" ref="E101:P101">SUM(E7:E100)</f>
        <v>452101</v>
      </c>
      <c r="F101" s="36">
        <f t="shared" si="11"/>
        <v>24.246007676544707</v>
      </c>
      <c r="G101" s="34">
        <f t="shared" si="18"/>
        <v>433551</v>
      </c>
      <c r="H101" s="34">
        <f t="shared" si="18"/>
        <v>18550</v>
      </c>
      <c r="I101" s="34">
        <f t="shared" si="18"/>
        <v>1412540</v>
      </c>
      <c r="J101" s="36">
        <f t="shared" si="12"/>
        <v>75.7539923234553</v>
      </c>
      <c r="K101" s="34">
        <f t="shared" si="18"/>
        <v>802247</v>
      </c>
      <c r="L101" s="36">
        <f t="shared" si="13"/>
        <v>43.02420680441973</v>
      </c>
      <c r="M101" s="34">
        <f t="shared" si="18"/>
        <v>4669</v>
      </c>
      <c r="N101" s="36">
        <f t="shared" si="14"/>
        <v>0.25039672516050004</v>
      </c>
      <c r="O101" s="34">
        <f t="shared" si="18"/>
        <v>605624</v>
      </c>
      <c r="P101" s="34">
        <f t="shared" si="18"/>
        <v>167660</v>
      </c>
      <c r="Q101" s="36">
        <f t="shared" si="15"/>
        <v>32.47938879387507</v>
      </c>
      <c r="R101" s="34">
        <f>COUNTIF(R7:R100,"○")</f>
        <v>89</v>
      </c>
      <c r="S101" s="34">
        <f>COUNTIF(S7:S100,"○")</f>
        <v>4</v>
      </c>
      <c r="T101" s="34">
        <f>COUNTIF(T7:T100,"○")</f>
        <v>0</v>
      </c>
      <c r="U101" s="34">
        <f>COUNTIF(U7:U100,"○")</f>
        <v>1</v>
      </c>
    </row>
  </sheetData>
  <mergeCells count="19">
    <mergeCell ref="A101:C101"/>
    <mergeCell ref="H4:H5"/>
    <mergeCell ref="J4:J5"/>
    <mergeCell ref="K4:K5"/>
    <mergeCell ref="L4:L5"/>
    <mergeCell ref="Q4:Q5"/>
    <mergeCell ref="R4:R6"/>
    <mergeCell ref="S4:S6"/>
    <mergeCell ref="T4:T6"/>
    <mergeCell ref="A2:A6"/>
    <mergeCell ref="B2:B6"/>
    <mergeCell ref="C2:C6"/>
    <mergeCell ref="R2:U3"/>
    <mergeCell ref="F4:F5"/>
    <mergeCell ref="G4:G5"/>
    <mergeCell ref="U4:U6"/>
    <mergeCell ref="M4:M5"/>
    <mergeCell ref="N4:N5"/>
    <mergeCell ref="O4:O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&amp;L&amp;16水洗化人口等（平成１３年度実績）&amp;R&amp;D　　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C101"/>
  <sheetViews>
    <sheetView showGridLines="0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12.625" style="29" customWidth="1"/>
    <col min="4" max="16384" width="9.00390625" style="29" customWidth="1"/>
  </cols>
  <sheetData>
    <row r="1" spans="1:29" ht="17.25">
      <c r="A1" s="1" t="s">
        <v>6</v>
      </c>
      <c r="B1" s="1"/>
      <c r="C1" s="1"/>
      <c r="D1" s="12"/>
      <c r="E1" s="13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</row>
    <row r="2" spans="1:29" s="30" customFormat="1" ht="22.5" customHeight="1">
      <c r="A2" s="70" t="s">
        <v>190</v>
      </c>
      <c r="B2" s="44" t="s">
        <v>227</v>
      </c>
      <c r="C2" s="47" t="s">
        <v>228</v>
      </c>
      <c r="D2" s="14" t="s">
        <v>191</v>
      </c>
      <c r="E2" s="15"/>
      <c r="F2" s="15"/>
      <c r="G2" s="15"/>
      <c r="H2" s="15"/>
      <c r="I2" s="15"/>
      <c r="J2" s="15"/>
      <c r="K2" s="15"/>
      <c r="L2" s="15"/>
      <c r="M2" s="16"/>
      <c r="N2" s="14" t="s">
        <v>229</v>
      </c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5"/>
    </row>
    <row r="3" spans="1:29" s="30" customFormat="1" ht="22.5" customHeight="1">
      <c r="A3" s="42"/>
      <c r="B3" s="38"/>
      <c r="C3" s="40"/>
      <c r="D3" s="26" t="s">
        <v>192</v>
      </c>
      <c r="E3" s="69" t="s">
        <v>193</v>
      </c>
      <c r="F3" s="71"/>
      <c r="G3" s="72"/>
      <c r="H3" s="66" t="s">
        <v>194</v>
      </c>
      <c r="I3" s="67"/>
      <c r="J3" s="68"/>
      <c r="K3" s="69" t="s">
        <v>195</v>
      </c>
      <c r="L3" s="67"/>
      <c r="M3" s="68"/>
      <c r="N3" s="26" t="s">
        <v>192</v>
      </c>
      <c r="O3" s="17" t="s">
        <v>196</v>
      </c>
      <c r="P3" s="24"/>
      <c r="Q3" s="24"/>
      <c r="R3" s="24"/>
      <c r="S3" s="24"/>
      <c r="T3" s="25"/>
      <c r="U3" s="17" t="s">
        <v>197</v>
      </c>
      <c r="V3" s="24"/>
      <c r="W3" s="24"/>
      <c r="X3" s="24"/>
      <c r="Y3" s="24"/>
      <c r="Z3" s="25"/>
      <c r="AA3" s="17" t="s">
        <v>198</v>
      </c>
      <c r="AB3" s="24"/>
      <c r="AC3" s="25"/>
    </row>
    <row r="4" spans="1:29" s="30" customFormat="1" ht="22.5" customHeight="1">
      <c r="A4" s="42"/>
      <c r="B4" s="38"/>
      <c r="C4" s="40"/>
      <c r="D4" s="27"/>
      <c r="E4" s="26" t="s">
        <v>192</v>
      </c>
      <c r="F4" s="18" t="s">
        <v>230</v>
      </c>
      <c r="G4" s="18" t="s">
        <v>231</v>
      </c>
      <c r="H4" s="26" t="s">
        <v>192</v>
      </c>
      <c r="I4" s="18" t="s">
        <v>230</v>
      </c>
      <c r="J4" s="18" t="s">
        <v>231</v>
      </c>
      <c r="K4" s="26" t="s">
        <v>192</v>
      </c>
      <c r="L4" s="18" t="s">
        <v>230</v>
      </c>
      <c r="M4" s="18" t="s">
        <v>231</v>
      </c>
      <c r="N4" s="27"/>
      <c r="O4" s="26" t="s">
        <v>192</v>
      </c>
      <c r="P4" s="18" t="s">
        <v>232</v>
      </c>
      <c r="Q4" s="18" t="s">
        <v>233</v>
      </c>
      <c r="R4" s="18" t="s">
        <v>234</v>
      </c>
      <c r="S4" s="18" t="s">
        <v>235</v>
      </c>
      <c r="T4" s="18" t="s">
        <v>236</v>
      </c>
      <c r="U4" s="26" t="s">
        <v>192</v>
      </c>
      <c r="V4" s="18" t="s">
        <v>232</v>
      </c>
      <c r="W4" s="18" t="s">
        <v>233</v>
      </c>
      <c r="X4" s="18" t="s">
        <v>234</v>
      </c>
      <c r="Y4" s="18" t="s">
        <v>235</v>
      </c>
      <c r="Z4" s="18" t="s">
        <v>236</v>
      </c>
      <c r="AA4" s="26" t="s">
        <v>192</v>
      </c>
      <c r="AB4" s="18" t="s">
        <v>230</v>
      </c>
      <c r="AC4" s="18" t="s">
        <v>231</v>
      </c>
    </row>
    <row r="5" spans="1:29" s="30" customFormat="1" ht="22.5" customHeight="1">
      <c r="A5" s="42"/>
      <c r="B5" s="38"/>
      <c r="C5" s="40"/>
      <c r="D5" s="27"/>
      <c r="E5" s="26"/>
      <c r="F5" s="28"/>
      <c r="G5" s="28"/>
      <c r="H5" s="26"/>
      <c r="I5" s="28"/>
      <c r="J5" s="28"/>
      <c r="K5" s="26"/>
      <c r="L5" s="28"/>
      <c r="M5" s="28"/>
      <c r="N5" s="27"/>
      <c r="O5" s="26"/>
      <c r="P5" s="28"/>
      <c r="Q5" s="28"/>
      <c r="R5" s="28"/>
      <c r="S5" s="28"/>
      <c r="T5" s="28"/>
      <c r="U5" s="26"/>
      <c r="V5" s="28"/>
      <c r="W5" s="28"/>
      <c r="X5" s="28"/>
      <c r="Y5" s="28"/>
      <c r="Z5" s="28"/>
      <c r="AA5" s="26"/>
      <c r="AB5" s="28"/>
      <c r="AC5" s="28"/>
    </row>
    <row r="6" spans="1:29" s="30" customFormat="1" ht="22.5" customHeight="1">
      <c r="A6" s="43"/>
      <c r="B6" s="39"/>
      <c r="C6" s="37"/>
      <c r="D6" s="19" t="s">
        <v>237</v>
      </c>
      <c r="E6" s="19" t="s">
        <v>237</v>
      </c>
      <c r="F6" s="19" t="s">
        <v>237</v>
      </c>
      <c r="G6" s="19" t="s">
        <v>237</v>
      </c>
      <c r="H6" s="19" t="s">
        <v>237</v>
      </c>
      <c r="I6" s="19" t="s">
        <v>237</v>
      </c>
      <c r="J6" s="19" t="s">
        <v>237</v>
      </c>
      <c r="K6" s="19" t="s">
        <v>237</v>
      </c>
      <c r="L6" s="19" t="s">
        <v>237</v>
      </c>
      <c r="M6" s="19" t="s">
        <v>237</v>
      </c>
      <c r="N6" s="19" t="s">
        <v>237</v>
      </c>
      <c r="O6" s="19" t="s">
        <v>237</v>
      </c>
      <c r="P6" s="19" t="s">
        <v>237</v>
      </c>
      <c r="Q6" s="19" t="s">
        <v>237</v>
      </c>
      <c r="R6" s="19" t="s">
        <v>237</v>
      </c>
      <c r="S6" s="19" t="s">
        <v>237</v>
      </c>
      <c r="T6" s="19" t="s">
        <v>237</v>
      </c>
      <c r="U6" s="19" t="s">
        <v>237</v>
      </c>
      <c r="V6" s="19" t="s">
        <v>237</v>
      </c>
      <c r="W6" s="19" t="s">
        <v>237</v>
      </c>
      <c r="X6" s="19" t="s">
        <v>237</v>
      </c>
      <c r="Y6" s="19" t="s">
        <v>237</v>
      </c>
      <c r="Z6" s="19" t="s">
        <v>237</v>
      </c>
      <c r="AA6" s="19" t="s">
        <v>237</v>
      </c>
      <c r="AB6" s="19" t="s">
        <v>237</v>
      </c>
      <c r="AC6" s="19" t="s">
        <v>237</v>
      </c>
    </row>
    <row r="7" spans="1:29" ht="13.5">
      <c r="A7" s="31" t="s">
        <v>10</v>
      </c>
      <c r="B7" s="32" t="s">
        <v>11</v>
      </c>
      <c r="C7" s="33" t="s">
        <v>12</v>
      </c>
      <c r="D7" s="34">
        <f aca="true" t="shared" si="0" ref="D7:D70">E7+H7+K7</f>
        <v>83957</v>
      </c>
      <c r="E7" s="34">
        <f aca="true" t="shared" si="1" ref="E7:E70">F7+G7</f>
        <v>0</v>
      </c>
      <c r="F7" s="34">
        <v>0</v>
      </c>
      <c r="G7" s="34">
        <v>0</v>
      </c>
      <c r="H7" s="34">
        <f aca="true" t="shared" si="2" ref="H7:H70">I7+J7</f>
        <v>0</v>
      </c>
      <c r="I7" s="34">
        <v>0</v>
      </c>
      <c r="J7" s="34">
        <v>0</v>
      </c>
      <c r="K7" s="34">
        <f aca="true" t="shared" si="3" ref="K7:K70">L7+M7</f>
        <v>83957</v>
      </c>
      <c r="L7" s="34">
        <v>24762</v>
      </c>
      <c r="M7" s="34">
        <v>59195</v>
      </c>
      <c r="N7" s="34">
        <f aca="true" t="shared" si="4" ref="N7:N70">O7+U7+AA7</f>
        <v>84088</v>
      </c>
      <c r="O7" s="34">
        <f aca="true" t="shared" si="5" ref="O7:O70">SUM(P7:T7)</f>
        <v>24762</v>
      </c>
      <c r="P7" s="34">
        <v>11616</v>
      </c>
      <c r="Q7" s="34">
        <v>13146</v>
      </c>
      <c r="R7" s="34">
        <v>0</v>
      </c>
      <c r="S7" s="34">
        <v>0</v>
      </c>
      <c r="T7" s="34">
        <v>0</v>
      </c>
      <c r="U7" s="34">
        <f aca="true" t="shared" si="6" ref="U7:U70">SUM(V7:Z7)</f>
        <v>59195</v>
      </c>
      <c r="V7" s="34">
        <v>30997</v>
      </c>
      <c r="W7" s="34">
        <v>28198</v>
      </c>
      <c r="X7" s="34">
        <v>0</v>
      </c>
      <c r="Y7" s="34">
        <v>0</v>
      </c>
      <c r="Z7" s="34">
        <v>0</v>
      </c>
      <c r="AA7" s="34">
        <f aca="true" t="shared" si="7" ref="AA7:AA70">AB7+AC7</f>
        <v>131</v>
      </c>
      <c r="AB7" s="34">
        <v>131</v>
      </c>
      <c r="AC7" s="34">
        <v>0</v>
      </c>
    </row>
    <row r="8" spans="1:29" ht="13.5">
      <c r="A8" s="31" t="s">
        <v>10</v>
      </c>
      <c r="B8" s="32" t="s">
        <v>13</v>
      </c>
      <c r="C8" s="33" t="s">
        <v>14</v>
      </c>
      <c r="D8" s="34">
        <f t="shared" si="0"/>
        <v>48536</v>
      </c>
      <c r="E8" s="34">
        <f t="shared" si="1"/>
        <v>0</v>
      </c>
      <c r="F8" s="34">
        <v>0</v>
      </c>
      <c r="G8" s="34">
        <v>0</v>
      </c>
      <c r="H8" s="34">
        <f t="shared" si="2"/>
        <v>0</v>
      </c>
      <c r="I8" s="34">
        <v>0</v>
      </c>
      <c r="J8" s="34">
        <v>0</v>
      </c>
      <c r="K8" s="34">
        <f t="shared" si="3"/>
        <v>48536</v>
      </c>
      <c r="L8" s="34">
        <v>13249</v>
      </c>
      <c r="M8" s="34">
        <v>35287</v>
      </c>
      <c r="N8" s="34">
        <f t="shared" si="4"/>
        <v>48622</v>
      </c>
      <c r="O8" s="34">
        <f t="shared" si="5"/>
        <v>13249</v>
      </c>
      <c r="P8" s="34">
        <v>13248</v>
      </c>
      <c r="Q8" s="34">
        <v>0</v>
      </c>
      <c r="R8" s="34">
        <v>1</v>
      </c>
      <c r="S8" s="34">
        <v>0</v>
      </c>
      <c r="T8" s="34">
        <v>0</v>
      </c>
      <c r="U8" s="34">
        <f t="shared" si="6"/>
        <v>35287</v>
      </c>
      <c r="V8" s="34">
        <v>586</v>
      </c>
      <c r="W8" s="34">
        <v>0</v>
      </c>
      <c r="X8" s="34">
        <v>34701</v>
      </c>
      <c r="Y8" s="34">
        <v>0</v>
      </c>
      <c r="Z8" s="34">
        <v>0</v>
      </c>
      <c r="AA8" s="34">
        <f t="shared" si="7"/>
        <v>86</v>
      </c>
      <c r="AB8" s="34">
        <v>86</v>
      </c>
      <c r="AC8" s="34">
        <v>0</v>
      </c>
    </row>
    <row r="9" spans="1:29" ht="13.5">
      <c r="A9" s="31" t="s">
        <v>10</v>
      </c>
      <c r="B9" s="32" t="s">
        <v>15</v>
      </c>
      <c r="C9" s="33" t="s">
        <v>16</v>
      </c>
      <c r="D9" s="34">
        <f t="shared" si="0"/>
        <v>11887</v>
      </c>
      <c r="E9" s="34">
        <f t="shared" si="1"/>
        <v>0</v>
      </c>
      <c r="F9" s="34">
        <v>0</v>
      </c>
      <c r="G9" s="34">
        <v>0</v>
      </c>
      <c r="H9" s="34">
        <f t="shared" si="2"/>
        <v>0</v>
      </c>
      <c r="I9" s="34">
        <v>0</v>
      </c>
      <c r="J9" s="34">
        <v>0</v>
      </c>
      <c r="K9" s="34">
        <f t="shared" si="3"/>
        <v>11887</v>
      </c>
      <c r="L9" s="34">
        <v>5523</v>
      </c>
      <c r="M9" s="34">
        <v>6364</v>
      </c>
      <c r="N9" s="34">
        <f t="shared" si="4"/>
        <v>11946</v>
      </c>
      <c r="O9" s="34">
        <f t="shared" si="5"/>
        <v>5523</v>
      </c>
      <c r="P9" s="34">
        <v>5523</v>
      </c>
      <c r="Q9" s="34">
        <v>0</v>
      </c>
      <c r="R9" s="34">
        <v>0</v>
      </c>
      <c r="S9" s="34">
        <v>0</v>
      </c>
      <c r="T9" s="34">
        <v>0</v>
      </c>
      <c r="U9" s="34">
        <f t="shared" si="6"/>
        <v>6364</v>
      </c>
      <c r="V9" s="34">
        <v>4595</v>
      </c>
      <c r="W9" s="34">
        <v>0</v>
      </c>
      <c r="X9" s="34">
        <v>1769</v>
      </c>
      <c r="Y9" s="34">
        <v>0</v>
      </c>
      <c r="Z9" s="34">
        <v>0</v>
      </c>
      <c r="AA9" s="34">
        <f t="shared" si="7"/>
        <v>59</v>
      </c>
      <c r="AB9" s="34">
        <v>59</v>
      </c>
      <c r="AC9" s="34">
        <v>0</v>
      </c>
    </row>
    <row r="10" spans="1:29" ht="13.5">
      <c r="A10" s="31" t="s">
        <v>10</v>
      </c>
      <c r="B10" s="32" t="s">
        <v>17</v>
      </c>
      <c r="C10" s="33" t="s">
        <v>18</v>
      </c>
      <c r="D10" s="34">
        <f t="shared" si="0"/>
        <v>28188</v>
      </c>
      <c r="E10" s="34">
        <f t="shared" si="1"/>
        <v>0</v>
      </c>
      <c r="F10" s="34">
        <v>0</v>
      </c>
      <c r="G10" s="34">
        <v>0</v>
      </c>
      <c r="H10" s="34">
        <f t="shared" si="2"/>
        <v>25291</v>
      </c>
      <c r="I10" s="34">
        <v>25291</v>
      </c>
      <c r="J10" s="34">
        <v>0</v>
      </c>
      <c r="K10" s="34">
        <f t="shared" si="3"/>
        <v>2897</v>
      </c>
      <c r="L10" s="34">
        <v>0</v>
      </c>
      <c r="M10" s="34">
        <v>2897</v>
      </c>
      <c r="N10" s="34">
        <f t="shared" si="4"/>
        <v>28478</v>
      </c>
      <c r="O10" s="34">
        <f t="shared" si="5"/>
        <v>25291</v>
      </c>
      <c r="P10" s="34">
        <v>23657</v>
      </c>
      <c r="Q10" s="34">
        <v>1634</v>
      </c>
      <c r="R10" s="34">
        <v>0</v>
      </c>
      <c r="S10" s="34">
        <v>0</v>
      </c>
      <c r="T10" s="34">
        <v>0</v>
      </c>
      <c r="U10" s="34">
        <f t="shared" si="6"/>
        <v>2897</v>
      </c>
      <c r="V10" s="34">
        <v>0</v>
      </c>
      <c r="W10" s="34">
        <v>2897</v>
      </c>
      <c r="X10" s="34">
        <v>0</v>
      </c>
      <c r="Y10" s="34">
        <v>0</v>
      </c>
      <c r="Z10" s="34">
        <v>0</v>
      </c>
      <c r="AA10" s="34">
        <f t="shared" si="7"/>
        <v>290</v>
      </c>
      <c r="AB10" s="34">
        <v>290</v>
      </c>
      <c r="AC10" s="34">
        <v>0</v>
      </c>
    </row>
    <row r="11" spans="1:29" ht="13.5">
      <c r="A11" s="31" t="s">
        <v>10</v>
      </c>
      <c r="B11" s="32" t="s">
        <v>19</v>
      </c>
      <c r="C11" s="33" t="s">
        <v>20</v>
      </c>
      <c r="D11" s="34">
        <f t="shared" si="0"/>
        <v>16796</v>
      </c>
      <c r="E11" s="34">
        <f t="shared" si="1"/>
        <v>0</v>
      </c>
      <c r="F11" s="34">
        <v>0</v>
      </c>
      <c r="G11" s="34">
        <v>0</v>
      </c>
      <c r="H11" s="34">
        <f t="shared" si="2"/>
        <v>0</v>
      </c>
      <c r="I11" s="34">
        <v>0</v>
      </c>
      <c r="J11" s="34">
        <v>0</v>
      </c>
      <c r="K11" s="34">
        <f t="shared" si="3"/>
        <v>16796</v>
      </c>
      <c r="L11" s="34">
        <v>10904</v>
      </c>
      <c r="M11" s="34">
        <v>5892</v>
      </c>
      <c r="N11" s="34">
        <f t="shared" si="4"/>
        <v>17386</v>
      </c>
      <c r="O11" s="34">
        <f t="shared" si="5"/>
        <v>10904</v>
      </c>
      <c r="P11" s="34">
        <v>5402</v>
      </c>
      <c r="Q11" s="34">
        <v>0</v>
      </c>
      <c r="R11" s="34">
        <v>5502</v>
      </c>
      <c r="S11" s="34">
        <v>0</v>
      </c>
      <c r="T11" s="34">
        <v>0</v>
      </c>
      <c r="U11" s="34">
        <f t="shared" si="6"/>
        <v>5892</v>
      </c>
      <c r="V11" s="34">
        <v>3366</v>
      </c>
      <c r="W11" s="34">
        <v>0</v>
      </c>
      <c r="X11" s="34">
        <v>2526</v>
      </c>
      <c r="Y11" s="34">
        <v>0</v>
      </c>
      <c r="Z11" s="34">
        <v>0</v>
      </c>
      <c r="AA11" s="34">
        <f t="shared" si="7"/>
        <v>590</v>
      </c>
      <c r="AB11" s="34">
        <v>590</v>
      </c>
      <c r="AC11" s="34">
        <v>0</v>
      </c>
    </row>
    <row r="12" spans="1:29" ht="13.5">
      <c r="A12" s="31" t="s">
        <v>10</v>
      </c>
      <c r="B12" s="32" t="s">
        <v>21</v>
      </c>
      <c r="C12" s="33" t="s">
        <v>22</v>
      </c>
      <c r="D12" s="34">
        <f t="shared" si="0"/>
        <v>13876</v>
      </c>
      <c r="E12" s="34">
        <f t="shared" si="1"/>
        <v>0</v>
      </c>
      <c r="F12" s="34">
        <v>0</v>
      </c>
      <c r="G12" s="34">
        <v>0</v>
      </c>
      <c r="H12" s="34">
        <f t="shared" si="2"/>
        <v>0</v>
      </c>
      <c r="I12" s="34">
        <v>0</v>
      </c>
      <c r="J12" s="34">
        <v>0</v>
      </c>
      <c r="K12" s="34">
        <f t="shared" si="3"/>
        <v>13876</v>
      </c>
      <c r="L12" s="34">
        <v>10199</v>
      </c>
      <c r="M12" s="34">
        <v>3677</v>
      </c>
      <c r="N12" s="34">
        <f t="shared" si="4"/>
        <v>13876</v>
      </c>
      <c r="O12" s="34">
        <f t="shared" si="5"/>
        <v>10199</v>
      </c>
      <c r="P12" s="34">
        <v>10199</v>
      </c>
      <c r="Q12" s="34">
        <v>0</v>
      </c>
      <c r="R12" s="34">
        <v>0</v>
      </c>
      <c r="S12" s="34">
        <v>0</v>
      </c>
      <c r="T12" s="34">
        <v>0</v>
      </c>
      <c r="U12" s="34">
        <f t="shared" si="6"/>
        <v>3677</v>
      </c>
      <c r="V12" s="34">
        <v>3677</v>
      </c>
      <c r="W12" s="34">
        <v>0</v>
      </c>
      <c r="X12" s="34">
        <v>0</v>
      </c>
      <c r="Y12" s="34">
        <v>0</v>
      </c>
      <c r="Z12" s="34">
        <v>0</v>
      </c>
      <c r="AA12" s="34">
        <f t="shared" si="7"/>
        <v>0</v>
      </c>
      <c r="AB12" s="34">
        <v>0</v>
      </c>
      <c r="AC12" s="34">
        <v>0</v>
      </c>
    </row>
    <row r="13" spans="1:29" ht="13.5">
      <c r="A13" s="31" t="s">
        <v>10</v>
      </c>
      <c r="B13" s="32" t="s">
        <v>23</v>
      </c>
      <c r="C13" s="33" t="s">
        <v>24</v>
      </c>
      <c r="D13" s="34">
        <f t="shared" si="0"/>
        <v>13324</v>
      </c>
      <c r="E13" s="34">
        <f t="shared" si="1"/>
        <v>0</v>
      </c>
      <c r="F13" s="34">
        <v>0</v>
      </c>
      <c r="G13" s="34">
        <v>0</v>
      </c>
      <c r="H13" s="34">
        <f t="shared" si="2"/>
        <v>0</v>
      </c>
      <c r="I13" s="34">
        <v>0</v>
      </c>
      <c r="J13" s="34">
        <v>0</v>
      </c>
      <c r="K13" s="34">
        <f t="shared" si="3"/>
        <v>13324</v>
      </c>
      <c r="L13" s="34">
        <v>7296</v>
      </c>
      <c r="M13" s="34">
        <v>6028</v>
      </c>
      <c r="N13" s="34">
        <f t="shared" si="4"/>
        <v>13974</v>
      </c>
      <c r="O13" s="34">
        <f t="shared" si="5"/>
        <v>7296</v>
      </c>
      <c r="P13" s="34">
        <v>7296</v>
      </c>
      <c r="Q13" s="34">
        <v>0</v>
      </c>
      <c r="R13" s="34">
        <v>0</v>
      </c>
      <c r="S13" s="34">
        <v>0</v>
      </c>
      <c r="T13" s="34">
        <v>0</v>
      </c>
      <c r="U13" s="34">
        <f t="shared" si="6"/>
        <v>6028</v>
      </c>
      <c r="V13" s="34">
        <v>6028</v>
      </c>
      <c r="W13" s="34">
        <v>0</v>
      </c>
      <c r="X13" s="34">
        <v>0</v>
      </c>
      <c r="Y13" s="34">
        <v>0</v>
      </c>
      <c r="Z13" s="34">
        <v>0</v>
      </c>
      <c r="AA13" s="34">
        <f t="shared" si="7"/>
        <v>650</v>
      </c>
      <c r="AB13" s="34">
        <v>650</v>
      </c>
      <c r="AC13" s="34">
        <v>0</v>
      </c>
    </row>
    <row r="14" spans="1:29" ht="13.5">
      <c r="A14" s="31" t="s">
        <v>10</v>
      </c>
      <c r="B14" s="32" t="s">
        <v>25</v>
      </c>
      <c r="C14" s="33" t="s">
        <v>26</v>
      </c>
      <c r="D14" s="34">
        <f t="shared" si="0"/>
        <v>8873</v>
      </c>
      <c r="E14" s="34">
        <f t="shared" si="1"/>
        <v>0</v>
      </c>
      <c r="F14" s="34">
        <v>0</v>
      </c>
      <c r="G14" s="34">
        <v>0</v>
      </c>
      <c r="H14" s="34">
        <f t="shared" si="2"/>
        <v>0</v>
      </c>
      <c r="I14" s="34">
        <v>0</v>
      </c>
      <c r="J14" s="34">
        <v>0</v>
      </c>
      <c r="K14" s="34">
        <f t="shared" si="3"/>
        <v>8873</v>
      </c>
      <c r="L14" s="34">
        <v>4271</v>
      </c>
      <c r="M14" s="34">
        <v>4602</v>
      </c>
      <c r="N14" s="34">
        <f t="shared" si="4"/>
        <v>9133</v>
      </c>
      <c r="O14" s="34">
        <f t="shared" si="5"/>
        <v>4271</v>
      </c>
      <c r="P14" s="34">
        <v>0</v>
      </c>
      <c r="Q14" s="34">
        <v>4271</v>
      </c>
      <c r="R14" s="34">
        <v>0</v>
      </c>
      <c r="S14" s="34">
        <v>0</v>
      </c>
      <c r="T14" s="34">
        <v>0</v>
      </c>
      <c r="U14" s="34">
        <f t="shared" si="6"/>
        <v>4602</v>
      </c>
      <c r="V14" s="34">
        <v>0</v>
      </c>
      <c r="W14" s="34">
        <v>4602</v>
      </c>
      <c r="X14" s="34">
        <v>0</v>
      </c>
      <c r="Y14" s="34">
        <v>0</v>
      </c>
      <c r="Z14" s="34">
        <v>0</v>
      </c>
      <c r="AA14" s="34">
        <f t="shared" si="7"/>
        <v>260</v>
      </c>
      <c r="AB14" s="34">
        <v>260</v>
      </c>
      <c r="AC14" s="34">
        <v>0</v>
      </c>
    </row>
    <row r="15" spans="1:29" ht="13.5">
      <c r="A15" s="31" t="s">
        <v>10</v>
      </c>
      <c r="B15" s="32" t="s">
        <v>27</v>
      </c>
      <c r="C15" s="33" t="s">
        <v>28</v>
      </c>
      <c r="D15" s="34">
        <f t="shared" si="0"/>
        <v>11565</v>
      </c>
      <c r="E15" s="34">
        <f t="shared" si="1"/>
        <v>0</v>
      </c>
      <c r="F15" s="34">
        <v>0</v>
      </c>
      <c r="G15" s="34">
        <v>0</v>
      </c>
      <c r="H15" s="34">
        <f t="shared" si="2"/>
        <v>0</v>
      </c>
      <c r="I15" s="34">
        <v>0</v>
      </c>
      <c r="J15" s="34">
        <v>0</v>
      </c>
      <c r="K15" s="34">
        <f t="shared" si="3"/>
        <v>11565</v>
      </c>
      <c r="L15" s="34">
        <v>5447</v>
      </c>
      <c r="M15" s="34">
        <v>6118</v>
      </c>
      <c r="N15" s="34">
        <f t="shared" si="4"/>
        <v>11565</v>
      </c>
      <c r="O15" s="34">
        <f t="shared" si="5"/>
        <v>5447</v>
      </c>
      <c r="P15" s="34">
        <v>5447</v>
      </c>
      <c r="Q15" s="34">
        <v>0</v>
      </c>
      <c r="R15" s="34">
        <v>0</v>
      </c>
      <c r="S15" s="34">
        <v>0</v>
      </c>
      <c r="T15" s="34">
        <v>0</v>
      </c>
      <c r="U15" s="34">
        <f t="shared" si="6"/>
        <v>6118</v>
      </c>
      <c r="V15" s="34">
        <v>6118</v>
      </c>
      <c r="W15" s="34">
        <v>0</v>
      </c>
      <c r="X15" s="34">
        <v>0</v>
      </c>
      <c r="Y15" s="34">
        <v>0</v>
      </c>
      <c r="Z15" s="34">
        <v>0</v>
      </c>
      <c r="AA15" s="34">
        <f t="shared" si="7"/>
        <v>0</v>
      </c>
      <c r="AB15" s="34">
        <v>0</v>
      </c>
      <c r="AC15" s="34">
        <v>0</v>
      </c>
    </row>
    <row r="16" spans="1:29" ht="13.5">
      <c r="A16" s="31" t="s">
        <v>10</v>
      </c>
      <c r="B16" s="32" t="s">
        <v>29</v>
      </c>
      <c r="C16" s="33" t="s">
        <v>30</v>
      </c>
      <c r="D16" s="34">
        <f t="shared" si="0"/>
        <v>9634</v>
      </c>
      <c r="E16" s="34">
        <f t="shared" si="1"/>
        <v>0</v>
      </c>
      <c r="F16" s="34">
        <v>0</v>
      </c>
      <c r="G16" s="34">
        <v>0</v>
      </c>
      <c r="H16" s="34">
        <f t="shared" si="2"/>
        <v>0</v>
      </c>
      <c r="I16" s="34">
        <v>0</v>
      </c>
      <c r="J16" s="34">
        <v>0</v>
      </c>
      <c r="K16" s="34">
        <f t="shared" si="3"/>
        <v>9634</v>
      </c>
      <c r="L16" s="34">
        <v>4727</v>
      </c>
      <c r="M16" s="34">
        <v>4907</v>
      </c>
      <c r="N16" s="34">
        <f t="shared" si="4"/>
        <v>10688</v>
      </c>
      <c r="O16" s="34">
        <f t="shared" si="5"/>
        <v>4727</v>
      </c>
      <c r="P16" s="34">
        <v>4727</v>
      </c>
      <c r="Q16" s="34">
        <v>0</v>
      </c>
      <c r="R16" s="34">
        <v>0</v>
      </c>
      <c r="S16" s="34">
        <v>0</v>
      </c>
      <c r="T16" s="34">
        <v>0</v>
      </c>
      <c r="U16" s="34">
        <f t="shared" si="6"/>
        <v>4907</v>
      </c>
      <c r="V16" s="34">
        <v>4907</v>
      </c>
      <c r="W16" s="34">
        <v>0</v>
      </c>
      <c r="X16" s="34">
        <v>0</v>
      </c>
      <c r="Y16" s="34">
        <v>0</v>
      </c>
      <c r="Z16" s="34">
        <v>0</v>
      </c>
      <c r="AA16" s="34">
        <f t="shared" si="7"/>
        <v>1054</v>
      </c>
      <c r="AB16" s="34">
        <v>1054</v>
      </c>
      <c r="AC16" s="34">
        <v>0</v>
      </c>
    </row>
    <row r="17" spans="1:29" ht="13.5">
      <c r="A17" s="31" t="s">
        <v>10</v>
      </c>
      <c r="B17" s="32" t="s">
        <v>31</v>
      </c>
      <c r="C17" s="33" t="s">
        <v>32</v>
      </c>
      <c r="D17" s="34">
        <f t="shared" si="0"/>
        <v>7395</v>
      </c>
      <c r="E17" s="34">
        <f t="shared" si="1"/>
        <v>0</v>
      </c>
      <c r="F17" s="34">
        <v>0</v>
      </c>
      <c r="G17" s="34">
        <v>0</v>
      </c>
      <c r="H17" s="34">
        <f t="shared" si="2"/>
        <v>0</v>
      </c>
      <c r="I17" s="34">
        <v>0</v>
      </c>
      <c r="J17" s="34">
        <v>0</v>
      </c>
      <c r="K17" s="34">
        <f t="shared" si="3"/>
        <v>7395</v>
      </c>
      <c r="L17" s="34">
        <v>3173</v>
      </c>
      <c r="M17" s="34">
        <v>4222</v>
      </c>
      <c r="N17" s="34">
        <f t="shared" si="4"/>
        <v>7395</v>
      </c>
      <c r="O17" s="34">
        <f t="shared" si="5"/>
        <v>3173</v>
      </c>
      <c r="P17" s="34">
        <v>3173</v>
      </c>
      <c r="Q17" s="34">
        <v>0</v>
      </c>
      <c r="R17" s="34">
        <v>0</v>
      </c>
      <c r="S17" s="34">
        <v>0</v>
      </c>
      <c r="T17" s="34">
        <v>0</v>
      </c>
      <c r="U17" s="34">
        <f t="shared" si="6"/>
        <v>4222</v>
      </c>
      <c r="V17" s="34">
        <v>4222</v>
      </c>
      <c r="W17" s="34">
        <v>0</v>
      </c>
      <c r="X17" s="34">
        <v>0</v>
      </c>
      <c r="Y17" s="34">
        <v>0</v>
      </c>
      <c r="Z17" s="34">
        <v>0</v>
      </c>
      <c r="AA17" s="34">
        <f t="shared" si="7"/>
        <v>0</v>
      </c>
      <c r="AB17" s="34">
        <v>0</v>
      </c>
      <c r="AC17" s="34">
        <v>0</v>
      </c>
    </row>
    <row r="18" spans="1:29" ht="13.5">
      <c r="A18" s="31" t="s">
        <v>10</v>
      </c>
      <c r="B18" s="32" t="s">
        <v>33</v>
      </c>
      <c r="C18" s="33" t="s">
        <v>34</v>
      </c>
      <c r="D18" s="34">
        <f t="shared" si="0"/>
        <v>6694</v>
      </c>
      <c r="E18" s="34">
        <f t="shared" si="1"/>
        <v>0</v>
      </c>
      <c r="F18" s="34">
        <v>0</v>
      </c>
      <c r="G18" s="34">
        <v>0</v>
      </c>
      <c r="H18" s="34">
        <f t="shared" si="2"/>
        <v>0</v>
      </c>
      <c r="I18" s="34">
        <v>0</v>
      </c>
      <c r="J18" s="34">
        <v>0</v>
      </c>
      <c r="K18" s="34">
        <f t="shared" si="3"/>
        <v>6694</v>
      </c>
      <c r="L18" s="34">
        <v>3701</v>
      </c>
      <c r="M18" s="34">
        <v>2993</v>
      </c>
      <c r="N18" s="34">
        <f t="shared" si="4"/>
        <v>6768</v>
      </c>
      <c r="O18" s="34">
        <f t="shared" si="5"/>
        <v>3701</v>
      </c>
      <c r="P18" s="34">
        <v>3701</v>
      </c>
      <c r="Q18" s="34">
        <v>0</v>
      </c>
      <c r="R18" s="34">
        <v>0</v>
      </c>
      <c r="S18" s="34">
        <v>0</v>
      </c>
      <c r="T18" s="34">
        <v>0</v>
      </c>
      <c r="U18" s="34">
        <f t="shared" si="6"/>
        <v>2993</v>
      </c>
      <c r="V18" s="34">
        <v>2993</v>
      </c>
      <c r="W18" s="34">
        <v>0</v>
      </c>
      <c r="X18" s="34">
        <v>0</v>
      </c>
      <c r="Y18" s="34">
        <v>0</v>
      </c>
      <c r="Z18" s="34">
        <v>0</v>
      </c>
      <c r="AA18" s="34">
        <f t="shared" si="7"/>
        <v>74</v>
      </c>
      <c r="AB18" s="34">
        <v>74</v>
      </c>
      <c r="AC18" s="34">
        <v>0</v>
      </c>
    </row>
    <row r="19" spans="1:29" ht="13.5">
      <c r="A19" s="31" t="s">
        <v>10</v>
      </c>
      <c r="B19" s="32" t="s">
        <v>35</v>
      </c>
      <c r="C19" s="33" t="s">
        <v>36</v>
      </c>
      <c r="D19" s="34">
        <f t="shared" si="0"/>
        <v>3091</v>
      </c>
      <c r="E19" s="34">
        <f t="shared" si="1"/>
        <v>0</v>
      </c>
      <c r="F19" s="34">
        <v>0</v>
      </c>
      <c r="G19" s="34">
        <v>0</v>
      </c>
      <c r="H19" s="34">
        <f t="shared" si="2"/>
        <v>0</v>
      </c>
      <c r="I19" s="34">
        <v>0</v>
      </c>
      <c r="J19" s="34">
        <v>0</v>
      </c>
      <c r="K19" s="34">
        <f t="shared" si="3"/>
        <v>3091</v>
      </c>
      <c r="L19" s="34">
        <v>1642</v>
      </c>
      <c r="M19" s="34">
        <v>1449</v>
      </c>
      <c r="N19" s="34">
        <f t="shared" si="4"/>
        <v>3105</v>
      </c>
      <c r="O19" s="34">
        <f t="shared" si="5"/>
        <v>1642</v>
      </c>
      <c r="P19" s="34">
        <v>1642</v>
      </c>
      <c r="Q19" s="34">
        <v>0</v>
      </c>
      <c r="R19" s="34">
        <v>0</v>
      </c>
      <c r="S19" s="34">
        <v>0</v>
      </c>
      <c r="T19" s="34">
        <v>0</v>
      </c>
      <c r="U19" s="34">
        <f t="shared" si="6"/>
        <v>1449</v>
      </c>
      <c r="V19" s="34">
        <v>1449</v>
      </c>
      <c r="W19" s="34">
        <v>0</v>
      </c>
      <c r="X19" s="34">
        <v>0</v>
      </c>
      <c r="Y19" s="34">
        <v>0</v>
      </c>
      <c r="Z19" s="34">
        <v>0</v>
      </c>
      <c r="AA19" s="34">
        <f t="shared" si="7"/>
        <v>14</v>
      </c>
      <c r="AB19" s="34">
        <v>14</v>
      </c>
      <c r="AC19" s="34">
        <v>0</v>
      </c>
    </row>
    <row r="20" spans="1:29" ht="13.5">
      <c r="A20" s="31" t="s">
        <v>10</v>
      </c>
      <c r="B20" s="32" t="s">
        <v>37</v>
      </c>
      <c r="C20" s="33" t="s">
        <v>38</v>
      </c>
      <c r="D20" s="34">
        <f t="shared" si="0"/>
        <v>10176</v>
      </c>
      <c r="E20" s="34">
        <f t="shared" si="1"/>
        <v>0</v>
      </c>
      <c r="F20" s="34">
        <v>0</v>
      </c>
      <c r="G20" s="34">
        <v>0</v>
      </c>
      <c r="H20" s="34">
        <f t="shared" si="2"/>
        <v>0</v>
      </c>
      <c r="I20" s="34">
        <v>0</v>
      </c>
      <c r="J20" s="34">
        <v>0</v>
      </c>
      <c r="K20" s="34">
        <f t="shared" si="3"/>
        <v>10176</v>
      </c>
      <c r="L20" s="34">
        <v>4408</v>
      </c>
      <c r="M20" s="34">
        <v>5768</v>
      </c>
      <c r="N20" s="34">
        <f t="shared" si="4"/>
        <v>10176</v>
      </c>
      <c r="O20" s="34">
        <f t="shared" si="5"/>
        <v>4408</v>
      </c>
      <c r="P20" s="34">
        <v>4408</v>
      </c>
      <c r="Q20" s="34">
        <v>0</v>
      </c>
      <c r="R20" s="34">
        <v>0</v>
      </c>
      <c r="S20" s="34">
        <v>0</v>
      </c>
      <c r="T20" s="34">
        <v>0</v>
      </c>
      <c r="U20" s="34">
        <f t="shared" si="6"/>
        <v>5768</v>
      </c>
      <c r="V20" s="34">
        <v>5768</v>
      </c>
      <c r="W20" s="34">
        <v>0</v>
      </c>
      <c r="X20" s="34">
        <v>0</v>
      </c>
      <c r="Y20" s="34">
        <v>0</v>
      </c>
      <c r="Z20" s="34">
        <v>0</v>
      </c>
      <c r="AA20" s="34">
        <f t="shared" si="7"/>
        <v>0</v>
      </c>
      <c r="AB20" s="34">
        <v>0</v>
      </c>
      <c r="AC20" s="34">
        <v>0</v>
      </c>
    </row>
    <row r="21" spans="1:29" ht="13.5">
      <c r="A21" s="31" t="s">
        <v>10</v>
      </c>
      <c r="B21" s="32" t="s">
        <v>39</v>
      </c>
      <c r="C21" s="33" t="s">
        <v>40</v>
      </c>
      <c r="D21" s="34">
        <f t="shared" si="0"/>
        <v>3485</v>
      </c>
      <c r="E21" s="34">
        <f t="shared" si="1"/>
        <v>0</v>
      </c>
      <c r="F21" s="34">
        <v>0</v>
      </c>
      <c r="G21" s="34">
        <v>0</v>
      </c>
      <c r="H21" s="34">
        <f t="shared" si="2"/>
        <v>0</v>
      </c>
      <c r="I21" s="34">
        <v>0</v>
      </c>
      <c r="J21" s="34">
        <v>0</v>
      </c>
      <c r="K21" s="34">
        <f t="shared" si="3"/>
        <v>3485</v>
      </c>
      <c r="L21" s="34">
        <v>1054</v>
      </c>
      <c r="M21" s="34">
        <v>2431</v>
      </c>
      <c r="N21" s="34">
        <f t="shared" si="4"/>
        <v>3485</v>
      </c>
      <c r="O21" s="34">
        <f t="shared" si="5"/>
        <v>1054</v>
      </c>
      <c r="P21" s="34">
        <v>1054</v>
      </c>
      <c r="Q21" s="34">
        <v>0</v>
      </c>
      <c r="R21" s="34">
        <v>0</v>
      </c>
      <c r="S21" s="34">
        <v>0</v>
      </c>
      <c r="T21" s="34">
        <v>0</v>
      </c>
      <c r="U21" s="34">
        <f t="shared" si="6"/>
        <v>2431</v>
      </c>
      <c r="V21" s="34">
        <v>2431</v>
      </c>
      <c r="W21" s="34">
        <v>0</v>
      </c>
      <c r="X21" s="34">
        <v>0</v>
      </c>
      <c r="Y21" s="34">
        <v>0</v>
      </c>
      <c r="Z21" s="34">
        <v>0</v>
      </c>
      <c r="AA21" s="34">
        <f t="shared" si="7"/>
        <v>0</v>
      </c>
      <c r="AB21" s="34">
        <v>0</v>
      </c>
      <c r="AC21" s="34">
        <v>0</v>
      </c>
    </row>
    <row r="22" spans="1:29" ht="13.5">
      <c r="A22" s="31" t="s">
        <v>10</v>
      </c>
      <c r="B22" s="32" t="s">
        <v>41</v>
      </c>
      <c r="C22" s="33" t="s">
        <v>42</v>
      </c>
      <c r="D22" s="34">
        <f t="shared" si="0"/>
        <v>13249</v>
      </c>
      <c r="E22" s="34">
        <f t="shared" si="1"/>
        <v>0</v>
      </c>
      <c r="F22" s="34">
        <v>0</v>
      </c>
      <c r="G22" s="34">
        <v>0</v>
      </c>
      <c r="H22" s="34">
        <f t="shared" si="2"/>
        <v>0</v>
      </c>
      <c r="I22" s="34">
        <v>0</v>
      </c>
      <c r="J22" s="34">
        <v>0</v>
      </c>
      <c r="K22" s="34">
        <f t="shared" si="3"/>
        <v>13249</v>
      </c>
      <c r="L22" s="34">
        <v>4413</v>
      </c>
      <c r="M22" s="34">
        <v>8836</v>
      </c>
      <c r="N22" s="34">
        <f t="shared" si="4"/>
        <v>13255</v>
      </c>
      <c r="O22" s="34">
        <f t="shared" si="5"/>
        <v>4413</v>
      </c>
      <c r="P22" s="34">
        <v>4413</v>
      </c>
      <c r="Q22" s="34">
        <v>0</v>
      </c>
      <c r="R22" s="34">
        <v>0</v>
      </c>
      <c r="S22" s="34">
        <v>0</v>
      </c>
      <c r="T22" s="34">
        <v>0</v>
      </c>
      <c r="U22" s="34">
        <f t="shared" si="6"/>
        <v>8836</v>
      </c>
      <c r="V22" s="34">
        <v>8836</v>
      </c>
      <c r="W22" s="34">
        <v>0</v>
      </c>
      <c r="X22" s="34">
        <v>0</v>
      </c>
      <c r="Y22" s="34">
        <v>0</v>
      </c>
      <c r="Z22" s="34">
        <v>0</v>
      </c>
      <c r="AA22" s="34">
        <f t="shared" si="7"/>
        <v>6</v>
      </c>
      <c r="AB22" s="34">
        <v>6</v>
      </c>
      <c r="AC22" s="34">
        <v>0</v>
      </c>
    </row>
    <row r="23" spans="1:29" ht="13.5">
      <c r="A23" s="31" t="s">
        <v>10</v>
      </c>
      <c r="B23" s="32" t="s">
        <v>43</v>
      </c>
      <c r="C23" s="33" t="s">
        <v>212</v>
      </c>
      <c r="D23" s="34">
        <f t="shared" si="0"/>
        <v>7103</v>
      </c>
      <c r="E23" s="34">
        <f t="shared" si="1"/>
        <v>0</v>
      </c>
      <c r="F23" s="34">
        <v>0</v>
      </c>
      <c r="G23" s="34">
        <v>0</v>
      </c>
      <c r="H23" s="34">
        <f t="shared" si="2"/>
        <v>0</v>
      </c>
      <c r="I23" s="34">
        <v>0</v>
      </c>
      <c r="J23" s="34">
        <v>0</v>
      </c>
      <c r="K23" s="34">
        <f t="shared" si="3"/>
        <v>7103</v>
      </c>
      <c r="L23" s="34">
        <v>2064</v>
      </c>
      <c r="M23" s="34">
        <v>5039</v>
      </c>
      <c r="N23" s="34">
        <f t="shared" si="4"/>
        <v>0</v>
      </c>
      <c r="O23" s="34">
        <f t="shared" si="5"/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f t="shared" si="6"/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f t="shared" si="7"/>
        <v>0</v>
      </c>
      <c r="AB23" s="34">
        <v>0</v>
      </c>
      <c r="AC23" s="34">
        <v>0</v>
      </c>
    </row>
    <row r="24" spans="1:29" ht="13.5">
      <c r="A24" s="31" t="s">
        <v>10</v>
      </c>
      <c r="B24" s="32" t="s">
        <v>44</v>
      </c>
      <c r="C24" s="33" t="s">
        <v>2</v>
      </c>
      <c r="D24" s="34">
        <f t="shared" si="0"/>
        <v>2578</v>
      </c>
      <c r="E24" s="34">
        <f t="shared" si="1"/>
        <v>0</v>
      </c>
      <c r="F24" s="34">
        <v>0</v>
      </c>
      <c r="G24" s="34">
        <v>0</v>
      </c>
      <c r="H24" s="34">
        <f t="shared" si="2"/>
        <v>0</v>
      </c>
      <c r="I24" s="34">
        <v>0</v>
      </c>
      <c r="J24" s="34">
        <v>0</v>
      </c>
      <c r="K24" s="34">
        <f t="shared" si="3"/>
        <v>2578</v>
      </c>
      <c r="L24" s="34">
        <v>1347</v>
      </c>
      <c r="M24" s="34">
        <v>1231</v>
      </c>
      <c r="N24" s="34">
        <f t="shared" si="4"/>
        <v>2586</v>
      </c>
      <c r="O24" s="34">
        <f t="shared" si="5"/>
        <v>1347</v>
      </c>
      <c r="P24" s="34">
        <v>1347</v>
      </c>
      <c r="Q24" s="34">
        <v>0</v>
      </c>
      <c r="R24" s="34">
        <v>0</v>
      </c>
      <c r="S24" s="34">
        <v>0</v>
      </c>
      <c r="T24" s="34">
        <v>0</v>
      </c>
      <c r="U24" s="34">
        <f t="shared" si="6"/>
        <v>1231</v>
      </c>
      <c r="V24" s="34">
        <v>1231</v>
      </c>
      <c r="W24" s="34">
        <v>0</v>
      </c>
      <c r="X24" s="34">
        <v>0</v>
      </c>
      <c r="Y24" s="34">
        <v>0</v>
      </c>
      <c r="Z24" s="34">
        <v>0</v>
      </c>
      <c r="AA24" s="34">
        <f t="shared" si="7"/>
        <v>8</v>
      </c>
      <c r="AB24" s="34">
        <v>8</v>
      </c>
      <c r="AC24" s="34">
        <v>0</v>
      </c>
    </row>
    <row r="25" spans="1:29" ht="13.5">
      <c r="A25" s="31" t="s">
        <v>10</v>
      </c>
      <c r="B25" s="32" t="s">
        <v>45</v>
      </c>
      <c r="C25" s="33" t="s">
        <v>4</v>
      </c>
      <c r="D25" s="34">
        <f t="shared" si="0"/>
        <v>3447</v>
      </c>
      <c r="E25" s="34">
        <f t="shared" si="1"/>
        <v>0</v>
      </c>
      <c r="F25" s="34">
        <v>0</v>
      </c>
      <c r="G25" s="34">
        <v>0</v>
      </c>
      <c r="H25" s="34">
        <f t="shared" si="2"/>
        <v>0</v>
      </c>
      <c r="I25" s="34">
        <v>0</v>
      </c>
      <c r="J25" s="34">
        <v>0</v>
      </c>
      <c r="K25" s="34">
        <f t="shared" si="3"/>
        <v>3447</v>
      </c>
      <c r="L25" s="34">
        <v>1633</v>
      </c>
      <c r="M25" s="34">
        <v>1814</v>
      </c>
      <c r="N25" s="34">
        <f t="shared" si="4"/>
        <v>3641</v>
      </c>
      <c r="O25" s="34">
        <f t="shared" si="5"/>
        <v>1633</v>
      </c>
      <c r="P25" s="34">
        <v>1633</v>
      </c>
      <c r="Q25" s="34">
        <v>0</v>
      </c>
      <c r="R25" s="34">
        <v>0</v>
      </c>
      <c r="S25" s="34">
        <v>0</v>
      </c>
      <c r="T25" s="34">
        <v>0</v>
      </c>
      <c r="U25" s="34">
        <f t="shared" si="6"/>
        <v>1814</v>
      </c>
      <c r="V25" s="34">
        <v>1814</v>
      </c>
      <c r="W25" s="34">
        <v>0</v>
      </c>
      <c r="X25" s="34">
        <v>0</v>
      </c>
      <c r="Y25" s="34">
        <v>0</v>
      </c>
      <c r="Z25" s="34">
        <v>0</v>
      </c>
      <c r="AA25" s="34">
        <f t="shared" si="7"/>
        <v>194</v>
      </c>
      <c r="AB25" s="34">
        <v>194</v>
      </c>
      <c r="AC25" s="34">
        <v>0</v>
      </c>
    </row>
    <row r="26" spans="1:29" ht="13.5">
      <c r="A26" s="31" t="s">
        <v>10</v>
      </c>
      <c r="B26" s="32" t="s">
        <v>46</v>
      </c>
      <c r="C26" s="33" t="s">
        <v>47</v>
      </c>
      <c r="D26" s="34">
        <f t="shared" si="0"/>
        <v>3795</v>
      </c>
      <c r="E26" s="34">
        <f t="shared" si="1"/>
        <v>0</v>
      </c>
      <c r="F26" s="34">
        <v>0</v>
      </c>
      <c r="G26" s="34">
        <v>0</v>
      </c>
      <c r="H26" s="34">
        <f t="shared" si="2"/>
        <v>0</v>
      </c>
      <c r="I26" s="34">
        <v>0</v>
      </c>
      <c r="J26" s="34">
        <v>0</v>
      </c>
      <c r="K26" s="34">
        <f t="shared" si="3"/>
        <v>3795</v>
      </c>
      <c r="L26" s="34">
        <v>1615</v>
      </c>
      <c r="M26" s="34">
        <v>2180</v>
      </c>
      <c r="N26" s="34">
        <f t="shared" si="4"/>
        <v>3835</v>
      </c>
      <c r="O26" s="34">
        <f t="shared" si="5"/>
        <v>1615</v>
      </c>
      <c r="P26" s="34">
        <v>1615</v>
      </c>
      <c r="Q26" s="34">
        <v>0</v>
      </c>
      <c r="R26" s="34">
        <v>0</v>
      </c>
      <c r="S26" s="34">
        <v>0</v>
      </c>
      <c r="T26" s="34">
        <v>0</v>
      </c>
      <c r="U26" s="34">
        <f t="shared" si="6"/>
        <v>2180</v>
      </c>
      <c r="V26" s="34">
        <v>2180</v>
      </c>
      <c r="W26" s="34">
        <v>0</v>
      </c>
      <c r="X26" s="34">
        <v>0</v>
      </c>
      <c r="Y26" s="34">
        <v>0</v>
      </c>
      <c r="Z26" s="34">
        <v>0</v>
      </c>
      <c r="AA26" s="34">
        <f t="shared" si="7"/>
        <v>40</v>
      </c>
      <c r="AB26" s="34">
        <v>40</v>
      </c>
      <c r="AC26" s="34">
        <v>0</v>
      </c>
    </row>
    <row r="27" spans="1:29" ht="13.5">
      <c r="A27" s="31" t="s">
        <v>10</v>
      </c>
      <c r="B27" s="32" t="s">
        <v>48</v>
      </c>
      <c r="C27" s="33" t="s">
        <v>49</v>
      </c>
      <c r="D27" s="34">
        <f t="shared" si="0"/>
        <v>5469</v>
      </c>
      <c r="E27" s="34">
        <f t="shared" si="1"/>
        <v>0</v>
      </c>
      <c r="F27" s="34">
        <v>0</v>
      </c>
      <c r="G27" s="34">
        <v>0</v>
      </c>
      <c r="H27" s="34">
        <f t="shared" si="2"/>
        <v>0</v>
      </c>
      <c r="I27" s="34">
        <v>0</v>
      </c>
      <c r="J27" s="34">
        <v>0</v>
      </c>
      <c r="K27" s="34">
        <f t="shared" si="3"/>
        <v>5469</v>
      </c>
      <c r="L27" s="34">
        <v>3702</v>
      </c>
      <c r="M27" s="34">
        <v>1767</v>
      </c>
      <c r="N27" s="34">
        <f t="shared" si="4"/>
        <v>5494</v>
      </c>
      <c r="O27" s="34">
        <f t="shared" si="5"/>
        <v>3702</v>
      </c>
      <c r="P27" s="34">
        <v>3702</v>
      </c>
      <c r="Q27" s="34">
        <v>0</v>
      </c>
      <c r="R27" s="34">
        <v>0</v>
      </c>
      <c r="S27" s="34">
        <v>0</v>
      </c>
      <c r="T27" s="34">
        <v>0</v>
      </c>
      <c r="U27" s="34">
        <f t="shared" si="6"/>
        <v>1767</v>
      </c>
      <c r="V27" s="34">
        <v>1762</v>
      </c>
      <c r="W27" s="34">
        <v>0</v>
      </c>
      <c r="X27" s="34">
        <v>5</v>
      </c>
      <c r="Y27" s="34">
        <v>0</v>
      </c>
      <c r="Z27" s="34">
        <v>0</v>
      </c>
      <c r="AA27" s="34">
        <f t="shared" si="7"/>
        <v>25</v>
      </c>
      <c r="AB27" s="34">
        <v>25</v>
      </c>
      <c r="AC27" s="34">
        <v>0</v>
      </c>
    </row>
    <row r="28" spans="1:29" ht="13.5">
      <c r="A28" s="31" t="s">
        <v>10</v>
      </c>
      <c r="B28" s="32" t="s">
        <v>50</v>
      </c>
      <c r="C28" s="33" t="s">
        <v>51</v>
      </c>
      <c r="D28" s="34">
        <f t="shared" si="0"/>
        <v>3710</v>
      </c>
      <c r="E28" s="34">
        <f t="shared" si="1"/>
        <v>0</v>
      </c>
      <c r="F28" s="34">
        <v>0</v>
      </c>
      <c r="G28" s="34">
        <v>0</v>
      </c>
      <c r="H28" s="34">
        <f t="shared" si="2"/>
        <v>0</v>
      </c>
      <c r="I28" s="34">
        <v>0</v>
      </c>
      <c r="J28" s="34">
        <v>0</v>
      </c>
      <c r="K28" s="34">
        <f t="shared" si="3"/>
        <v>3710</v>
      </c>
      <c r="L28" s="34">
        <v>589</v>
      </c>
      <c r="M28" s="34">
        <v>3121</v>
      </c>
      <c r="N28" s="34">
        <f t="shared" si="4"/>
        <v>3733</v>
      </c>
      <c r="O28" s="34">
        <f t="shared" si="5"/>
        <v>589</v>
      </c>
      <c r="P28" s="34">
        <v>589</v>
      </c>
      <c r="Q28" s="34">
        <v>0</v>
      </c>
      <c r="R28" s="34">
        <v>0</v>
      </c>
      <c r="S28" s="34">
        <v>0</v>
      </c>
      <c r="T28" s="34">
        <v>0</v>
      </c>
      <c r="U28" s="34">
        <f t="shared" si="6"/>
        <v>3121</v>
      </c>
      <c r="V28" s="34">
        <v>3113</v>
      </c>
      <c r="W28" s="34">
        <v>0</v>
      </c>
      <c r="X28" s="34">
        <v>8</v>
      </c>
      <c r="Y28" s="34">
        <v>0</v>
      </c>
      <c r="Z28" s="34">
        <v>0</v>
      </c>
      <c r="AA28" s="34">
        <f t="shared" si="7"/>
        <v>23</v>
      </c>
      <c r="AB28" s="34">
        <v>23</v>
      </c>
      <c r="AC28" s="34">
        <v>0</v>
      </c>
    </row>
    <row r="29" spans="1:29" ht="13.5">
      <c r="A29" s="31" t="s">
        <v>10</v>
      </c>
      <c r="B29" s="32" t="s">
        <v>52</v>
      </c>
      <c r="C29" s="33" t="s">
        <v>53</v>
      </c>
      <c r="D29" s="34">
        <f t="shared" si="0"/>
        <v>3471</v>
      </c>
      <c r="E29" s="34">
        <f t="shared" si="1"/>
        <v>2335</v>
      </c>
      <c r="F29" s="34">
        <v>0</v>
      </c>
      <c r="G29" s="34">
        <v>2335</v>
      </c>
      <c r="H29" s="34">
        <f t="shared" si="2"/>
        <v>0</v>
      </c>
      <c r="I29" s="34">
        <v>0</v>
      </c>
      <c r="J29" s="34">
        <v>0</v>
      </c>
      <c r="K29" s="34">
        <f t="shared" si="3"/>
        <v>1136</v>
      </c>
      <c r="L29" s="34">
        <v>1136</v>
      </c>
      <c r="M29" s="34">
        <v>0</v>
      </c>
      <c r="N29" s="34">
        <f t="shared" si="4"/>
        <v>3584</v>
      </c>
      <c r="O29" s="34">
        <f t="shared" si="5"/>
        <v>1136</v>
      </c>
      <c r="P29" s="34">
        <v>1136</v>
      </c>
      <c r="Q29" s="34">
        <v>0</v>
      </c>
      <c r="R29" s="34">
        <v>0</v>
      </c>
      <c r="S29" s="34">
        <v>0</v>
      </c>
      <c r="T29" s="34">
        <v>0</v>
      </c>
      <c r="U29" s="34">
        <f t="shared" si="6"/>
        <v>2348</v>
      </c>
      <c r="V29" s="34">
        <v>2335</v>
      </c>
      <c r="W29" s="34">
        <v>0</v>
      </c>
      <c r="X29" s="34">
        <v>13</v>
      </c>
      <c r="Y29" s="34">
        <v>0</v>
      </c>
      <c r="Z29" s="34">
        <v>0</v>
      </c>
      <c r="AA29" s="34">
        <f t="shared" si="7"/>
        <v>100</v>
      </c>
      <c r="AB29" s="34">
        <v>100</v>
      </c>
      <c r="AC29" s="34">
        <v>0</v>
      </c>
    </row>
    <row r="30" spans="1:29" ht="13.5">
      <c r="A30" s="31" t="s">
        <v>10</v>
      </c>
      <c r="B30" s="32" t="s">
        <v>54</v>
      </c>
      <c r="C30" s="33" t="s">
        <v>55</v>
      </c>
      <c r="D30" s="34">
        <f t="shared" si="0"/>
        <v>3417</v>
      </c>
      <c r="E30" s="34">
        <f t="shared" si="1"/>
        <v>0</v>
      </c>
      <c r="F30" s="34">
        <v>0</v>
      </c>
      <c r="G30" s="34">
        <v>0</v>
      </c>
      <c r="H30" s="34">
        <f t="shared" si="2"/>
        <v>0</v>
      </c>
      <c r="I30" s="34">
        <v>0</v>
      </c>
      <c r="J30" s="34">
        <v>0</v>
      </c>
      <c r="K30" s="34">
        <f t="shared" si="3"/>
        <v>3417</v>
      </c>
      <c r="L30" s="34">
        <v>1273</v>
      </c>
      <c r="M30" s="34">
        <v>2144</v>
      </c>
      <c r="N30" s="34">
        <f t="shared" si="4"/>
        <v>3508</v>
      </c>
      <c r="O30" s="34">
        <f t="shared" si="5"/>
        <v>1273</v>
      </c>
      <c r="P30" s="34">
        <v>1273</v>
      </c>
      <c r="Q30" s="34">
        <v>0</v>
      </c>
      <c r="R30" s="34">
        <v>0</v>
      </c>
      <c r="S30" s="34">
        <v>0</v>
      </c>
      <c r="T30" s="34">
        <v>0</v>
      </c>
      <c r="U30" s="34">
        <f t="shared" si="6"/>
        <v>2144</v>
      </c>
      <c r="V30" s="34">
        <v>2139</v>
      </c>
      <c r="W30" s="34">
        <v>0</v>
      </c>
      <c r="X30" s="34">
        <v>5</v>
      </c>
      <c r="Y30" s="34">
        <v>0</v>
      </c>
      <c r="Z30" s="34">
        <v>0</v>
      </c>
      <c r="AA30" s="34">
        <f t="shared" si="7"/>
        <v>91</v>
      </c>
      <c r="AB30" s="34">
        <v>91</v>
      </c>
      <c r="AC30" s="34">
        <v>0</v>
      </c>
    </row>
    <row r="31" spans="1:29" ht="13.5">
      <c r="A31" s="31" t="s">
        <v>10</v>
      </c>
      <c r="B31" s="32" t="s">
        <v>56</v>
      </c>
      <c r="C31" s="33" t="s">
        <v>57</v>
      </c>
      <c r="D31" s="34">
        <f t="shared" si="0"/>
        <v>4072</v>
      </c>
      <c r="E31" s="34">
        <f t="shared" si="1"/>
        <v>0</v>
      </c>
      <c r="F31" s="34">
        <v>0</v>
      </c>
      <c r="G31" s="34">
        <v>0</v>
      </c>
      <c r="H31" s="34">
        <f t="shared" si="2"/>
        <v>0</v>
      </c>
      <c r="I31" s="34">
        <v>0</v>
      </c>
      <c r="J31" s="34">
        <v>0</v>
      </c>
      <c r="K31" s="34">
        <f t="shared" si="3"/>
        <v>4072</v>
      </c>
      <c r="L31" s="34">
        <v>2065</v>
      </c>
      <c r="M31" s="34">
        <v>2007</v>
      </c>
      <c r="N31" s="34">
        <f t="shared" si="4"/>
        <v>4169</v>
      </c>
      <c r="O31" s="34">
        <f t="shared" si="5"/>
        <v>2065</v>
      </c>
      <c r="P31" s="34">
        <v>1806</v>
      </c>
      <c r="Q31" s="34">
        <v>0</v>
      </c>
      <c r="R31" s="34">
        <v>259</v>
      </c>
      <c r="S31" s="34">
        <v>0</v>
      </c>
      <c r="T31" s="34">
        <v>0</v>
      </c>
      <c r="U31" s="34">
        <f t="shared" si="6"/>
        <v>2007</v>
      </c>
      <c r="V31" s="34">
        <v>1789</v>
      </c>
      <c r="W31" s="34">
        <v>0</v>
      </c>
      <c r="X31" s="34">
        <v>218</v>
      </c>
      <c r="Y31" s="34">
        <v>0</v>
      </c>
      <c r="Z31" s="34">
        <v>0</v>
      </c>
      <c r="AA31" s="34">
        <f t="shared" si="7"/>
        <v>97</v>
      </c>
      <c r="AB31" s="34">
        <v>97</v>
      </c>
      <c r="AC31" s="34">
        <v>0</v>
      </c>
    </row>
    <row r="32" spans="1:29" ht="13.5">
      <c r="A32" s="31" t="s">
        <v>10</v>
      </c>
      <c r="B32" s="32" t="s">
        <v>58</v>
      </c>
      <c r="C32" s="33" t="s">
        <v>59</v>
      </c>
      <c r="D32" s="34">
        <f t="shared" si="0"/>
        <v>3550</v>
      </c>
      <c r="E32" s="34">
        <f t="shared" si="1"/>
        <v>0</v>
      </c>
      <c r="F32" s="34">
        <v>0</v>
      </c>
      <c r="G32" s="34">
        <v>0</v>
      </c>
      <c r="H32" s="34">
        <f t="shared" si="2"/>
        <v>0</v>
      </c>
      <c r="I32" s="34">
        <v>0</v>
      </c>
      <c r="J32" s="34">
        <v>0</v>
      </c>
      <c r="K32" s="34">
        <f t="shared" si="3"/>
        <v>3550</v>
      </c>
      <c r="L32" s="34">
        <v>2086</v>
      </c>
      <c r="M32" s="34">
        <v>1464</v>
      </c>
      <c r="N32" s="34">
        <f t="shared" si="4"/>
        <v>3765</v>
      </c>
      <c r="O32" s="34">
        <f t="shared" si="5"/>
        <v>2086</v>
      </c>
      <c r="P32" s="34">
        <v>2086</v>
      </c>
      <c r="Q32" s="34">
        <v>0</v>
      </c>
      <c r="R32" s="34">
        <v>0</v>
      </c>
      <c r="S32" s="34">
        <v>0</v>
      </c>
      <c r="T32" s="34">
        <v>0</v>
      </c>
      <c r="U32" s="34">
        <f t="shared" si="6"/>
        <v>1464</v>
      </c>
      <c r="V32" s="34">
        <v>1464</v>
      </c>
      <c r="W32" s="34">
        <v>0</v>
      </c>
      <c r="X32" s="34">
        <v>0</v>
      </c>
      <c r="Y32" s="34">
        <v>0</v>
      </c>
      <c r="Z32" s="34">
        <v>0</v>
      </c>
      <c r="AA32" s="34">
        <f t="shared" si="7"/>
        <v>215</v>
      </c>
      <c r="AB32" s="34">
        <v>215</v>
      </c>
      <c r="AC32" s="34">
        <v>0</v>
      </c>
    </row>
    <row r="33" spans="1:29" ht="13.5">
      <c r="A33" s="31" t="s">
        <v>10</v>
      </c>
      <c r="B33" s="32" t="s">
        <v>60</v>
      </c>
      <c r="C33" s="33" t="s">
        <v>61</v>
      </c>
      <c r="D33" s="34">
        <f t="shared" si="0"/>
        <v>9630</v>
      </c>
      <c r="E33" s="34">
        <f t="shared" si="1"/>
        <v>0</v>
      </c>
      <c r="F33" s="34">
        <v>0</v>
      </c>
      <c r="G33" s="34">
        <v>0</v>
      </c>
      <c r="H33" s="34">
        <f t="shared" si="2"/>
        <v>0</v>
      </c>
      <c r="I33" s="34">
        <v>0</v>
      </c>
      <c r="J33" s="34">
        <v>0</v>
      </c>
      <c r="K33" s="34">
        <f t="shared" si="3"/>
        <v>9630</v>
      </c>
      <c r="L33" s="34">
        <v>6119</v>
      </c>
      <c r="M33" s="34">
        <v>3511</v>
      </c>
      <c r="N33" s="34">
        <f t="shared" si="4"/>
        <v>10933</v>
      </c>
      <c r="O33" s="34">
        <f t="shared" si="5"/>
        <v>6884</v>
      </c>
      <c r="P33" s="34">
        <v>6119</v>
      </c>
      <c r="Q33" s="34">
        <v>0</v>
      </c>
      <c r="R33" s="34">
        <v>765</v>
      </c>
      <c r="S33" s="34">
        <v>0</v>
      </c>
      <c r="T33" s="34">
        <v>0</v>
      </c>
      <c r="U33" s="34">
        <f t="shared" si="6"/>
        <v>3847</v>
      </c>
      <c r="V33" s="34">
        <v>3511</v>
      </c>
      <c r="W33" s="34">
        <v>0</v>
      </c>
      <c r="X33" s="34">
        <v>336</v>
      </c>
      <c r="Y33" s="34">
        <v>0</v>
      </c>
      <c r="Z33" s="34">
        <v>0</v>
      </c>
      <c r="AA33" s="34">
        <f t="shared" si="7"/>
        <v>202</v>
      </c>
      <c r="AB33" s="34">
        <v>202</v>
      </c>
      <c r="AC33" s="34">
        <v>0</v>
      </c>
    </row>
    <row r="34" spans="1:29" ht="13.5">
      <c r="A34" s="31" t="s">
        <v>10</v>
      </c>
      <c r="B34" s="32" t="s">
        <v>62</v>
      </c>
      <c r="C34" s="33" t="s">
        <v>63</v>
      </c>
      <c r="D34" s="34">
        <f t="shared" si="0"/>
        <v>7864</v>
      </c>
      <c r="E34" s="34">
        <f t="shared" si="1"/>
        <v>0</v>
      </c>
      <c r="F34" s="34">
        <v>0</v>
      </c>
      <c r="G34" s="34">
        <v>0</v>
      </c>
      <c r="H34" s="34">
        <f t="shared" si="2"/>
        <v>5680</v>
      </c>
      <c r="I34" s="34">
        <v>5680</v>
      </c>
      <c r="J34" s="34">
        <v>0</v>
      </c>
      <c r="K34" s="34">
        <f t="shared" si="3"/>
        <v>2184</v>
      </c>
      <c r="L34" s="34">
        <v>0</v>
      </c>
      <c r="M34" s="34">
        <v>2184</v>
      </c>
      <c r="N34" s="34">
        <f t="shared" si="4"/>
        <v>7884</v>
      </c>
      <c r="O34" s="34">
        <f t="shared" si="5"/>
        <v>5680</v>
      </c>
      <c r="P34" s="34">
        <v>5680</v>
      </c>
      <c r="Q34" s="34">
        <v>0</v>
      </c>
      <c r="R34" s="34">
        <v>0</v>
      </c>
      <c r="S34" s="34">
        <v>0</v>
      </c>
      <c r="T34" s="34">
        <v>0</v>
      </c>
      <c r="U34" s="34">
        <f t="shared" si="6"/>
        <v>2184</v>
      </c>
      <c r="V34" s="34">
        <v>2180</v>
      </c>
      <c r="W34" s="34">
        <v>0</v>
      </c>
      <c r="X34" s="34">
        <v>4</v>
      </c>
      <c r="Y34" s="34">
        <v>0</v>
      </c>
      <c r="Z34" s="34">
        <v>0</v>
      </c>
      <c r="AA34" s="34">
        <f t="shared" si="7"/>
        <v>20</v>
      </c>
      <c r="AB34" s="34">
        <v>20</v>
      </c>
      <c r="AC34" s="34">
        <v>0</v>
      </c>
    </row>
    <row r="35" spans="1:29" ht="13.5">
      <c r="A35" s="31" t="s">
        <v>10</v>
      </c>
      <c r="B35" s="32" t="s">
        <v>64</v>
      </c>
      <c r="C35" s="33" t="s">
        <v>65</v>
      </c>
      <c r="D35" s="34">
        <f t="shared" si="0"/>
        <v>2360</v>
      </c>
      <c r="E35" s="34">
        <f t="shared" si="1"/>
        <v>0</v>
      </c>
      <c r="F35" s="34">
        <v>0</v>
      </c>
      <c r="G35" s="34">
        <v>0</v>
      </c>
      <c r="H35" s="34">
        <f t="shared" si="2"/>
        <v>0</v>
      </c>
      <c r="I35" s="34">
        <v>0</v>
      </c>
      <c r="J35" s="34">
        <v>0</v>
      </c>
      <c r="K35" s="34">
        <f t="shared" si="3"/>
        <v>2360</v>
      </c>
      <c r="L35" s="34">
        <v>891</v>
      </c>
      <c r="M35" s="34">
        <v>1469</v>
      </c>
      <c r="N35" s="34">
        <f t="shared" si="4"/>
        <v>2924</v>
      </c>
      <c r="O35" s="34">
        <f t="shared" si="5"/>
        <v>891</v>
      </c>
      <c r="P35" s="34">
        <v>0</v>
      </c>
      <c r="Q35" s="34">
        <v>0</v>
      </c>
      <c r="R35" s="34">
        <v>0</v>
      </c>
      <c r="S35" s="34">
        <v>0</v>
      </c>
      <c r="T35" s="34">
        <v>891</v>
      </c>
      <c r="U35" s="34">
        <f t="shared" si="6"/>
        <v>1469</v>
      </c>
      <c r="V35" s="34">
        <v>0</v>
      </c>
      <c r="W35" s="34">
        <v>0</v>
      </c>
      <c r="X35" s="34">
        <v>0</v>
      </c>
      <c r="Y35" s="34">
        <v>0</v>
      </c>
      <c r="Z35" s="34">
        <v>1469</v>
      </c>
      <c r="AA35" s="34">
        <f t="shared" si="7"/>
        <v>564</v>
      </c>
      <c r="AB35" s="34">
        <v>564</v>
      </c>
      <c r="AC35" s="34">
        <v>0</v>
      </c>
    </row>
    <row r="36" spans="1:29" ht="13.5">
      <c r="A36" s="31" t="s">
        <v>10</v>
      </c>
      <c r="B36" s="32" t="s">
        <v>66</v>
      </c>
      <c r="C36" s="33" t="s">
        <v>67</v>
      </c>
      <c r="D36" s="34">
        <f t="shared" si="0"/>
        <v>3515</v>
      </c>
      <c r="E36" s="34">
        <f t="shared" si="1"/>
        <v>0</v>
      </c>
      <c r="F36" s="34">
        <v>0</v>
      </c>
      <c r="G36" s="34">
        <v>0</v>
      </c>
      <c r="H36" s="34">
        <f t="shared" si="2"/>
        <v>0</v>
      </c>
      <c r="I36" s="34">
        <v>0</v>
      </c>
      <c r="J36" s="34">
        <v>0</v>
      </c>
      <c r="K36" s="34">
        <f t="shared" si="3"/>
        <v>3515</v>
      </c>
      <c r="L36" s="34">
        <v>1165</v>
      </c>
      <c r="M36" s="34">
        <v>2350</v>
      </c>
      <c r="N36" s="34">
        <f t="shared" si="4"/>
        <v>3924</v>
      </c>
      <c r="O36" s="34">
        <f t="shared" si="5"/>
        <v>1165</v>
      </c>
      <c r="P36" s="34">
        <v>0</v>
      </c>
      <c r="Q36" s="34">
        <v>0</v>
      </c>
      <c r="R36" s="34">
        <v>0</v>
      </c>
      <c r="S36" s="34">
        <v>1165</v>
      </c>
      <c r="T36" s="34">
        <v>0</v>
      </c>
      <c r="U36" s="34">
        <f t="shared" si="6"/>
        <v>2350</v>
      </c>
      <c r="V36" s="34">
        <v>0</v>
      </c>
      <c r="W36" s="34">
        <v>0</v>
      </c>
      <c r="X36" s="34">
        <v>0</v>
      </c>
      <c r="Y36" s="34">
        <v>2350</v>
      </c>
      <c r="Z36" s="34">
        <v>0</v>
      </c>
      <c r="AA36" s="34">
        <f t="shared" si="7"/>
        <v>409</v>
      </c>
      <c r="AB36" s="34">
        <v>409</v>
      </c>
      <c r="AC36" s="34">
        <v>0</v>
      </c>
    </row>
    <row r="37" spans="1:29" ht="13.5">
      <c r="A37" s="31" t="s">
        <v>10</v>
      </c>
      <c r="B37" s="32" t="s">
        <v>68</v>
      </c>
      <c r="C37" s="33" t="s">
        <v>69</v>
      </c>
      <c r="D37" s="34">
        <f t="shared" si="0"/>
        <v>3245</v>
      </c>
      <c r="E37" s="34">
        <f t="shared" si="1"/>
        <v>0</v>
      </c>
      <c r="F37" s="34">
        <v>0</v>
      </c>
      <c r="G37" s="34">
        <v>0</v>
      </c>
      <c r="H37" s="34">
        <f t="shared" si="2"/>
        <v>0</v>
      </c>
      <c r="I37" s="34">
        <v>0</v>
      </c>
      <c r="J37" s="34">
        <v>0</v>
      </c>
      <c r="K37" s="34">
        <f t="shared" si="3"/>
        <v>3245</v>
      </c>
      <c r="L37" s="34">
        <v>1094</v>
      </c>
      <c r="M37" s="34">
        <v>2151</v>
      </c>
      <c r="N37" s="34">
        <f t="shared" si="4"/>
        <v>3245</v>
      </c>
      <c r="O37" s="34">
        <f t="shared" si="5"/>
        <v>1094</v>
      </c>
      <c r="P37" s="34">
        <v>1094</v>
      </c>
      <c r="Q37" s="34">
        <v>0</v>
      </c>
      <c r="R37" s="34">
        <v>0</v>
      </c>
      <c r="S37" s="34">
        <v>0</v>
      </c>
      <c r="T37" s="34">
        <v>0</v>
      </c>
      <c r="U37" s="34">
        <f t="shared" si="6"/>
        <v>2151</v>
      </c>
      <c r="V37" s="34">
        <v>2151</v>
      </c>
      <c r="W37" s="34">
        <v>0</v>
      </c>
      <c r="X37" s="34">
        <v>0</v>
      </c>
      <c r="Y37" s="34">
        <v>0</v>
      </c>
      <c r="Z37" s="34">
        <v>0</v>
      </c>
      <c r="AA37" s="34">
        <f t="shared" si="7"/>
        <v>0</v>
      </c>
      <c r="AB37" s="34">
        <v>0</v>
      </c>
      <c r="AC37" s="34">
        <v>0</v>
      </c>
    </row>
    <row r="38" spans="1:29" ht="13.5">
      <c r="A38" s="31" t="s">
        <v>10</v>
      </c>
      <c r="B38" s="32" t="s">
        <v>70</v>
      </c>
      <c r="C38" s="33" t="s">
        <v>71</v>
      </c>
      <c r="D38" s="34">
        <f t="shared" si="0"/>
        <v>2762</v>
      </c>
      <c r="E38" s="34">
        <f t="shared" si="1"/>
        <v>0</v>
      </c>
      <c r="F38" s="34">
        <v>0</v>
      </c>
      <c r="G38" s="34">
        <v>0</v>
      </c>
      <c r="H38" s="34">
        <f t="shared" si="2"/>
        <v>0</v>
      </c>
      <c r="I38" s="34">
        <v>0</v>
      </c>
      <c r="J38" s="34">
        <v>0</v>
      </c>
      <c r="K38" s="34">
        <f t="shared" si="3"/>
        <v>2762</v>
      </c>
      <c r="L38" s="34">
        <v>1158</v>
      </c>
      <c r="M38" s="34">
        <v>1604</v>
      </c>
      <c r="N38" s="34">
        <f t="shared" si="4"/>
        <v>2841</v>
      </c>
      <c r="O38" s="34">
        <f t="shared" si="5"/>
        <v>1158</v>
      </c>
      <c r="P38" s="34">
        <v>1158</v>
      </c>
      <c r="Q38" s="34">
        <v>0</v>
      </c>
      <c r="R38" s="34">
        <v>0</v>
      </c>
      <c r="S38" s="34">
        <v>0</v>
      </c>
      <c r="T38" s="34">
        <v>0</v>
      </c>
      <c r="U38" s="34">
        <f t="shared" si="6"/>
        <v>1604</v>
      </c>
      <c r="V38" s="34">
        <v>1604</v>
      </c>
      <c r="W38" s="34">
        <v>0</v>
      </c>
      <c r="X38" s="34">
        <v>0</v>
      </c>
      <c r="Y38" s="34">
        <v>0</v>
      </c>
      <c r="Z38" s="34">
        <v>0</v>
      </c>
      <c r="AA38" s="34">
        <f t="shared" si="7"/>
        <v>79</v>
      </c>
      <c r="AB38" s="34">
        <v>79</v>
      </c>
      <c r="AC38" s="34">
        <v>0</v>
      </c>
    </row>
    <row r="39" spans="1:29" ht="13.5">
      <c r="A39" s="31" t="s">
        <v>10</v>
      </c>
      <c r="B39" s="32" t="s">
        <v>72</v>
      </c>
      <c r="C39" s="33" t="s">
        <v>73</v>
      </c>
      <c r="D39" s="34">
        <f t="shared" si="0"/>
        <v>20241</v>
      </c>
      <c r="E39" s="34">
        <f t="shared" si="1"/>
        <v>0</v>
      </c>
      <c r="F39" s="34">
        <v>0</v>
      </c>
      <c r="G39" s="34">
        <v>0</v>
      </c>
      <c r="H39" s="34">
        <f t="shared" si="2"/>
        <v>0</v>
      </c>
      <c r="I39" s="34">
        <v>0</v>
      </c>
      <c r="J39" s="34">
        <v>0</v>
      </c>
      <c r="K39" s="34">
        <f t="shared" si="3"/>
        <v>20241</v>
      </c>
      <c r="L39" s="34">
        <v>7018</v>
      </c>
      <c r="M39" s="34">
        <v>13223</v>
      </c>
      <c r="N39" s="34">
        <f t="shared" si="4"/>
        <v>20326</v>
      </c>
      <c r="O39" s="34">
        <f t="shared" si="5"/>
        <v>7018</v>
      </c>
      <c r="P39" s="34">
        <v>7018</v>
      </c>
      <c r="Q39" s="34">
        <v>0</v>
      </c>
      <c r="R39" s="34">
        <v>0</v>
      </c>
      <c r="S39" s="34">
        <v>0</v>
      </c>
      <c r="T39" s="34">
        <v>0</v>
      </c>
      <c r="U39" s="34">
        <f t="shared" si="6"/>
        <v>13223</v>
      </c>
      <c r="V39" s="34">
        <v>13223</v>
      </c>
      <c r="W39" s="34">
        <v>0</v>
      </c>
      <c r="X39" s="34">
        <v>0</v>
      </c>
      <c r="Y39" s="34">
        <v>0</v>
      </c>
      <c r="Z39" s="34">
        <v>0</v>
      </c>
      <c r="AA39" s="34">
        <f t="shared" si="7"/>
        <v>85</v>
      </c>
      <c r="AB39" s="34">
        <v>85</v>
      </c>
      <c r="AC39" s="34">
        <v>0</v>
      </c>
    </row>
    <row r="40" spans="1:29" ht="13.5">
      <c r="A40" s="31" t="s">
        <v>10</v>
      </c>
      <c r="B40" s="32" t="s">
        <v>74</v>
      </c>
      <c r="C40" s="33" t="s">
        <v>75</v>
      </c>
      <c r="D40" s="34">
        <f t="shared" si="0"/>
        <v>3033</v>
      </c>
      <c r="E40" s="34">
        <f t="shared" si="1"/>
        <v>0</v>
      </c>
      <c r="F40" s="34">
        <v>0</v>
      </c>
      <c r="G40" s="34">
        <v>0</v>
      </c>
      <c r="H40" s="34">
        <f t="shared" si="2"/>
        <v>0</v>
      </c>
      <c r="I40" s="34">
        <v>0</v>
      </c>
      <c r="J40" s="34">
        <v>0</v>
      </c>
      <c r="K40" s="34">
        <f t="shared" si="3"/>
        <v>3033</v>
      </c>
      <c r="L40" s="34">
        <v>852</v>
      </c>
      <c r="M40" s="34">
        <v>2181</v>
      </c>
      <c r="N40" s="34">
        <f t="shared" si="4"/>
        <v>3041</v>
      </c>
      <c r="O40" s="34">
        <f t="shared" si="5"/>
        <v>852</v>
      </c>
      <c r="P40" s="34">
        <v>852</v>
      </c>
      <c r="Q40" s="34">
        <v>0</v>
      </c>
      <c r="R40" s="34">
        <v>0</v>
      </c>
      <c r="S40" s="34">
        <v>0</v>
      </c>
      <c r="T40" s="34">
        <v>0</v>
      </c>
      <c r="U40" s="34">
        <f t="shared" si="6"/>
        <v>2189</v>
      </c>
      <c r="V40" s="34">
        <v>2189</v>
      </c>
      <c r="W40" s="34">
        <v>0</v>
      </c>
      <c r="X40" s="34">
        <v>0</v>
      </c>
      <c r="Y40" s="34">
        <v>0</v>
      </c>
      <c r="Z40" s="34">
        <v>0</v>
      </c>
      <c r="AA40" s="34">
        <f t="shared" si="7"/>
        <v>0</v>
      </c>
      <c r="AB40" s="34">
        <v>0</v>
      </c>
      <c r="AC40" s="34">
        <v>0</v>
      </c>
    </row>
    <row r="41" spans="1:29" ht="13.5">
      <c r="A41" s="31" t="s">
        <v>10</v>
      </c>
      <c r="B41" s="32" t="s">
        <v>76</v>
      </c>
      <c r="C41" s="33" t="s">
        <v>77</v>
      </c>
      <c r="D41" s="34">
        <f t="shared" si="0"/>
        <v>2283</v>
      </c>
      <c r="E41" s="34">
        <f t="shared" si="1"/>
        <v>0</v>
      </c>
      <c r="F41" s="34">
        <v>0</v>
      </c>
      <c r="G41" s="34">
        <v>0</v>
      </c>
      <c r="H41" s="34">
        <f t="shared" si="2"/>
        <v>0</v>
      </c>
      <c r="I41" s="34">
        <v>0</v>
      </c>
      <c r="J41" s="34">
        <v>0</v>
      </c>
      <c r="K41" s="34">
        <f t="shared" si="3"/>
        <v>2283</v>
      </c>
      <c r="L41" s="34">
        <v>560</v>
      </c>
      <c r="M41" s="34">
        <v>1723</v>
      </c>
      <c r="N41" s="34">
        <f t="shared" si="4"/>
        <v>2420</v>
      </c>
      <c r="O41" s="34">
        <f t="shared" si="5"/>
        <v>560</v>
      </c>
      <c r="P41" s="34">
        <v>560</v>
      </c>
      <c r="Q41" s="34">
        <v>0</v>
      </c>
      <c r="R41" s="34">
        <v>0</v>
      </c>
      <c r="S41" s="34">
        <v>0</v>
      </c>
      <c r="T41" s="34">
        <v>0</v>
      </c>
      <c r="U41" s="34">
        <f t="shared" si="6"/>
        <v>1723</v>
      </c>
      <c r="V41" s="34">
        <v>1723</v>
      </c>
      <c r="W41" s="34">
        <v>0</v>
      </c>
      <c r="X41" s="34">
        <v>0</v>
      </c>
      <c r="Y41" s="34">
        <v>0</v>
      </c>
      <c r="Z41" s="34">
        <v>0</v>
      </c>
      <c r="AA41" s="34">
        <f t="shared" si="7"/>
        <v>137</v>
      </c>
      <c r="AB41" s="34">
        <v>137</v>
      </c>
      <c r="AC41" s="34">
        <v>0</v>
      </c>
    </row>
    <row r="42" spans="1:29" ht="13.5">
      <c r="A42" s="31" t="s">
        <v>10</v>
      </c>
      <c r="B42" s="32" t="s">
        <v>78</v>
      </c>
      <c r="C42" s="33" t="s">
        <v>79</v>
      </c>
      <c r="D42" s="34">
        <f t="shared" si="0"/>
        <v>9514</v>
      </c>
      <c r="E42" s="34">
        <f t="shared" si="1"/>
        <v>0</v>
      </c>
      <c r="F42" s="34">
        <v>0</v>
      </c>
      <c r="G42" s="34">
        <v>0</v>
      </c>
      <c r="H42" s="34">
        <f t="shared" si="2"/>
        <v>0</v>
      </c>
      <c r="I42" s="34">
        <v>0</v>
      </c>
      <c r="J42" s="34">
        <v>0</v>
      </c>
      <c r="K42" s="34">
        <f t="shared" si="3"/>
        <v>9514</v>
      </c>
      <c r="L42" s="34">
        <v>4172</v>
      </c>
      <c r="M42" s="34">
        <v>5342</v>
      </c>
      <c r="N42" s="34">
        <f t="shared" si="4"/>
        <v>9829</v>
      </c>
      <c r="O42" s="34">
        <f t="shared" si="5"/>
        <v>4172</v>
      </c>
      <c r="P42" s="34">
        <v>4172</v>
      </c>
      <c r="Q42" s="34">
        <v>0</v>
      </c>
      <c r="R42" s="34">
        <v>0</v>
      </c>
      <c r="S42" s="34">
        <v>0</v>
      </c>
      <c r="T42" s="34">
        <v>0</v>
      </c>
      <c r="U42" s="34">
        <f t="shared" si="6"/>
        <v>5342</v>
      </c>
      <c r="V42" s="34">
        <v>5342</v>
      </c>
      <c r="W42" s="34">
        <v>0</v>
      </c>
      <c r="X42" s="34">
        <v>0</v>
      </c>
      <c r="Y42" s="34">
        <v>0</v>
      </c>
      <c r="Z42" s="34">
        <v>0</v>
      </c>
      <c r="AA42" s="34">
        <f t="shared" si="7"/>
        <v>315</v>
      </c>
      <c r="AB42" s="34">
        <v>315</v>
      </c>
      <c r="AC42" s="34">
        <v>0</v>
      </c>
    </row>
    <row r="43" spans="1:29" ht="13.5">
      <c r="A43" s="31" t="s">
        <v>10</v>
      </c>
      <c r="B43" s="32" t="s">
        <v>80</v>
      </c>
      <c r="C43" s="33" t="s">
        <v>81</v>
      </c>
      <c r="D43" s="34">
        <f t="shared" si="0"/>
        <v>4717</v>
      </c>
      <c r="E43" s="34">
        <f t="shared" si="1"/>
        <v>0</v>
      </c>
      <c r="F43" s="34">
        <v>0</v>
      </c>
      <c r="G43" s="34">
        <v>0</v>
      </c>
      <c r="H43" s="34">
        <f t="shared" si="2"/>
        <v>0</v>
      </c>
      <c r="I43" s="34">
        <v>0</v>
      </c>
      <c r="J43" s="34">
        <v>0</v>
      </c>
      <c r="K43" s="34">
        <f t="shared" si="3"/>
        <v>4717</v>
      </c>
      <c r="L43" s="34">
        <v>2194</v>
      </c>
      <c r="M43" s="34">
        <v>2523</v>
      </c>
      <c r="N43" s="34">
        <f t="shared" si="4"/>
        <v>4887</v>
      </c>
      <c r="O43" s="34">
        <f t="shared" si="5"/>
        <v>2194</v>
      </c>
      <c r="P43" s="34">
        <v>2194</v>
      </c>
      <c r="Q43" s="34">
        <v>0</v>
      </c>
      <c r="R43" s="34">
        <v>0</v>
      </c>
      <c r="S43" s="34">
        <v>0</v>
      </c>
      <c r="T43" s="34">
        <v>0</v>
      </c>
      <c r="U43" s="34">
        <f t="shared" si="6"/>
        <v>2523</v>
      </c>
      <c r="V43" s="34">
        <v>2523</v>
      </c>
      <c r="W43" s="34">
        <v>0</v>
      </c>
      <c r="X43" s="34">
        <v>0</v>
      </c>
      <c r="Y43" s="34">
        <v>0</v>
      </c>
      <c r="Z43" s="34">
        <v>0</v>
      </c>
      <c r="AA43" s="34">
        <f t="shared" si="7"/>
        <v>170</v>
      </c>
      <c r="AB43" s="34">
        <v>170</v>
      </c>
      <c r="AC43" s="34">
        <v>0</v>
      </c>
    </row>
    <row r="44" spans="1:29" ht="13.5">
      <c r="A44" s="31" t="s">
        <v>10</v>
      </c>
      <c r="B44" s="32" t="s">
        <v>82</v>
      </c>
      <c r="C44" s="33" t="s">
        <v>83</v>
      </c>
      <c r="D44" s="34">
        <f t="shared" si="0"/>
        <v>2571</v>
      </c>
      <c r="E44" s="34">
        <f t="shared" si="1"/>
        <v>0</v>
      </c>
      <c r="F44" s="34">
        <v>0</v>
      </c>
      <c r="G44" s="34">
        <v>0</v>
      </c>
      <c r="H44" s="34">
        <f t="shared" si="2"/>
        <v>2571</v>
      </c>
      <c r="I44" s="34">
        <v>1280</v>
      </c>
      <c r="J44" s="34">
        <v>1291</v>
      </c>
      <c r="K44" s="34">
        <f t="shared" si="3"/>
        <v>0</v>
      </c>
      <c r="L44" s="34">
        <v>0</v>
      </c>
      <c r="M44" s="34">
        <v>0</v>
      </c>
      <c r="N44" s="34">
        <f t="shared" si="4"/>
        <v>2691</v>
      </c>
      <c r="O44" s="34">
        <f t="shared" si="5"/>
        <v>1280</v>
      </c>
      <c r="P44" s="34">
        <v>1280</v>
      </c>
      <c r="Q44" s="34">
        <v>0</v>
      </c>
      <c r="R44" s="34">
        <v>0</v>
      </c>
      <c r="S44" s="34">
        <v>0</v>
      </c>
      <c r="T44" s="34">
        <v>0</v>
      </c>
      <c r="U44" s="34">
        <f t="shared" si="6"/>
        <v>1291</v>
      </c>
      <c r="V44" s="34">
        <v>1291</v>
      </c>
      <c r="W44" s="34">
        <v>0</v>
      </c>
      <c r="X44" s="34">
        <v>0</v>
      </c>
      <c r="Y44" s="34">
        <v>0</v>
      </c>
      <c r="Z44" s="34">
        <v>0</v>
      </c>
      <c r="AA44" s="34">
        <f t="shared" si="7"/>
        <v>120</v>
      </c>
      <c r="AB44" s="34">
        <v>120</v>
      </c>
      <c r="AC44" s="34">
        <v>0</v>
      </c>
    </row>
    <row r="45" spans="1:29" ht="13.5">
      <c r="A45" s="31" t="s">
        <v>10</v>
      </c>
      <c r="B45" s="32" t="s">
        <v>84</v>
      </c>
      <c r="C45" s="33" t="s">
        <v>85</v>
      </c>
      <c r="D45" s="34">
        <f t="shared" si="0"/>
        <v>7305</v>
      </c>
      <c r="E45" s="34">
        <f t="shared" si="1"/>
        <v>0</v>
      </c>
      <c r="F45" s="34">
        <v>0</v>
      </c>
      <c r="G45" s="34">
        <v>0</v>
      </c>
      <c r="H45" s="34">
        <f t="shared" si="2"/>
        <v>0</v>
      </c>
      <c r="I45" s="34">
        <v>0</v>
      </c>
      <c r="J45" s="34">
        <v>0</v>
      </c>
      <c r="K45" s="34">
        <f t="shared" si="3"/>
        <v>7305</v>
      </c>
      <c r="L45" s="34">
        <v>3264</v>
      </c>
      <c r="M45" s="34">
        <v>4041</v>
      </c>
      <c r="N45" s="34">
        <f t="shared" si="4"/>
        <v>7375</v>
      </c>
      <c r="O45" s="34">
        <f t="shared" si="5"/>
        <v>3264</v>
      </c>
      <c r="P45" s="34">
        <v>3264</v>
      </c>
      <c r="Q45" s="34">
        <v>0</v>
      </c>
      <c r="R45" s="34">
        <v>0</v>
      </c>
      <c r="S45" s="34">
        <v>0</v>
      </c>
      <c r="T45" s="34">
        <v>0</v>
      </c>
      <c r="U45" s="34">
        <f t="shared" si="6"/>
        <v>4041</v>
      </c>
      <c r="V45" s="34">
        <v>4041</v>
      </c>
      <c r="W45" s="34">
        <v>0</v>
      </c>
      <c r="X45" s="34">
        <v>0</v>
      </c>
      <c r="Y45" s="34">
        <v>0</v>
      </c>
      <c r="Z45" s="34">
        <v>0</v>
      </c>
      <c r="AA45" s="34">
        <f t="shared" si="7"/>
        <v>70</v>
      </c>
      <c r="AB45" s="34">
        <v>70</v>
      </c>
      <c r="AC45" s="34">
        <v>0</v>
      </c>
    </row>
    <row r="46" spans="1:29" ht="13.5">
      <c r="A46" s="31" t="s">
        <v>10</v>
      </c>
      <c r="B46" s="32" t="s">
        <v>86</v>
      </c>
      <c r="C46" s="33" t="s">
        <v>87</v>
      </c>
      <c r="D46" s="34">
        <f t="shared" si="0"/>
        <v>3553</v>
      </c>
      <c r="E46" s="34">
        <f t="shared" si="1"/>
        <v>0</v>
      </c>
      <c r="F46" s="34">
        <v>0</v>
      </c>
      <c r="G46" s="34">
        <v>0</v>
      </c>
      <c r="H46" s="34">
        <f t="shared" si="2"/>
        <v>0</v>
      </c>
      <c r="I46" s="34">
        <v>0</v>
      </c>
      <c r="J46" s="34">
        <v>0</v>
      </c>
      <c r="K46" s="34">
        <f t="shared" si="3"/>
        <v>3553</v>
      </c>
      <c r="L46" s="34">
        <v>1846</v>
      </c>
      <c r="M46" s="34">
        <v>1707</v>
      </c>
      <c r="N46" s="34">
        <f t="shared" si="4"/>
        <v>3554</v>
      </c>
      <c r="O46" s="34">
        <f t="shared" si="5"/>
        <v>1846</v>
      </c>
      <c r="P46" s="34">
        <v>1846</v>
      </c>
      <c r="Q46" s="34">
        <v>0</v>
      </c>
      <c r="R46" s="34">
        <v>0</v>
      </c>
      <c r="S46" s="34">
        <v>0</v>
      </c>
      <c r="T46" s="34">
        <v>0</v>
      </c>
      <c r="U46" s="34">
        <f t="shared" si="6"/>
        <v>1707</v>
      </c>
      <c r="V46" s="34">
        <v>1707</v>
      </c>
      <c r="W46" s="34">
        <v>0</v>
      </c>
      <c r="X46" s="34">
        <v>0</v>
      </c>
      <c r="Y46" s="34">
        <v>0</v>
      </c>
      <c r="Z46" s="34">
        <v>0</v>
      </c>
      <c r="AA46" s="34">
        <f t="shared" si="7"/>
        <v>1</v>
      </c>
      <c r="AB46" s="34">
        <v>1</v>
      </c>
      <c r="AC46" s="34">
        <v>0</v>
      </c>
    </row>
    <row r="47" spans="1:29" ht="13.5">
      <c r="A47" s="31" t="s">
        <v>10</v>
      </c>
      <c r="B47" s="32" t="s">
        <v>88</v>
      </c>
      <c r="C47" s="33" t="s">
        <v>89</v>
      </c>
      <c r="D47" s="34">
        <f t="shared" si="0"/>
        <v>5855</v>
      </c>
      <c r="E47" s="34">
        <f t="shared" si="1"/>
        <v>0</v>
      </c>
      <c r="F47" s="34">
        <v>0</v>
      </c>
      <c r="G47" s="34">
        <v>0</v>
      </c>
      <c r="H47" s="34">
        <f t="shared" si="2"/>
        <v>0</v>
      </c>
      <c r="I47" s="34">
        <v>0</v>
      </c>
      <c r="J47" s="34">
        <v>0</v>
      </c>
      <c r="K47" s="34">
        <f t="shared" si="3"/>
        <v>5855</v>
      </c>
      <c r="L47" s="34">
        <v>2192</v>
      </c>
      <c r="M47" s="34">
        <v>3663</v>
      </c>
      <c r="N47" s="34">
        <f t="shared" si="4"/>
        <v>5825</v>
      </c>
      <c r="O47" s="34">
        <f t="shared" si="5"/>
        <v>1962</v>
      </c>
      <c r="P47" s="34">
        <v>1034</v>
      </c>
      <c r="Q47" s="34">
        <v>0</v>
      </c>
      <c r="R47" s="34">
        <v>928</v>
      </c>
      <c r="S47" s="34">
        <v>0</v>
      </c>
      <c r="T47" s="34">
        <v>0</v>
      </c>
      <c r="U47" s="34">
        <f t="shared" si="6"/>
        <v>3663</v>
      </c>
      <c r="V47" s="34">
        <v>3663</v>
      </c>
      <c r="W47" s="34">
        <v>0</v>
      </c>
      <c r="X47" s="34">
        <v>0</v>
      </c>
      <c r="Y47" s="34">
        <v>0</v>
      </c>
      <c r="Z47" s="34">
        <v>0</v>
      </c>
      <c r="AA47" s="34">
        <f t="shared" si="7"/>
        <v>200</v>
      </c>
      <c r="AB47" s="34">
        <v>200</v>
      </c>
      <c r="AC47" s="34">
        <v>0</v>
      </c>
    </row>
    <row r="48" spans="1:29" ht="13.5">
      <c r="A48" s="31" t="s">
        <v>10</v>
      </c>
      <c r="B48" s="32" t="s">
        <v>90</v>
      </c>
      <c r="C48" s="33" t="s">
        <v>91</v>
      </c>
      <c r="D48" s="34">
        <f t="shared" si="0"/>
        <v>6131</v>
      </c>
      <c r="E48" s="34">
        <f t="shared" si="1"/>
        <v>0</v>
      </c>
      <c r="F48" s="34">
        <v>0</v>
      </c>
      <c r="G48" s="34">
        <v>0</v>
      </c>
      <c r="H48" s="34">
        <f t="shared" si="2"/>
        <v>0</v>
      </c>
      <c r="I48" s="34">
        <v>0</v>
      </c>
      <c r="J48" s="34">
        <v>0</v>
      </c>
      <c r="K48" s="34">
        <f t="shared" si="3"/>
        <v>6131</v>
      </c>
      <c r="L48" s="34">
        <v>3659</v>
      </c>
      <c r="M48" s="34">
        <v>2472</v>
      </c>
      <c r="N48" s="34">
        <f t="shared" si="4"/>
        <v>6597</v>
      </c>
      <c r="O48" s="34">
        <f t="shared" si="5"/>
        <v>3659</v>
      </c>
      <c r="P48" s="34">
        <v>0</v>
      </c>
      <c r="Q48" s="34">
        <v>3659</v>
      </c>
      <c r="R48" s="34">
        <v>0</v>
      </c>
      <c r="S48" s="34">
        <v>0</v>
      </c>
      <c r="T48" s="34">
        <v>0</v>
      </c>
      <c r="U48" s="34">
        <f t="shared" si="6"/>
        <v>2472</v>
      </c>
      <c r="V48" s="34">
        <v>0</v>
      </c>
      <c r="W48" s="34">
        <v>2472</v>
      </c>
      <c r="X48" s="34">
        <v>0</v>
      </c>
      <c r="Y48" s="34">
        <v>0</v>
      </c>
      <c r="Z48" s="34">
        <v>0</v>
      </c>
      <c r="AA48" s="34">
        <f t="shared" si="7"/>
        <v>466</v>
      </c>
      <c r="AB48" s="34">
        <v>466</v>
      </c>
      <c r="AC48" s="34">
        <v>0</v>
      </c>
    </row>
    <row r="49" spans="1:29" ht="13.5">
      <c r="A49" s="31" t="s">
        <v>10</v>
      </c>
      <c r="B49" s="32" t="s">
        <v>92</v>
      </c>
      <c r="C49" s="33" t="s">
        <v>93</v>
      </c>
      <c r="D49" s="34">
        <f t="shared" si="0"/>
        <v>2442</v>
      </c>
      <c r="E49" s="34">
        <f t="shared" si="1"/>
        <v>0</v>
      </c>
      <c r="F49" s="34">
        <v>0</v>
      </c>
      <c r="G49" s="34">
        <v>0</v>
      </c>
      <c r="H49" s="34">
        <f t="shared" si="2"/>
        <v>0</v>
      </c>
      <c r="I49" s="34">
        <v>0</v>
      </c>
      <c r="J49" s="34">
        <v>0</v>
      </c>
      <c r="K49" s="34">
        <f t="shared" si="3"/>
        <v>2442</v>
      </c>
      <c r="L49" s="34">
        <v>1334</v>
      </c>
      <c r="M49" s="34">
        <v>1108</v>
      </c>
      <c r="N49" s="34">
        <f t="shared" si="4"/>
        <v>2559</v>
      </c>
      <c r="O49" s="34">
        <f t="shared" si="5"/>
        <v>1334</v>
      </c>
      <c r="P49" s="34">
        <v>1334</v>
      </c>
      <c r="Q49" s="34">
        <v>0</v>
      </c>
      <c r="R49" s="34">
        <v>0</v>
      </c>
      <c r="S49" s="34">
        <v>0</v>
      </c>
      <c r="T49" s="34">
        <v>0</v>
      </c>
      <c r="U49" s="34">
        <f t="shared" si="6"/>
        <v>1108</v>
      </c>
      <c r="V49" s="34">
        <v>1108</v>
      </c>
      <c r="W49" s="34">
        <v>0</v>
      </c>
      <c r="X49" s="34">
        <v>0</v>
      </c>
      <c r="Y49" s="34">
        <v>0</v>
      </c>
      <c r="Z49" s="34">
        <v>0</v>
      </c>
      <c r="AA49" s="34">
        <f t="shared" si="7"/>
        <v>117</v>
      </c>
      <c r="AB49" s="34">
        <v>117</v>
      </c>
      <c r="AC49" s="34">
        <v>0</v>
      </c>
    </row>
    <row r="50" spans="1:29" ht="13.5">
      <c r="A50" s="31" t="s">
        <v>10</v>
      </c>
      <c r="B50" s="32" t="s">
        <v>94</v>
      </c>
      <c r="C50" s="33" t="s">
        <v>211</v>
      </c>
      <c r="D50" s="34">
        <f t="shared" si="0"/>
        <v>4777</v>
      </c>
      <c r="E50" s="34">
        <f t="shared" si="1"/>
        <v>0</v>
      </c>
      <c r="F50" s="34">
        <v>0</v>
      </c>
      <c r="G50" s="34">
        <v>0</v>
      </c>
      <c r="H50" s="34">
        <f t="shared" si="2"/>
        <v>0</v>
      </c>
      <c r="I50" s="34">
        <v>0</v>
      </c>
      <c r="J50" s="34">
        <v>0</v>
      </c>
      <c r="K50" s="34">
        <f t="shared" si="3"/>
        <v>4777</v>
      </c>
      <c r="L50" s="34">
        <v>2515</v>
      </c>
      <c r="M50" s="34">
        <v>2262</v>
      </c>
      <c r="N50" s="34">
        <f t="shared" si="4"/>
        <v>4900</v>
      </c>
      <c r="O50" s="34">
        <f t="shared" si="5"/>
        <v>2515</v>
      </c>
      <c r="P50" s="34">
        <v>2515</v>
      </c>
      <c r="Q50" s="34">
        <v>0</v>
      </c>
      <c r="R50" s="34">
        <v>0</v>
      </c>
      <c r="S50" s="34">
        <v>0</v>
      </c>
      <c r="T50" s="34">
        <v>0</v>
      </c>
      <c r="U50" s="34">
        <f t="shared" si="6"/>
        <v>2262</v>
      </c>
      <c r="V50" s="34">
        <v>2262</v>
      </c>
      <c r="W50" s="34">
        <v>0</v>
      </c>
      <c r="X50" s="34">
        <v>0</v>
      </c>
      <c r="Y50" s="34">
        <v>0</v>
      </c>
      <c r="Z50" s="34">
        <v>0</v>
      </c>
      <c r="AA50" s="34">
        <f t="shared" si="7"/>
        <v>123</v>
      </c>
      <c r="AB50" s="34">
        <v>123</v>
      </c>
      <c r="AC50" s="34">
        <v>0</v>
      </c>
    </row>
    <row r="51" spans="1:29" ht="13.5">
      <c r="A51" s="31" t="s">
        <v>10</v>
      </c>
      <c r="B51" s="32" t="s">
        <v>95</v>
      </c>
      <c r="C51" s="33" t="s">
        <v>96</v>
      </c>
      <c r="D51" s="34">
        <f t="shared" si="0"/>
        <v>475</v>
      </c>
      <c r="E51" s="34">
        <f t="shared" si="1"/>
        <v>0</v>
      </c>
      <c r="F51" s="34">
        <v>0</v>
      </c>
      <c r="G51" s="34">
        <v>0</v>
      </c>
      <c r="H51" s="34">
        <f t="shared" si="2"/>
        <v>0</v>
      </c>
      <c r="I51" s="34">
        <v>0</v>
      </c>
      <c r="J51" s="34">
        <v>0</v>
      </c>
      <c r="K51" s="34">
        <f t="shared" si="3"/>
        <v>475</v>
      </c>
      <c r="L51" s="34">
        <v>209</v>
      </c>
      <c r="M51" s="34">
        <v>266</v>
      </c>
      <c r="N51" s="34">
        <f t="shared" si="4"/>
        <v>540</v>
      </c>
      <c r="O51" s="34">
        <f t="shared" si="5"/>
        <v>174</v>
      </c>
      <c r="P51" s="34">
        <v>99</v>
      </c>
      <c r="Q51" s="34">
        <v>0</v>
      </c>
      <c r="R51" s="34">
        <v>75</v>
      </c>
      <c r="S51" s="34">
        <v>0</v>
      </c>
      <c r="T51" s="34">
        <v>0</v>
      </c>
      <c r="U51" s="34">
        <f t="shared" si="6"/>
        <v>266</v>
      </c>
      <c r="V51" s="34">
        <v>266</v>
      </c>
      <c r="W51" s="34">
        <v>0</v>
      </c>
      <c r="X51" s="34">
        <v>0</v>
      </c>
      <c r="Y51" s="34">
        <v>0</v>
      </c>
      <c r="Z51" s="34">
        <v>0</v>
      </c>
      <c r="AA51" s="34">
        <f t="shared" si="7"/>
        <v>100</v>
      </c>
      <c r="AB51" s="34">
        <v>100</v>
      </c>
      <c r="AC51" s="34">
        <v>0</v>
      </c>
    </row>
    <row r="52" spans="1:29" ht="13.5">
      <c r="A52" s="31" t="s">
        <v>10</v>
      </c>
      <c r="B52" s="32" t="s">
        <v>97</v>
      </c>
      <c r="C52" s="33" t="s">
        <v>98</v>
      </c>
      <c r="D52" s="34">
        <f t="shared" si="0"/>
        <v>712</v>
      </c>
      <c r="E52" s="34">
        <f t="shared" si="1"/>
        <v>0</v>
      </c>
      <c r="F52" s="34">
        <v>0</v>
      </c>
      <c r="G52" s="34">
        <v>0</v>
      </c>
      <c r="H52" s="34">
        <f t="shared" si="2"/>
        <v>0</v>
      </c>
      <c r="I52" s="34">
        <v>0</v>
      </c>
      <c r="J52" s="34">
        <v>0</v>
      </c>
      <c r="K52" s="34">
        <f t="shared" si="3"/>
        <v>712</v>
      </c>
      <c r="L52" s="34">
        <v>399</v>
      </c>
      <c r="M52" s="34">
        <v>313</v>
      </c>
      <c r="N52" s="34">
        <f t="shared" si="4"/>
        <v>704</v>
      </c>
      <c r="O52" s="34">
        <f t="shared" si="5"/>
        <v>301</v>
      </c>
      <c r="P52" s="34">
        <v>188</v>
      </c>
      <c r="Q52" s="34">
        <v>0</v>
      </c>
      <c r="R52" s="34">
        <v>113</v>
      </c>
      <c r="S52" s="34">
        <v>0</v>
      </c>
      <c r="T52" s="34">
        <v>0</v>
      </c>
      <c r="U52" s="34">
        <f t="shared" si="6"/>
        <v>313</v>
      </c>
      <c r="V52" s="34">
        <v>313</v>
      </c>
      <c r="W52" s="34">
        <v>0</v>
      </c>
      <c r="X52" s="34">
        <v>0</v>
      </c>
      <c r="Y52" s="34">
        <v>0</v>
      </c>
      <c r="Z52" s="34">
        <v>0</v>
      </c>
      <c r="AA52" s="34">
        <f t="shared" si="7"/>
        <v>90</v>
      </c>
      <c r="AB52" s="34">
        <v>90</v>
      </c>
      <c r="AC52" s="34">
        <v>0</v>
      </c>
    </row>
    <row r="53" spans="1:29" ht="13.5">
      <c r="A53" s="31" t="s">
        <v>10</v>
      </c>
      <c r="B53" s="32" t="s">
        <v>99</v>
      </c>
      <c r="C53" s="33" t="s">
        <v>100</v>
      </c>
      <c r="D53" s="34">
        <f t="shared" si="0"/>
        <v>2275</v>
      </c>
      <c r="E53" s="34">
        <f t="shared" si="1"/>
        <v>0</v>
      </c>
      <c r="F53" s="34">
        <v>0</v>
      </c>
      <c r="G53" s="34">
        <v>0</v>
      </c>
      <c r="H53" s="34">
        <f t="shared" si="2"/>
        <v>0</v>
      </c>
      <c r="I53" s="34">
        <v>0</v>
      </c>
      <c r="J53" s="34">
        <v>0</v>
      </c>
      <c r="K53" s="34">
        <f t="shared" si="3"/>
        <v>2275</v>
      </c>
      <c r="L53" s="34">
        <v>1125</v>
      </c>
      <c r="M53" s="34">
        <v>1150</v>
      </c>
      <c r="N53" s="34">
        <f t="shared" si="4"/>
        <v>2814</v>
      </c>
      <c r="O53" s="34">
        <f t="shared" si="5"/>
        <v>1125</v>
      </c>
      <c r="P53" s="34">
        <v>1125</v>
      </c>
      <c r="Q53" s="34">
        <v>0</v>
      </c>
      <c r="R53" s="34">
        <v>0</v>
      </c>
      <c r="S53" s="34">
        <v>0</v>
      </c>
      <c r="T53" s="34">
        <v>0</v>
      </c>
      <c r="U53" s="34">
        <f t="shared" si="6"/>
        <v>1150</v>
      </c>
      <c r="V53" s="34">
        <v>1150</v>
      </c>
      <c r="W53" s="34">
        <v>0</v>
      </c>
      <c r="X53" s="34">
        <v>0</v>
      </c>
      <c r="Y53" s="34">
        <v>0</v>
      </c>
      <c r="Z53" s="34">
        <v>0</v>
      </c>
      <c r="AA53" s="34">
        <f t="shared" si="7"/>
        <v>539</v>
      </c>
      <c r="AB53" s="34">
        <v>539</v>
      </c>
      <c r="AC53" s="34">
        <v>0</v>
      </c>
    </row>
    <row r="54" spans="1:29" ht="13.5">
      <c r="A54" s="31" t="s">
        <v>10</v>
      </c>
      <c r="B54" s="32" t="s">
        <v>101</v>
      </c>
      <c r="C54" s="33" t="s">
        <v>0</v>
      </c>
      <c r="D54" s="34">
        <f t="shared" si="0"/>
        <v>3536</v>
      </c>
      <c r="E54" s="34">
        <f t="shared" si="1"/>
        <v>0</v>
      </c>
      <c r="F54" s="34">
        <v>0</v>
      </c>
      <c r="G54" s="34">
        <v>0</v>
      </c>
      <c r="H54" s="34">
        <f t="shared" si="2"/>
        <v>0</v>
      </c>
      <c r="I54" s="34">
        <v>0</v>
      </c>
      <c r="J54" s="34">
        <v>0</v>
      </c>
      <c r="K54" s="34">
        <f t="shared" si="3"/>
        <v>3536</v>
      </c>
      <c r="L54" s="34">
        <v>2213</v>
      </c>
      <c r="M54" s="34">
        <v>1323</v>
      </c>
      <c r="N54" s="34">
        <f t="shared" si="4"/>
        <v>3328</v>
      </c>
      <c r="O54" s="34">
        <f t="shared" si="5"/>
        <v>1605</v>
      </c>
      <c r="P54" s="34">
        <v>1044</v>
      </c>
      <c r="Q54" s="34">
        <v>0</v>
      </c>
      <c r="R54" s="34">
        <v>561</v>
      </c>
      <c r="S54" s="34">
        <v>0</v>
      </c>
      <c r="T54" s="34">
        <v>0</v>
      </c>
      <c r="U54" s="34">
        <f t="shared" si="6"/>
        <v>1323</v>
      </c>
      <c r="V54" s="34">
        <v>1323</v>
      </c>
      <c r="W54" s="34">
        <v>0</v>
      </c>
      <c r="X54" s="34">
        <v>0</v>
      </c>
      <c r="Y54" s="34">
        <v>0</v>
      </c>
      <c r="Z54" s="34">
        <v>0</v>
      </c>
      <c r="AA54" s="34">
        <f t="shared" si="7"/>
        <v>400</v>
      </c>
      <c r="AB54" s="34">
        <v>400</v>
      </c>
      <c r="AC54" s="34">
        <v>0</v>
      </c>
    </row>
    <row r="55" spans="1:29" ht="13.5">
      <c r="A55" s="31" t="s">
        <v>10</v>
      </c>
      <c r="B55" s="32" t="s">
        <v>102</v>
      </c>
      <c r="C55" s="33" t="s">
        <v>103</v>
      </c>
      <c r="D55" s="34">
        <f t="shared" si="0"/>
        <v>1914</v>
      </c>
      <c r="E55" s="34">
        <f t="shared" si="1"/>
        <v>0</v>
      </c>
      <c r="F55" s="34">
        <v>0</v>
      </c>
      <c r="G55" s="34">
        <v>0</v>
      </c>
      <c r="H55" s="34">
        <f t="shared" si="2"/>
        <v>0</v>
      </c>
      <c r="I55" s="34">
        <v>0</v>
      </c>
      <c r="J55" s="34">
        <v>0</v>
      </c>
      <c r="K55" s="34">
        <f t="shared" si="3"/>
        <v>1914</v>
      </c>
      <c r="L55" s="34">
        <v>969</v>
      </c>
      <c r="M55" s="34">
        <v>945</v>
      </c>
      <c r="N55" s="34">
        <f t="shared" si="4"/>
        <v>2007</v>
      </c>
      <c r="O55" s="34">
        <f t="shared" si="5"/>
        <v>761</v>
      </c>
      <c r="P55" s="34">
        <v>457</v>
      </c>
      <c r="Q55" s="34">
        <v>0</v>
      </c>
      <c r="R55" s="34">
        <v>304</v>
      </c>
      <c r="S55" s="34">
        <v>0</v>
      </c>
      <c r="T55" s="34">
        <v>0</v>
      </c>
      <c r="U55" s="34">
        <f t="shared" si="6"/>
        <v>946</v>
      </c>
      <c r="V55" s="34">
        <v>946</v>
      </c>
      <c r="W55" s="34">
        <v>0</v>
      </c>
      <c r="X55" s="34">
        <v>0</v>
      </c>
      <c r="Y55" s="34">
        <v>0</v>
      </c>
      <c r="Z55" s="34">
        <v>0</v>
      </c>
      <c r="AA55" s="34">
        <f t="shared" si="7"/>
        <v>300</v>
      </c>
      <c r="AB55" s="34">
        <v>300</v>
      </c>
      <c r="AC55" s="34">
        <v>0</v>
      </c>
    </row>
    <row r="56" spans="1:29" ht="13.5">
      <c r="A56" s="31" t="s">
        <v>10</v>
      </c>
      <c r="B56" s="32" t="s">
        <v>104</v>
      </c>
      <c r="C56" s="33" t="s">
        <v>105</v>
      </c>
      <c r="D56" s="34">
        <f t="shared" si="0"/>
        <v>1242</v>
      </c>
      <c r="E56" s="34">
        <f t="shared" si="1"/>
        <v>0</v>
      </c>
      <c r="F56" s="34">
        <v>0</v>
      </c>
      <c r="G56" s="34">
        <v>0</v>
      </c>
      <c r="H56" s="34">
        <f t="shared" si="2"/>
        <v>0</v>
      </c>
      <c r="I56" s="34">
        <v>0</v>
      </c>
      <c r="J56" s="34">
        <v>0</v>
      </c>
      <c r="K56" s="34">
        <f t="shared" si="3"/>
        <v>1242</v>
      </c>
      <c r="L56" s="34">
        <v>483</v>
      </c>
      <c r="M56" s="34">
        <v>759</v>
      </c>
      <c r="N56" s="34">
        <f t="shared" si="4"/>
        <v>1369</v>
      </c>
      <c r="O56" s="34">
        <f t="shared" si="5"/>
        <v>483</v>
      </c>
      <c r="P56" s="34">
        <v>374</v>
      </c>
      <c r="Q56" s="34">
        <v>0</v>
      </c>
      <c r="R56" s="34">
        <v>109</v>
      </c>
      <c r="S56" s="34">
        <v>0</v>
      </c>
      <c r="T56" s="34">
        <v>0</v>
      </c>
      <c r="U56" s="34">
        <f t="shared" si="6"/>
        <v>759</v>
      </c>
      <c r="V56" s="34">
        <v>759</v>
      </c>
      <c r="W56" s="34">
        <v>0</v>
      </c>
      <c r="X56" s="34">
        <v>0</v>
      </c>
      <c r="Y56" s="34">
        <v>0</v>
      </c>
      <c r="Z56" s="34">
        <v>0</v>
      </c>
      <c r="AA56" s="34">
        <f t="shared" si="7"/>
        <v>127</v>
      </c>
      <c r="AB56" s="34">
        <v>127</v>
      </c>
      <c r="AC56" s="34">
        <v>0</v>
      </c>
    </row>
    <row r="57" spans="1:29" ht="13.5">
      <c r="A57" s="31" t="s">
        <v>10</v>
      </c>
      <c r="B57" s="32" t="s">
        <v>106</v>
      </c>
      <c r="C57" s="33" t="s">
        <v>107</v>
      </c>
      <c r="D57" s="34">
        <f t="shared" si="0"/>
        <v>3003</v>
      </c>
      <c r="E57" s="34">
        <f t="shared" si="1"/>
        <v>0</v>
      </c>
      <c r="F57" s="34">
        <v>0</v>
      </c>
      <c r="G57" s="34">
        <v>0</v>
      </c>
      <c r="H57" s="34">
        <f t="shared" si="2"/>
        <v>0</v>
      </c>
      <c r="I57" s="34">
        <v>0</v>
      </c>
      <c r="J57" s="34">
        <v>0</v>
      </c>
      <c r="K57" s="34">
        <f t="shared" si="3"/>
        <v>3003</v>
      </c>
      <c r="L57" s="34">
        <v>1147</v>
      </c>
      <c r="M57" s="34">
        <v>1856</v>
      </c>
      <c r="N57" s="34">
        <f t="shared" si="4"/>
        <v>3155</v>
      </c>
      <c r="O57" s="34">
        <f t="shared" si="5"/>
        <v>1019</v>
      </c>
      <c r="P57" s="34">
        <v>541</v>
      </c>
      <c r="Q57" s="34">
        <v>0</v>
      </c>
      <c r="R57" s="34">
        <v>478</v>
      </c>
      <c r="S57" s="34">
        <v>0</v>
      </c>
      <c r="T57" s="34">
        <v>0</v>
      </c>
      <c r="U57" s="34">
        <f t="shared" si="6"/>
        <v>1866</v>
      </c>
      <c r="V57" s="34">
        <v>1866</v>
      </c>
      <c r="W57" s="34">
        <v>0</v>
      </c>
      <c r="X57" s="34">
        <v>0</v>
      </c>
      <c r="Y57" s="34">
        <v>0</v>
      </c>
      <c r="Z57" s="34">
        <v>0</v>
      </c>
      <c r="AA57" s="34">
        <f t="shared" si="7"/>
        <v>270</v>
      </c>
      <c r="AB57" s="34">
        <v>270</v>
      </c>
      <c r="AC57" s="34">
        <v>0</v>
      </c>
    </row>
    <row r="58" spans="1:29" ht="13.5">
      <c r="A58" s="31" t="s">
        <v>10</v>
      </c>
      <c r="B58" s="32" t="s">
        <v>108</v>
      </c>
      <c r="C58" s="33" t="s">
        <v>109</v>
      </c>
      <c r="D58" s="34">
        <f t="shared" si="0"/>
        <v>2929</v>
      </c>
      <c r="E58" s="34">
        <f t="shared" si="1"/>
        <v>0</v>
      </c>
      <c r="F58" s="34">
        <v>0</v>
      </c>
      <c r="G58" s="34">
        <v>0</v>
      </c>
      <c r="H58" s="34">
        <f t="shared" si="2"/>
        <v>0</v>
      </c>
      <c r="I58" s="34">
        <v>0</v>
      </c>
      <c r="J58" s="34">
        <v>0</v>
      </c>
      <c r="K58" s="34">
        <f t="shared" si="3"/>
        <v>2929</v>
      </c>
      <c r="L58" s="34">
        <v>1053</v>
      </c>
      <c r="M58" s="34">
        <v>1876</v>
      </c>
      <c r="N58" s="34">
        <f t="shared" si="4"/>
        <v>2825</v>
      </c>
      <c r="O58" s="34">
        <f t="shared" si="5"/>
        <v>960</v>
      </c>
      <c r="P58" s="34">
        <v>497</v>
      </c>
      <c r="Q58" s="34">
        <v>0</v>
      </c>
      <c r="R58" s="34">
        <v>463</v>
      </c>
      <c r="S58" s="34">
        <v>0</v>
      </c>
      <c r="T58" s="34">
        <v>0</v>
      </c>
      <c r="U58" s="34">
        <f t="shared" si="6"/>
        <v>1865</v>
      </c>
      <c r="V58" s="34">
        <v>1865</v>
      </c>
      <c r="W58" s="34">
        <v>0</v>
      </c>
      <c r="X58" s="34">
        <v>0</v>
      </c>
      <c r="Y58" s="34">
        <v>0</v>
      </c>
      <c r="Z58" s="34">
        <v>0</v>
      </c>
      <c r="AA58" s="34">
        <f t="shared" si="7"/>
        <v>0</v>
      </c>
      <c r="AB58" s="34">
        <v>0</v>
      </c>
      <c r="AC58" s="34">
        <v>0</v>
      </c>
    </row>
    <row r="59" spans="1:29" ht="13.5">
      <c r="A59" s="31" t="s">
        <v>10</v>
      </c>
      <c r="B59" s="32" t="s">
        <v>110</v>
      </c>
      <c r="C59" s="33" t="s">
        <v>111</v>
      </c>
      <c r="D59" s="34">
        <f t="shared" si="0"/>
        <v>7550</v>
      </c>
      <c r="E59" s="34">
        <f t="shared" si="1"/>
        <v>0</v>
      </c>
      <c r="F59" s="34">
        <v>0</v>
      </c>
      <c r="G59" s="34">
        <v>0</v>
      </c>
      <c r="H59" s="34">
        <f t="shared" si="2"/>
        <v>0</v>
      </c>
      <c r="I59" s="34">
        <v>0</v>
      </c>
      <c r="J59" s="34">
        <v>0</v>
      </c>
      <c r="K59" s="34">
        <f t="shared" si="3"/>
        <v>7550</v>
      </c>
      <c r="L59" s="34">
        <v>4512</v>
      </c>
      <c r="M59" s="34">
        <v>3038</v>
      </c>
      <c r="N59" s="34">
        <f t="shared" si="4"/>
        <v>7550</v>
      </c>
      <c r="O59" s="34">
        <f t="shared" si="5"/>
        <v>4512</v>
      </c>
      <c r="P59" s="34">
        <v>4512</v>
      </c>
      <c r="Q59" s="34">
        <v>0</v>
      </c>
      <c r="R59" s="34">
        <v>0</v>
      </c>
      <c r="S59" s="34">
        <v>0</v>
      </c>
      <c r="T59" s="34">
        <v>0</v>
      </c>
      <c r="U59" s="34">
        <f t="shared" si="6"/>
        <v>3038</v>
      </c>
      <c r="V59" s="34">
        <v>3038</v>
      </c>
      <c r="W59" s="34">
        <v>0</v>
      </c>
      <c r="X59" s="34">
        <v>0</v>
      </c>
      <c r="Y59" s="34">
        <v>0</v>
      </c>
      <c r="Z59" s="34">
        <v>0</v>
      </c>
      <c r="AA59" s="34">
        <f t="shared" si="7"/>
        <v>0</v>
      </c>
      <c r="AB59" s="34">
        <v>0</v>
      </c>
      <c r="AC59" s="34">
        <v>0</v>
      </c>
    </row>
    <row r="60" spans="1:29" ht="13.5">
      <c r="A60" s="31" t="s">
        <v>10</v>
      </c>
      <c r="B60" s="32" t="s">
        <v>112</v>
      </c>
      <c r="C60" s="33" t="s">
        <v>113</v>
      </c>
      <c r="D60" s="34">
        <f t="shared" si="0"/>
        <v>5245</v>
      </c>
      <c r="E60" s="34">
        <f t="shared" si="1"/>
        <v>0</v>
      </c>
      <c r="F60" s="34">
        <v>0</v>
      </c>
      <c r="G60" s="34">
        <v>0</v>
      </c>
      <c r="H60" s="34">
        <f t="shared" si="2"/>
        <v>0</v>
      </c>
      <c r="I60" s="34">
        <v>0</v>
      </c>
      <c r="J60" s="34">
        <v>0</v>
      </c>
      <c r="K60" s="34">
        <f t="shared" si="3"/>
        <v>5245</v>
      </c>
      <c r="L60" s="34">
        <v>1680</v>
      </c>
      <c r="M60" s="34">
        <v>3565</v>
      </c>
      <c r="N60" s="34">
        <f t="shared" si="4"/>
        <v>5245</v>
      </c>
      <c r="O60" s="34">
        <f t="shared" si="5"/>
        <v>1680</v>
      </c>
      <c r="P60" s="34">
        <v>1680</v>
      </c>
      <c r="Q60" s="34">
        <v>0</v>
      </c>
      <c r="R60" s="34">
        <v>0</v>
      </c>
      <c r="S60" s="34">
        <v>0</v>
      </c>
      <c r="T60" s="34">
        <v>0</v>
      </c>
      <c r="U60" s="34">
        <f t="shared" si="6"/>
        <v>3565</v>
      </c>
      <c r="V60" s="34">
        <v>3565</v>
      </c>
      <c r="W60" s="34">
        <v>0</v>
      </c>
      <c r="X60" s="34">
        <v>0</v>
      </c>
      <c r="Y60" s="34">
        <v>0</v>
      </c>
      <c r="Z60" s="34">
        <v>0</v>
      </c>
      <c r="AA60" s="34">
        <f t="shared" si="7"/>
        <v>0</v>
      </c>
      <c r="AB60" s="34">
        <v>0</v>
      </c>
      <c r="AC60" s="34">
        <v>0</v>
      </c>
    </row>
    <row r="61" spans="1:29" ht="13.5">
      <c r="A61" s="31" t="s">
        <v>10</v>
      </c>
      <c r="B61" s="32" t="s">
        <v>114</v>
      </c>
      <c r="C61" s="33" t="s">
        <v>115</v>
      </c>
      <c r="D61" s="34">
        <f t="shared" si="0"/>
        <v>11115</v>
      </c>
      <c r="E61" s="34">
        <f t="shared" si="1"/>
        <v>0</v>
      </c>
      <c r="F61" s="34">
        <v>0</v>
      </c>
      <c r="G61" s="34">
        <v>0</v>
      </c>
      <c r="H61" s="34">
        <f t="shared" si="2"/>
        <v>0</v>
      </c>
      <c r="I61" s="34">
        <v>0</v>
      </c>
      <c r="J61" s="34">
        <v>0</v>
      </c>
      <c r="K61" s="34">
        <f t="shared" si="3"/>
        <v>11115</v>
      </c>
      <c r="L61" s="34">
        <v>4137</v>
      </c>
      <c r="M61" s="34">
        <v>6978</v>
      </c>
      <c r="N61" s="34">
        <f t="shared" si="4"/>
        <v>11115</v>
      </c>
      <c r="O61" s="34">
        <f t="shared" si="5"/>
        <v>4137</v>
      </c>
      <c r="P61" s="34">
        <v>4137</v>
      </c>
      <c r="Q61" s="34">
        <v>0</v>
      </c>
      <c r="R61" s="34">
        <v>0</v>
      </c>
      <c r="S61" s="34">
        <v>0</v>
      </c>
      <c r="T61" s="34">
        <v>0</v>
      </c>
      <c r="U61" s="34">
        <f t="shared" si="6"/>
        <v>6978</v>
      </c>
      <c r="V61" s="34">
        <v>6978</v>
      </c>
      <c r="W61" s="34">
        <v>0</v>
      </c>
      <c r="X61" s="34">
        <v>0</v>
      </c>
      <c r="Y61" s="34">
        <v>0</v>
      </c>
      <c r="Z61" s="34">
        <v>0</v>
      </c>
      <c r="AA61" s="34">
        <f t="shared" si="7"/>
        <v>0</v>
      </c>
      <c r="AB61" s="34">
        <v>0</v>
      </c>
      <c r="AC61" s="34">
        <v>0</v>
      </c>
    </row>
    <row r="62" spans="1:29" ht="13.5">
      <c r="A62" s="31" t="s">
        <v>10</v>
      </c>
      <c r="B62" s="32" t="s">
        <v>116</v>
      </c>
      <c r="C62" s="33" t="s">
        <v>117</v>
      </c>
      <c r="D62" s="34">
        <f t="shared" si="0"/>
        <v>5656</v>
      </c>
      <c r="E62" s="34">
        <f t="shared" si="1"/>
        <v>0</v>
      </c>
      <c r="F62" s="34">
        <v>0</v>
      </c>
      <c r="G62" s="34">
        <v>0</v>
      </c>
      <c r="H62" s="34">
        <f t="shared" si="2"/>
        <v>0</v>
      </c>
      <c r="I62" s="34">
        <v>0</v>
      </c>
      <c r="J62" s="34">
        <v>0</v>
      </c>
      <c r="K62" s="34">
        <f t="shared" si="3"/>
        <v>5656</v>
      </c>
      <c r="L62" s="34">
        <v>3191</v>
      </c>
      <c r="M62" s="34">
        <v>2465</v>
      </c>
      <c r="N62" s="34">
        <f t="shared" si="4"/>
        <v>29566</v>
      </c>
      <c r="O62" s="34">
        <f t="shared" si="5"/>
        <v>13520</v>
      </c>
      <c r="P62" s="34">
        <v>13520</v>
      </c>
      <c r="Q62" s="34">
        <v>0</v>
      </c>
      <c r="R62" s="34">
        <v>0</v>
      </c>
      <c r="S62" s="34">
        <v>0</v>
      </c>
      <c r="T62" s="34">
        <v>0</v>
      </c>
      <c r="U62" s="34">
        <f t="shared" si="6"/>
        <v>16046</v>
      </c>
      <c r="V62" s="34">
        <v>16046</v>
      </c>
      <c r="W62" s="34">
        <v>0</v>
      </c>
      <c r="X62" s="34">
        <v>0</v>
      </c>
      <c r="Y62" s="34">
        <v>0</v>
      </c>
      <c r="Z62" s="34">
        <v>0</v>
      </c>
      <c r="AA62" s="34">
        <f t="shared" si="7"/>
        <v>0</v>
      </c>
      <c r="AB62" s="34">
        <v>0</v>
      </c>
      <c r="AC62" s="34">
        <v>0</v>
      </c>
    </row>
    <row r="63" spans="1:29" ht="13.5">
      <c r="A63" s="31" t="s">
        <v>10</v>
      </c>
      <c r="B63" s="32" t="s">
        <v>118</v>
      </c>
      <c r="C63" s="33" t="s">
        <v>119</v>
      </c>
      <c r="D63" s="34">
        <f t="shared" si="0"/>
        <v>7929</v>
      </c>
      <c r="E63" s="34">
        <f t="shared" si="1"/>
        <v>0</v>
      </c>
      <c r="F63" s="34">
        <v>0</v>
      </c>
      <c r="G63" s="34">
        <v>0</v>
      </c>
      <c r="H63" s="34">
        <f t="shared" si="2"/>
        <v>0</v>
      </c>
      <c r="I63" s="34">
        <v>0</v>
      </c>
      <c r="J63" s="34">
        <v>0</v>
      </c>
      <c r="K63" s="34">
        <f t="shared" si="3"/>
        <v>7929</v>
      </c>
      <c r="L63" s="34">
        <v>4141</v>
      </c>
      <c r="M63" s="34">
        <v>3788</v>
      </c>
      <c r="N63" s="34">
        <f t="shared" si="4"/>
        <v>7929</v>
      </c>
      <c r="O63" s="34">
        <f t="shared" si="5"/>
        <v>4141</v>
      </c>
      <c r="P63" s="34">
        <v>4141</v>
      </c>
      <c r="Q63" s="34">
        <v>0</v>
      </c>
      <c r="R63" s="34">
        <v>0</v>
      </c>
      <c r="S63" s="34">
        <v>0</v>
      </c>
      <c r="T63" s="34">
        <v>0</v>
      </c>
      <c r="U63" s="34">
        <f t="shared" si="6"/>
        <v>3788</v>
      </c>
      <c r="V63" s="34">
        <v>3788</v>
      </c>
      <c r="W63" s="34">
        <v>0</v>
      </c>
      <c r="X63" s="34">
        <v>0</v>
      </c>
      <c r="Y63" s="34">
        <v>0</v>
      </c>
      <c r="Z63" s="34">
        <v>0</v>
      </c>
      <c r="AA63" s="34">
        <f t="shared" si="7"/>
        <v>0</v>
      </c>
      <c r="AB63" s="34">
        <v>0</v>
      </c>
      <c r="AC63" s="34">
        <v>0</v>
      </c>
    </row>
    <row r="64" spans="1:29" ht="13.5">
      <c r="A64" s="31" t="s">
        <v>10</v>
      </c>
      <c r="B64" s="32" t="s">
        <v>120</v>
      </c>
      <c r="C64" s="33" t="s">
        <v>121</v>
      </c>
      <c r="D64" s="34">
        <f t="shared" si="0"/>
        <v>1725</v>
      </c>
      <c r="E64" s="34">
        <f t="shared" si="1"/>
        <v>0</v>
      </c>
      <c r="F64" s="34">
        <v>0</v>
      </c>
      <c r="G64" s="34">
        <v>0</v>
      </c>
      <c r="H64" s="34">
        <f t="shared" si="2"/>
        <v>0</v>
      </c>
      <c r="I64" s="34">
        <v>0</v>
      </c>
      <c r="J64" s="34">
        <v>0</v>
      </c>
      <c r="K64" s="34">
        <f t="shared" si="3"/>
        <v>1725</v>
      </c>
      <c r="L64" s="34">
        <v>956</v>
      </c>
      <c r="M64" s="34">
        <v>769</v>
      </c>
      <c r="N64" s="34">
        <f t="shared" si="4"/>
        <v>1725</v>
      </c>
      <c r="O64" s="34">
        <f t="shared" si="5"/>
        <v>956</v>
      </c>
      <c r="P64" s="34">
        <v>956</v>
      </c>
      <c r="Q64" s="34">
        <v>0</v>
      </c>
      <c r="R64" s="34">
        <v>0</v>
      </c>
      <c r="S64" s="34">
        <v>0</v>
      </c>
      <c r="T64" s="34">
        <v>0</v>
      </c>
      <c r="U64" s="34">
        <f t="shared" si="6"/>
        <v>769</v>
      </c>
      <c r="V64" s="34">
        <v>769</v>
      </c>
      <c r="W64" s="34">
        <v>0</v>
      </c>
      <c r="X64" s="34">
        <v>0</v>
      </c>
      <c r="Y64" s="34">
        <v>0</v>
      </c>
      <c r="Z64" s="34">
        <v>0</v>
      </c>
      <c r="AA64" s="34">
        <f t="shared" si="7"/>
        <v>0</v>
      </c>
      <c r="AB64" s="34">
        <v>0</v>
      </c>
      <c r="AC64" s="34">
        <v>0</v>
      </c>
    </row>
    <row r="65" spans="1:29" ht="13.5">
      <c r="A65" s="31" t="s">
        <v>10</v>
      </c>
      <c r="B65" s="32" t="s">
        <v>122</v>
      </c>
      <c r="C65" s="33" t="s">
        <v>123</v>
      </c>
      <c r="D65" s="34">
        <f t="shared" si="0"/>
        <v>2658</v>
      </c>
      <c r="E65" s="34">
        <f t="shared" si="1"/>
        <v>0</v>
      </c>
      <c r="F65" s="34">
        <v>0</v>
      </c>
      <c r="G65" s="34">
        <v>0</v>
      </c>
      <c r="H65" s="34">
        <f t="shared" si="2"/>
        <v>0</v>
      </c>
      <c r="I65" s="34">
        <v>0</v>
      </c>
      <c r="J65" s="34">
        <v>0</v>
      </c>
      <c r="K65" s="34">
        <f t="shared" si="3"/>
        <v>2658</v>
      </c>
      <c r="L65" s="34">
        <v>1467</v>
      </c>
      <c r="M65" s="34">
        <v>1191</v>
      </c>
      <c r="N65" s="34">
        <f t="shared" si="4"/>
        <v>3059</v>
      </c>
      <c r="O65" s="34">
        <f t="shared" si="5"/>
        <v>1467</v>
      </c>
      <c r="P65" s="34">
        <v>1467</v>
      </c>
      <c r="Q65" s="34">
        <v>0</v>
      </c>
      <c r="R65" s="34">
        <v>0</v>
      </c>
      <c r="S65" s="34">
        <v>0</v>
      </c>
      <c r="T65" s="34">
        <v>0</v>
      </c>
      <c r="U65" s="34">
        <f t="shared" si="6"/>
        <v>1191</v>
      </c>
      <c r="V65" s="34">
        <v>1191</v>
      </c>
      <c r="W65" s="34">
        <v>0</v>
      </c>
      <c r="X65" s="34">
        <v>0</v>
      </c>
      <c r="Y65" s="34">
        <v>0</v>
      </c>
      <c r="Z65" s="34">
        <v>0</v>
      </c>
      <c r="AA65" s="34">
        <f t="shared" si="7"/>
        <v>401</v>
      </c>
      <c r="AB65" s="34">
        <v>401</v>
      </c>
      <c r="AC65" s="34">
        <v>0</v>
      </c>
    </row>
    <row r="66" spans="1:29" ht="13.5">
      <c r="A66" s="31" t="s">
        <v>10</v>
      </c>
      <c r="B66" s="32" t="s">
        <v>124</v>
      </c>
      <c r="C66" s="33" t="s">
        <v>125</v>
      </c>
      <c r="D66" s="34">
        <f t="shared" si="0"/>
        <v>2827</v>
      </c>
      <c r="E66" s="34">
        <f t="shared" si="1"/>
        <v>0</v>
      </c>
      <c r="F66" s="34">
        <v>0</v>
      </c>
      <c r="G66" s="34">
        <v>0</v>
      </c>
      <c r="H66" s="34">
        <f t="shared" si="2"/>
        <v>0</v>
      </c>
      <c r="I66" s="34">
        <v>0</v>
      </c>
      <c r="J66" s="34">
        <v>0</v>
      </c>
      <c r="K66" s="34">
        <f t="shared" si="3"/>
        <v>2827</v>
      </c>
      <c r="L66" s="34">
        <v>1285</v>
      </c>
      <c r="M66" s="34">
        <v>1542</v>
      </c>
      <c r="N66" s="34">
        <f t="shared" si="4"/>
        <v>2827</v>
      </c>
      <c r="O66" s="34">
        <f t="shared" si="5"/>
        <v>1285</v>
      </c>
      <c r="P66" s="34">
        <v>1285</v>
      </c>
      <c r="Q66" s="34">
        <v>0</v>
      </c>
      <c r="R66" s="34">
        <v>0</v>
      </c>
      <c r="S66" s="34">
        <v>0</v>
      </c>
      <c r="T66" s="34">
        <v>0</v>
      </c>
      <c r="U66" s="34">
        <f t="shared" si="6"/>
        <v>1542</v>
      </c>
      <c r="V66" s="34">
        <v>1542</v>
      </c>
      <c r="W66" s="34">
        <v>0</v>
      </c>
      <c r="X66" s="34">
        <v>0</v>
      </c>
      <c r="Y66" s="34">
        <v>0</v>
      </c>
      <c r="Z66" s="34">
        <v>0</v>
      </c>
      <c r="AA66" s="34">
        <f t="shared" si="7"/>
        <v>0</v>
      </c>
      <c r="AB66" s="34">
        <v>0</v>
      </c>
      <c r="AC66" s="34">
        <v>0</v>
      </c>
    </row>
    <row r="67" spans="1:29" ht="13.5">
      <c r="A67" s="31" t="s">
        <v>10</v>
      </c>
      <c r="B67" s="32" t="s">
        <v>126</v>
      </c>
      <c r="C67" s="33" t="s">
        <v>127</v>
      </c>
      <c r="D67" s="34">
        <f t="shared" si="0"/>
        <v>8725</v>
      </c>
      <c r="E67" s="34">
        <f t="shared" si="1"/>
        <v>0</v>
      </c>
      <c r="F67" s="34">
        <v>0</v>
      </c>
      <c r="G67" s="34">
        <v>0</v>
      </c>
      <c r="H67" s="34">
        <f t="shared" si="2"/>
        <v>0</v>
      </c>
      <c r="I67" s="34">
        <v>0</v>
      </c>
      <c r="J67" s="34">
        <v>0</v>
      </c>
      <c r="K67" s="34">
        <f t="shared" si="3"/>
        <v>8725</v>
      </c>
      <c r="L67" s="34">
        <v>3833</v>
      </c>
      <c r="M67" s="34">
        <v>4892</v>
      </c>
      <c r="N67" s="34">
        <f t="shared" si="4"/>
        <v>8725</v>
      </c>
      <c r="O67" s="34">
        <f t="shared" si="5"/>
        <v>3833</v>
      </c>
      <c r="P67" s="34">
        <v>3833</v>
      </c>
      <c r="Q67" s="34">
        <v>0</v>
      </c>
      <c r="R67" s="34">
        <v>0</v>
      </c>
      <c r="S67" s="34">
        <v>0</v>
      </c>
      <c r="T67" s="34">
        <v>0</v>
      </c>
      <c r="U67" s="34">
        <f t="shared" si="6"/>
        <v>4892</v>
      </c>
      <c r="V67" s="34">
        <v>4892</v>
      </c>
      <c r="W67" s="34">
        <v>0</v>
      </c>
      <c r="X67" s="34">
        <v>0</v>
      </c>
      <c r="Y67" s="34">
        <v>0</v>
      </c>
      <c r="Z67" s="34">
        <v>0</v>
      </c>
      <c r="AA67" s="34">
        <f t="shared" si="7"/>
        <v>0</v>
      </c>
      <c r="AB67" s="34">
        <v>0</v>
      </c>
      <c r="AC67" s="34">
        <v>0</v>
      </c>
    </row>
    <row r="68" spans="1:29" ht="13.5">
      <c r="A68" s="31" t="s">
        <v>10</v>
      </c>
      <c r="B68" s="32" t="s">
        <v>128</v>
      </c>
      <c r="C68" s="33" t="s">
        <v>129</v>
      </c>
      <c r="D68" s="34">
        <f t="shared" si="0"/>
        <v>4346</v>
      </c>
      <c r="E68" s="34">
        <f t="shared" si="1"/>
        <v>0</v>
      </c>
      <c r="F68" s="34">
        <v>0</v>
      </c>
      <c r="G68" s="34">
        <v>0</v>
      </c>
      <c r="H68" s="34">
        <f t="shared" si="2"/>
        <v>0</v>
      </c>
      <c r="I68" s="34">
        <v>0</v>
      </c>
      <c r="J68" s="34">
        <v>0</v>
      </c>
      <c r="K68" s="34">
        <f t="shared" si="3"/>
        <v>4346</v>
      </c>
      <c r="L68" s="34">
        <v>2631</v>
      </c>
      <c r="M68" s="34">
        <v>1715</v>
      </c>
      <c r="N68" s="34">
        <f t="shared" si="4"/>
        <v>4346</v>
      </c>
      <c r="O68" s="34">
        <f t="shared" si="5"/>
        <v>2631</v>
      </c>
      <c r="P68" s="34">
        <v>2631</v>
      </c>
      <c r="Q68" s="34">
        <v>0</v>
      </c>
      <c r="R68" s="34">
        <v>0</v>
      </c>
      <c r="S68" s="34">
        <v>0</v>
      </c>
      <c r="T68" s="34">
        <v>0</v>
      </c>
      <c r="U68" s="34">
        <f t="shared" si="6"/>
        <v>1715</v>
      </c>
      <c r="V68" s="34">
        <v>1715</v>
      </c>
      <c r="W68" s="34">
        <v>0</v>
      </c>
      <c r="X68" s="34">
        <v>0</v>
      </c>
      <c r="Y68" s="34">
        <v>0</v>
      </c>
      <c r="Z68" s="34">
        <v>0</v>
      </c>
      <c r="AA68" s="34">
        <f t="shared" si="7"/>
        <v>0</v>
      </c>
      <c r="AB68" s="34">
        <v>0</v>
      </c>
      <c r="AC68" s="34">
        <v>0</v>
      </c>
    </row>
    <row r="69" spans="1:29" ht="13.5">
      <c r="A69" s="31" t="s">
        <v>10</v>
      </c>
      <c r="B69" s="32" t="s">
        <v>130</v>
      </c>
      <c r="C69" s="33" t="s">
        <v>131</v>
      </c>
      <c r="D69" s="34">
        <f t="shared" si="0"/>
        <v>346</v>
      </c>
      <c r="E69" s="34">
        <f t="shared" si="1"/>
        <v>0</v>
      </c>
      <c r="F69" s="34">
        <v>0</v>
      </c>
      <c r="G69" s="34">
        <v>0</v>
      </c>
      <c r="H69" s="34">
        <f t="shared" si="2"/>
        <v>0</v>
      </c>
      <c r="I69" s="34">
        <v>0</v>
      </c>
      <c r="J69" s="34">
        <v>0</v>
      </c>
      <c r="K69" s="34">
        <f t="shared" si="3"/>
        <v>346</v>
      </c>
      <c r="L69" s="34">
        <v>207</v>
      </c>
      <c r="M69" s="34">
        <v>139</v>
      </c>
      <c r="N69" s="34">
        <f t="shared" si="4"/>
        <v>346</v>
      </c>
      <c r="O69" s="34">
        <f t="shared" si="5"/>
        <v>207</v>
      </c>
      <c r="P69" s="34">
        <v>207</v>
      </c>
      <c r="Q69" s="34">
        <v>0</v>
      </c>
      <c r="R69" s="34">
        <v>0</v>
      </c>
      <c r="S69" s="34">
        <v>0</v>
      </c>
      <c r="T69" s="34">
        <v>0</v>
      </c>
      <c r="U69" s="34">
        <f t="shared" si="6"/>
        <v>139</v>
      </c>
      <c r="V69" s="34">
        <v>139</v>
      </c>
      <c r="W69" s="34">
        <v>0</v>
      </c>
      <c r="X69" s="34">
        <v>0</v>
      </c>
      <c r="Y69" s="34">
        <v>0</v>
      </c>
      <c r="Z69" s="34">
        <v>0</v>
      </c>
      <c r="AA69" s="34">
        <f t="shared" si="7"/>
        <v>0</v>
      </c>
      <c r="AB69" s="34">
        <v>0</v>
      </c>
      <c r="AC69" s="34">
        <v>0</v>
      </c>
    </row>
    <row r="70" spans="1:29" ht="13.5">
      <c r="A70" s="31" t="s">
        <v>10</v>
      </c>
      <c r="B70" s="32" t="s">
        <v>132</v>
      </c>
      <c r="C70" s="33" t="s">
        <v>133</v>
      </c>
      <c r="D70" s="34">
        <f t="shared" si="0"/>
        <v>1220</v>
      </c>
      <c r="E70" s="34">
        <f t="shared" si="1"/>
        <v>0</v>
      </c>
      <c r="F70" s="34">
        <v>0</v>
      </c>
      <c r="G70" s="34">
        <v>0</v>
      </c>
      <c r="H70" s="34">
        <f t="shared" si="2"/>
        <v>0</v>
      </c>
      <c r="I70" s="34">
        <v>0</v>
      </c>
      <c r="J70" s="34">
        <v>0</v>
      </c>
      <c r="K70" s="34">
        <f t="shared" si="3"/>
        <v>1220</v>
      </c>
      <c r="L70" s="34">
        <v>652</v>
      </c>
      <c r="M70" s="34">
        <v>568</v>
      </c>
      <c r="N70" s="34">
        <f t="shared" si="4"/>
        <v>1220</v>
      </c>
      <c r="O70" s="34">
        <f t="shared" si="5"/>
        <v>652</v>
      </c>
      <c r="P70" s="34">
        <v>652</v>
      </c>
      <c r="Q70" s="34">
        <v>0</v>
      </c>
      <c r="R70" s="34">
        <v>0</v>
      </c>
      <c r="S70" s="34">
        <v>0</v>
      </c>
      <c r="T70" s="34">
        <v>0</v>
      </c>
      <c r="U70" s="34">
        <f t="shared" si="6"/>
        <v>568</v>
      </c>
      <c r="V70" s="34">
        <v>568</v>
      </c>
      <c r="W70" s="34">
        <v>0</v>
      </c>
      <c r="X70" s="34">
        <v>0</v>
      </c>
      <c r="Y70" s="34">
        <v>0</v>
      </c>
      <c r="Z70" s="34">
        <v>0</v>
      </c>
      <c r="AA70" s="34">
        <f t="shared" si="7"/>
        <v>0</v>
      </c>
      <c r="AB70" s="34">
        <v>0</v>
      </c>
      <c r="AC70" s="34">
        <v>0</v>
      </c>
    </row>
    <row r="71" spans="1:29" ht="13.5">
      <c r="A71" s="31" t="s">
        <v>10</v>
      </c>
      <c r="B71" s="32" t="s">
        <v>134</v>
      </c>
      <c r="C71" s="33" t="s">
        <v>135</v>
      </c>
      <c r="D71" s="34">
        <f aca="true" t="shared" si="8" ref="D71:D100">E71+H71+K71</f>
        <v>1110</v>
      </c>
      <c r="E71" s="34">
        <f aca="true" t="shared" si="9" ref="E71:E100">F71+G71</f>
        <v>0</v>
      </c>
      <c r="F71" s="34">
        <v>0</v>
      </c>
      <c r="G71" s="34">
        <v>0</v>
      </c>
      <c r="H71" s="34">
        <f aca="true" t="shared" si="10" ref="H71:H100">I71+J71</f>
        <v>0</v>
      </c>
      <c r="I71" s="34">
        <v>0</v>
      </c>
      <c r="J71" s="34">
        <v>0</v>
      </c>
      <c r="K71" s="34">
        <f aca="true" t="shared" si="11" ref="K71:K100">L71+M71</f>
        <v>1110</v>
      </c>
      <c r="L71" s="34">
        <v>334</v>
      </c>
      <c r="M71" s="34">
        <v>776</v>
      </c>
      <c r="N71" s="34">
        <f aca="true" t="shared" si="12" ref="N71:N100">O71+U71+AA71</f>
        <v>1288</v>
      </c>
      <c r="O71" s="34">
        <f aca="true" t="shared" si="13" ref="O71:O100">SUM(P71:T71)</f>
        <v>334</v>
      </c>
      <c r="P71" s="34">
        <v>334</v>
      </c>
      <c r="Q71" s="34">
        <v>0</v>
      </c>
      <c r="R71" s="34">
        <v>0</v>
      </c>
      <c r="S71" s="34">
        <v>0</v>
      </c>
      <c r="T71" s="34">
        <v>0</v>
      </c>
      <c r="U71" s="34">
        <f aca="true" t="shared" si="14" ref="U71:U100">SUM(V71:Z71)</f>
        <v>776</v>
      </c>
      <c r="V71" s="34">
        <v>776</v>
      </c>
      <c r="W71" s="34">
        <v>0</v>
      </c>
      <c r="X71" s="34">
        <v>0</v>
      </c>
      <c r="Y71" s="34">
        <v>0</v>
      </c>
      <c r="Z71" s="34">
        <v>0</v>
      </c>
      <c r="AA71" s="34">
        <f aca="true" t="shared" si="15" ref="AA71:AA100">AB71+AC71</f>
        <v>178</v>
      </c>
      <c r="AB71" s="34">
        <v>178</v>
      </c>
      <c r="AC71" s="34">
        <v>0</v>
      </c>
    </row>
    <row r="72" spans="1:29" ht="13.5">
      <c r="A72" s="31" t="s">
        <v>10</v>
      </c>
      <c r="B72" s="32" t="s">
        <v>136</v>
      </c>
      <c r="C72" s="33" t="s">
        <v>137</v>
      </c>
      <c r="D72" s="34">
        <f t="shared" si="8"/>
        <v>3925</v>
      </c>
      <c r="E72" s="34">
        <f t="shared" si="9"/>
        <v>3925</v>
      </c>
      <c r="F72" s="34">
        <v>849</v>
      </c>
      <c r="G72" s="34">
        <v>3076</v>
      </c>
      <c r="H72" s="34">
        <f t="shared" si="10"/>
        <v>0</v>
      </c>
      <c r="I72" s="34">
        <v>0</v>
      </c>
      <c r="J72" s="34">
        <v>0</v>
      </c>
      <c r="K72" s="34">
        <f t="shared" si="11"/>
        <v>0</v>
      </c>
      <c r="L72" s="34">
        <v>0</v>
      </c>
      <c r="M72" s="34">
        <v>0</v>
      </c>
      <c r="N72" s="34">
        <f t="shared" si="12"/>
        <v>3960</v>
      </c>
      <c r="O72" s="34">
        <f t="shared" si="13"/>
        <v>849</v>
      </c>
      <c r="P72" s="34">
        <v>382</v>
      </c>
      <c r="Q72" s="34">
        <v>0</v>
      </c>
      <c r="R72" s="34">
        <v>467</v>
      </c>
      <c r="S72" s="34">
        <v>0</v>
      </c>
      <c r="T72" s="34">
        <v>0</v>
      </c>
      <c r="U72" s="34">
        <f t="shared" si="14"/>
        <v>3076</v>
      </c>
      <c r="V72" s="34">
        <v>1384</v>
      </c>
      <c r="W72" s="34">
        <v>0</v>
      </c>
      <c r="X72" s="34">
        <v>1692</v>
      </c>
      <c r="Y72" s="34">
        <v>0</v>
      </c>
      <c r="Z72" s="34">
        <v>0</v>
      </c>
      <c r="AA72" s="34">
        <f t="shared" si="15"/>
        <v>35</v>
      </c>
      <c r="AB72" s="34">
        <v>35</v>
      </c>
      <c r="AC72" s="34">
        <v>0</v>
      </c>
    </row>
    <row r="73" spans="1:29" ht="13.5">
      <c r="A73" s="31" t="s">
        <v>10</v>
      </c>
      <c r="B73" s="32" t="s">
        <v>138</v>
      </c>
      <c r="C73" s="33" t="s">
        <v>139</v>
      </c>
      <c r="D73" s="34">
        <f t="shared" si="8"/>
        <v>10662</v>
      </c>
      <c r="E73" s="34">
        <f t="shared" si="9"/>
        <v>6738</v>
      </c>
      <c r="F73" s="34">
        <v>6738</v>
      </c>
      <c r="G73" s="34">
        <v>0</v>
      </c>
      <c r="H73" s="34">
        <f t="shared" si="10"/>
        <v>0</v>
      </c>
      <c r="I73" s="34">
        <v>0</v>
      </c>
      <c r="J73" s="34">
        <v>0</v>
      </c>
      <c r="K73" s="34">
        <f t="shared" si="11"/>
        <v>3924</v>
      </c>
      <c r="L73" s="34">
        <v>0</v>
      </c>
      <c r="M73" s="34">
        <v>3924</v>
      </c>
      <c r="N73" s="34">
        <f t="shared" si="12"/>
        <v>10757</v>
      </c>
      <c r="O73" s="34">
        <f t="shared" si="13"/>
        <v>6738</v>
      </c>
      <c r="P73" s="34">
        <v>6738</v>
      </c>
      <c r="Q73" s="34">
        <v>0</v>
      </c>
      <c r="R73" s="34">
        <v>0</v>
      </c>
      <c r="S73" s="34">
        <v>0</v>
      </c>
      <c r="T73" s="34">
        <v>0</v>
      </c>
      <c r="U73" s="34">
        <f t="shared" si="14"/>
        <v>3924</v>
      </c>
      <c r="V73" s="34">
        <v>3924</v>
      </c>
      <c r="W73" s="34">
        <v>0</v>
      </c>
      <c r="X73" s="34">
        <v>0</v>
      </c>
      <c r="Y73" s="34">
        <v>0</v>
      </c>
      <c r="Z73" s="34">
        <v>0</v>
      </c>
      <c r="AA73" s="34">
        <f t="shared" si="15"/>
        <v>95</v>
      </c>
      <c r="AB73" s="34">
        <v>95</v>
      </c>
      <c r="AC73" s="34">
        <v>0</v>
      </c>
    </row>
    <row r="74" spans="1:29" ht="13.5">
      <c r="A74" s="31" t="s">
        <v>10</v>
      </c>
      <c r="B74" s="32" t="s">
        <v>140</v>
      </c>
      <c r="C74" s="33" t="s">
        <v>141</v>
      </c>
      <c r="D74" s="34">
        <f t="shared" si="8"/>
        <v>4150</v>
      </c>
      <c r="E74" s="34">
        <f t="shared" si="9"/>
        <v>1949</v>
      </c>
      <c r="F74" s="34">
        <v>1949</v>
      </c>
      <c r="G74" s="34">
        <v>0</v>
      </c>
      <c r="H74" s="34">
        <f t="shared" si="10"/>
        <v>0</v>
      </c>
      <c r="I74" s="34">
        <v>0</v>
      </c>
      <c r="J74" s="34">
        <v>0</v>
      </c>
      <c r="K74" s="34">
        <f t="shared" si="11"/>
        <v>2201</v>
      </c>
      <c r="L74" s="34">
        <v>0</v>
      </c>
      <c r="M74" s="34">
        <v>2201</v>
      </c>
      <c r="N74" s="34">
        <f t="shared" si="12"/>
        <v>4280</v>
      </c>
      <c r="O74" s="34">
        <f t="shared" si="13"/>
        <v>1949</v>
      </c>
      <c r="P74" s="34">
        <v>956</v>
      </c>
      <c r="Q74" s="34">
        <v>0</v>
      </c>
      <c r="R74" s="34">
        <v>993</v>
      </c>
      <c r="S74" s="34">
        <v>0</v>
      </c>
      <c r="T74" s="34">
        <v>0</v>
      </c>
      <c r="U74" s="34">
        <f t="shared" si="14"/>
        <v>2201</v>
      </c>
      <c r="V74" s="34">
        <v>1139</v>
      </c>
      <c r="W74" s="34">
        <v>0</v>
      </c>
      <c r="X74" s="34">
        <v>1062</v>
      </c>
      <c r="Y74" s="34">
        <v>0</v>
      </c>
      <c r="Z74" s="34">
        <v>0</v>
      </c>
      <c r="AA74" s="34">
        <f t="shared" si="15"/>
        <v>130</v>
      </c>
      <c r="AB74" s="34">
        <v>61</v>
      </c>
      <c r="AC74" s="34">
        <v>69</v>
      </c>
    </row>
    <row r="75" spans="1:29" ht="13.5">
      <c r="A75" s="31" t="s">
        <v>10</v>
      </c>
      <c r="B75" s="32" t="s">
        <v>142</v>
      </c>
      <c r="C75" s="33" t="s">
        <v>8</v>
      </c>
      <c r="D75" s="34">
        <f t="shared" si="8"/>
        <v>9120</v>
      </c>
      <c r="E75" s="34">
        <f t="shared" si="9"/>
        <v>0</v>
      </c>
      <c r="F75" s="34">
        <v>0</v>
      </c>
      <c r="G75" s="34">
        <v>0</v>
      </c>
      <c r="H75" s="34">
        <f t="shared" si="10"/>
        <v>0</v>
      </c>
      <c r="I75" s="34">
        <v>0</v>
      </c>
      <c r="J75" s="34">
        <v>0</v>
      </c>
      <c r="K75" s="34">
        <f t="shared" si="11"/>
        <v>9120</v>
      </c>
      <c r="L75" s="34">
        <v>4191</v>
      </c>
      <c r="M75" s="34">
        <v>4929</v>
      </c>
      <c r="N75" s="34">
        <f t="shared" si="12"/>
        <v>9102</v>
      </c>
      <c r="O75" s="34">
        <f t="shared" si="13"/>
        <v>4191</v>
      </c>
      <c r="P75" s="34">
        <v>4191</v>
      </c>
      <c r="Q75" s="34">
        <v>0</v>
      </c>
      <c r="R75" s="34">
        <v>0</v>
      </c>
      <c r="S75" s="34">
        <v>0</v>
      </c>
      <c r="T75" s="34">
        <v>0</v>
      </c>
      <c r="U75" s="34">
        <f t="shared" si="14"/>
        <v>4911</v>
      </c>
      <c r="V75" s="34">
        <v>4524</v>
      </c>
      <c r="W75" s="34">
        <v>0</v>
      </c>
      <c r="X75" s="34">
        <v>387</v>
      </c>
      <c r="Y75" s="34">
        <v>0</v>
      </c>
      <c r="Z75" s="34">
        <v>0</v>
      </c>
      <c r="AA75" s="34">
        <f t="shared" si="15"/>
        <v>0</v>
      </c>
      <c r="AB75" s="34">
        <v>0</v>
      </c>
      <c r="AC75" s="34">
        <v>0</v>
      </c>
    </row>
    <row r="76" spans="1:29" ht="13.5">
      <c r="A76" s="31" t="s">
        <v>10</v>
      </c>
      <c r="B76" s="32" t="s">
        <v>143</v>
      </c>
      <c r="C76" s="33" t="s">
        <v>1</v>
      </c>
      <c r="D76" s="34">
        <f t="shared" si="8"/>
        <v>3348</v>
      </c>
      <c r="E76" s="34">
        <f t="shared" si="9"/>
        <v>0</v>
      </c>
      <c r="F76" s="34">
        <v>0</v>
      </c>
      <c r="G76" s="34">
        <v>0</v>
      </c>
      <c r="H76" s="34">
        <f t="shared" si="10"/>
        <v>0</v>
      </c>
      <c r="I76" s="34">
        <v>0</v>
      </c>
      <c r="J76" s="34">
        <v>0</v>
      </c>
      <c r="K76" s="34">
        <f t="shared" si="11"/>
        <v>3348</v>
      </c>
      <c r="L76" s="34">
        <v>1545</v>
      </c>
      <c r="M76" s="34">
        <v>1803</v>
      </c>
      <c r="N76" s="34">
        <f t="shared" si="12"/>
        <v>3350</v>
      </c>
      <c r="O76" s="34">
        <f t="shared" si="13"/>
        <v>1545</v>
      </c>
      <c r="P76" s="34">
        <v>1545</v>
      </c>
      <c r="Q76" s="34">
        <v>0</v>
      </c>
      <c r="R76" s="34">
        <v>0</v>
      </c>
      <c r="S76" s="34">
        <v>0</v>
      </c>
      <c r="T76" s="34">
        <v>0</v>
      </c>
      <c r="U76" s="34">
        <f t="shared" si="14"/>
        <v>1803</v>
      </c>
      <c r="V76" s="34">
        <v>1661</v>
      </c>
      <c r="W76" s="34">
        <v>0</v>
      </c>
      <c r="X76" s="34">
        <v>142</v>
      </c>
      <c r="Y76" s="34">
        <v>0</v>
      </c>
      <c r="Z76" s="34">
        <v>0</v>
      </c>
      <c r="AA76" s="34">
        <f t="shared" si="15"/>
        <v>2</v>
      </c>
      <c r="AB76" s="34">
        <v>2</v>
      </c>
      <c r="AC76" s="34">
        <v>0</v>
      </c>
    </row>
    <row r="77" spans="1:29" ht="13.5">
      <c r="A77" s="31" t="s">
        <v>10</v>
      </c>
      <c r="B77" s="32" t="s">
        <v>144</v>
      </c>
      <c r="C77" s="33" t="s">
        <v>145</v>
      </c>
      <c r="D77" s="34">
        <f t="shared" si="8"/>
        <v>3273</v>
      </c>
      <c r="E77" s="34">
        <f t="shared" si="9"/>
        <v>0</v>
      </c>
      <c r="F77" s="34">
        <v>0</v>
      </c>
      <c r="G77" s="34">
        <v>0</v>
      </c>
      <c r="H77" s="34">
        <f t="shared" si="10"/>
        <v>0</v>
      </c>
      <c r="I77" s="34">
        <v>0</v>
      </c>
      <c r="J77" s="34">
        <v>0</v>
      </c>
      <c r="K77" s="34">
        <f t="shared" si="11"/>
        <v>3273</v>
      </c>
      <c r="L77" s="34">
        <v>1828</v>
      </c>
      <c r="M77" s="34">
        <v>1445</v>
      </c>
      <c r="N77" s="34">
        <f t="shared" si="12"/>
        <v>3273</v>
      </c>
      <c r="O77" s="34">
        <f t="shared" si="13"/>
        <v>1828</v>
      </c>
      <c r="P77" s="34">
        <v>1828</v>
      </c>
      <c r="Q77" s="34">
        <v>0</v>
      </c>
      <c r="R77" s="34">
        <v>0</v>
      </c>
      <c r="S77" s="34">
        <v>0</v>
      </c>
      <c r="T77" s="34">
        <v>0</v>
      </c>
      <c r="U77" s="34">
        <f t="shared" si="14"/>
        <v>1445</v>
      </c>
      <c r="V77" s="34">
        <v>1331</v>
      </c>
      <c r="W77" s="34">
        <v>0</v>
      </c>
      <c r="X77" s="34">
        <v>114</v>
      </c>
      <c r="Y77" s="34">
        <v>0</v>
      </c>
      <c r="Z77" s="34">
        <v>0</v>
      </c>
      <c r="AA77" s="34">
        <f t="shared" si="15"/>
        <v>0</v>
      </c>
      <c r="AB77" s="34">
        <v>0</v>
      </c>
      <c r="AC77" s="34">
        <v>0</v>
      </c>
    </row>
    <row r="78" spans="1:29" ht="13.5">
      <c r="A78" s="31" t="s">
        <v>10</v>
      </c>
      <c r="B78" s="32" t="s">
        <v>146</v>
      </c>
      <c r="C78" s="33" t="s">
        <v>147</v>
      </c>
      <c r="D78" s="34">
        <f t="shared" si="8"/>
        <v>1576</v>
      </c>
      <c r="E78" s="34">
        <f t="shared" si="9"/>
        <v>0</v>
      </c>
      <c r="F78" s="34">
        <v>0</v>
      </c>
      <c r="G78" s="34">
        <v>0</v>
      </c>
      <c r="H78" s="34">
        <f t="shared" si="10"/>
        <v>0</v>
      </c>
      <c r="I78" s="34">
        <v>0</v>
      </c>
      <c r="J78" s="34">
        <v>0</v>
      </c>
      <c r="K78" s="34">
        <f t="shared" si="11"/>
        <v>1576</v>
      </c>
      <c r="L78" s="34">
        <v>759</v>
      </c>
      <c r="M78" s="34">
        <v>817</v>
      </c>
      <c r="N78" s="34">
        <f t="shared" si="12"/>
        <v>1579</v>
      </c>
      <c r="O78" s="34">
        <f t="shared" si="13"/>
        <v>759</v>
      </c>
      <c r="P78" s="34">
        <v>759</v>
      </c>
      <c r="Q78" s="34">
        <v>0</v>
      </c>
      <c r="R78" s="34">
        <v>0</v>
      </c>
      <c r="S78" s="34">
        <v>0</v>
      </c>
      <c r="T78" s="34">
        <v>0</v>
      </c>
      <c r="U78" s="34">
        <f t="shared" si="14"/>
        <v>817</v>
      </c>
      <c r="V78" s="34">
        <v>752</v>
      </c>
      <c r="W78" s="34">
        <v>0</v>
      </c>
      <c r="X78" s="34">
        <v>65</v>
      </c>
      <c r="Y78" s="34">
        <v>0</v>
      </c>
      <c r="Z78" s="34">
        <v>0</v>
      </c>
      <c r="AA78" s="34">
        <f t="shared" si="15"/>
        <v>3</v>
      </c>
      <c r="AB78" s="34">
        <v>3</v>
      </c>
      <c r="AC78" s="34">
        <v>0</v>
      </c>
    </row>
    <row r="79" spans="1:29" ht="13.5">
      <c r="A79" s="31" t="s">
        <v>10</v>
      </c>
      <c r="B79" s="32" t="s">
        <v>148</v>
      </c>
      <c r="C79" s="33" t="s">
        <v>149</v>
      </c>
      <c r="D79" s="34">
        <f t="shared" si="8"/>
        <v>7553</v>
      </c>
      <c r="E79" s="34">
        <f t="shared" si="9"/>
        <v>0</v>
      </c>
      <c r="F79" s="34">
        <v>0</v>
      </c>
      <c r="G79" s="34">
        <v>0</v>
      </c>
      <c r="H79" s="34">
        <f t="shared" si="10"/>
        <v>0</v>
      </c>
      <c r="I79" s="34">
        <v>0</v>
      </c>
      <c r="J79" s="34">
        <v>0</v>
      </c>
      <c r="K79" s="34">
        <f t="shared" si="11"/>
        <v>7553</v>
      </c>
      <c r="L79" s="34">
        <v>3833</v>
      </c>
      <c r="M79" s="34">
        <v>3720</v>
      </c>
      <c r="N79" s="34">
        <f t="shared" si="12"/>
        <v>7664</v>
      </c>
      <c r="O79" s="34">
        <f t="shared" si="13"/>
        <v>3833</v>
      </c>
      <c r="P79" s="34">
        <v>3833</v>
      </c>
      <c r="Q79" s="34">
        <v>0</v>
      </c>
      <c r="R79" s="34">
        <v>0</v>
      </c>
      <c r="S79" s="34">
        <v>0</v>
      </c>
      <c r="T79" s="34">
        <v>0</v>
      </c>
      <c r="U79" s="34">
        <f t="shared" si="14"/>
        <v>3720</v>
      </c>
      <c r="V79" s="34">
        <v>3427</v>
      </c>
      <c r="W79" s="34">
        <v>0</v>
      </c>
      <c r="X79" s="34">
        <v>293</v>
      </c>
      <c r="Y79" s="34">
        <v>0</v>
      </c>
      <c r="Z79" s="34">
        <v>0</v>
      </c>
      <c r="AA79" s="34">
        <f t="shared" si="15"/>
        <v>111</v>
      </c>
      <c r="AB79" s="34">
        <v>111</v>
      </c>
      <c r="AC79" s="34">
        <v>0</v>
      </c>
    </row>
    <row r="80" spans="1:29" ht="13.5">
      <c r="A80" s="31" t="s">
        <v>10</v>
      </c>
      <c r="B80" s="32" t="s">
        <v>150</v>
      </c>
      <c r="C80" s="33" t="s">
        <v>151</v>
      </c>
      <c r="D80" s="34">
        <f t="shared" si="8"/>
        <v>3632</v>
      </c>
      <c r="E80" s="34">
        <f t="shared" si="9"/>
        <v>0</v>
      </c>
      <c r="F80" s="34">
        <v>0</v>
      </c>
      <c r="G80" s="34">
        <v>0</v>
      </c>
      <c r="H80" s="34">
        <f t="shared" si="10"/>
        <v>0</v>
      </c>
      <c r="I80" s="34">
        <v>0</v>
      </c>
      <c r="J80" s="34">
        <v>0</v>
      </c>
      <c r="K80" s="34">
        <f t="shared" si="11"/>
        <v>3632</v>
      </c>
      <c r="L80" s="34">
        <v>1732</v>
      </c>
      <c r="M80" s="34">
        <v>1900</v>
      </c>
      <c r="N80" s="34">
        <f t="shared" si="12"/>
        <v>3645</v>
      </c>
      <c r="O80" s="34">
        <f t="shared" si="13"/>
        <v>1732</v>
      </c>
      <c r="P80" s="34">
        <v>1732</v>
      </c>
      <c r="Q80" s="34">
        <v>0</v>
      </c>
      <c r="R80" s="34">
        <v>0</v>
      </c>
      <c r="S80" s="34">
        <v>0</v>
      </c>
      <c r="T80" s="34">
        <v>0</v>
      </c>
      <c r="U80" s="34">
        <f t="shared" si="14"/>
        <v>1900</v>
      </c>
      <c r="V80" s="34">
        <v>1750</v>
      </c>
      <c r="W80" s="34">
        <v>0</v>
      </c>
      <c r="X80" s="34">
        <v>150</v>
      </c>
      <c r="Y80" s="34">
        <v>0</v>
      </c>
      <c r="Z80" s="34">
        <v>0</v>
      </c>
      <c r="AA80" s="34">
        <f t="shared" si="15"/>
        <v>13</v>
      </c>
      <c r="AB80" s="34">
        <v>13</v>
      </c>
      <c r="AC80" s="34">
        <v>0</v>
      </c>
    </row>
    <row r="81" spans="1:29" ht="13.5">
      <c r="A81" s="31" t="s">
        <v>10</v>
      </c>
      <c r="B81" s="32" t="s">
        <v>152</v>
      </c>
      <c r="C81" s="33" t="s">
        <v>153</v>
      </c>
      <c r="D81" s="34">
        <f t="shared" si="8"/>
        <v>1454</v>
      </c>
      <c r="E81" s="34">
        <f t="shared" si="9"/>
        <v>0</v>
      </c>
      <c r="F81" s="34">
        <v>0</v>
      </c>
      <c r="G81" s="34">
        <v>0</v>
      </c>
      <c r="H81" s="34">
        <f t="shared" si="10"/>
        <v>0</v>
      </c>
      <c r="I81" s="34">
        <v>0</v>
      </c>
      <c r="J81" s="34">
        <v>0</v>
      </c>
      <c r="K81" s="34">
        <f t="shared" si="11"/>
        <v>1454</v>
      </c>
      <c r="L81" s="34">
        <v>710</v>
      </c>
      <c r="M81" s="34">
        <v>744</v>
      </c>
      <c r="N81" s="34">
        <f t="shared" si="12"/>
        <v>1454</v>
      </c>
      <c r="O81" s="34">
        <f t="shared" si="13"/>
        <v>710</v>
      </c>
      <c r="P81" s="34">
        <v>710</v>
      </c>
      <c r="Q81" s="34">
        <v>0</v>
      </c>
      <c r="R81" s="34">
        <v>0</v>
      </c>
      <c r="S81" s="34">
        <v>0</v>
      </c>
      <c r="T81" s="34">
        <v>0</v>
      </c>
      <c r="U81" s="34">
        <f t="shared" si="14"/>
        <v>744</v>
      </c>
      <c r="V81" s="34">
        <v>686</v>
      </c>
      <c r="W81" s="34">
        <v>0</v>
      </c>
      <c r="X81" s="34">
        <v>58</v>
      </c>
      <c r="Y81" s="34">
        <v>0</v>
      </c>
      <c r="Z81" s="34">
        <v>0</v>
      </c>
      <c r="AA81" s="34">
        <f t="shared" si="15"/>
        <v>0</v>
      </c>
      <c r="AB81" s="34">
        <v>0</v>
      </c>
      <c r="AC81" s="34">
        <v>0</v>
      </c>
    </row>
    <row r="82" spans="1:29" ht="13.5">
      <c r="A82" s="31" t="s">
        <v>10</v>
      </c>
      <c r="B82" s="32" t="s">
        <v>154</v>
      </c>
      <c r="C82" s="33" t="s">
        <v>155</v>
      </c>
      <c r="D82" s="34">
        <f t="shared" si="8"/>
        <v>818</v>
      </c>
      <c r="E82" s="34">
        <f t="shared" si="9"/>
        <v>0</v>
      </c>
      <c r="F82" s="34">
        <v>0</v>
      </c>
      <c r="G82" s="34">
        <v>0</v>
      </c>
      <c r="H82" s="34">
        <f t="shared" si="10"/>
        <v>0</v>
      </c>
      <c r="I82" s="34">
        <v>0</v>
      </c>
      <c r="J82" s="34">
        <v>0</v>
      </c>
      <c r="K82" s="34">
        <f t="shared" si="11"/>
        <v>818</v>
      </c>
      <c r="L82" s="34">
        <v>387</v>
      </c>
      <c r="M82" s="34">
        <v>431</v>
      </c>
      <c r="N82" s="34">
        <f t="shared" si="12"/>
        <v>818</v>
      </c>
      <c r="O82" s="34">
        <f t="shared" si="13"/>
        <v>387</v>
      </c>
      <c r="P82" s="34">
        <v>387</v>
      </c>
      <c r="Q82" s="34">
        <v>0</v>
      </c>
      <c r="R82" s="34">
        <v>0</v>
      </c>
      <c r="S82" s="34">
        <v>0</v>
      </c>
      <c r="T82" s="34">
        <v>0</v>
      </c>
      <c r="U82" s="34">
        <f t="shared" si="14"/>
        <v>431</v>
      </c>
      <c r="V82" s="34">
        <v>397</v>
      </c>
      <c r="W82" s="34">
        <v>0</v>
      </c>
      <c r="X82" s="34">
        <v>34</v>
      </c>
      <c r="Y82" s="34">
        <v>0</v>
      </c>
      <c r="Z82" s="34">
        <v>0</v>
      </c>
      <c r="AA82" s="34">
        <f t="shared" si="15"/>
        <v>0</v>
      </c>
      <c r="AB82" s="34">
        <v>0</v>
      </c>
      <c r="AC82" s="34">
        <v>0</v>
      </c>
    </row>
    <row r="83" spans="1:29" ht="13.5">
      <c r="A83" s="31" t="s">
        <v>10</v>
      </c>
      <c r="B83" s="32" t="s">
        <v>156</v>
      </c>
      <c r="C83" s="33" t="s">
        <v>157</v>
      </c>
      <c r="D83" s="34">
        <f t="shared" si="8"/>
        <v>1253</v>
      </c>
      <c r="E83" s="34">
        <f t="shared" si="9"/>
        <v>0</v>
      </c>
      <c r="F83" s="34">
        <v>0</v>
      </c>
      <c r="G83" s="34">
        <v>0</v>
      </c>
      <c r="H83" s="34">
        <f t="shared" si="10"/>
        <v>0</v>
      </c>
      <c r="I83" s="34">
        <v>0</v>
      </c>
      <c r="J83" s="34">
        <v>0</v>
      </c>
      <c r="K83" s="34">
        <f t="shared" si="11"/>
        <v>1253</v>
      </c>
      <c r="L83" s="34">
        <v>522</v>
      </c>
      <c r="M83" s="34">
        <v>731</v>
      </c>
      <c r="N83" s="34">
        <f t="shared" si="12"/>
        <v>1259</v>
      </c>
      <c r="O83" s="34">
        <f t="shared" si="13"/>
        <v>522</v>
      </c>
      <c r="P83" s="34">
        <v>522</v>
      </c>
      <c r="Q83" s="34">
        <v>0</v>
      </c>
      <c r="R83" s="34">
        <v>0</v>
      </c>
      <c r="S83" s="34">
        <v>0</v>
      </c>
      <c r="T83" s="34">
        <v>0</v>
      </c>
      <c r="U83" s="34">
        <f t="shared" si="14"/>
        <v>731</v>
      </c>
      <c r="V83" s="34">
        <v>674</v>
      </c>
      <c r="W83" s="34">
        <v>0</v>
      </c>
      <c r="X83" s="34">
        <v>57</v>
      </c>
      <c r="Y83" s="34">
        <v>0</v>
      </c>
      <c r="Z83" s="34">
        <v>0</v>
      </c>
      <c r="AA83" s="34">
        <f t="shared" si="15"/>
        <v>6</v>
      </c>
      <c r="AB83" s="34">
        <v>6</v>
      </c>
      <c r="AC83" s="34">
        <v>0</v>
      </c>
    </row>
    <row r="84" spans="1:29" ht="13.5">
      <c r="A84" s="31" t="s">
        <v>10</v>
      </c>
      <c r="B84" s="32" t="s">
        <v>158</v>
      </c>
      <c r="C84" s="33" t="s">
        <v>159</v>
      </c>
      <c r="D84" s="34">
        <f t="shared" si="8"/>
        <v>3587</v>
      </c>
      <c r="E84" s="34">
        <f t="shared" si="9"/>
        <v>0</v>
      </c>
      <c r="F84" s="34">
        <v>0</v>
      </c>
      <c r="G84" s="34">
        <v>0</v>
      </c>
      <c r="H84" s="34">
        <f t="shared" si="10"/>
        <v>0</v>
      </c>
      <c r="I84" s="34">
        <v>0</v>
      </c>
      <c r="J84" s="34">
        <v>0</v>
      </c>
      <c r="K84" s="34">
        <f t="shared" si="11"/>
        <v>3587</v>
      </c>
      <c r="L84" s="34">
        <v>2035</v>
      </c>
      <c r="M84" s="34">
        <v>1552</v>
      </c>
      <c r="N84" s="34">
        <f t="shared" si="12"/>
        <v>3761</v>
      </c>
      <c r="O84" s="34">
        <f t="shared" si="13"/>
        <v>2035</v>
      </c>
      <c r="P84" s="34">
        <v>2035</v>
      </c>
      <c r="Q84" s="34">
        <v>0</v>
      </c>
      <c r="R84" s="34">
        <v>0</v>
      </c>
      <c r="S84" s="34">
        <v>0</v>
      </c>
      <c r="T84" s="34">
        <v>0</v>
      </c>
      <c r="U84" s="34">
        <f t="shared" si="14"/>
        <v>1552</v>
      </c>
      <c r="V84" s="34">
        <v>902</v>
      </c>
      <c r="W84" s="34">
        <v>0</v>
      </c>
      <c r="X84" s="34">
        <v>650</v>
      </c>
      <c r="Y84" s="34">
        <v>0</v>
      </c>
      <c r="Z84" s="34">
        <v>0</v>
      </c>
      <c r="AA84" s="34">
        <f t="shared" si="15"/>
        <v>174</v>
      </c>
      <c r="AB84" s="34">
        <v>174</v>
      </c>
      <c r="AC84" s="34">
        <v>0</v>
      </c>
    </row>
    <row r="85" spans="1:29" ht="13.5">
      <c r="A85" s="31" t="s">
        <v>10</v>
      </c>
      <c r="B85" s="32" t="s">
        <v>160</v>
      </c>
      <c r="C85" s="33" t="s">
        <v>161</v>
      </c>
      <c r="D85" s="34">
        <f t="shared" si="8"/>
        <v>1164</v>
      </c>
      <c r="E85" s="34">
        <f t="shared" si="9"/>
        <v>0</v>
      </c>
      <c r="F85" s="34">
        <v>0</v>
      </c>
      <c r="G85" s="34">
        <v>0</v>
      </c>
      <c r="H85" s="34">
        <f t="shared" si="10"/>
        <v>0</v>
      </c>
      <c r="I85" s="34">
        <v>0</v>
      </c>
      <c r="J85" s="34">
        <v>0</v>
      </c>
      <c r="K85" s="34">
        <f t="shared" si="11"/>
        <v>1164</v>
      </c>
      <c r="L85" s="34">
        <v>651</v>
      </c>
      <c r="M85" s="34">
        <v>513</v>
      </c>
      <c r="N85" s="34">
        <f t="shared" si="12"/>
        <v>1164</v>
      </c>
      <c r="O85" s="34">
        <f t="shared" si="13"/>
        <v>651</v>
      </c>
      <c r="P85" s="34">
        <v>651</v>
      </c>
      <c r="Q85" s="34">
        <v>0</v>
      </c>
      <c r="R85" s="34">
        <v>0</v>
      </c>
      <c r="S85" s="34">
        <v>0</v>
      </c>
      <c r="T85" s="34">
        <v>0</v>
      </c>
      <c r="U85" s="34">
        <f t="shared" si="14"/>
        <v>513</v>
      </c>
      <c r="V85" s="34">
        <v>190</v>
      </c>
      <c r="W85" s="34">
        <v>0</v>
      </c>
      <c r="X85" s="34">
        <v>323</v>
      </c>
      <c r="Y85" s="34">
        <v>0</v>
      </c>
      <c r="Z85" s="34">
        <v>0</v>
      </c>
      <c r="AA85" s="34">
        <f t="shared" si="15"/>
        <v>0</v>
      </c>
      <c r="AB85" s="34">
        <v>0</v>
      </c>
      <c r="AC85" s="34">
        <v>0</v>
      </c>
    </row>
    <row r="86" spans="1:29" ht="13.5">
      <c r="A86" s="31" t="s">
        <v>10</v>
      </c>
      <c r="B86" s="32" t="s">
        <v>162</v>
      </c>
      <c r="C86" s="33" t="s">
        <v>163</v>
      </c>
      <c r="D86" s="34">
        <f t="shared" si="8"/>
        <v>2557</v>
      </c>
      <c r="E86" s="34">
        <f t="shared" si="9"/>
        <v>0</v>
      </c>
      <c r="F86" s="34">
        <v>0</v>
      </c>
      <c r="G86" s="34">
        <v>0</v>
      </c>
      <c r="H86" s="34">
        <f t="shared" si="10"/>
        <v>0</v>
      </c>
      <c r="I86" s="34">
        <v>0</v>
      </c>
      <c r="J86" s="34">
        <v>0</v>
      </c>
      <c r="K86" s="34">
        <f t="shared" si="11"/>
        <v>2557</v>
      </c>
      <c r="L86" s="34">
        <v>1159</v>
      </c>
      <c r="M86" s="34">
        <v>1398</v>
      </c>
      <c r="N86" s="34">
        <f t="shared" si="12"/>
        <v>2856</v>
      </c>
      <c r="O86" s="34">
        <f t="shared" si="13"/>
        <v>1159</v>
      </c>
      <c r="P86" s="34">
        <v>1159</v>
      </c>
      <c r="Q86" s="34">
        <v>0</v>
      </c>
      <c r="R86" s="34">
        <v>0</v>
      </c>
      <c r="S86" s="34">
        <v>0</v>
      </c>
      <c r="T86" s="34">
        <v>0</v>
      </c>
      <c r="U86" s="34">
        <f t="shared" si="14"/>
        <v>1397</v>
      </c>
      <c r="V86" s="34">
        <v>350</v>
      </c>
      <c r="W86" s="34">
        <v>0</v>
      </c>
      <c r="X86" s="34">
        <v>1047</v>
      </c>
      <c r="Y86" s="34">
        <v>0</v>
      </c>
      <c r="Z86" s="34">
        <v>0</v>
      </c>
      <c r="AA86" s="34">
        <f t="shared" si="15"/>
        <v>300</v>
      </c>
      <c r="AB86" s="34">
        <v>300</v>
      </c>
      <c r="AC86" s="34">
        <v>0</v>
      </c>
    </row>
    <row r="87" spans="1:29" ht="13.5">
      <c r="A87" s="31" t="s">
        <v>10</v>
      </c>
      <c r="B87" s="32" t="s">
        <v>164</v>
      </c>
      <c r="C87" s="33" t="s">
        <v>165</v>
      </c>
      <c r="D87" s="34">
        <f t="shared" si="8"/>
        <v>2685</v>
      </c>
      <c r="E87" s="34">
        <f t="shared" si="9"/>
        <v>0</v>
      </c>
      <c r="F87" s="34">
        <v>0</v>
      </c>
      <c r="G87" s="34">
        <v>0</v>
      </c>
      <c r="H87" s="34">
        <f t="shared" si="10"/>
        <v>0</v>
      </c>
      <c r="I87" s="34">
        <v>0</v>
      </c>
      <c r="J87" s="34">
        <v>0</v>
      </c>
      <c r="K87" s="34">
        <f t="shared" si="11"/>
        <v>2685</v>
      </c>
      <c r="L87" s="34">
        <v>1593</v>
      </c>
      <c r="M87" s="34">
        <v>1092</v>
      </c>
      <c r="N87" s="34">
        <f t="shared" si="12"/>
        <v>2242</v>
      </c>
      <c r="O87" s="34">
        <f t="shared" si="13"/>
        <v>1593</v>
      </c>
      <c r="P87" s="34">
        <v>1593</v>
      </c>
      <c r="Q87" s="34">
        <v>0</v>
      </c>
      <c r="R87" s="34">
        <v>0</v>
      </c>
      <c r="S87" s="34">
        <v>0</v>
      </c>
      <c r="T87" s="34">
        <v>0</v>
      </c>
      <c r="U87" s="34">
        <f t="shared" si="14"/>
        <v>312</v>
      </c>
      <c r="V87" s="34">
        <v>312</v>
      </c>
      <c r="W87" s="34">
        <v>0</v>
      </c>
      <c r="X87" s="34">
        <v>0</v>
      </c>
      <c r="Y87" s="34">
        <v>0</v>
      </c>
      <c r="Z87" s="34">
        <v>0</v>
      </c>
      <c r="AA87" s="34">
        <f t="shared" si="15"/>
        <v>337</v>
      </c>
      <c r="AB87" s="34">
        <v>337</v>
      </c>
      <c r="AC87" s="34">
        <v>0</v>
      </c>
    </row>
    <row r="88" spans="1:29" ht="13.5">
      <c r="A88" s="31" t="s">
        <v>10</v>
      </c>
      <c r="B88" s="32" t="s">
        <v>166</v>
      </c>
      <c r="C88" s="33" t="s">
        <v>167</v>
      </c>
      <c r="D88" s="34">
        <f t="shared" si="8"/>
        <v>13542</v>
      </c>
      <c r="E88" s="34">
        <f t="shared" si="9"/>
        <v>0</v>
      </c>
      <c r="F88" s="34">
        <v>0</v>
      </c>
      <c r="G88" s="34">
        <v>0</v>
      </c>
      <c r="H88" s="34">
        <f t="shared" si="10"/>
        <v>372</v>
      </c>
      <c r="I88" s="34">
        <v>341</v>
      </c>
      <c r="J88" s="34">
        <v>31</v>
      </c>
      <c r="K88" s="34">
        <f t="shared" si="11"/>
        <v>13170</v>
      </c>
      <c r="L88" s="34">
        <v>8399</v>
      </c>
      <c r="M88" s="34">
        <v>4771</v>
      </c>
      <c r="N88" s="34">
        <f t="shared" si="12"/>
        <v>13542</v>
      </c>
      <c r="O88" s="34">
        <f t="shared" si="13"/>
        <v>8740</v>
      </c>
      <c r="P88" s="34">
        <v>8399</v>
      </c>
      <c r="Q88" s="34">
        <v>0</v>
      </c>
      <c r="R88" s="34">
        <v>341</v>
      </c>
      <c r="S88" s="34">
        <v>0</v>
      </c>
      <c r="T88" s="34">
        <v>0</v>
      </c>
      <c r="U88" s="34">
        <f t="shared" si="14"/>
        <v>4802</v>
      </c>
      <c r="V88" s="34">
        <v>4771</v>
      </c>
      <c r="W88" s="34">
        <v>0</v>
      </c>
      <c r="X88" s="34">
        <v>31</v>
      </c>
      <c r="Y88" s="34">
        <v>0</v>
      </c>
      <c r="Z88" s="34">
        <v>0</v>
      </c>
      <c r="AA88" s="34">
        <f t="shared" si="15"/>
        <v>0</v>
      </c>
      <c r="AB88" s="34">
        <v>0</v>
      </c>
      <c r="AC88" s="34">
        <v>0</v>
      </c>
    </row>
    <row r="89" spans="1:29" ht="13.5">
      <c r="A89" s="31" t="s">
        <v>10</v>
      </c>
      <c r="B89" s="32" t="s">
        <v>168</v>
      </c>
      <c r="C89" s="33" t="s">
        <v>210</v>
      </c>
      <c r="D89" s="34">
        <f t="shared" si="8"/>
        <v>4155</v>
      </c>
      <c r="E89" s="34">
        <f t="shared" si="9"/>
        <v>0</v>
      </c>
      <c r="F89" s="34">
        <v>0</v>
      </c>
      <c r="G89" s="34">
        <v>0</v>
      </c>
      <c r="H89" s="34">
        <f t="shared" si="10"/>
        <v>0</v>
      </c>
      <c r="I89" s="34">
        <v>0</v>
      </c>
      <c r="J89" s="34">
        <v>0</v>
      </c>
      <c r="K89" s="34">
        <f t="shared" si="11"/>
        <v>4155</v>
      </c>
      <c r="L89" s="34">
        <v>2293</v>
      </c>
      <c r="M89" s="34">
        <v>1862</v>
      </c>
      <c r="N89" s="34">
        <f t="shared" si="12"/>
        <v>4308</v>
      </c>
      <c r="O89" s="34">
        <f t="shared" si="13"/>
        <v>2293</v>
      </c>
      <c r="P89" s="34">
        <v>2293</v>
      </c>
      <c r="Q89" s="34">
        <v>0</v>
      </c>
      <c r="R89" s="34">
        <v>0</v>
      </c>
      <c r="S89" s="34">
        <v>0</v>
      </c>
      <c r="T89" s="34">
        <v>0</v>
      </c>
      <c r="U89" s="34">
        <f t="shared" si="14"/>
        <v>1862</v>
      </c>
      <c r="V89" s="34">
        <v>1862</v>
      </c>
      <c r="W89" s="34">
        <v>0</v>
      </c>
      <c r="X89" s="34">
        <v>0</v>
      </c>
      <c r="Y89" s="34">
        <v>0</v>
      </c>
      <c r="Z89" s="34">
        <v>0</v>
      </c>
      <c r="AA89" s="34">
        <f t="shared" si="15"/>
        <v>153</v>
      </c>
      <c r="AB89" s="34">
        <v>153</v>
      </c>
      <c r="AC89" s="34">
        <v>0</v>
      </c>
    </row>
    <row r="90" spans="1:29" ht="13.5">
      <c r="A90" s="31" t="s">
        <v>10</v>
      </c>
      <c r="B90" s="32" t="s">
        <v>169</v>
      </c>
      <c r="C90" s="33" t="s">
        <v>9</v>
      </c>
      <c r="D90" s="34">
        <f t="shared" si="8"/>
        <v>4822</v>
      </c>
      <c r="E90" s="34">
        <f t="shared" si="9"/>
        <v>0</v>
      </c>
      <c r="F90" s="34">
        <v>0</v>
      </c>
      <c r="G90" s="34">
        <v>0</v>
      </c>
      <c r="H90" s="34">
        <f t="shared" si="10"/>
        <v>0</v>
      </c>
      <c r="I90" s="34">
        <v>0</v>
      </c>
      <c r="J90" s="34">
        <v>0</v>
      </c>
      <c r="K90" s="34">
        <f t="shared" si="11"/>
        <v>4822</v>
      </c>
      <c r="L90" s="34">
        <v>2706</v>
      </c>
      <c r="M90" s="34">
        <v>2116</v>
      </c>
      <c r="N90" s="34">
        <f t="shared" si="12"/>
        <v>4822</v>
      </c>
      <c r="O90" s="34">
        <f t="shared" si="13"/>
        <v>2706</v>
      </c>
      <c r="P90" s="34">
        <v>2706</v>
      </c>
      <c r="Q90" s="34">
        <v>0</v>
      </c>
      <c r="R90" s="34">
        <v>0</v>
      </c>
      <c r="S90" s="34">
        <v>0</v>
      </c>
      <c r="T90" s="34">
        <v>0</v>
      </c>
      <c r="U90" s="34">
        <f t="shared" si="14"/>
        <v>2116</v>
      </c>
      <c r="V90" s="34">
        <v>2116</v>
      </c>
      <c r="W90" s="34">
        <v>0</v>
      </c>
      <c r="X90" s="34">
        <v>0</v>
      </c>
      <c r="Y90" s="34">
        <v>0</v>
      </c>
      <c r="Z90" s="34">
        <v>0</v>
      </c>
      <c r="AA90" s="34">
        <f t="shared" si="15"/>
        <v>0</v>
      </c>
      <c r="AB90" s="34">
        <v>0</v>
      </c>
      <c r="AC90" s="34">
        <v>0</v>
      </c>
    </row>
    <row r="91" spans="1:29" ht="13.5">
      <c r="A91" s="31" t="s">
        <v>10</v>
      </c>
      <c r="B91" s="32" t="s">
        <v>170</v>
      </c>
      <c r="C91" s="33" t="s">
        <v>171</v>
      </c>
      <c r="D91" s="34">
        <f t="shared" si="8"/>
        <v>2140</v>
      </c>
      <c r="E91" s="34">
        <f t="shared" si="9"/>
        <v>0</v>
      </c>
      <c r="F91" s="34">
        <v>0</v>
      </c>
      <c r="G91" s="34">
        <v>0</v>
      </c>
      <c r="H91" s="34">
        <f t="shared" si="10"/>
        <v>0</v>
      </c>
      <c r="I91" s="34">
        <v>0</v>
      </c>
      <c r="J91" s="34">
        <v>0</v>
      </c>
      <c r="K91" s="34">
        <f t="shared" si="11"/>
        <v>2140</v>
      </c>
      <c r="L91" s="34">
        <v>813</v>
      </c>
      <c r="M91" s="34">
        <v>1327</v>
      </c>
      <c r="N91" s="34">
        <f t="shared" si="12"/>
        <v>2165</v>
      </c>
      <c r="O91" s="34">
        <f t="shared" si="13"/>
        <v>813</v>
      </c>
      <c r="P91" s="34">
        <v>813</v>
      </c>
      <c r="Q91" s="34">
        <v>0</v>
      </c>
      <c r="R91" s="34">
        <v>0</v>
      </c>
      <c r="S91" s="34">
        <v>0</v>
      </c>
      <c r="T91" s="34">
        <v>0</v>
      </c>
      <c r="U91" s="34">
        <f t="shared" si="14"/>
        <v>1327</v>
      </c>
      <c r="V91" s="34">
        <v>1327</v>
      </c>
      <c r="W91" s="34">
        <v>0</v>
      </c>
      <c r="X91" s="34">
        <v>0</v>
      </c>
      <c r="Y91" s="34">
        <v>0</v>
      </c>
      <c r="Z91" s="34">
        <v>0</v>
      </c>
      <c r="AA91" s="34">
        <f t="shared" si="15"/>
        <v>25</v>
      </c>
      <c r="AB91" s="34">
        <v>25</v>
      </c>
      <c r="AC91" s="34">
        <v>0</v>
      </c>
    </row>
    <row r="92" spans="1:29" ht="13.5">
      <c r="A92" s="31" t="s">
        <v>10</v>
      </c>
      <c r="B92" s="32" t="s">
        <v>172</v>
      </c>
      <c r="C92" s="33" t="s">
        <v>173</v>
      </c>
      <c r="D92" s="34">
        <f t="shared" si="8"/>
        <v>3048</v>
      </c>
      <c r="E92" s="34">
        <f t="shared" si="9"/>
        <v>0</v>
      </c>
      <c r="F92" s="34">
        <v>0</v>
      </c>
      <c r="G92" s="34">
        <v>0</v>
      </c>
      <c r="H92" s="34">
        <f t="shared" si="10"/>
        <v>96</v>
      </c>
      <c r="I92" s="34">
        <v>0</v>
      </c>
      <c r="J92" s="34">
        <v>96</v>
      </c>
      <c r="K92" s="34">
        <f t="shared" si="11"/>
        <v>2952</v>
      </c>
      <c r="L92" s="34">
        <v>710</v>
      </c>
      <c r="M92" s="34">
        <v>2242</v>
      </c>
      <c r="N92" s="34">
        <f t="shared" si="12"/>
        <v>3048</v>
      </c>
      <c r="O92" s="34">
        <f t="shared" si="13"/>
        <v>710</v>
      </c>
      <c r="P92" s="34">
        <v>710</v>
      </c>
      <c r="Q92" s="34">
        <v>0</v>
      </c>
      <c r="R92" s="34">
        <v>0</v>
      </c>
      <c r="S92" s="34">
        <v>0</v>
      </c>
      <c r="T92" s="34">
        <v>0</v>
      </c>
      <c r="U92" s="34">
        <f t="shared" si="14"/>
        <v>2338</v>
      </c>
      <c r="V92" s="34">
        <v>2338</v>
      </c>
      <c r="W92" s="34">
        <v>0</v>
      </c>
      <c r="X92" s="34">
        <v>0</v>
      </c>
      <c r="Y92" s="34">
        <v>0</v>
      </c>
      <c r="Z92" s="34">
        <v>0</v>
      </c>
      <c r="AA92" s="34">
        <f t="shared" si="15"/>
        <v>0</v>
      </c>
      <c r="AB92" s="34">
        <v>0</v>
      </c>
      <c r="AC92" s="34">
        <v>0</v>
      </c>
    </row>
    <row r="93" spans="1:29" ht="13.5">
      <c r="A93" s="31" t="s">
        <v>10</v>
      </c>
      <c r="B93" s="32" t="s">
        <v>174</v>
      </c>
      <c r="C93" s="33" t="s">
        <v>175</v>
      </c>
      <c r="D93" s="34">
        <f t="shared" si="8"/>
        <v>2242</v>
      </c>
      <c r="E93" s="34">
        <f t="shared" si="9"/>
        <v>0</v>
      </c>
      <c r="F93" s="34">
        <v>0</v>
      </c>
      <c r="G93" s="34">
        <v>0</v>
      </c>
      <c r="H93" s="34">
        <f t="shared" si="10"/>
        <v>1119</v>
      </c>
      <c r="I93" s="34">
        <v>958</v>
      </c>
      <c r="J93" s="34">
        <v>161</v>
      </c>
      <c r="K93" s="34">
        <f t="shared" si="11"/>
        <v>1123</v>
      </c>
      <c r="L93" s="34">
        <v>0</v>
      </c>
      <c r="M93" s="34">
        <v>1123</v>
      </c>
      <c r="N93" s="34">
        <f t="shared" si="12"/>
        <v>2314</v>
      </c>
      <c r="O93" s="34">
        <f t="shared" si="13"/>
        <v>958</v>
      </c>
      <c r="P93" s="34">
        <v>96</v>
      </c>
      <c r="Q93" s="34">
        <v>0</v>
      </c>
      <c r="R93" s="34">
        <v>862</v>
      </c>
      <c r="S93" s="34">
        <v>0</v>
      </c>
      <c r="T93" s="34">
        <v>0</v>
      </c>
      <c r="U93" s="34">
        <f t="shared" si="14"/>
        <v>1284</v>
      </c>
      <c r="V93" s="34">
        <v>118</v>
      </c>
      <c r="W93" s="34">
        <v>0</v>
      </c>
      <c r="X93" s="34">
        <v>1166</v>
      </c>
      <c r="Y93" s="34">
        <v>0</v>
      </c>
      <c r="Z93" s="34">
        <v>0</v>
      </c>
      <c r="AA93" s="34">
        <f t="shared" si="15"/>
        <v>72</v>
      </c>
      <c r="AB93" s="34">
        <v>72</v>
      </c>
      <c r="AC93" s="34">
        <v>0</v>
      </c>
    </row>
    <row r="94" spans="1:29" ht="13.5">
      <c r="A94" s="31" t="s">
        <v>10</v>
      </c>
      <c r="B94" s="32" t="s">
        <v>176</v>
      </c>
      <c r="C94" s="33" t="s">
        <v>177</v>
      </c>
      <c r="D94" s="34">
        <f t="shared" si="8"/>
        <v>1886</v>
      </c>
      <c r="E94" s="34">
        <f t="shared" si="9"/>
        <v>0</v>
      </c>
      <c r="F94" s="34">
        <v>0</v>
      </c>
      <c r="G94" s="34">
        <v>0</v>
      </c>
      <c r="H94" s="34">
        <f t="shared" si="10"/>
        <v>37</v>
      </c>
      <c r="I94" s="34">
        <v>0</v>
      </c>
      <c r="J94" s="34">
        <v>37</v>
      </c>
      <c r="K94" s="34">
        <f t="shared" si="11"/>
        <v>1849</v>
      </c>
      <c r="L94" s="34">
        <v>1020</v>
      </c>
      <c r="M94" s="34">
        <v>829</v>
      </c>
      <c r="N94" s="34">
        <f t="shared" si="12"/>
        <v>1939</v>
      </c>
      <c r="O94" s="34">
        <f t="shared" si="13"/>
        <v>1020</v>
      </c>
      <c r="P94" s="34">
        <v>1020</v>
      </c>
      <c r="Q94" s="34">
        <v>0</v>
      </c>
      <c r="R94" s="34">
        <v>0</v>
      </c>
      <c r="S94" s="34">
        <v>0</v>
      </c>
      <c r="T94" s="34">
        <v>0</v>
      </c>
      <c r="U94" s="34">
        <f t="shared" si="14"/>
        <v>829</v>
      </c>
      <c r="V94" s="34">
        <v>829</v>
      </c>
      <c r="W94" s="34">
        <v>0</v>
      </c>
      <c r="X94" s="34">
        <v>0</v>
      </c>
      <c r="Y94" s="34">
        <v>0</v>
      </c>
      <c r="Z94" s="34">
        <v>0</v>
      </c>
      <c r="AA94" s="34">
        <f t="shared" si="15"/>
        <v>90</v>
      </c>
      <c r="AB94" s="34">
        <v>90</v>
      </c>
      <c r="AC94" s="34">
        <v>0</v>
      </c>
    </row>
    <row r="95" spans="1:29" ht="13.5">
      <c r="A95" s="31" t="s">
        <v>10</v>
      </c>
      <c r="B95" s="32" t="s">
        <v>178</v>
      </c>
      <c r="C95" s="33" t="s">
        <v>179</v>
      </c>
      <c r="D95" s="34">
        <f t="shared" si="8"/>
        <v>1731</v>
      </c>
      <c r="E95" s="34">
        <f t="shared" si="9"/>
        <v>0</v>
      </c>
      <c r="F95" s="34">
        <v>0</v>
      </c>
      <c r="G95" s="34">
        <v>0</v>
      </c>
      <c r="H95" s="34">
        <f t="shared" si="10"/>
        <v>0</v>
      </c>
      <c r="I95" s="34">
        <v>0</v>
      </c>
      <c r="J95" s="34">
        <v>0</v>
      </c>
      <c r="K95" s="34">
        <f t="shared" si="11"/>
        <v>1731</v>
      </c>
      <c r="L95" s="34">
        <v>730</v>
      </c>
      <c r="M95" s="34">
        <v>1001</v>
      </c>
      <c r="N95" s="34">
        <f t="shared" si="12"/>
        <v>1871</v>
      </c>
      <c r="O95" s="34">
        <f t="shared" si="13"/>
        <v>730</v>
      </c>
      <c r="P95" s="34">
        <v>730</v>
      </c>
      <c r="Q95" s="34">
        <v>0</v>
      </c>
      <c r="R95" s="34">
        <v>0</v>
      </c>
      <c r="S95" s="34">
        <v>0</v>
      </c>
      <c r="T95" s="34">
        <v>0</v>
      </c>
      <c r="U95" s="34">
        <f t="shared" si="14"/>
        <v>1001</v>
      </c>
      <c r="V95" s="34">
        <v>1001</v>
      </c>
      <c r="W95" s="34">
        <v>0</v>
      </c>
      <c r="X95" s="34">
        <v>0</v>
      </c>
      <c r="Y95" s="34">
        <v>0</v>
      </c>
      <c r="Z95" s="34">
        <v>0</v>
      </c>
      <c r="AA95" s="34">
        <f t="shared" si="15"/>
        <v>140</v>
      </c>
      <c r="AB95" s="34">
        <v>140</v>
      </c>
      <c r="AC95" s="34">
        <v>0</v>
      </c>
    </row>
    <row r="96" spans="1:29" ht="13.5">
      <c r="A96" s="31" t="s">
        <v>10</v>
      </c>
      <c r="B96" s="32" t="s">
        <v>180</v>
      </c>
      <c r="C96" s="33" t="s">
        <v>181</v>
      </c>
      <c r="D96" s="34">
        <f t="shared" si="8"/>
        <v>2790</v>
      </c>
      <c r="E96" s="34">
        <f t="shared" si="9"/>
        <v>0</v>
      </c>
      <c r="F96" s="34">
        <v>0</v>
      </c>
      <c r="G96" s="34">
        <v>0</v>
      </c>
      <c r="H96" s="34">
        <f t="shared" si="10"/>
        <v>0</v>
      </c>
      <c r="I96" s="34">
        <v>0</v>
      </c>
      <c r="J96" s="34">
        <v>0</v>
      </c>
      <c r="K96" s="34">
        <f t="shared" si="11"/>
        <v>2790</v>
      </c>
      <c r="L96" s="34">
        <v>1200</v>
      </c>
      <c r="M96" s="34">
        <v>1590</v>
      </c>
      <c r="N96" s="34">
        <f t="shared" si="12"/>
        <v>2790</v>
      </c>
      <c r="O96" s="34">
        <f t="shared" si="13"/>
        <v>1200</v>
      </c>
      <c r="P96" s="34">
        <v>0</v>
      </c>
      <c r="Q96" s="34">
        <v>0</v>
      </c>
      <c r="R96" s="34">
        <v>1200</v>
      </c>
      <c r="S96" s="34">
        <v>0</v>
      </c>
      <c r="T96" s="34">
        <v>0</v>
      </c>
      <c r="U96" s="34">
        <f t="shared" si="14"/>
        <v>1590</v>
      </c>
      <c r="V96" s="34">
        <v>0</v>
      </c>
      <c r="W96" s="34">
        <v>0</v>
      </c>
      <c r="X96" s="34">
        <v>1590</v>
      </c>
      <c r="Y96" s="34">
        <v>0</v>
      </c>
      <c r="Z96" s="34">
        <v>0</v>
      </c>
      <c r="AA96" s="34">
        <f t="shared" si="15"/>
        <v>0</v>
      </c>
      <c r="AB96" s="34">
        <v>0</v>
      </c>
      <c r="AC96" s="34">
        <v>0</v>
      </c>
    </row>
    <row r="97" spans="1:29" ht="13.5">
      <c r="A97" s="31" t="s">
        <v>10</v>
      </c>
      <c r="B97" s="32" t="s">
        <v>182</v>
      </c>
      <c r="C97" s="33" t="s">
        <v>183</v>
      </c>
      <c r="D97" s="34">
        <f t="shared" si="8"/>
        <v>6831</v>
      </c>
      <c r="E97" s="34">
        <f t="shared" si="9"/>
        <v>0</v>
      </c>
      <c r="F97" s="34">
        <v>0</v>
      </c>
      <c r="G97" s="34">
        <v>0</v>
      </c>
      <c r="H97" s="34">
        <f t="shared" si="10"/>
        <v>0</v>
      </c>
      <c r="I97" s="34">
        <v>0</v>
      </c>
      <c r="J97" s="34">
        <v>0</v>
      </c>
      <c r="K97" s="34">
        <f t="shared" si="11"/>
        <v>6831</v>
      </c>
      <c r="L97" s="34">
        <v>3866</v>
      </c>
      <c r="M97" s="34">
        <v>2965</v>
      </c>
      <c r="N97" s="34">
        <f t="shared" si="12"/>
        <v>6953</v>
      </c>
      <c r="O97" s="34">
        <f t="shared" si="13"/>
        <v>3866</v>
      </c>
      <c r="P97" s="34">
        <v>0</v>
      </c>
      <c r="Q97" s="34">
        <v>0</v>
      </c>
      <c r="R97" s="34">
        <v>3866</v>
      </c>
      <c r="S97" s="34">
        <v>0</v>
      </c>
      <c r="T97" s="34">
        <v>0</v>
      </c>
      <c r="U97" s="34">
        <f t="shared" si="14"/>
        <v>2965</v>
      </c>
      <c r="V97" s="34">
        <v>0</v>
      </c>
      <c r="W97" s="34">
        <v>0</v>
      </c>
      <c r="X97" s="34">
        <v>2965</v>
      </c>
      <c r="Y97" s="34">
        <v>0</v>
      </c>
      <c r="Z97" s="34">
        <v>0</v>
      </c>
      <c r="AA97" s="34">
        <f t="shared" si="15"/>
        <v>122</v>
      </c>
      <c r="AB97" s="34">
        <v>122</v>
      </c>
      <c r="AC97" s="34">
        <v>0</v>
      </c>
    </row>
    <row r="98" spans="1:29" ht="13.5">
      <c r="A98" s="31" t="s">
        <v>10</v>
      </c>
      <c r="B98" s="32" t="s">
        <v>184</v>
      </c>
      <c r="C98" s="33" t="s">
        <v>185</v>
      </c>
      <c r="D98" s="34">
        <f t="shared" si="8"/>
        <v>5586</v>
      </c>
      <c r="E98" s="34">
        <f t="shared" si="9"/>
        <v>0</v>
      </c>
      <c r="F98" s="34">
        <v>0</v>
      </c>
      <c r="G98" s="34">
        <v>0</v>
      </c>
      <c r="H98" s="34">
        <f t="shared" si="10"/>
        <v>0</v>
      </c>
      <c r="I98" s="34">
        <v>0</v>
      </c>
      <c r="J98" s="34">
        <v>0</v>
      </c>
      <c r="K98" s="34">
        <f t="shared" si="11"/>
        <v>5586</v>
      </c>
      <c r="L98" s="34">
        <v>2459</v>
      </c>
      <c r="M98" s="34">
        <v>3127</v>
      </c>
      <c r="N98" s="34">
        <f t="shared" si="12"/>
        <v>5586</v>
      </c>
      <c r="O98" s="34">
        <f t="shared" si="13"/>
        <v>2459</v>
      </c>
      <c r="P98" s="34">
        <v>0</v>
      </c>
      <c r="Q98" s="34">
        <v>0</v>
      </c>
      <c r="R98" s="34">
        <v>2459</v>
      </c>
      <c r="S98" s="34">
        <v>0</v>
      </c>
      <c r="T98" s="34">
        <v>0</v>
      </c>
      <c r="U98" s="34">
        <f t="shared" si="14"/>
        <v>3127</v>
      </c>
      <c r="V98" s="34">
        <v>0</v>
      </c>
      <c r="W98" s="34">
        <v>0</v>
      </c>
      <c r="X98" s="34">
        <v>3127</v>
      </c>
      <c r="Y98" s="34">
        <v>0</v>
      </c>
      <c r="Z98" s="34">
        <v>0</v>
      </c>
      <c r="AA98" s="34">
        <f t="shared" si="15"/>
        <v>0</v>
      </c>
      <c r="AB98" s="34">
        <v>0</v>
      </c>
      <c r="AC98" s="34">
        <v>0</v>
      </c>
    </row>
    <row r="99" spans="1:29" ht="13.5">
      <c r="A99" s="31" t="s">
        <v>10</v>
      </c>
      <c r="B99" s="32" t="s">
        <v>186</v>
      </c>
      <c r="C99" s="33" t="s">
        <v>187</v>
      </c>
      <c r="D99" s="34">
        <f t="shared" si="8"/>
        <v>2819</v>
      </c>
      <c r="E99" s="34">
        <f t="shared" si="9"/>
        <v>0</v>
      </c>
      <c r="F99" s="34">
        <v>0</v>
      </c>
      <c r="G99" s="34">
        <v>0</v>
      </c>
      <c r="H99" s="34">
        <f t="shared" si="10"/>
        <v>0</v>
      </c>
      <c r="I99" s="34">
        <v>0</v>
      </c>
      <c r="J99" s="34">
        <v>0</v>
      </c>
      <c r="K99" s="34">
        <f t="shared" si="11"/>
        <v>2819</v>
      </c>
      <c r="L99" s="34">
        <v>1093</v>
      </c>
      <c r="M99" s="34">
        <v>1726</v>
      </c>
      <c r="N99" s="34">
        <f t="shared" si="12"/>
        <v>2819</v>
      </c>
      <c r="O99" s="34">
        <f t="shared" si="13"/>
        <v>1093</v>
      </c>
      <c r="P99" s="34">
        <v>0</v>
      </c>
      <c r="Q99" s="34">
        <v>0</v>
      </c>
      <c r="R99" s="34">
        <v>1093</v>
      </c>
      <c r="S99" s="34">
        <v>0</v>
      </c>
      <c r="T99" s="34">
        <v>0</v>
      </c>
      <c r="U99" s="34">
        <f t="shared" si="14"/>
        <v>1726</v>
      </c>
      <c r="V99" s="34">
        <v>0</v>
      </c>
      <c r="W99" s="34">
        <v>0</v>
      </c>
      <c r="X99" s="34">
        <v>1726</v>
      </c>
      <c r="Y99" s="34">
        <v>0</v>
      </c>
      <c r="Z99" s="34">
        <v>0</v>
      </c>
      <c r="AA99" s="34">
        <f t="shared" si="15"/>
        <v>0</v>
      </c>
      <c r="AB99" s="34">
        <v>0</v>
      </c>
      <c r="AC99" s="34">
        <v>0</v>
      </c>
    </row>
    <row r="100" spans="1:29" ht="13.5">
      <c r="A100" s="31" t="s">
        <v>10</v>
      </c>
      <c r="B100" s="32" t="s">
        <v>188</v>
      </c>
      <c r="C100" s="33" t="s">
        <v>189</v>
      </c>
      <c r="D100" s="34">
        <f t="shared" si="8"/>
        <v>4160</v>
      </c>
      <c r="E100" s="34">
        <f t="shared" si="9"/>
        <v>0</v>
      </c>
      <c r="F100" s="34">
        <v>0</v>
      </c>
      <c r="G100" s="34">
        <v>0</v>
      </c>
      <c r="H100" s="34">
        <f t="shared" si="10"/>
        <v>2162</v>
      </c>
      <c r="I100" s="34">
        <v>2162</v>
      </c>
      <c r="J100" s="34">
        <v>0</v>
      </c>
      <c r="K100" s="34">
        <f t="shared" si="11"/>
        <v>1998</v>
      </c>
      <c r="L100" s="34">
        <v>0</v>
      </c>
      <c r="M100" s="34">
        <v>1998</v>
      </c>
      <c r="N100" s="34">
        <f t="shared" si="12"/>
        <v>4170</v>
      </c>
      <c r="O100" s="34">
        <f t="shared" si="13"/>
        <v>2162</v>
      </c>
      <c r="P100" s="34">
        <v>0</v>
      </c>
      <c r="Q100" s="34">
        <v>0</v>
      </c>
      <c r="R100" s="34">
        <v>2162</v>
      </c>
      <c r="S100" s="34">
        <v>0</v>
      </c>
      <c r="T100" s="34">
        <v>0</v>
      </c>
      <c r="U100" s="34">
        <f t="shared" si="14"/>
        <v>1998</v>
      </c>
      <c r="V100" s="34">
        <v>0</v>
      </c>
      <c r="W100" s="34">
        <v>0</v>
      </c>
      <c r="X100" s="34">
        <v>1998</v>
      </c>
      <c r="Y100" s="34">
        <v>0</v>
      </c>
      <c r="Z100" s="34">
        <v>0</v>
      </c>
      <c r="AA100" s="34">
        <f t="shared" si="15"/>
        <v>10</v>
      </c>
      <c r="AB100" s="34">
        <v>10</v>
      </c>
      <c r="AC100" s="34">
        <v>0</v>
      </c>
    </row>
    <row r="101" spans="1:29" ht="13.5">
      <c r="A101" s="63" t="s">
        <v>5</v>
      </c>
      <c r="B101" s="64"/>
      <c r="C101" s="65"/>
      <c r="D101" s="34">
        <f>SUM(D7:D100)</f>
        <v>626183</v>
      </c>
      <c r="E101" s="34">
        <f aca="true" t="shared" si="16" ref="E101:AC101">SUM(E7:E100)</f>
        <v>14947</v>
      </c>
      <c r="F101" s="34">
        <f t="shared" si="16"/>
        <v>9536</v>
      </c>
      <c r="G101" s="34">
        <f t="shared" si="16"/>
        <v>5411</v>
      </c>
      <c r="H101" s="34">
        <f t="shared" si="16"/>
        <v>37328</v>
      </c>
      <c r="I101" s="34">
        <f t="shared" si="16"/>
        <v>35712</v>
      </c>
      <c r="J101" s="34">
        <f t="shared" si="16"/>
        <v>1616</v>
      </c>
      <c r="K101" s="34">
        <f t="shared" si="16"/>
        <v>573908</v>
      </c>
      <c r="L101" s="34">
        <f t="shared" si="16"/>
        <v>245170</v>
      </c>
      <c r="M101" s="34">
        <f t="shared" si="16"/>
        <v>328738</v>
      </c>
      <c r="N101" s="34">
        <f t="shared" si="16"/>
        <v>653184</v>
      </c>
      <c r="O101" s="34">
        <f t="shared" si="16"/>
        <v>298048</v>
      </c>
      <c r="P101" s="34">
        <f t="shared" si="16"/>
        <v>250281</v>
      </c>
      <c r="Q101" s="34">
        <f t="shared" si="16"/>
        <v>22710</v>
      </c>
      <c r="R101" s="34">
        <f t="shared" si="16"/>
        <v>23001</v>
      </c>
      <c r="S101" s="34">
        <f t="shared" si="16"/>
        <v>1165</v>
      </c>
      <c r="T101" s="34">
        <f t="shared" si="16"/>
        <v>891</v>
      </c>
      <c r="U101" s="34">
        <f t="shared" si="16"/>
        <v>343828</v>
      </c>
      <c r="V101" s="34">
        <f t="shared" si="16"/>
        <v>243578</v>
      </c>
      <c r="W101" s="34">
        <f t="shared" si="16"/>
        <v>38169</v>
      </c>
      <c r="X101" s="34">
        <f t="shared" si="16"/>
        <v>58262</v>
      </c>
      <c r="Y101" s="34">
        <f t="shared" si="16"/>
        <v>2350</v>
      </c>
      <c r="Z101" s="34">
        <f t="shared" si="16"/>
        <v>1469</v>
      </c>
      <c r="AA101" s="34">
        <f t="shared" si="16"/>
        <v>11308</v>
      </c>
      <c r="AB101" s="34">
        <f t="shared" si="16"/>
        <v>11239</v>
      </c>
      <c r="AC101" s="34">
        <f t="shared" si="16"/>
        <v>69</v>
      </c>
    </row>
  </sheetData>
  <mergeCells count="7">
    <mergeCell ref="A101:C101"/>
    <mergeCell ref="H3:J3"/>
    <mergeCell ref="K3:M3"/>
    <mergeCell ref="A2:A6"/>
    <mergeCell ref="B2:B6"/>
    <mergeCell ref="C2:C6"/>
    <mergeCell ref="E3:G3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&amp;L&amp;16し尿処理の状況（平成１３年度実績）&amp;R&amp;D　　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　　　　</cp:lastModifiedBy>
  <cp:lastPrinted>2004-01-26T02:00:26Z</cp:lastPrinted>
  <dcterms:created xsi:type="dcterms:W3CDTF">2002-10-23T07:25:09Z</dcterms:created>
  <dcterms:modified xsi:type="dcterms:W3CDTF">2004-02-28T06:49:14Z</dcterms:modified>
  <cp:category/>
  <cp:version/>
  <cp:contentType/>
  <cp:contentStatus/>
</cp:coreProperties>
</file>