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'市町村分担金内訳'!$A$2:$DU$33</definedName>
    <definedName name="_xlnm.Print_Area" localSheetId="2">'組合分担金内訳'!$A$2:$BE$86</definedName>
    <definedName name="_xlnm.Print_Area" localSheetId="1">'廃棄物事業経費（歳出）'!$A$2:$BH$112</definedName>
    <definedName name="_xlnm.Print_Area" localSheetId="0">'廃棄物事業経費（歳入）'!$A$2:$AD$112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<sst xmlns="http://schemas.openxmlformats.org/spreadsheetml/2006/main" count="2791" uniqueCount="318">
  <si>
    <t>大島村</t>
  </si>
  <si>
    <t>長崎県合計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</si>
  <si>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</si>
  <si>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</si>
  <si>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</si>
  <si>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</si>
  <si>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</si>
  <si>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</si>
  <si>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</si>
  <si>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</si>
  <si>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</si>
  <si>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</si>
  <si>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</si>
  <si>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</si>
  <si>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</si>
  <si>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</si>
  <si>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</si>
  <si>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</si>
  <si>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</si>
  <si>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</si>
  <si>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</si>
  <si>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</si>
  <si>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</si>
  <si>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</si>
  <si>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</si>
  <si>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</si>
  <si>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</si>
  <si>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</si>
  <si>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</si>
  <si>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</si>
  <si>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</si>
  <si>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</si>
  <si>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</si>
  <si>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</si>
  <si>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</si>
  <si>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</si>
  <si>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</si>
  <si>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</si>
  <si>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</si>
  <si>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</si>
  <si>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</si>
  <si>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</si>
  <si>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</si>
  <si>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</si>
  <si>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</si>
  <si>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</si>
  <si>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</si>
  <si>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</si>
  <si>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</si>
  <si>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</si>
  <si>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</si>
  <si>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</si>
  <si>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</si>
  <si>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</si>
  <si>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</si>
  <si>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</si>
  <si>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</si>
  <si>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</si>
  <si>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</si>
  <si>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</si>
  <si>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</si>
  <si>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</si>
  <si>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</si>
  <si>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</si>
  <si>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</si>
  <si>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</si>
  <si>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</si>
  <si>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</si>
  <si>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</si>
  <si>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</si>
  <si>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</si>
  <si>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</si>
  <si>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</si>
  <si>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</si>
  <si>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</si>
  <si>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</si>
  <si>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</si>
  <si>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</si>
  <si>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</si>
  <si>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</si>
  <si>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</si>
  <si>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</si>
  <si>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</si>
  <si>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</si>
  <si>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</si>
  <si>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</si>
  <si>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</si>
  <si>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</si>
  <si>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</si>
  <si>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</si>
  <si>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</si>
  <si>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42421</t>
  </si>
  <si>
    <t>郷ノ浦町</t>
  </si>
  <si>
    <t>42422</t>
  </si>
  <si>
    <t>勝本町</t>
  </si>
  <si>
    <t>42423</t>
  </si>
  <si>
    <t>芦辺町</t>
  </si>
  <si>
    <t>42424</t>
  </si>
  <si>
    <t>石田町</t>
  </si>
  <si>
    <t>42441</t>
  </si>
  <si>
    <t>厳原町</t>
  </si>
  <si>
    <t>42442</t>
  </si>
  <si>
    <t>美津島町</t>
  </si>
  <si>
    <t>42443</t>
  </si>
  <si>
    <t>豊玉町</t>
  </si>
  <si>
    <t>42444</t>
  </si>
  <si>
    <t>峰町</t>
  </si>
  <si>
    <t>42445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</si>
  <si>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</si>
  <si>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</si>
  <si>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</si>
  <si>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</si>
  <si>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</si>
  <si>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</si>
  <si>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</si>
  <si>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</si>
  <si>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</si>
  <si>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諌早市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</si>
  <si>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</si>
  <si>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</si>
  <si>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</si>
  <si>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</si>
  <si>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</si>
  <si>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</si>
  <si>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</si>
  <si>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</si>
  <si>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</si>
  <si>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</si>
  <si>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</si>
  <si>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</si>
  <si>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</si>
  <si>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</si>
  <si>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</si>
  <si>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</si>
  <si>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</si>
  <si>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</si>
  <si>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</si>
  <si>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</si>
  <si>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</si>
  <si>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</si>
  <si>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</si>
  <si>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</si>
  <si>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</si>
  <si>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</si>
  <si>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</si>
  <si>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</si>
  <si>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</si>
  <si>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</si>
  <si>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</si>
  <si>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</si>
  <si>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</si>
  <si>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</si>
  <si>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</si>
  <si>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</si>
  <si>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</si>
  <si>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</si>
  <si>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福島町</t>
  </si>
  <si>
    <t>国見町</t>
  </si>
  <si>
    <t>鹿町・江迎給食衛生一部事務組合</t>
  </si>
  <si>
    <t>北松北部環境組合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</si>
  <si>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</si>
  <si>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</si>
  <si>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</si>
  <si>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</si>
  <si>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</si>
  <si>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</si>
  <si>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</si>
  <si>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</si>
  <si>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</si>
  <si>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</si>
  <si>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</si>
  <si>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</si>
  <si>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</si>
  <si>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</si>
  <si>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</si>
  <si>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</si>
  <si>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</si>
  <si>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</si>
  <si>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</si>
  <si>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</si>
  <si>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</si>
  <si>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</si>
  <si>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</si>
  <si>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</si>
  <si>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</si>
  <si>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</si>
  <si>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</si>
  <si>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</si>
  <si>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</si>
  <si>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</si>
  <si>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</si>
  <si>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</si>
  <si>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</si>
  <si>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</si>
  <si>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</si>
  <si>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</si>
  <si>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</si>
  <si>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</si>
  <si>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</si>
  <si>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</si>
  <si>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</si>
  <si>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</si>
  <si>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</si>
  <si>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</si>
  <si>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</si>
  <si>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</si>
  <si>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</si>
  <si>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</si>
  <si>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</si>
  <si>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</si>
  <si>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</si>
  <si>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</si>
  <si>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</si>
  <si>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</si>
  <si>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</si>
  <si>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</si>
  <si>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</si>
  <si>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</si>
  <si>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</si>
  <si>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</si>
  <si>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</si>
  <si>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</si>
  <si>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</si>
  <si>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</si>
  <si>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</si>
  <si>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</si>
  <si>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</si>
  <si>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</si>
  <si>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</si>
  <si>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吉井町</t>
  </si>
  <si>
    <t>吾妻町</t>
  </si>
  <si>
    <t>三和町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</si>
  <si>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</si>
  <si>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</si>
  <si>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</si>
  <si>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</si>
  <si>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</si>
  <si>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</si>
  <si>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</si>
  <si>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県央地域広域市町村圏組合</t>
  </si>
  <si>
    <t>島原地域広域市町村圏組合</t>
  </si>
  <si>
    <t>上五島地域広域市町村圏組合</t>
  </si>
  <si>
    <t>42872</t>
  </si>
  <si>
    <t>42845</t>
  </si>
  <si>
    <t>西海町</t>
  </si>
  <si>
    <t>瑞穂町</t>
  </si>
  <si>
    <t>大島町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</si>
  <si>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</si>
  <si>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</si>
  <si>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</si>
  <si>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</si>
  <si>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</si>
  <si>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</si>
  <si>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</si>
  <si>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</si>
  <si>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</si>
  <si>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</si>
  <si>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</si>
  <si>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</si>
  <si>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上県町</t>
  </si>
  <si>
    <t>42446</t>
  </si>
  <si>
    <t>上対馬町</t>
  </si>
  <si>
    <t>42811</t>
  </si>
  <si>
    <t>南高北部環境衛生組合</t>
  </si>
  <si>
    <t>42814</t>
  </si>
  <si>
    <t>北松南部清掃一部事務組合</t>
  </si>
  <si>
    <t>42816</t>
  </si>
  <si>
    <t>佐世保広域圏北部塵芥処理一部事務組合</t>
  </si>
  <si>
    <t>42817</t>
  </si>
  <si>
    <t>東彼地区保健福祉組合</t>
  </si>
  <si>
    <t>42821</t>
  </si>
  <si>
    <t>対馬総町村組合</t>
  </si>
  <si>
    <t>42822</t>
  </si>
  <si>
    <t>対馬南部環境衛生組合</t>
  </si>
  <si>
    <t>42824</t>
  </si>
  <si>
    <t>対馬北部衛生組合</t>
  </si>
  <si>
    <t>42828</t>
  </si>
  <si>
    <t>西彼中央衛生施設組合</t>
  </si>
  <si>
    <t>42837</t>
  </si>
  <si>
    <t>大崎保健福祉組合</t>
  </si>
  <si>
    <t>42840</t>
  </si>
  <si>
    <t>深江・布津衛生組合</t>
  </si>
  <si>
    <t>42841</t>
  </si>
  <si>
    <t>南高南部衛生福祉組合</t>
  </si>
  <si>
    <t>42842</t>
  </si>
  <si>
    <t>42843</t>
  </si>
  <si>
    <t>42847</t>
  </si>
  <si>
    <t>対馬中部地区清掃一部事務組合</t>
  </si>
  <si>
    <t>42848</t>
  </si>
  <si>
    <t>42850</t>
  </si>
  <si>
    <t>外海地区衛生施設組合</t>
  </si>
  <si>
    <t>42851</t>
  </si>
  <si>
    <t>北高地区給食・衛生組合</t>
  </si>
  <si>
    <t>42853</t>
  </si>
  <si>
    <t>県央広域圏西部地区塵芥処理一部事務組合</t>
  </si>
  <si>
    <t>42857</t>
  </si>
  <si>
    <t>長崎半島浄化施設組合</t>
  </si>
  <si>
    <t>42858</t>
  </si>
  <si>
    <t>南高北東部環境衛生組合</t>
  </si>
  <si>
    <t>42859</t>
  </si>
  <si>
    <t>五島西部衛生施設組合</t>
  </si>
  <si>
    <t>42863</t>
  </si>
  <si>
    <t>小浜地区保健環境組合</t>
  </si>
  <si>
    <t>42867</t>
  </si>
  <si>
    <t>県央県南広域環境組合</t>
  </si>
  <si>
    <t>42870</t>
  </si>
  <si>
    <t>西彼杵広域連合</t>
  </si>
  <si>
    <t>－</t>
  </si>
  <si>
    <t>長崎県合計</t>
  </si>
  <si>
    <t>－</t>
  </si>
  <si>
    <t>高島町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</si>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</sst>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12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314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149</v>
      </c>
      <c r="B2" s="101" t="s">
        <v>160</v>
      </c>
      <c r="C2" s="104" t="s">
        <v>161</v>
      </c>
      <c r="D2" s="2" t="s">
        <v>162</v>
      </c>
      <c r="E2" s="3"/>
      <c r="F2" s="3"/>
      <c r="G2" s="3"/>
      <c r="H2" s="3"/>
      <c r="I2" s="3"/>
      <c r="J2" s="3"/>
      <c r="K2" s="3"/>
      <c r="L2" s="4"/>
      <c r="M2" s="2" t="s">
        <v>150</v>
      </c>
      <c r="N2" s="3"/>
      <c r="O2" s="3"/>
      <c r="P2" s="3"/>
      <c r="Q2" s="3"/>
      <c r="R2" s="3"/>
      <c r="S2" s="3"/>
      <c r="T2" s="3"/>
      <c r="U2" s="4"/>
      <c r="V2" s="2" t="s">
        <v>151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152</v>
      </c>
      <c r="E3" s="62"/>
      <c r="F3" s="62"/>
      <c r="G3" s="62"/>
      <c r="H3" s="62"/>
      <c r="I3" s="62"/>
      <c r="J3" s="62"/>
      <c r="K3" s="63"/>
      <c r="L3" s="64"/>
      <c r="M3" s="8" t="s">
        <v>152</v>
      </c>
      <c r="N3" s="62"/>
      <c r="O3" s="62"/>
      <c r="P3" s="62"/>
      <c r="Q3" s="62"/>
      <c r="R3" s="62"/>
      <c r="S3" s="62"/>
      <c r="T3" s="63"/>
      <c r="U3" s="64"/>
      <c r="V3" s="8" t="s">
        <v>152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153</v>
      </c>
      <c r="F4" s="9"/>
      <c r="G4" s="9"/>
      <c r="H4" s="9"/>
      <c r="I4" s="9"/>
      <c r="J4" s="9"/>
      <c r="K4" s="10"/>
      <c r="L4" s="11" t="s">
        <v>163</v>
      </c>
      <c r="M4" s="7"/>
      <c r="N4" s="8" t="s">
        <v>153</v>
      </c>
      <c r="O4" s="9"/>
      <c r="P4" s="9"/>
      <c r="Q4" s="9"/>
      <c r="R4" s="9"/>
      <c r="S4" s="9"/>
      <c r="T4" s="10"/>
      <c r="U4" s="11" t="s">
        <v>163</v>
      </c>
      <c r="V4" s="7"/>
      <c r="W4" s="8" t="s">
        <v>153</v>
      </c>
      <c r="X4" s="9"/>
      <c r="Y4" s="9"/>
      <c r="Z4" s="9"/>
      <c r="AA4" s="9"/>
      <c r="AB4" s="9"/>
      <c r="AC4" s="10"/>
      <c r="AD4" s="11" t="s">
        <v>163</v>
      </c>
    </row>
    <row r="5" spans="1:30" s="70" customFormat="1" ht="22.5" customHeight="1">
      <c r="A5" s="99"/>
      <c r="B5" s="102"/>
      <c r="C5" s="99"/>
      <c r="D5" s="7"/>
      <c r="E5" s="7"/>
      <c r="F5" s="12" t="s">
        <v>164</v>
      </c>
      <c r="G5" s="12" t="s">
        <v>165</v>
      </c>
      <c r="H5" s="12" t="s">
        <v>166</v>
      </c>
      <c r="I5" s="12" t="s">
        <v>167</v>
      </c>
      <c r="J5" s="12" t="s">
        <v>168</v>
      </c>
      <c r="K5" s="12" t="s">
        <v>169</v>
      </c>
      <c r="L5" s="13"/>
      <c r="M5" s="7"/>
      <c r="N5" s="7"/>
      <c r="O5" s="12" t="s">
        <v>164</v>
      </c>
      <c r="P5" s="12" t="s">
        <v>165</v>
      </c>
      <c r="Q5" s="12" t="s">
        <v>166</v>
      </c>
      <c r="R5" s="12" t="s">
        <v>167</v>
      </c>
      <c r="S5" s="12" t="s">
        <v>168</v>
      </c>
      <c r="T5" s="12" t="s">
        <v>169</v>
      </c>
      <c r="U5" s="13"/>
      <c r="V5" s="7"/>
      <c r="W5" s="7"/>
      <c r="X5" s="12" t="s">
        <v>164</v>
      </c>
      <c r="Y5" s="12" t="s">
        <v>165</v>
      </c>
      <c r="Z5" s="12" t="s">
        <v>166</v>
      </c>
      <c r="AA5" s="12" t="s">
        <v>167</v>
      </c>
      <c r="AB5" s="12" t="s">
        <v>168</v>
      </c>
      <c r="AC5" s="12" t="s">
        <v>169</v>
      </c>
      <c r="AD5" s="13"/>
    </row>
    <row r="6" spans="1:30" s="70" customFormat="1" ht="22.5" customHeight="1">
      <c r="A6" s="100"/>
      <c r="B6" s="103"/>
      <c r="C6" s="100"/>
      <c r="D6" s="14" t="s">
        <v>154</v>
      </c>
      <c r="E6" s="14" t="s">
        <v>155</v>
      </c>
      <c r="F6" s="15" t="s">
        <v>155</v>
      </c>
      <c r="G6" s="15" t="s">
        <v>155</v>
      </c>
      <c r="H6" s="15" t="s">
        <v>155</v>
      </c>
      <c r="I6" s="15" t="s">
        <v>155</v>
      </c>
      <c r="J6" s="15" t="s">
        <v>155</v>
      </c>
      <c r="K6" s="15" t="s">
        <v>155</v>
      </c>
      <c r="L6" s="16" t="s">
        <v>155</v>
      </c>
      <c r="M6" s="14" t="s">
        <v>155</v>
      </c>
      <c r="N6" s="14" t="s">
        <v>155</v>
      </c>
      <c r="O6" s="15" t="s">
        <v>155</v>
      </c>
      <c r="P6" s="15" t="s">
        <v>155</v>
      </c>
      <c r="Q6" s="15" t="s">
        <v>155</v>
      </c>
      <c r="R6" s="15" t="s">
        <v>155</v>
      </c>
      <c r="S6" s="15" t="s">
        <v>155</v>
      </c>
      <c r="T6" s="15" t="s">
        <v>155</v>
      </c>
      <c r="U6" s="16" t="s">
        <v>155</v>
      </c>
      <c r="V6" s="14" t="s">
        <v>155</v>
      </c>
      <c r="W6" s="14" t="s">
        <v>155</v>
      </c>
      <c r="X6" s="15" t="s">
        <v>155</v>
      </c>
      <c r="Y6" s="15" t="s">
        <v>155</v>
      </c>
      <c r="Z6" s="15" t="s">
        <v>155</v>
      </c>
      <c r="AA6" s="15" t="s">
        <v>155</v>
      </c>
      <c r="AB6" s="15" t="s">
        <v>155</v>
      </c>
      <c r="AC6" s="15" t="s">
        <v>155</v>
      </c>
      <c r="AD6" s="16" t="s">
        <v>155</v>
      </c>
    </row>
    <row r="7" spans="1:30" ht="13.5">
      <c r="A7" s="17" t="s">
        <v>109</v>
      </c>
      <c r="B7" s="76" t="s">
        <v>110</v>
      </c>
      <c r="C7" s="77" t="s">
        <v>111</v>
      </c>
      <c r="D7" s="87">
        <f aca="true" t="shared" si="0" ref="D7:D12">E7+L7</f>
        <v>8660151</v>
      </c>
      <c r="E7" s="87">
        <f aca="true" t="shared" si="1" ref="E7:E12">F7+G7+H7+I7+K7</f>
        <v>1872603</v>
      </c>
      <c r="F7" s="87">
        <v>431739</v>
      </c>
      <c r="G7" s="87">
        <v>0</v>
      </c>
      <c r="H7" s="87">
        <v>1169900</v>
      </c>
      <c r="I7" s="87">
        <v>179813</v>
      </c>
      <c r="J7" s="87" t="s">
        <v>307</v>
      </c>
      <c r="K7" s="87">
        <v>91151</v>
      </c>
      <c r="L7" s="87">
        <v>6787548</v>
      </c>
      <c r="M7" s="87">
        <f aca="true" t="shared" si="2" ref="M7:M12">N7+U7</f>
        <v>888074</v>
      </c>
      <c r="N7" s="87">
        <f aca="true" t="shared" si="3" ref="N7:N12">O7+P7+Q7+R7+T7</f>
        <v>72150</v>
      </c>
      <c r="O7" s="87">
        <v>0</v>
      </c>
      <c r="P7" s="87">
        <v>0</v>
      </c>
      <c r="Q7" s="87">
        <v>0</v>
      </c>
      <c r="R7" s="87">
        <v>72100</v>
      </c>
      <c r="S7" s="87" t="s">
        <v>307</v>
      </c>
      <c r="T7" s="87">
        <v>50</v>
      </c>
      <c r="U7" s="87">
        <v>815924</v>
      </c>
      <c r="V7" s="87">
        <f aca="true" t="shared" si="4" ref="V7:V38">D7+M7</f>
        <v>9548225</v>
      </c>
      <c r="W7" s="87">
        <f aca="true" t="shared" si="5" ref="W7:W38">E7+N7</f>
        <v>1944753</v>
      </c>
      <c r="X7" s="87">
        <f aca="true" t="shared" si="6" ref="X7:X38">F7+O7</f>
        <v>431739</v>
      </c>
      <c r="Y7" s="87">
        <f aca="true" t="shared" si="7" ref="Y7:Y38">G7+P7</f>
        <v>0</v>
      </c>
      <c r="Z7" s="87">
        <f aca="true" t="shared" si="8" ref="Z7:Z38">H7+Q7</f>
        <v>1169900</v>
      </c>
      <c r="AA7" s="87">
        <f aca="true" t="shared" si="9" ref="AA7:AA38">I7+R7</f>
        <v>251913</v>
      </c>
      <c r="AB7" s="87" t="s">
        <v>171</v>
      </c>
      <c r="AC7" s="87">
        <f aca="true" t="shared" si="10" ref="AC7:AC37">K7+T7</f>
        <v>91201</v>
      </c>
      <c r="AD7" s="87">
        <f aca="true" t="shared" si="11" ref="AD7:AD37">L7+U7</f>
        <v>7603472</v>
      </c>
    </row>
    <row r="8" spans="1:30" ht="13.5">
      <c r="A8" s="17" t="s">
        <v>109</v>
      </c>
      <c r="B8" s="76" t="s">
        <v>112</v>
      </c>
      <c r="C8" s="77" t="s">
        <v>113</v>
      </c>
      <c r="D8" s="87">
        <f t="shared" si="0"/>
        <v>6152084</v>
      </c>
      <c r="E8" s="87">
        <f t="shared" si="1"/>
        <v>3241504</v>
      </c>
      <c r="F8" s="87">
        <v>747257</v>
      </c>
      <c r="G8" s="87">
        <v>0</v>
      </c>
      <c r="H8" s="87">
        <v>2426800</v>
      </c>
      <c r="I8" s="87">
        <v>1564</v>
      </c>
      <c r="J8" s="87" t="s">
        <v>307</v>
      </c>
      <c r="K8" s="87">
        <v>65883</v>
      </c>
      <c r="L8" s="87">
        <v>2910580</v>
      </c>
      <c r="M8" s="87">
        <f t="shared" si="2"/>
        <v>424183</v>
      </c>
      <c r="N8" s="87">
        <f t="shared" si="3"/>
        <v>1225</v>
      </c>
      <c r="O8" s="87">
        <v>0</v>
      </c>
      <c r="P8" s="87">
        <v>0</v>
      </c>
      <c r="Q8" s="87">
        <v>0</v>
      </c>
      <c r="R8" s="87">
        <v>1225</v>
      </c>
      <c r="S8" s="87" t="s">
        <v>307</v>
      </c>
      <c r="T8" s="87">
        <v>0</v>
      </c>
      <c r="U8" s="87">
        <v>422958</v>
      </c>
      <c r="V8" s="87">
        <f t="shared" si="4"/>
        <v>6576267</v>
      </c>
      <c r="W8" s="87">
        <f t="shared" si="5"/>
        <v>3242729</v>
      </c>
      <c r="X8" s="87">
        <f t="shared" si="6"/>
        <v>747257</v>
      </c>
      <c r="Y8" s="87">
        <f t="shared" si="7"/>
        <v>0</v>
      </c>
      <c r="Z8" s="87">
        <f t="shared" si="8"/>
        <v>2426800</v>
      </c>
      <c r="AA8" s="87">
        <f t="shared" si="9"/>
        <v>2789</v>
      </c>
      <c r="AB8" s="87" t="s">
        <v>171</v>
      </c>
      <c r="AC8" s="87">
        <f t="shared" si="10"/>
        <v>65883</v>
      </c>
      <c r="AD8" s="87">
        <f t="shared" si="11"/>
        <v>3333538</v>
      </c>
    </row>
    <row r="9" spans="1:30" ht="13.5">
      <c r="A9" s="17" t="s">
        <v>109</v>
      </c>
      <c r="B9" s="76" t="s">
        <v>114</v>
      </c>
      <c r="C9" s="77" t="s">
        <v>115</v>
      </c>
      <c r="D9" s="87">
        <f t="shared" si="0"/>
        <v>698917</v>
      </c>
      <c r="E9" s="87">
        <f t="shared" si="1"/>
        <v>48804</v>
      </c>
      <c r="F9" s="87">
        <v>0</v>
      </c>
      <c r="G9" s="87">
        <v>0</v>
      </c>
      <c r="H9" s="87">
        <v>0</v>
      </c>
      <c r="I9" s="87">
        <v>48759</v>
      </c>
      <c r="J9" s="87" t="s">
        <v>307</v>
      </c>
      <c r="K9" s="87">
        <v>45</v>
      </c>
      <c r="L9" s="87">
        <v>650113</v>
      </c>
      <c r="M9" s="87">
        <f t="shared" si="2"/>
        <v>167853</v>
      </c>
      <c r="N9" s="87">
        <f t="shared" si="3"/>
        <v>33575</v>
      </c>
      <c r="O9" s="87">
        <v>12025</v>
      </c>
      <c r="P9" s="87">
        <v>12025</v>
      </c>
      <c r="Q9" s="87">
        <v>0</v>
      </c>
      <c r="R9" s="87">
        <v>9501</v>
      </c>
      <c r="S9" s="87" t="s">
        <v>307</v>
      </c>
      <c r="T9" s="87">
        <v>24</v>
      </c>
      <c r="U9" s="87">
        <v>134278</v>
      </c>
      <c r="V9" s="87">
        <f t="shared" si="4"/>
        <v>866770</v>
      </c>
      <c r="W9" s="87">
        <f t="shared" si="5"/>
        <v>82379</v>
      </c>
      <c r="X9" s="87">
        <f t="shared" si="6"/>
        <v>12025</v>
      </c>
      <c r="Y9" s="87">
        <f t="shared" si="7"/>
        <v>12025</v>
      </c>
      <c r="Z9" s="87">
        <f t="shared" si="8"/>
        <v>0</v>
      </c>
      <c r="AA9" s="87">
        <f t="shared" si="9"/>
        <v>58260</v>
      </c>
      <c r="AB9" s="87" t="s">
        <v>171</v>
      </c>
      <c r="AC9" s="87">
        <f t="shared" si="10"/>
        <v>69</v>
      </c>
      <c r="AD9" s="87">
        <f t="shared" si="11"/>
        <v>784391</v>
      </c>
    </row>
    <row r="10" spans="1:30" ht="13.5">
      <c r="A10" s="17" t="s">
        <v>109</v>
      </c>
      <c r="B10" s="76" t="s">
        <v>116</v>
      </c>
      <c r="C10" s="77" t="s">
        <v>117</v>
      </c>
      <c r="D10" s="87">
        <f t="shared" si="0"/>
        <v>1477839</v>
      </c>
      <c r="E10" s="87">
        <f t="shared" si="1"/>
        <v>121423</v>
      </c>
      <c r="F10" s="87">
        <v>0</v>
      </c>
      <c r="G10" s="87">
        <v>0</v>
      </c>
      <c r="H10" s="87">
        <v>0</v>
      </c>
      <c r="I10" s="87">
        <v>121251</v>
      </c>
      <c r="J10" s="87" t="s">
        <v>307</v>
      </c>
      <c r="K10" s="87">
        <v>172</v>
      </c>
      <c r="L10" s="87">
        <v>1356416</v>
      </c>
      <c r="M10" s="87">
        <f t="shared" si="2"/>
        <v>162679</v>
      </c>
      <c r="N10" s="87">
        <f t="shared" si="3"/>
        <v>152</v>
      </c>
      <c r="O10" s="87">
        <v>0</v>
      </c>
      <c r="P10" s="87">
        <v>0</v>
      </c>
      <c r="Q10" s="87">
        <v>0</v>
      </c>
      <c r="R10" s="87">
        <v>0</v>
      </c>
      <c r="S10" s="87" t="s">
        <v>307</v>
      </c>
      <c r="T10" s="87">
        <v>152</v>
      </c>
      <c r="U10" s="87">
        <v>162527</v>
      </c>
      <c r="V10" s="87">
        <f t="shared" si="4"/>
        <v>1640518</v>
      </c>
      <c r="W10" s="87">
        <f t="shared" si="5"/>
        <v>121575</v>
      </c>
      <c r="X10" s="87">
        <f t="shared" si="6"/>
        <v>0</v>
      </c>
      <c r="Y10" s="87">
        <f t="shared" si="7"/>
        <v>0</v>
      </c>
      <c r="Z10" s="87">
        <f t="shared" si="8"/>
        <v>0</v>
      </c>
      <c r="AA10" s="87">
        <f t="shared" si="9"/>
        <v>121251</v>
      </c>
      <c r="AB10" s="87" t="s">
        <v>171</v>
      </c>
      <c r="AC10" s="87">
        <f t="shared" si="10"/>
        <v>324</v>
      </c>
      <c r="AD10" s="87">
        <f t="shared" si="11"/>
        <v>1518943</v>
      </c>
    </row>
    <row r="11" spans="1:30" ht="13.5">
      <c r="A11" s="17" t="s">
        <v>109</v>
      </c>
      <c r="B11" s="76" t="s">
        <v>118</v>
      </c>
      <c r="C11" s="77" t="s">
        <v>119</v>
      </c>
      <c r="D11" s="87">
        <f t="shared" si="0"/>
        <v>885288</v>
      </c>
      <c r="E11" s="87">
        <f t="shared" si="1"/>
        <v>124651</v>
      </c>
      <c r="F11" s="87">
        <v>0</v>
      </c>
      <c r="G11" s="87">
        <v>0</v>
      </c>
      <c r="H11" s="87">
        <v>0</v>
      </c>
      <c r="I11" s="87">
        <v>117857</v>
      </c>
      <c r="J11" s="87" t="s">
        <v>307</v>
      </c>
      <c r="K11" s="87">
        <v>6794</v>
      </c>
      <c r="L11" s="87">
        <v>760637</v>
      </c>
      <c r="M11" s="87">
        <f t="shared" si="2"/>
        <v>145747</v>
      </c>
      <c r="N11" s="87">
        <f t="shared" si="3"/>
        <v>1099</v>
      </c>
      <c r="O11" s="87">
        <v>0</v>
      </c>
      <c r="P11" s="87">
        <v>0</v>
      </c>
      <c r="Q11" s="87">
        <v>0</v>
      </c>
      <c r="R11" s="87">
        <v>1099</v>
      </c>
      <c r="S11" s="87" t="s">
        <v>307</v>
      </c>
      <c r="T11" s="87">
        <v>0</v>
      </c>
      <c r="U11" s="87">
        <v>144648</v>
      </c>
      <c r="V11" s="87">
        <f t="shared" si="4"/>
        <v>1031035</v>
      </c>
      <c r="W11" s="87">
        <f t="shared" si="5"/>
        <v>125750</v>
      </c>
      <c r="X11" s="87">
        <f t="shared" si="6"/>
        <v>0</v>
      </c>
      <c r="Y11" s="87">
        <f t="shared" si="7"/>
        <v>0</v>
      </c>
      <c r="Z11" s="87">
        <f t="shared" si="8"/>
        <v>0</v>
      </c>
      <c r="AA11" s="87">
        <f t="shared" si="9"/>
        <v>118956</v>
      </c>
      <c r="AB11" s="87" t="s">
        <v>171</v>
      </c>
      <c r="AC11" s="87">
        <f t="shared" si="10"/>
        <v>6794</v>
      </c>
      <c r="AD11" s="87">
        <f t="shared" si="11"/>
        <v>905285</v>
      </c>
    </row>
    <row r="12" spans="1:30" ht="13.5">
      <c r="A12" s="17" t="s">
        <v>109</v>
      </c>
      <c r="B12" s="76" t="s">
        <v>120</v>
      </c>
      <c r="C12" s="77" t="s">
        <v>121</v>
      </c>
      <c r="D12" s="87">
        <f t="shared" si="0"/>
        <v>3757014</v>
      </c>
      <c r="E12" s="87">
        <f t="shared" si="1"/>
        <v>3501293</v>
      </c>
      <c r="F12" s="87">
        <v>1107414</v>
      </c>
      <c r="G12" s="87">
        <v>0</v>
      </c>
      <c r="H12" s="87">
        <v>2293800</v>
      </c>
      <c r="I12" s="87">
        <v>61667</v>
      </c>
      <c r="J12" s="87" t="s">
        <v>307</v>
      </c>
      <c r="K12" s="87">
        <v>38412</v>
      </c>
      <c r="L12" s="87">
        <v>255721</v>
      </c>
      <c r="M12" s="87">
        <f t="shared" si="2"/>
        <v>106756</v>
      </c>
      <c r="N12" s="87">
        <f t="shared" si="3"/>
        <v>8</v>
      </c>
      <c r="O12" s="87">
        <v>0</v>
      </c>
      <c r="P12" s="87">
        <v>0</v>
      </c>
      <c r="Q12" s="87">
        <v>0</v>
      </c>
      <c r="R12" s="87">
        <v>0</v>
      </c>
      <c r="S12" s="87" t="s">
        <v>307</v>
      </c>
      <c r="T12" s="87">
        <v>8</v>
      </c>
      <c r="U12" s="87">
        <v>106748</v>
      </c>
      <c r="V12" s="87">
        <f t="shared" si="4"/>
        <v>3863770</v>
      </c>
      <c r="W12" s="87">
        <f t="shared" si="5"/>
        <v>3501301</v>
      </c>
      <c r="X12" s="87">
        <f t="shared" si="6"/>
        <v>1107414</v>
      </c>
      <c r="Y12" s="87">
        <f t="shared" si="7"/>
        <v>0</v>
      </c>
      <c r="Z12" s="87">
        <f t="shared" si="8"/>
        <v>2293800</v>
      </c>
      <c r="AA12" s="87">
        <f t="shared" si="9"/>
        <v>61667</v>
      </c>
      <c r="AB12" s="87" t="s">
        <v>171</v>
      </c>
      <c r="AC12" s="87">
        <f t="shared" si="10"/>
        <v>38420</v>
      </c>
      <c r="AD12" s="87">
        <f t="shared" si="11"/>
        <v>362469</v>
      </c>
    </row>
    <row r="13" spans="1:30" ht="13.5">
      <c r="A13" s="17" t="s">
        <v>109</v>
      </c>
      <c r="B13" s="76" t="s">
        <v>122</v>
      </c>
      <c r="C13" s="77" t="s">
        <v>123</v>
      </c>
      <c r="D13" s="87">
        <f aca="true" t="shared" si="12" ref="D13:D76">E13+L13</f>
        <v>225386</v>
      </c>
      <c r="E13" s="87">
        <f aca="true" t="shared" si="13" ref="E13:E76">F13+G13+H13+I13+K13</f>
        <v>38368</v>
      </c>
      <c r="F13" s="87">
        <v>0</v>
      </c>
      <c r="G13" s="87">
        <v>0</v>
      </c>
      <c r="H13" s="87">
        <v>0</v>
      </c>
      <c r="I13" s="87">
        <v>38368</v>
      </c>
      <c r="J13" s="87" t="s">
        <v>307</v>
      </c>
      <c r="K13" s="87">
        <v>0</v>
      </c>
      <c r="L13" s="87">
        <v>187018</v>
      </c>
      <c r="M13" s="87">
        <f aca="true" t="shared" si="14" ref="M13:M76">N13+U13</f>
        <v>104755</v>
      </c>
      <c r="N13" s="87">
        <f aca="true" t="shared" si="15" ref="N13:N76">O13+P13+Q13+R13+T13</f>
        <v>1261</v>
      </c>
      <c r="O13" s="87">
        <v>0</v>
      </c>
      <c r="P13" s="87">
        <v>0</v>
      </c>
      <c r="Q13" s="87">
        <v>0</v>
      </c>
      <c r="R13" s="87">
        <v>1261</v>
      </c>
      <c r="S13" s="87" t="s">
        <v>307</v>
      </c>
      <c r="T13" s="87">
        <v>0</v>
      </c>
      <c r="U13" s="87">
        <v>103494</v>
      </c>
      <c r="V13" s="87">
        <f t="shared" si="4"/>
        <v>330141</v>
      </c>
      <c r="W13" s="87">
        <f t="shared" si="5"/>
        <v>39629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39629</v>
      </c>
      <c r="AB13" s="87" t="s">
        <v>171</v>
      </c>
      <c r="AC13" s="87">
        <f t="shared" si="10"/>
        <v>0</v>
      </c>
      <c r="AD13" s="87">
        <f t="shared" si="11"/>
        <v>290512</v>
      </c>
    </row>
    <row r="14" spans="1:30" ht="13.5">
      <c r="A14" s="17" t="s">
        <v>109</v>
      </c>
      <c r="B14" s="76" t="s">
        <v>124</v>
      </c>
      <c r="C14" s="77" t="s">
        <v>125</v>
      </c>
      <c r="D14" s="87">
        <f t="shared" si="12"/>
        <v>248893</v>
      </c>
      <c r="E14" s="87">
        <f t="shared" si="13"/>
        <v>44376</v>
      </c>
      <c r="F14" s="87">
        <v>0</v>
      </c>
      <c r="G14" s="87">
        <v>0</v>
      </c>
      <c r="H14" s="87">
        <v>0</v>
      </c>
      <c r="I14" s="87">
        <v>30032</v>
      </c>
      <c r="J14" s="87" t="s">
        <v>307</v>
      </c>
      <c r="K14" s="87">
        <v>14344</v>
      </c>
      <c r="L14" s="87">
        <v>204517</v>
      </c>
      <c r="M14" s="87">
        <f t="shared" si="14"/>
        <v>132604</v>
      </c>
      <c r="N14" s="87">
        <f t="shared" si="15"/>
        <v>2734</v>
      </c>
      <c r="O14" s="87">
        <v>0</v>
      </c>
      <c r="P14" s="87">
        <v>0</v>
      </c>
      <c r="Q14" s="87">
        <v>0</v>
      </c>
      <c r="R14" s="87">
        <v>2732</v>
      </c>
      <c r="S14" s="87" t="s">
        <v>307</v>
      </c>
      <c r="T14" s="87">
        <v>2</v>
      </c>
      <c r="U14" s="87">
        <v>129870</v>
      </c>
      <c r="V14" s="87">
        <f t="shared" si="4"/>
        <v>381497</v>
      </c>
      <c r="W14" s="87">
        <f t="shared" si="5"/>
        <v>47110</v>
      </c>
      <c r="X14" s="87">
        <f t="shared" si="6"/>
        <v>0</v>
      </c>
      <c r="Y14" s="87">
        <f t="shared" si="7"/>
        <v>0</v>
      </c>
      <c r="Z14" s="87">
        <f t="shared" si="8"/>
        <v>0</v>
      </c>
      <c r="AA14" s="87">
        <f t="shared" si="9"/>
        <v>32764</v>
      </c>
      <c r="AB14" s="87" t="s">
        <v>171</v>
      </c>
      <c r="AC14" s="87">
        <f t="shared" si="10"/>
        <v>14346</v>
      </c>
      <c r="AD14" s="87">
        <f t="shared" si="11"/>
        <v>334387</v>
      </c>
    </row>
    <row r="15" spans="1:30" ht="13.5">
      <c r="A15" s="17" t="s">
        <v>109</v>
      </c>
      <c r="B15" s="76" t="s">
        <v>126</v>
      </c>
      <c r="C15" s="77" t="s">
        <v>127</v>
      </c>
      <c r="D15" s="87">
        <f t="shared" si="12"/>
        <v>69837</v>
      </c>
      <c r="E15" s="87">
        <f t="shared" si="13"/>
        <v>1113</v>
      </c>
      <c r="F15" s="87">
        <v>0</v>
      </c>
      <c r="G15" s="87">
        <v>0</v>
      </c>
      <c r="H15" s="87">
        <v>0</v>
      </c>
      <c r="I15" s="87">
        <v>372</v>
      </c>
      <c r="J15" s="87" t="s">
        <v>307</v>
      </c>
      <c r="K15" s="87">
        <v>741</v>
      </c>
      <c r="L15" s="87">
        <v>68724</v>
      </c>
      <c r="M15" s="87">
        <f t="shared" si="14"/>
        <v>0</v>
      </c>
      <c r="N15" s="87">
        <f t="shared" si="15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307</v>
      </c>
      <c r="T15" s="87">
        <v>0</v>
      </c>
      <c r="U15" s="87">
        <v>0</v>
      </c>
      <c r="V15" s="87">
        <f t="shared" si="4"/>
        <v>69837</v>
      </c>
      <c r="W15" s="87">
        <f t="shared" si="5"/>
        <v>1113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372</v>
      </c>
      <c r="AB15" s="87" t="s">
        <v>171</v>
      </c>
      <c r="AC15" s="87">
        <f t="shared" si="10"/>
        <v>741</v>
      </c>
      <c r="AD15" s="87">
        <f t="shared" si="11"/>
        <v>68724</v>
      </c>
    </row>
    <row r="16" spans="1:30" ht="13.5">
      <c r="A16" s="17" t="s">
        <v>109</v>
      </c>
      <c r="B16" s="76" t="s">
        <v>128</v>
      </c>
      <c r="C16" s="77" t="s">
        <v>129</v>
      </c>
      <c r="D16" s="87">
        <f t="shared" si="12"/>
        <v>32984</v>
      </c>
      <c r="E16" s="87">
        <f t="shared" si="13"/>
        <v>565</v>
      </c>
      <c r="F16" s="87">
        <v>0</v>
      </c>
      <c r="G16" s="87">
        <v>0</v>
      </c>
      <c r="H16" s="87">
        <v>0</v>
      </c>
      <c r="I16" s="87">
        <v>565</v>
      </c>
      <c r="J16" s="87" t="s">
        <v>307</v>
      </c>
      <c r="K16" s="87">
        <v>0</v>
      </c>
      <c r="L16" s="87">
        <v>32419</v>
      </c>
      <c r="M16" s="87">
        <f t="shared" si="14"/>
        <v>4988</v>
      </c>
      <c r="N16" s="87">
        <f t="shared" si="15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307</v>
      </c>
      <c r="T16" s="87">
        <v>0</v>
      </c>
      <c r="U16" s="87">
        <v>4988</v>
      </c>
      <c r="V16" s="87">
        <f t="shared" si="4"/>
        <v>37972</v>
      </c>
      <c r="W16" s="87">
        <f t="shared" si="5"/>
        <v>565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565</v>
      </c>
      <c r="AB16" s="87" t="s">
        <v>171</v>
      </c>
      <c r="AC16" s="87">
        <f t="shared" si="10"/>
        <v>0</v>
      </c>
      <c r="AD16" s="87">
        <f t="shared" si="11"/>
        <v>37407</v>
      </c>
    </row>
    <row r="17" spans="1:30" ht="13.5">
      <c r="A17" s="17" t="s">
        <v>109</v>
      </c>
      <c r="B17" s="76" t="s">
        <v>130</v>
      </c>
      <c r="C17" s="77" t="s">
        <v>310</v>
      </c>
      <c r="D17" s="87">
        <f t="shared" si="12"/>
        <v>29742</v>
      </c>
      <c r="E17" s="87">
        <f t="shared" si="13"/>
        <v>9712</v>
      </c>
      <c r="F17" s="87">
        <v>9354</v>
      </c>
      <c r="G17" s="87">
        <v>0</v>
      </c>
      <c r="H17" s="87">
        <v>0</v>
      </c>
      <c r="I17" s="87">
        <v>358</v>
      </c>
      <c r="J17" s="87" t="s">
        <v>307</v>
      </c>
      <c r="K17" s="87">
        <v>0</v>
      </c>
      <c r="L17" s="87">
        <v>20030</v>
      </c>
      <c r="M17" s="87">
        <f t="shared" si="14"/>
        <v>23888</v>
      </c>
      <c r="N17" s="87">
        <f t="shared" si="15"/>
        <v>2354</v>
      </c>
      <c r="O17" s="87">
        <v>0</v>
      </c>
      <c r="P17" s="87">
        <v>0</v>
      </c>
      <c r="Q17" s="87">
        <v>0</v>
      </c>
      <c r="R17" s="87">
        <v>2354</v>
      </c>
      <c r="S17" s="87" t="s">
        <v>307</v>
      </c>
      <c r="T17" s="87">
        <v>0</v>
      </c>
      <c r="U17" s="87">
        <v>21534</v>
      </c>
      <c r="V17" s="87">
        <f t="shared" si="4"/>
        <v>53630</v>
      </c>
      <c r="W17" s="87">
        <f t="shared" si="5"/>
        <v>12066</v>
      </c>
      <c r="X17" s="87">
        <f t="shared" si="6"/>
        <v>9354</v>
      </c>
      <c r="Y17" s="87">
        <f t="shared" si="7"/>
        <v>0</v>
      </c>
      <c r="Z17" s="87">
        <f t="shared" si="8"/>
        <v>0</v>
      </c>
      <c r="AA17" s="87">
        <f t="shared" si="9"/>
        <v>2712</v>
      </c>
      <c r="AB17" s="87" t="s">
        <v>171</v>
      </c>
      <c r="AC17" s="87">
        <f t="shared" si="10"/>
        <v>0</v>
      </c>
      <c r="AD17" s="87">
        <f t="shared" si="11"/>
        <v>41564</v>
      </c>
    </row>
    <row r="18" spans="1:30" ht="13.5">
      <c r="A18" s="17" t="s">
        <v>109</v>
      </c>
      <c r="B18" s="76" t="s">
        <v>131</v>
      </c>
      <c r="C18" s="77" t="s">
        <v>132</v>
      </c>
      <c r="D18" s="87">
        <f t="shared" si="12"/>
        <v>98706</v>
      </c>
      <c r="E18" s="87">
        <f t="shared" si="13"/>
        <v>6175</v>
      </c>
      <c r="F18" s="87">
        <v>0</v>
      </c>
      <c r="G18" s="87">
        <v>0</v>
      </c>
      <c r="H18" s="87">
        <v>0</v>
      </c>
      <c r="I18" s="87">
        <v>1768</v>
      </c>
      <c r="J18" s="87" t="s">
        <v>307</v>
      </c>
      <c r="K18" s="87">
        <v>4407</v>
      </c>
      <c r="L18" s="87">
        <v>92531</v>
      </c>
      <c r="M18" s="87">
        <f t="shared" si="14"/>
        <v>48763</v>
      </c>
      <c r="N18" s="87">
        <f t="shared" si="15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307</v>
      </c>
      <c r="T18" s="87">
        <v>0</v>
      </c>
      <c r="U18" s="87">
        <v>48763</v>
      </c>
      <c r="V18" s="87">
        <f t="shared" si="4"/>
        <v>147469</v>
      </c>
      <c r="W18" s="87">
        <f t="shared" si="5"/>
        <v>6175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1768</v>
      </c>
      <c r="AB18" s="87" t="s">
        <v>171</v>
      </c>
      <c r="AC18" s="87">
        <f t="shared" si="10"/>
        <v>4407</v>
      </c>
      <c r="AD18" s="87">
        <f t="shared" si="11"/>
        <v>141294</v>
      </c>
    </row>
    <row r="19" spans="1:30" ht="13.5">
      <c r="A19" s="17" t="s">
        <v>109</v>
      </c>
      <c r="B19" s="76" t="s">
        <v>133</v>
      </c>
      <c r="C19" s="77" t="s">
        <v>231</v>
      </c>
      <c r="D19" s="87">
        <f t="shared" si="12"/>
        <v>105229</v>
      </c>
      <c r="E19" s="87">
        <f t="shared" si="13"/>
        <v>7857</v>
      </c>
      <c r="F19" s="87">
        <v>0</v>
      </c>
      <c r="G19" s="87">
        <v>0</v>
      </c>
      <c r="H19" s="87">
        <v>0</v>
      </c>
      <c r="I19" s="87">
        <v>7743</v>
      </c>
      <c r="J19" s="87" t="s">
        <v>307</v>
      </c>
      <c r="K19" s="87">
        <v>114</v>
      </c>
      <c r="L19" s="87">
        <v>97372</v>
      </c>
      <c r="M19" s="87">
        <f t="shared" si="14"/>
        <v>87705</v>
      </c>
      <c r="N19" s="87">
        <f t="shared" si="15"/>
        <v>33243</v>
      </c>
      <c r="O19" s="87">
        <v>1473</v>
      </c>
      <c r="P19" s="87">
        <v>1473</v>
      </c>
      <c r="Q19" s="87">
        <v>0</v>
      </c>
      <c r="R19" s="87">
        <v>30288</v>
      </c>
      <c r="S19" s="87" t="s">
        <v>307</v>
      </c>
      <c r="T19" s="87">
        <v>9</v>
      </c>
      <c r="U19" s="87">
        <v>54462</v>
      </c>
      <c r="V19" s="87">
        <f t="shared" si="4"/>
        <v>192934</v>
      </c>
      <c r="W19" s="87">
        <f t="shared" si="5"/>
        <v>41100</v>
      </c>
      <c r="X19" s="87">
        <f t="shared" si="6"/>
        <v>1473</v>
      </c>
      <c r="Y19" s="87">
        <f t="shared" si="7"/>
        <v>1473</v>
      </c>
      <c r="Z19" s="87">
        <f t="shared" si="8"/>
        <v>0</v>
      </c>
      <c r="AA19" s="87">
        <f t="shared" si="9"/>
        <v>38031</v>
      </c>
      <c r="AB19" s="87" t="s">
        <v>171</v>
      </c>
      <c r="AC19" s="87">
        <f t="shared" si="10"/>
        <v>123</v>
      </c>
      <c r="AD19" s="87">
        <f t="shared" si="11"/>
        <v>151834</v>
      </c>
    </row>
    <row r="20" spans="1:30" ht="13.5">
      <c r="A20" s="17" t="s">
        <v>109</v>
      </c>
      <c r="B20" s="76" t="s">
        <v>134</v>
      </c>
      <c r="C20" s="77" t="s">
        <v>135</v>
      </c>
      <c r="D20" s="87">
        <f t="shared" si="12"/>
        <v>254544</v>
      </c>
      <c r="E20" s="87">
        <f t="shared" si="13"/>
        <v>20171</v>
      </c>
      <c r="F20" s="87">
        <v>0</v>
      </c>
      <c r="G20" s="87">
        <v>0</v>
      </c>
      <c r="H20" s="87">
        <v>0</v>
      </c>
      <c r="I20" s="87">
        <v>20171</v>
      </c>
      <c r="J20" s="87" t="s">
        <v>307</v>
      </c>
      <c r="K20" s="87">
        <v>0</v>
      </c>
      <c r="L20" s="87">
        <v>234373</v>
      </c>
      <c r="M20" s="87">
        <f t="shared" si="14"/>
        <v>52711</v>
      </c>
      <c r="N20" s="87">
        <f t="shared" si="15"/>
        <v>10224</v>
      </c>
      <c r="O20" s="87">
        <v>0</v>
      </c>
      <c r="P20" s="87">
        <v>0</v>
      </c>
      <c r="Q20" s="87">
        <v>0</v>
      </c>
      <c r="R20" s="87">
        <v>10224</v>
      </c>
      <c r="S20" s="87" t="s">
        <v>307</v>
      </c>
      <c r="T20" s="87">
        <v>0</v>
      </c>
      <c r="U20" s="87">
        <v>42487</v>
      </c>
      <c r="V20" s="87">
        <f t="shared" si="4"/>
        <v>307255</v>
      </c>
      <c r="W20" s="87">
        <f t="shared" si="5"/>
        <v>30395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30395</v>
      </c>
      <c r="AB20" s="87" t="s">
        <v>171</v>
      </c>
      <c r="AC20" s="87">
        <f t="shared" si="10"/>
        <v>0</v>
      </c>
      <c r="AD20" s="87">
        <f t="shared" si="11"/>
        <v>276860</v>
      </c>
    </row>
    <row r="21" spans="1:30" ht="13.5">
      <c r="A21" s="17" t="s">
        <v>109</v>
      </c>
      <c r="B21" s="76" t="s">
        <v>136</v>
      </c>
      <c r="C21" s="77" t="s">
        <v>137</v>
      </c>
      <c r="D21" s="87">
        <f t="shared" si="12"/>
        <v>447089</v>
      </c>
      <c r="E21" s="87">
        <f t="shared" si="13"/>
        <v>35821</v>
      </c>
      <c r="F21" s="87">
        <v>0</v>
      </c>
      <c r="G21" s="87">
        <v>0</v>
      </c>
      <c r="H21" s="87">
        <v>0</v>
      </c>
      <c r="I21" s="87">
        <v>35803</v>
      </c>
      <c r="J21" s="87" t="s">
        <v>307</v>
      </c>
      <c r="K21" s="87">
        <v>18</v>
      </c>
      <c r="L21" s="87">
        <v>411268</v>
      </c>
      <c r="M21" s="87">
        <f t="shared" si="14"/>
        <v>75057</v>
      </c>
      <c r="N21" s="87">
        <f t="shared" si="15"/>
        <v>13555</v>
      </c>
      <c r="O21" s="87">
        <v>0</v>
      </c>
      <c r="P21" s="87">
        <v>0</v>
      </c>
      <c r="Q21" s="87">
        <v>0</v>
      </c>
      <c r="R21" s="87">
        <v>13551</v>
      </c>
      <c r="S21" s="87" t="s">
        <v>307</v>
      </c>
      <c r="T21" s="87">
        <v>4</v>
      </c>
      <c r="U21" s="87">
        <v>61502</v>
      </c>
      <c r="V21" s="87">
        <f t="shared" si="4"/>
        <v>522146</v>
      </c>
      <c r="W21" s="87">
        <f t="shared" si="5"/>
        <v>49376</v>
      </c>
      <c r="X21" s="87">
        <f t="shared" si="6"/>
        <v>0</v>
      </c>
      <c r="Y21" s="87">
        <f t="shared" si="7"/>
        <v>0</v>
      </c>
      <c r="Z21" s="87">
        <f t="shared" si="8"/>
        <v>0</v>
      </c>
      <c r="AA21" s="87">
        <f t="shared" si="9"/>
        <v>49354</v>
      </c>
      <c r="AB21" s="87" t="s">
        <v>171</v>
      </c>
      <c r="AC21" s="87">
        <f t="shared" si="10"/>
        <v>22</v>
      </c>
      <c r="AD21" s="87">
        <f t="shared" si="11"/>
        <v>472770</v>
      </c>
    </row>
    <row r="22" spans="1:30" ht="13.5">
      <c r="A22" s="17" t="s">
        <v>109</v>
      </c>
      <c r="B22" s="76" t="s">
        <v>138</v>
      </c>
      <c r="C22" s="77" t="s">
        <v>139</v>
      </c>
      <c r="D22" s="87">
        <f t="shared" si="12"/>
        <v>288635</v>
      </c>
      <c r="E22" s="87">
        <f t="shared" si="13"/>
        <v>25479</v>
      </c>
      <c r="F22" s="87">
        <v>0</v>
      </c>
      <c r="G22" s="87">
        <v>0</v>
      </c>
      <c r="H22" s="87">
        <v>0</v>
      </c>
      <c r="I22" s="87">
        <v>25419</v>
      </c>
      <c r="J22" s="87" t="s">
        <v>307</v>
      </c>
      <c r="K22" s="87">
        <v>60</v>
      </c>
      <c r="L22" s="87">
        <v>263156</v>
      </c>
      <c r="M22" s="87">
        <f t="shared" si="14"/>
        <v>17977</v>
      </c>
      <c r="N22" s="87">
        <f t="shared" si="15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307</v>
      </c>
      <c r="T22" s="87">
        <v>0</v>
      </c>
      <c r="U22" s="87">
        <v>17977</v>
      </c>
      <c r="V22" s="87">
        <f t="shared" si="4"/>
        <v>306612</v>
      </c>
      <c r="W22" s="87">
        <f t="shared" si="5"/>
        <v>25479</v>
      </c>
      <c r="X22" s="87">
        <f t="shared" si="6"/>
        <v>0</v>
      </c>
      <c r="Y22" s="87">
        <f t="shared" si="7"/>
        <v>0</v>
      </c>
      <c r="Z22" s="87">
        <f t="shared" si="8"/>
        <v>0</v>
      </c>
      <c r="AA22" s="87">
        <f t="shared" si="9"/>
        <v>25419</v>
      </c>
      <c r="AB22" s="87" t="s">
        <v>171</v>
      </c>
      <c r="AC22" s="87">
        <f t="shared" si="10"/>
        <v>60</v>
      </c>
      <c r="AD22" s="87">
        <f t="shared" si="11"/>
        <v>281133</v>
      </c>
    </row>
    <row r="23" spans="1:30" ht="13.5">
      <c r="A23" s="17" t="s">
        <v>109</v>
      </c>
      <c r="B23" s="76" t="s">
        <v>140</v>
      </c>
      <c r="C23" s="77" t="s">
        <v>141</v>
      </c>
      <c r="D23" s="87">
        <f t="shared" si="12"/>
        <v>143963</v>
      </c>
      <c r="E23" s="87">
        <f t="shared" si="13"/>
        <v>8925</v>
      </c>
      <c r="F23" s="87">
        <v>0</v>
      </c>
      <c r="G23" s="87">
        <v>0</v>
      </c>
      <c r="H23" s="87">
        <v>0</v>
      </c>
      <c r="I23" s="87">
        <v>8922</v>
      </c>
      <c r="J23" s="87" t="s">
        <v>307</v>
      </c>
      <c r="K23" s="87">
        <v>3</v>
      </c>
      <c r="L23" s="87">
        <v>135038</v>
      </c>
      <c r="M23" s="87">
        <f t="shared" si="14"/>
        <v>16997</v>
      </c>
      <c r="N23" s="87">
        <f t="shared" si="15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307</v>
      </c>
      <c r="T23" s="87">
        <v>0</v>
      </c>
      <c r="U23" s="87">
        <v>16997</v>
      </c>
      <c r="V23" s="87">
        <f t="shared" si="4"/>
        <v>160960</v>
      </c>
      <c r="W23" s="87">
        <f t="shared" si="5"/>
        <v>8925</v>
      </c>
      <c r="X23" s="87">
        <f t="shared" si="6"/>
        <v>0</v>
      </c>
      <c r="Y23" s="87">
        <f t="shared" si="7"/>
        <v>0</v>
      </c>
      <c r="Z23" s="87">
        <f t="shared" si="8"/>
        <v>0</v>
      </c>
      <c r="AA23" s="87">
        <f t="shared" si="9"/>
        <v>8922</v>
      </c>
      <c r="AB23" s="87" t="s">
        <v>171</v>
      </c>
      <c r="AC23" s="87">
        <f t="shared" si="10"/>
        <v>3</v>
      </c>
      <c r="AD23" s="87">
        <f t="shared" si="11"/>
        <v>152035</v>
      </c>
    </row>
    <row r="24" spans="1:30" ht="13.5">
      <c r="A24" s="17" t="s">
        <v>109</v>
      </c>
      <c r="B24" s="76" t="s">
        <v>142</v>
      </c>
      <c r="C24" s="77" t="s">
        <v>143</v>
      </c>
      <c r="D24" s="87">
        <f t="shared" si="12"/>
        <v>94129</v>
      </c>
      <c r="E24" s="87">
        <f t="shared" si="13"/>
        <v>43016</v>
      </c>
      <c r="F24" s="87">
        <v>0</v>
      </c>
      <c r="G24" s="87">
        <v>0</v>
      </c>
      <c r="H24" s="87">
        <v>9900</v>
      </c>
      <c r="I24" s="87">
        <v>0</v>
      </c>
      <c r="J24" s="87" t="s">
        <v>307</v>
      </c>
      <c r="K24" s="87">
        <v>33116</v>
      </c>
      <c r="L24" s="87">
        <v>51113</v>
      </c>
      <c r="M24" s="87">
        <f t="shared" si="14"/>
        <v>62972</v>
      </c>
      <c r="N24" s="87">
        <f t="shared" si="15"/>
        <v>4</v>
      </c>
      <c r="O24" s="87">
        <v>0</v>
      </c>
      <c r="P24" s="87">
        <v>0</v>
      </c>
      <c r="Q24" s="87">
        <v>0</v>
      </c>
      <c r="R24" s="87">
        <v>0</v>
      </c>
      <c r="S24" s="87" t="s">
        <v>307</v>
      </c>
      <c r="T24" s="87">
        <v>4</v>
      </c>
      <c r="U24" s="87">
        <v>62968</v>
      </c>
      <c r="V24" s="87">
        <f t="shared" si="4"/>
        <v>157101</v>
      </c>
      <c r="W24" s="87">
        <f t="shared" si="5"/>
        <v>43020</v>
      </c>
      <c r="X24" s="87">
        <f t="shared" si="6"/>
        <v>0</v>
      </c>
      <c r="Y24" s="87">
        <f t="shared" si="7"/>
        <v>0</v>
      </c>
      <c r="Z24" s="87">
        <f t="shared" si="8"/>
        <v>9900</v>
      </c>
      <c r="AA24" s="87">
        <f t="shared" si="9"/>
        <v>0</v>
      </c>
      <c r="AB24" s="87" t="s">
        <v>171</v>
      </c>
      <c r="AC24" s="87">
        <f t="shared" si="10"/>
        <v>33120</v>
      </c>
      <c r="AD24" s="87">
        <f t="shared" si="11"/>
        <v>114081</v>
      </c>
    </row>
    <row r="25" spans="1:30" ht="13.5">
      <c r="A25" s="17" t="s">
        <v>109</v>
      </c>
      <c r="B25" s="76" t="s">
        <v>144</v>
      </c>
      <c r="C25" s="77" t="s">
        <v>244</v>
      </c>
      <c r="D25" s="87">
        <f t="shared" si="12"/>
        <v>116720</v>
      </c>
      <c r="E25" s="87">
        <f t="shared" si="13"/>
        <v>31917</v>
      </c>
      <c r="F25" s="87">
        <v>0</v>
      </c>
      <c r="G25" s="87">
        <v>0</v>
      </c>
      <c r="H25" s="87">
        <v>0</v>
      </c>
      <c r="I25" s="87">
        <v>0</v>
      </c>
      <c r="J25" s="87" t="s">
        <v>307</v>
      </c>
      <c r="K25" s="87">
        <v>31917</v>
      </c>
      <c r="L25" s="87">
        <v>84803</v>
      </c>
      <c r="M25" s="87">
        <f t="shared" si="14"/>
        <v>68586</v>
      </c>
      <c r="N25" s="87">
        <f t="shared" si="15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307</v>
      </c>
      <c r="T25" s="87">
        <v>0</v>
      </c>
      <c r="U25" s="87">
        <v>68586</v>
      </c>
      <c r="V25" s="87">
        <f t="shared" si="4"/>
        <v>185306</v>
      </c>
      <c r="W25" s="87">
        <f t="shared" si="5"/>
        <v>31917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0</v>
      </c>
      <c r="AB25" s="87" t="s">
        <v>171</v>
      </c>
      <c r="AC25" s="87">
        <f t="shared" si="10"/>
        <v>31917</v>
      </c>
      <c r="AD25" s="87">
        <f t="shared" si="11"/>
        <v>153389</v>
      </c>
    </row>
    <row r="26" spans="1:30" ht="13.5">
      <c r="A26" s="17" t="s">
        <v>109</v>
      </c>
      <c r="B26" s="76" t="s">
        <v>145</v>
      </c>
      <c r="C26" s="77" t="s">
        <v>246</v>
      </c>
      <c r="D26" s="87">
        <f t="shared" si="12"/>
        <v>60718</v>
      </c>
      <c r="E26" s="87">
        <f t="shared" si="13"/>
        <v>13636</v>
      </c>
      <c r="F26" s="87">
        <v>0</v>
      </c>
      <c r="G26" s="87">
        <v>0</v>
      </c>
      <c r="H26" s="87">
        <v>0</v>
      </c>
      <c r="I26" s="87">
        <v>12773</v>
      </c>
      <c r="J26" s="87" t="s">
        <v>307</v>
      </c>
      <c r="K26" s="87">
        <v>863</v>
      </c>
      <c r="L26" s="87">
        <v>47082</v>
      </c>
      <c r="M26" s="87">
        <f t="shared" si="14"/>
        <v>68646</v>
      </c>
      <c r="N26" s="87">
        <f t="shared" si="15"/>
        <v>23591</v>
      </c>
      <c r="O26" s="87">
        <v>0</v>
      </c>
      <c r="P26" s="87">
        <v>0</v>
      </c>
      <c r="Q26" s="87">
        <v>0</v>
      </c>
      <c r="R26" s="87">
        <v>23591</v>
      </c>
      <c r="S26" s="87" t="s">
        <v>307</v>
      </c>
      <c r="T26" s="87">
        <v>0</v>
      </c>
      <c r="U26" s="87">
        <v>45055</v>
      </c>
      <c r="V26" s="87">
        <f t="shared" si="4"/>
        <v>129364</v>
      </c>
      <c r="W26" s="87">
        <f t="shared" si="5"/>
        <v>37227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36364</v>
      </c>
      <c r="AB26" s="87" t="s">
        <v>171</v>
      </c>
      <c r="AC26" s="87">
        <f t="shared" si="10"/>
        <v>863</v>
      </c>
      <c r="AD26" s="87">
        <f t="shared" si="11"/>
        <v>92137</v>
      </c>
    </row>
    <row r="27" spans="1:30" ht="13.5">
      <c r="A27" s="17" t="s">
        <v>109</v>
      </c>
      <c r="B27" s="76" t="s">
        <v>146</v>
      </c>
      <c r="C27" s="77" t="s">
        <v>147</v>
      </c>
      <c r="D27" s="87">
        <f t="shared" si="12"/>
        <v>54493</v>
      </c>
      <c r="E27" s="87">
        <f t="shared" si="13"/>
        <v>2326</v>
      </c>
      <c r="F27" s="87">
        <v>0</v>
      </c>
      <c r="G27" s="87">
        <v>0</v>
      </c>
      <c r="H27" s="87">
        <v>0</v>
      </c>
      <c r="I27" s="87">
        <v>2326</v>
      </c>
      <c r="J27" s="87" t="s">
        <v>307</v>
      </c>
      <c r="K27" s="87">
        <v>0</v>
      </c>
      <c r="L27" s="87">
        <v>52167</v>
      </c>
      <c r="M27" s="87">
        <f t="shared" si="14"/>
        <v>37962</v>
      </c>
      <c r="N27" s="87">
        <f t="shared" si="15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307</v>
      </c>
      <c r="T27" s="87">
        <v>0</v>
      </c>
      <c r="U27" s="87">
        <v>37962</v>
      </c>
      <c r="V27" s="87">
        <f t="shared" si="4"/>
        <v>92455</v>
      </c>
      <c r="W27" s="87">
        <f t="shared" si="5"/>
        <v>2326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2326</v>
      </c>
      <c r="AB27" s="87" t="s">
        <v>171</v>
      </c>
      <c r="AC27" s="87">
        <f t="shared" si="10"/>
        <v>0</v>
      </c>
      <c r="AD27" s="87">
        <f t="shared" si="11"/>
        <v>90129</v>
      </c>
    </row>
    <row r="28" spans="1:30" ht="13.5">
      <c r="A28" s="17" t="s">
        <v>109</v>
      </c>
      <c r="B28" s="76" t="s">
        <v>2</v>
      </c>
      <c r="C28" s="77" t="s">
        <v>3</v>
      </c>
      <c r="D28" s="87">
        <f t="shared" si="12"/>
        <v>137802</v>
      </c>
      <c r="E28" s="87">
        <f t="shared" si="13"/>
        <v>9025</v>
      </c>
      <c r="F28" s="87">
        <v>0</v>
      </c>
      <c r="G28" s="87">
        <v>0</v>
      </c>
      <c r="H28" s="87">
        <v>0</v>
      </c>
      <c r="I28" s="87">
        <v>9025</v>
      </c>
      <c r="J28" s="87" t="s">
        <v>307</v>
      </c>
      <c r="K28" s="87">
        <v>0</v>
      </c>
      <c r="L28" s="87">
        <v>128777</v>
      </c>
      <c r="M28" s="87">
        <f t="shared" si="14"/>
        <v>516273</v>
      </c>
      <c r="N28" s="87">
        <f t="shared" si="15"/>
        <v>411851</v>
      </c>
      <c r="O28" s="87">
        <v>175514</v>
      </c>
      <c r="P28" s="87">
        <v>3329</v>
      </c>
      <c r="Q28" s="87">
        <v>156000</v>
      </c>
      <c r="R28" s="87">
        <v>13566</v>
      </c>
      <c r="S28" s="87" t="s">
        <v>307</v>
      </c>
      <c r="T28" s="87">
        <v>63442</v>
      </c>
      <c r="U28" s="87">
        <v>104422</v>
      </c>
      <c r="V28" s="87">
        <f t="shared" si="4"/>
        <v>654075</v>
      </c>
      <c r="W28" s="87">
        <f t="shared" si="5"/>
        <v>420876</v>
      </c>
      <c r="X28" s="87">
        <f t="shared" si="6"/>
        <v>175514</v>
      </c>
      <c r="Y28" s="87">
        <f t="shared" si="7"/>
        <v>3329</v>
      </c>
      <c r="Z28" s="87">
        <f t="shared" si="8"/>
        <v>156000</v>
      </c>
      <c r="AA28" s="87">
        <f t="shared" si="9"/>
        <v>22591</v>
      </c>
      <c r="AB28" s="87" t="s">
        <v>171</v>
      </c>
      <c r="AC28" s="87">
        <f t="shared" si="10"/>
        <v>63442</v>
      </c>
      <c r="AD28" s="87">
        <f t="shared" si="11"/>
        <v>233199</v>
      </c>
    </row>
    <row r="29" spans="1:30" ht="13.5">
      <c r="A29" s="17" t="s">
        <v>109</v>
      </c>
      <c r="B29" s="76" t="s">
        <v>4</v>
      </c>
      <c r="C29" s="77" t="s">
        <v>5</v>
      </c>
      <c r="D29" s="87">
        <f t="shared" si="12"/>
        <v>119595</v>
      </c>
      <c r="E29" s="87">
        <f t="shared" si="13"/>
        <v>0</v>
      </c>
      <c r="F29" s="87">
        <v>0</v>
      </c>
      <c r="G29" s="87">
        <v>0</v>
      </c>
      <c r="H29" s="87">
        <v>0</v>
      </c>
      <c r="I29" s="87">
        <v>0</v>
      </c>
      <c r="J29" s="87" t="s">
        <v>307</v>
      </c>
      <c r="K29" s="87">
        <v>0</v>
      </c>
      <c r="L29" s="87">
        <v>119595</v>
      </c>
      <c r="M29" s="87">
        <f t="shared" si="14"/>
        <v>67274</v>
      </c>
      <c r="N29" s="87">
        <f t="shared" si="15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307</v>
      </c>
      <c r="T29" s="87">
        <v>0</v>
      </c>
      <c r="U29" s="87">
        <v>67274</v>
      </c>
      <c r="V29" s="87">
        <f t="shared" si="4"/>
        <v>186869</v>
      </c>
      <c r="W29" s="87">
        <f t="shared" si="5"/>
        <v>0</v>
      </c>
      <c r="X29" s="87">
        <f t="shared" si="6"/>
        <v>0</v>
      </c>
      <c r="Y29" s="87">
        <f t="shared" si="7"/>
        <v>0</v>
      </c>
      <c r="Z29" s="87">
        <f t="shared" si="8"/>
        <v>0</v>
      </c>
      <c r="AA29" s="87">
        <f t="shared" si="9"/>
        <v>0</v>
      </c>
      <c r="AB29" s="87" t="s">
        <v>171</v>
      </c>
      <c r="AC29" s="87">
        <f t="shared" si="10"/>
        <v>0</v>
      </c>
      <c r="AD29" s="87">
        <f t="shared" si="11"/>
        <v>186869</v>
      </c>
    </row>
    <row r="30" spans="1:30" ht="13.5">
      <c r="A30" s="17" t="s">
        <v>109</v>
      </c>
      <c r="B30" s="76" t="s">
        <v>6</v>
      </c>
      <c r="C30" s="77" t="s">
        <v>7</v>
      </c>
      <c r="D30" s="87">
        <f t="shared" si="12"/>
        <v>32733</v>
      </c>
      <c r="E30" s="87">
        <f t="shared" si="13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307</v>
      </c>
      <c r="K30" s="87">
        <v>0</v>
      </c>
      <c r="L30" s="87">
        <v>32733</v>
      </c>
      <c r="M30" s="87">
        <f t="shared" si="14"/>
        <v>26267</v>
      </c>
      <c r="N30" s="87">
        <f t="shared" si="15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307</v>
      </c>
      <c r="T30" s="87">
        <v>0</v>
      </c>
      <c r="U30" s="87">
        <v>26267</v>
      </c>
      <c r="V30" s="87">
        <f t="shared" si="4"/>
        <v>59000</v>
      </c>
      <c r="W30" s="87">
        <f t="shared" si="5"/>
        <v>0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0</v>
      </c>
      <c r="AB30" s="87" t="s">
        <v>171</v>
      </c>
      <c r="AC30" s="87">
        <f t="shared" si="10"/>
        <v>0</v>
      </c>
      <c r="AD30" s="87">
        <f t="shared" si="11"/>
        <v>59000</v>
      </c>
    </row>
    <row r="31" spans="1:30" ht="13.5">
      <c r="A31" s="17" t="s">
        <v>109</v>
      </c>
      <c r="B31" s="76" t="s">
        <v>8</v>
      </c>
      <c r="C31" s="77" t="s">
        <v>9</v>
      </c>
      <c r="D31" s="87">
        <f t="shared" si="12"/>
        <v>43672</v>
      </c>
      <c r="E31" s="87">
        <f t="shared" si="13"/>
        <v>0</v>
      </c>
      <c r="F31" s="87">
        <v>0</v>
      </c>
      <c r="G31" s="87">
        <v>0</v>
      </c>
      <c r="H31" s="87">
        <v>0</v>
      </c>
      <c r="I31" s="87">
        <v>0</v>
      </c>
      <c r="J31" s="87" t="s">
        <v>307</v>
      </c>
      <c r="K31" s="87">
        <v>0</v>
      </c>
      <c r="L31" s="87">
        <v>43672</v>
      </c>
      <c r="M31" s="87">
        <f t="shared" si="14"/>
        <v>35043</v>
      </c>
      <c r="N31" s="87">
        <f t="shared" si="15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307</v>
      </c>
      <c r="T31" s="87">
        <v>0</v>
      </c>
      <c r="U31" s="87">
        <v>35043</v>
      </c>
      <c r="V31" s="87">
        <f t="shared" si="4"/>
        <v>78715</v>
      </c>
      <c r="W31" s="87">
        <f t="shared" si="5"/>
        <v>0</v>
      </c>
      <c r="X31" s="87">
        <f t="shared" si="6"/>
        <v>0</v>
      </c>
      <c r="Y31" s="87">
        <f t="shared" si="7"/>
        <v>0</v>
      </c>
      <c r="Z31" s="87">
        <f t="shared" si="8"/>
        <v>0</v>
      </c>
      <c r="AA31" s="87">
        <f t="shared" si="9"/>
        <v>0</v>
      </c>
      <c r="AB31" s="87" t="s">
        <v>171</v>
      </c>
      <c r="AC31" s="87">
        <f t="shared" si="10"/>
        <v>0</v>
      </c>
      <c r="AD31" s="87">
        <f t="shared" si="11"/>
        <v>78715</v>
      </c>
    </row>
    <row r="32" spans="1:30" ht="13.5">
      <c r="A32" s="17" t="s">
        <v>109</v>
      </c>
      <c r="B32" s="76" t="s">
        <v>10</v>
      </c>
      <c r="C32" s="77" t="s">
        <v>11</v>
      </c>
      <c r="D32" s="87">
        <f t="shared" si="12"/>
        <v>43954</v>
      </c>
      <c r="E32" s="87">
        <f t="shared" si="13"/>
        <v>2</v>
      </c>
      <c r="F32" s="87">
        <v>0</v>
      </c>
      <c r="G32" s="87">
        <v>0</v>
      </c>
      <c r="H32" s="87">
        <v>0</v>
      </c>
      <c r="I32" s="87">
        <v>0</v>
      </c>
      <c r="J32" s="87" t="s">
        <v>307</v>
      </c>
      <c r="K32" s="87">
        <v>2</v>
      </c>
      <c r="L32" s="87">
        <v>43952</v>
      </c>
      <c r="M32" s="87">
        <f t="shared" si="14"/>
        <v>35271</v>
      </c>
      <c r="N32" s="87">
        <f t="shared" si="15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307</v>
      </c>
      <c r="T32" s="87">
        <v>0</v>
      </c>
      <c r="U32" s="87">
        <v>35271</v>
      </c>
      <c r="V32" s="87">
        <f t="shared" si="4"/>
        <v>79225</v>
      </c>
      <c r="W32" s="87">
        <f t="shared" si="5"/>
        <v>2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0</v>
      </c>
      <c r="AB32" s="87" t="s">
        <v>171</v>
      </c>
      <c r="AC32" s="87">
        <f t="shared" si="10"/>
        <v>2</v>
      </c>
      <c r="AD32" s="87">
        <f t="shared" si="11"/>
        <v>79223</v>
      </c>
    </row>
    <row r="33" spans="1:30" ht="13.5">
      <c r="A33" s="17" t="s">
        <v>109</v>
      </c>
      <c r="B33" s="76" t="s">
        <v>12</v>
      </c>
      <c r="C33" s="77" t="s">
        <v>13</v>
      </c>
      <c r="D33" s="87">
        <f t="shared" si="12"/>
        <v>77676</v>
      </c>
      <c r="E33" s="87">
        <f t="shared" si="13"/>
        <v>3129</v>
      </c>
      <c r="F33" s="87">
        <v>0</v>
      </c>
      <c r="G33" s="87">
        <v>0</v>
      </c>
      <c r="H33" s="87">
        <v>0</v>
      </c>
      <c r="I33" s="87">
        <v>3121</v>
      </c>
      <c r="J33" s="87" t="s">
        <v>307</v>
      </c>
      <c r="K33" s="87">
        <v>8</v>
      </c>
      <c r="L33" s="87">
        <v>74547</v>
      </c>
      <c r="M33" s="87">
        <f t="shared" si="14"/>
        <v>20434</v>
      </c>
      <c r="N33" s="87">
        <f t="shared" si="15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307</v>
      </c>
      <c r="T33" s="87">
        <v>0</v>
      </c>
      <c r="U33" s="87">
        <v>20434</v>
      </c>
      <c r="V33" s="87">
        <f t="shared" si="4"/>
        <v>98110</v>
      </c>
      <c r="W33" s="87">
        <f t="shared" si="5"/>
        <v>3129</v>
      </c>
      <c r="X33" s="87">
        <f t="shared" si="6"/>
        <v>0</v>
      </c>
      <c r="Y33" s="87">
        <f t="shared" si="7"/>
        <v>0</v>
      </c>
      <c r="Z33" s="87">
        <f t="shared" si="8"/>
        <v>0</v>
      </c>
      <c r="AA33" s="87">
        <f t="shared" si="9"/>
        <v>3121</v>
      </c>
      <c r="AB33" s="87" t="s">
        <v>171</v>
      </c>
      <c r="AC33" s="87">
        <f t="shared" si="10"/>
        <v>8</v>
      </c>
      <c r="AD33" s="87">
        <f t="shared" si="11"/>
        <v>94981</v>
      </c>
    </row>
    <row r="34" spans="1:30" ht="13.5">
      <c r="A34" s="17" t="s">
        <v>109</v>
      </c>
      <c r="B34" s="76" t="s">
        <v>14</v>
      </c>
      <c r="C34" s="77" t="s">
        <v>15</v>
      </c>
      <c r="D34" s="87">
        <f t="shared" si="12"/>
        <v>95093</v>
      </c>
      <c r="E34" s="87">
        <f t="shared" si="13"/>
        <v>6425</v>
      </c>
      <c r="F34" s="87">
        <v>0</v>
      </c>
      <c r="G34" s="87">
        <v>310</v>
      </c>
      <c r="H34" s="87">
        <v>0</v>
      </c>
      <c r="I34" s="87">
        <v>6112</v>
      </c>
      <c r="J34" s="87" t="s">
        <v>307</v>
      </c>
      <c r="K34" s="87">
        <v>3</v>
      </c>
      <c r="L34" s="87">
        <v>88668</v>
      </c>
      <c r="M34" s="87">
        <f t="shared" si="14"/>
        <v>42802</v>
      </c>
      <c r="N34" s="87">
        <f t="shared" si="15"/>
        <v>7067</v>
      </c>
      <c r="O34" s="87">
        <v>0</v>
      </c>
      <c r="P34" s="87">
        <v>0</v>
      </c>
      <c r="Q34" s="87">
        <v>0</v>
      </c>
      <c r="R34" s="87">
        <v>6970</v>
      </c>
      <c r="S34" s="87" t="s">
        <v>307</v>
      </c>
      <c r="T34" s="87">
        <v>97</v>
      </c>
      <c r="U34" s="87">
        <v>35735</v>
      </c>
      <c r="V34" s="87">
        <f t="shared" si="4"/>
        <v>137895</v>
      </c>
      <c r="W34" s="87">
        <f t="shared" si="5"/>
        <v>13492</v>
      </c>
      <c r="X34" s="87">
        <f t="shared" si="6"/>
        <v>0</v>
      </c>
      <c r="Y34" s="87">
        <f t="shared" si="7"/>
        <v>310</v>
      </c>
      <c r="Z34" s="87">
        <f t="shared" si="8"/>
        <v>0</v>
      </c>
      <c r="AA34" s="87">
        <f t="shared" si="9"/>
        <v>13082</v>
      </c>
      <c r="AB34" s="87" t="s">
        <v>171</v>
      </c>
      <c r="AC34" s="87">
        <f t="shared" si="10"/>
        <v>100</v>
      </c>
      <c r="AD34" s="87">
        <f t="shared" si="11"/>
        <v>124403</v>
      </c>
    </row>
    <row r="35" spans="1:30" ht="13.5">
      <c r="A35" s="17" t="s">
        <v>109</v>
      </c>
      <c r="B35" s="76" t="s">
        <v>16</v>
      </c>
      <c r="C35" s="77" t="s">
        <v>17</v>
      </c>
      <c r="D35" s="87">
        <f t="shared" si="12"/>
        <v>135050</v>
      </c>
      <c r="E35" s="87">
        <f t="shared" si="13"/>
        <v>8471</v>
      </c>
      <c r="F35" s="87">
        <v>0</v>
      </c>
      <c r="G35" s="87">
        <v>0</v>
      </c>
      <c r="H35" s="87">
        <v>0</v>
      </c>
      <c r="I35" s="87">
        <v>8470</v>
      </c>
      <c r="J35" s="87" t="s">
        <v>307</v>
      </c>
      <c r="K35" s="87">
        <v>1</v>
      </c>
      <c r="L35" s="87">
        <v>126579</v>
      </c>
      <c r="M35" s="87">
        <f t="shared" si="14"/>
        <v>53954</v>
      </c>
      <c r="N35" s="87">
        <f t="shared" si="15"/>
        <v>10712</v>
      </c>
      <c r="O35" s="87">
        <v>5354</v>
      </c>
      <c r="P35" s="87">
        <v>5354</v>
      </c>
      <c r="Q35" s="87">
        <v>0</v>
      </c>
      <c r="R35" s="87">
        <v>0</v>
      </c>
      <c r="S35" s="87" t="s">
        <v>307</v>
      </c>
      <c r="T35" s="87">
        <v>4</v>
      </c>
      <c r="U35" s="87">
        <v>43242</v>
      </c>
      <c r="V35" s="87">
        <f t="shared" si="4"/>
        <v>189004</v>
      </c>
      <c r="W35" s="87">
        <f t="shared" si="5"/>
        <v>19183</v>
      </c>
      <c r="X35" s="87">
        <f t="shared" si="6"/>
        <v>5354</v>
      </c>
      <c r="Y35" s="87">
        <f t="shared" si="7"/>
        <v>5354</v>
      </c>
      <c r="Z35" s="87">
        <f t="shared" si="8"/>
        <v>0</v>
      </c>
      <c r="AA35" s="87">
        <f t="shared" si="9"/>
        <v>8470</v>
      </c>
      <c r="AB35" s="87" t="s">
        <v>171</v>
      </c>
      <c r="AC35" s="87">
        <f t="shared" si="10"/>
        <v>5</v>
      </c>
      <c r="AD35" s="87">
        <f t="shared" si="11"/>
        <v>169821</v>
      </c>
    </row>
    <row r="36" spans="1:30" ht="13.5">
      <c r="A36" s="17" t="s">
        <v>109</v>
      </c>
      <c r="B36" s="76" t="s">
        <v>18</v>
      </c>
      <c r="C36" s="77" t="s">
        <v>19</v>
      </c>
      <c r="D36" s="87">
        <f t="shared" si="12"/>
        <v>87417</v>
      </c>
      <c r="E36" s="87">
        <f t="shared" si="13"/>
        <v>3647</v>
      </c>
      <c r="F36" s="87">
        <v>0</v>
      </c>
      <c r="G36" s="87">
        <v>0</v>
      </c>
      <c r="H36" s="87">
        <v>0</v>
      </c>
      <c r="I36" s="87">
        <v>3642</v>
      </c>
      <c r="J36" s="87" t="s">
        <v>307</v>
      </c>
      <c r="K36" s="87">
        <v>5</v>
      </c>
      <c r="L36" s="87">
        <v>83770</v>
      </c>
      <c r="M36" s="87">
        <f t="shared" si="14"/>
        <v>28711</v>
      </c>
      <c r="N36" s="87">
        <f t="shared" si="15"/>
        <v>1644</v>
      </c>
      <c r="O36" s="87">
        <v>820</v>
      </c>
      <c r="P36" s="87">
        <v>820</v>
      </c>
      <c r="Q36" s="87">
        <v>0</v>
      </c>
      <c r="R36" s="87">
        <v>0</v>
      </c>
      <c r="S36" s="87" t="s">
        <v>307</v>
      </c>
      <c r="T36" s="87">
        <v>4</v>
      </c>
      <c r="U36" s="87">
        <v>27067</v>
      </c>
      <c r="V36" s="87">
        <f t="shared" si="4"/>
        <v>116128</v>
      </c>
      <c r="W36" s="87">
        <f t="shared" si="5"/>
        <v>5291</v>
      </c>
      <c r="X36" s="87">
        <f t="shared" si="6"/>
        <v>820</v>
      </c>
      <c r="Y36" s="87">
        <f t="shared" si="7"/>
        <v>820</v>
      </c>
      <c r="Z36" s="87">
        <f t="shared" si="8"/>
        <v>0</v>
      </c>
      <c r="AA36" s="87">
        <f t="shared" si="9"/>
        <v>3642</v>
      </c>
      <c r="AB36" s="87" t="s">
        <v>171</v>
      </c>
      <c r="AC36" s="87">
        <f t="shared" si="10"/>
        <v>9</v>
      </c>
      <c r="AD36" s="87">
        <f t="shared" si="11"/>
        <v>110837</v>
      </c>
    </row>
    <row r="37" spans="1:30" ht="13.5">
      <c r="A37" s="17" t="s">
        <v>109</v>
      </c>
      <c r="B37" s="76" t="s">
        <v>20</v>
      </c>
      <c r="C37" s="77" t="s">
        <v>108</v>
      </c>
      <c r="D37" s="87">
        <f t="shared" si="12"/>
        <v>161715</v>
      </c>
      <c r="E37" s="87">
        <f t="shared" si="13"/>
        <v>0</v>
      </c>
      <c r="F37" s="87">
        <v>0</v>
      </c>
      <c r="G37" s="87">
        <v>0</v>
      </c>
      <c r="H37" s="87">
        <v>0</v>
      </c>
      <c r="I37" s="87">
        <v>0</v>
      </c>
      <c r="J37" s="87" t="s">
        <v>307</v>
      </c>
      <c r="K37" s="87">
        <v>0</v>
      </c>
      <c r="L37" s="87">
        <v>161715</v>
      </c>
      <c r="M37" s="87">
        <f t="shared" si="14"/>
        <v>28748</v>
      </c>
      <c r="N37" s="87">
        <f t="shared" si="15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307</v>
      </c>
      <c r="T37" s="87">
        <v>0</v>
      </c>
      <c r="U37" s="87">
        <v>28748</v>
      </c>
      <c r="V37" s="87">
        <f t="shared" si="4"/>
        <v>190463</v>
      </c>
      <c r="W37" s="87">
        <f t="shared" si="5"/>
        <v>0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0</v>
      </c>
      <c r="AB37" s="87" t="s">
        <v>171</v>
      </c>
      <c r="AC37" s="87">
        <f t="shared" si="10"/>
        <v>0</v>
      </c>
      <c r="AD37" s="87">
        <f t="shared" si="11"/>
        <v>190463</v>
      </c>
    </row>
    <row r="38" spans="1:30" ht="13.5">
      <c r="A38" s="17" t="s">
        <v>109</v>
      </c>
      <c r="B38" s="76" t="s">
        <v>21</v>
      </c>
      <c r="C38" s="77" t="s">
        <v>157</v>
      </c>
      <c r="D38" s="87">
        <f t="shared" si="12"/>
        <v>157159</v>
      </c>
      <c r="E38" s="87">
        <f t="shared" si="13"/>
        <v>0</v>
      </c>
      <c r="F38" s="87">
        <v>0</v>
      </c>
      <c r="G38" s="87">
        <v>0</v>
      </c>
      <c r="H38" s="87">
        <v>0</v>
      </c>
      <c r="I38" s="87">
        <v>0</v>
      </c>
      <c r="J38" s="87" t="s">
        <v>307</v>
      </c>
      <c r="K38" s="87">
        <v>0</v>
      </c>
      <c r="L38" s="87">
        <v>157159</v>
      </c>
      <c r="M38" s="87">
        <f t="shared" si="14"/>
        <v>30493</v>
      </c>
      <c r="N38" s="87">
        <f t="shared" si="15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307</v>
      </c>
      <c r="T38" s="87">
        <v>0</v>
      </c>
      <c r="U38" s="87">
        <v>30493</v>
      </c>
      <c r="V38" s="87">
        <f t="shared" si="4"/>
        <v>187652</v>
      </c>
      <c r="W38" s="87">
        <f t="shared" si="5"/>
        <v>0</v>
      </c>
      <c r="X38" s="87">
        <f t="shared" si="6"/>
        <v>0</v>
      </c>
      <c r="Y38" s="87">
        <f t="shared" si="7"/>
        <v>0</v>
      </c>
      <c r="Z38" s="87">
        <f t="shared" si="8"/>
        <v>0</v>
      </c>
      <c r="AA38" s="87">
        <f t="shared" si="9"/>
        <v>0</v>
      </c>
      <c r="AB38" s="87" t="s">
        <v>171</v>
      </c>
      <c r="AC38" s="87">
        <f>K38+T38</f>
        <v>0</v>
      </c>
      <c r="AD38" s="87">
        <f aca="true" t="shared" si="16" ref="V38:AD70">L38+U38</f>
        <v>187652</v>
      </c>
    </row>
    <row r="39" spans="1:30" ht="13.5">
      <c r="A39" s="17" t="s">
        <v>109</v>
      </c>
      <c r="B39" s="76" t="s">
        <v>22</v>
      </c>
      <c r="C39" s="77" t="s">
        <v>245</v>
      </c>
      <c r="D39" s="87">
        <f t="shared" si="12"/>
        <v>100132</v>
      </c>
      <c r="E39" s="87">
        <f t="shared" si="13"/>
        <v>0</v>
      </c>
      <c r="F39" s="87">
        <v>0</v>
      </c>
      <c r="G39" s="87">
        <v>0</v>
      </c>
      <c r="H39" s="87">
        <v>0</v>
      </c>
      <c r="I39" s="87">
        <v>0</v>
      </c>
      <c r="J39" s="87" t="s">
        <v>307</v>
      </c>
      <c r="K39" s="87">
        <v>0</v>
      </c>
      <c r="L39" s="87">
        <v>100132</v>
      </c>
      <c r="M39" s="87">
        <f t="shared" si="14"/>
        <v>14801</v>
      </c>
      <c r="N39" s="87">
        <f t="shared" si="15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307</v>
      </c>
      <c r="T39" s="87">
        <v>0</v>
      </c>
      <c r="U39" s="87">
        <v>14801</v>
      </c>
      <c r="V39" s="87">
        <f t="shared" si="16"/>
        <v>114933</v>
      </c>
      <c r="W39" s="87">
        <f t="shared" si="16"/>
        <v>0</v>
      </c>
      <c r="X39" s="87">
        <f t="shared" si="16"/>
        <v>0</v>
      </c>
      <c r="Y39" s="87">
        <f t="shared" si="16"/>
        <v>0</v>
      </c>
      <c r="Z39" s="87">
        <f t="shared" si="16"/>
        <v>0</v>
      </c>
      <c r="AA39" s="87">
        <f t="shared" si="16"/>
        <v>0</v>
      </c>
      <c r="AB39" s="87" t="s">
        <v>171</v>
      </c>
      <c r="AC39" s="87">
        <f t="shared" si="16"/>
        <v>0</v>
      </c>
      <c r="AD39" s="87">
        <f t="shared" si="16"/>
        <v>114933</v>
      </c>
    </row>
    <row r="40" spans="1:30" ht="13.5">
      <c r="A40" s="17" t="s">
        <v>109</v>
      </c>
      <c r="B40" s="76" t="s">
        <v>23</v>
      </c>
      <c r="C40" s="77" t="s">
        <v>230</v>
      </c>
      <c r="D40" s="87">
        <f t="shared" si="12"/>
        <v>106675</v>
      </c>
      <c r="E40" s="87">
        <f t="shared" si="13"/>
        <v>6315</v>
      </c>
      <c r="F40" s="87">
        <v>0</v>
      </c>
      <c r="G40" s="87">
        <v>1922</v>
      </c>
      <c r="H40" s="87">
        <v>0</v>
      </c>
      <c r="I40" s="87">
        <v>4389</v>
      </c>
      <c r="J40" s="87" t="s">
        <v>307</v>
      </c>
      <c r="K40" s="87">
        <v>4</v>
      </c>
      <c r="L40" s="87">
        <v>100360</v>
      </c>
      <c r="M40" s="87">
        <f t="shared" si="14"/>
        <v>18630</v>
      </c>
      <c r="N40" s="87">
        <f t="shared" si="15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307</v>
      </c>
      <c r="T40" s="87">
        <v>0</v>
      </c>
      <c r="U40" s="87">
        <v>18630</v>
      </c>
      <c r="V40" s="87">
        <f t="shared" si="16"/>
        <v>125305</v>
      </c>
      <c r="W40" s="87">
        <f t="shared" si="16"/>
        <v>6315</v>
      </c>
      <c r="X40" s="87">
        <f t="shared" si="16"/>
        <v>0</v>
      </c>
      <c r="Y40" s="87">
        <f t="shared" si="16"/>
        <v>1922</v>
      </c>
      <c r="Z40" s="87">
        <f t="shared" si="16"/>
        <v>0</v>
      </c>
      <c r="AA40" s="87">
        <f t="shared" si="16"/>
        <v>4389</v>
      </c>
      <c r="AB40" s="87" t="s">
        <v>171</v>
      </c>
      <c r="AC40" s="87">
        <f t="shared" si="16"/>
        <v>4</v>
      </c>
      <c r="AD40" s="87">
        <f t="shared" si="16"/>
        <v>118990</v>
      </c>
    </row>
    <row r="41" spans="1:30" ht="13.5">
      <c r="A41" s="17" t="s">
        <v>109</v>
      </c>
      <c r="B41" s="76" t="s">
        <v>24</v>
      </c>
      <c r="C41" s="77" t="s">
        <v>25</v>
      </c>
      <c r="D41" s="87">
        <f t="shared" si="12"/>
        <v>61338</v>
      </c>
      <c r="E41" s="87">
        <f t="shared" si="13"/>
        <v>5575</v>
      </c>
      <c r="F41" s="87">
        <v>0</v>
      </c>
      <c r="G41" s="87">
        <v>0</v>
      </c>
      <c r="H41" s="87">
        <v>0</v>
      </c>
      <c r="I41" s="87">
        <v>0</v>
      </c>
      <c r="J41" s="87" t="s">
        <v>307</v>
      </c>
      <c r="K41" s="87">
        <v>5575</v>
      </c>
      <c r="L41" s="87">
        <v>55763</v>
      </c>
      <c r="M41" s="87">
        <f t="shared" si="14"/>
        <v>11194</v>
      </c>
      <c r="N41" s="87">
        <f t="shared" si="15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307</v>
      </c>
      <c r="T41" s="87">
        <v>0</v>
      </c>
      <c r="U41" s="87">
        <v>11194</v>
      </c>
      <c r="V41" s="87">
        <f t="shared" si="16"/>
        <v>72532</v>
      </c>
      <c r="W41" s="87">
        <f t="shared" si="16"/>
        <v>5575</v>
      </c>
      <c r="X41" s="87">
        <f t="shared" si="16"/>
        <v>0</v>
      </c>
      <c r="Y41" s="87">
        <f t="shared" si="16"/>
        <v>0</v>
      </c>
      <c r="Z41" s="87">
        <f t="shared" si="16"/>
        <v>0</v>
      </c>
      <c r="AA41" s="87">
        <f t="shared" si="16"/>
        <v>0</v>
      </c>
      <c r="AB41" s="87" t="s">
        <v>171</v>
      </c>
      <c r="AC41" s="87">
        <f t="shared" si="16"/>
        <v>5575</v>
      </c>
      <c r="AD41" s="87">
        <f t="shared" si="16"/>
        <v>66957</v>
      </c>
    </row>
    <row r="42" spans="1:30" ht="13.5">
      <c r="A42" s="17" t="s">
        <v>109</v>
      </c>
      <c r="B42" s="76" t="s">
        <v>26</v>
      </c>
      <c r="C42" s="77" t="s">
        <v>27</v>
      </c>
      <c r="D42" s="87">
        <f t="shared" si="12"/>
        <v>64929</v>
      </c>
      <c r="E42" s="87">
        <f t="shared" si="13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307</v>
      </c>
      <c r="K42" s="87">
        <v>0</v>
      </c>
      <c r="L42" s="87">
        <v>64929</v>
      </c>
      <c r="M42" s="87">
        <f t="shared" si="14"/>
        <v>22217</v>
      </c>
      <c r="N42" s="87">
        <f t="shared" si="15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307</v>
      </c>
      <c r="T42" s="87">
        <v>0</v>
      </c>
      <c r="U42" s="87">
        <v>22217</v>
      </c>
      <c r="V42" s="87">
        <f t="shared" si="16"/>
        <v>87146</v>
      </c>
      <c r="W42" s="87">
        <f t="shared" si="16"/>
        <v>0</v>
      </c>
      <c r="X42" s="87">
        <f t="shared" si="16"/>
        <v>0</v>
      </c>
      <c r="Y42" s="87">
        <f t="shared" si="16"/>
        <v>0</v>
      </c>
      <c r="Z42" s="87">
        <f t="shared" si="16"/>
        <v>0</v>
      </c>
      <c r="AA42" s="87">
        <f t="shared" si="16"/>
        <v>0</v>
      </c>
      <c r="AB42" s="87" t="s">
        <v>171</v>
      </c>
      <c r="AC42" s="87">
        <f t="shared" si="16"/>
        <v>0</v>
      </c>
      <c r="AD42" s="87">
        <f t="shared" si="16"/>
        <v>87146</v>
      </c>
    </row>
    <row r="43" spans="1:30" ht="13.5">
      <c r="A43" s="17" t="s">
        <v>109</v>
      </c>
      <c r="B43" s="76" t="s">
        <v>28</v>
      </c>
      <c r="C43" s="77" t="s">
        <v>29</v>
      </c>
      <c r="D43" s="87">
        <f t="shared" si="12"/>
        <v>252198</v>
      </c>
      <c r="E43" s="87">
        <f t="shared" si="13"/>
        <v>82558</v>
      </c>
      <c r="F43" s="87">
        <v>0</v>
      </c>
      <c r="G43" s="87">
        <v>0</v>
      </c>
      <c r="H43" s="87">
        <v>0</v>
      </c>
      <c r="I43" s="87">
        <v>55510</v>
      </c>
      <c r="J43" s="87" t="s">
        <v>307</v>
      </c>
      <c r="K43" s="87">
        <v>27048</v>
      </c>
      <c r="L43" s="87">
        <v>169640</v>
      </c>
      <c r="M43" s="87">
        <f t="shared" si="14"/>
        <v>62742</v>
      </c>
      <c r="N43" s="87">
        <f t="shared" si="15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307</v>
      </c>
      <c r="T43" s="87">
        <v>0</v>
      </c>
      <c r="U43" s="87">
        <v>62742</v>
      </c>
      <c r="V43" s="87">
        <f t="shared" si="16"/>
        <v>314940</v>
      </c>
      <c r="W43" s="87">
        <f t="shared" si="16"/>
        <v>82558</v>
      </c>
      <c r="X43" s="87">
        <f t="shared" si="16"/>
        <v>0</v>
      </c>
      <c r="Y43" s="87">
        <f t="shared" si="16"/>
        <v>0</v>
      </c>
      <c r="Z43" s="87">
        <f t="shared" si="16"/>
        <v>0</v>
      </c>
      <c r="AA43" s="87">
        <f t="shared" si="16"/>
        <v>55510</v>
      </c>
      <c r="AB43" s="87" t="s">
        <v>171</v>
      </c>
      <c r="AC43" s="87">
        <f t="shared" si="16"/>
        <v>27048</v>
      </c>
      <c r="AD43" s="87">
        <f t="shared" si="16"/>
        <v>232382</v>
      </c>
    </row>
    <row r="44" spans="1:30" ht="13.5">
      <c r="A44" s="17" t="s">
        <v>109</v>
      </c>
      <c r="B44" s="76" t="s">
        <v>30</v>
      </c>
      <c r="C44" s="77" t="s">
        <v>31</v>
      </c>
      <c r="D44" s="87">
        <f t="shared" si="12"/>
        <v>85485</v>
      </c>
      <c r="E44" s="87">
        <f t="shared" si="13"/>
        <v>1704</v>
      </c>
      <c r="F44" s="87">
        <v>0</v>
      </c>
      <c r="G44" s="87">
        <v>0</v>
      </c>
      <c r="H44" s="87">
        <v>0</v>
      </c>
      <c r="I44" s="87">
        <v>0</v>
      </c>
      <c r="J44" s="87" t="s">
        <v>307</v>
      </c>
      <c r="K44" s="87">
        <v>1704</v>
      </c>
      <c r="L44" s="87">
        <v>83781</v>
      </c>
      <c r="M44" s="87">
        <f t="shared" si="14"/>
        <v>17897</v>
      </c>
      <c r="N44" s="87">
        <f t="shared" si="15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307</v>
      </c>
      <c r="T44" s="87">
        <v>0</v>
      </c>
      <c r="U44" s="87">
        <v>17897</v>
      </c>
      <c r="V44" s="87">
        <f t="shared" si="16"/>
        <v>103382</v>
      </c>
      <c r="W44" s="87">
        <f t="shared" si="16"/>
        <v>1704</v>
      </c>
      <c r="X44" s="87">
        <f t="shared" si="16"/>
        <v>0</v>
      </c>
      <c r="Y44" s="87">
        <f t="shared" si="16"/>
        <v>0</v>
      </c>
      <c r="Z44" s="87">
        <f t="shared" si="16"/>
        <v>0</v>
      </c>
      <c r="AA44" s="87">
        <f t="shared" si="16"/>
        <v>0</v>
      </c>
      <c r="AB44" s="87" t="s">
        <v>171</v>
      </c>
      <c r="AC44" s="87">
        <f t="shared" si="16"/>
        <v>1704</v>
      </c>
      <c r="AD44" s="87">
        <f t="shared" si="16"/>
        <v>101678</v>
      </c>
    </row>
    <row r="45" spans="1:30" ht="13.5">
      <c r="A45" s="17" t="s">
        <v>109</v>
      </c>
      <c r="B45" s="76" t="s">
        <v>32</v>
      </c>
      <c r="C45" s="77" t="s">
        <v>33</v>
      </c>
      <c r="D45" s="87">
        <f t="shared" si="12"/>
        <v>101362</v>
      </c>
      <c r="E45" s="87">
        <f t="shared" si="13"/>
        <v>0</v>
      </c>
      <c r="F45" s="87">
        <v>0</v>
      </c>
      <c r="G45" s="87">
        <v>0</v>
      </c>
      <c r="H45" s="87">
        <v>0</v>
      </c>
      <c r="I45" s="87">
        <v>0</v>
      </c>
      <c r="J45" s="87" t="s">
        <v>307</v>
      </c>
      <c r="K45" s="87">
        <v>0</v>
      </c>
      <c r="L45" s="87">
        <v>101362</v>
      </c>
      <c r="M45" s="87">
        <f t="shared" si="14"/>
        <v>29056</v>
      </c>
      <c r="N45" s="87">
        <f t="shared" si="15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307</v>
      </c>
      <c r="T45" s="87">
        <v>0</v>
      </c>
      <c r="U45" s="87">
        <v>29056</v>
      </c>
      <c r="V45" s="87">
        <f t="shared" si="16"/>
        <v>130418</v>
      </c>
      <c r="W45" s="87">
        <f t="shared" si="16"/>
        <v>0</v>
      </c>
      <c r="X45" s="87">
        <f t="shared" si="16"/>
        <v>0</v>
      </c>
      <c r="Y45" s="87">
        <f t="shared" si="16"/>
        <v>0</v>
      </c>
      <c r="Z45" s="87">
        <f t="shared" si="16"/>
        <v>0</v>
      </c>
      <c r="AA45" s="87">
        <f t="shared" si="16"/>
        <v>0</v>
      </c>
      <c r="AB45" s="87" t="s">
        <v>171</v>
      </c>
      <c r="AC45" s="87">
        <f t="shared" si="16"/>
        <v>0</v>
      </c>
      <c r="AD45" s="87">
        <f t="shared" si="16"/>
        <v>130418</v>
      </c>
    </row>
    <row r="46" spans="1:30" ht="13.5">
      <c r="A46" s="17" t="s">
        <v>109</v>
      </c>
      <c r="B46" s="76" t="s">
        <v>34</v>
      </c>
      <c r="C46" s="77" t="s">
        <v>35</v>
      </c>
      <c r="D46" s="87">
        <f t="shared" si="12"/>
        <v>88721</v>
      </c>
      <c r="E46" s="87">
        <f t="shared" si="13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307</v>
      </c>
      <c r="K46" s="87">
        <v>0</v>
      </c>
      <c r="L46" s="87">
        <v>88721</v>
      </c>
      <c r="M46" s="87">
        <f t="shared" si="14"/>
        <v>25489</v>
      </c>
      <c r="N46" s="87">
        <f t="shared" si="15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307</v>
      </c>
      <c r="T46" s="87">
        <v>0</v>
      </c>
      <c r="U46" s="87">
        <v>25489</v>
      </c>
      <c r="V46" s="87">
        <f t="shared" si="16"/>
        <v>114210</v>
      </c>
      <c r="W46" s="87">
        <f t="shared" si="16"/>
        <v>0</v>
      </c>
      <c r="X46" s="87">
        <f t="shared" si="16"/>
        <v>0</v>
      </c>
      <c r="Y46" s="87">
        <f t="shared" si="16"/>
        <v>0</v>
      </c>
      <c r="Z46" s="87">
        <f t="shared" si="16"/>
        <v>0</v>
      </c>
      <c r="AA46" s="87">
        <f t="shared" si="16"/>
        <v>0</v>
      </c>
      <c r="AB46" s="87" t="s">
        <v>171</v>
      </c>
      <c r="AC46" s="87">
        <f t="shared" si="16"/>
        <v>0</v>
      </c>
      <c r="AD46" s="87">
        <f t="shared" si="16"/>
        <v>114210</v>
      </c>
    </row>
    <row r="47" spans="1:30" ht="13.5">
      <c r="A47" s="17" t="s">
        <v>109</v>
      </c>
      <c r="B47" s="76" t="s">
        <v>36</v>
      </c>
      <c r="C47" s="77" t="s">
        <v>37</v>
      </c>
      <c r="D47" s="87">
        <f t="shared" si="12"/>
        <v>85466</v>
      </c>
      <c r="E47" s="87">
        <f t="shared" si="13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307</v>
      </c>
      <c r="K47" s="87">
        <v>0</v>
      </c>
      <c r="L47" s="87">
        <v>85466</v>
      </c>
      <c r="M47" s="87">
        <f t="shared" si="14"/>
        <v>24307</v>
      </c>
      <c r="N47" s="87">
        <f t="shared" si="15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307</v>
      </c>
      <c r="T47" s="87">
        <v>0</v>
      </c>
      <c r="U47" s="87">
        <v>24307</v>
      </c>
      <c r="V47" s="87">
        <f t="shared" si="16"/>
        <v>109773</v>
      </c>
      <c r="W47" s="87">
        <f t="shared" si="16"/>
        <v>0</v>
      </c>
      <c r="X47" s="87">
        <f t="shared" si="16"/>
        <v>0</v>
      </c>
      <c r="Y47" s="87">
        <f t="shared" si="16"/>
        <v>0</v>
      </c>
      <c r="Z47" s="87">
        <f t="shared" si="16"/>
        <v>0</v>
      </c>
      <c r="AA47" s="87">
        <f t="shared" si="16"/>
        <v>0</v>
      </c>
      <c r="AB47" s="87" t="s">
        <v>171</v>
      </c>
      <c r="AC47" s="87">
        <f t="shared" si="16"/>
        <v>0</v>
      </c>
      <c r="AD47" s="87">
        <f t="shared" si="16"/>
        <v>109773</v>
      </c>
    </row>
    <row r="48" spans="1:30" ht="13.5">
      <c r="A48" s="17" t="s">
        <v>109</v>
      </c>
      <c r="B48" s="76" t="s">
        <v>38</v>
      </c>
      <c r="C48" s="77" t="s">
        <v>39</v>
      </c>
      <c r="D48" s="87">
        <f t="shared" si="12"/>
        <v>66755</v>
      </c>
      <c r="E48" s="87">
        <f t="shared" si="13"/>
        <v>0</v>
      </c>
      <c r="F48" s="87">
        <v>0</v>
      </c>
      <c r="G48" s="87">
        <v>0</v>
      </c>
      <c r="H48" s="87">
        <v>0</v>
      </c>
      <c r="I48" s="87">
        <v>0</v>
      </c>
      <c r="J48" s="87" t="s">
        <v>307</v>
      </c>
      <c r="K48" s="87">
        <v>0</v>
      </c>
      <c r="L48" s="87">
        <v>66755</v>
      </c>
      <c r="M48" s="87">
        <f t="shared" si="14"/>
        <v>19090</v>
      </c>
      <c r="N48" s="87">
        <f t="shared" si="15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307</v>
      </c>
      <c r="T48" s="87">
        <v>0</v>
      </c>
      <c r="U48" s="87">
        <v>19090</v>
      </c>
      <c r="V48" s="87">
        <f t="shared" si="16"/>
        <v>85845</v>
      </c>
      <c r="W48" s="87">
        <f t="shared" si="16"/>
        <v>0</v>
      </c>
      <c r="X48" s="87">
        <f t="shared" si="16"/>
        <v>0</v>
      </c>
      <c r="Y48" s="87">
        <f t="shared" si="16"/>
        <v>0</v>
      </c>
      <c r="Z48" s="87">
        <f t="shared" si="16"/>
        <v>0</v>
      </c>
      <c r="AA48" s="87">
        <f t="shared" si="16"/>
        <v>0</v>
      </c>
      <c r="AB48" s="87" t="s">
        <v>171</v>
      </c>
      <c r="AC48" s="87">
        <f t="shared" si="16"/>
        <v>0</v>
      </c>
      <c r="AD48" s="87">
        <f t="shared" si="16"/>
        <v>85845</v>
      </c>
    </row>
    <row r="49" spans="1:30" ht="13.5">
      <c r="A49" s="17" t="s">
        <v>109</v>
      </c>
      <c r="B49" s="76" t="s">
        <v>40</v>
      </c>
      <c r="C49" s="77" t="s">
        <v>41</v>
      </c>
      <c r="D49" s="87">
        <f t="shared" si="12"/>
        <v>107477</v>
      </c>
      <c r="E49" s="87">
        <f t="shared" si="13"/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307</v>
      </c>
      <c r="K49" s="87">
        <v>0</v>
      </c>
      <c r="L49" s="87">
        <v>107477</v>
      </c>
      <c r="M49" s="87">
        <f t="shared" si="14"/>
        <v>30291</v>
      </c>
      <c r="N49" s="87">
        <f t="shared" si="15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307</v>
      </c>
      <c r="T49" s="87">
        <v>0</v>
      </c>
      <c r="U49" s="87">
        <v>30291</v>
      </c>
      <c r="V49" s="87">
        <f t="shared" si="16"/>
        <v>137768</v>
      </c>
      <c r="W49" s="87">
        <f t="shared" si="16"/>
        <v>0</v>
      </c>
      <c r="X49" s="87">
        <f t="shared" si="16"/>
        <v>0</v>
      </c>
      <c r="Y49" s="87">
        <f t="shared" si="16"/>
        <v>0</v>
      </c>
      <c r="Z49" s="87">
        <f t="shared" si="16"/>
        <v>0</v>
      </c>
      <c r="AA49" s="87">
        <f t="shared" si="16"/>
        <v>0</v>
      </c>
      <c r="AB49" s="87" t="s">
        <v>171</v>
      </c>
      <c r="AC49" s="87">
        <f t="shared" si="16"/>
        <v>0</v>
      </c>
      <c r="AD49" s="87">
        <f t="shared" si="16"/>
        <v>137768</v>
      </c>
    </row>
    <row r="50" spans="1:30" ht="13.5">
      <c r="A50" s="17" t="s">
        <v>109</v>
      </c>
      <c r="B50" s="76" t="s">
        <v>42</v>
      </c>
      <c r="C50" s="77" t="s">
        <v>43</v>
      </c>
      <c r="D50" s="87">
        <f t="shared" si="12"/>
        <v>111530</v>
      </c>
      <c r="E50" s="87">
        <f t="shared" si="13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307</v>
      </c>
      <c r="K50" s="87">
        <v>0</v>
      </c>
      <c r="L50" s="87">
        <v>111530</v>
      </c>
      <c r="M50" s="87">
        <f t="shared" si="14"/>
        <v>31443</v>
      </c>
      <c r="N50" s="87">
        <f t="shared" si="15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307</v>
      </c>
      <c r="T50" s="87">
        <v>0</v>
      </c>
      <c r="U50" s="87">
        <v>31443</v>
      </c>
      <c r="V50" s="87">
        <f t="shared" si="16"/>
        <v>142973</v>
      </c>
      <c r="W50" s="87">
        <f t="shared" si="16"/>
        <v>0</v>
      </c>
      <c r="X50" s="87">
        <f t="shared" si="16"/>
        <v>0</v>
      </c>
      <c r="Y50" s="87">
        <f t="shared" si="16"/>
        <v>0</v>
      </c>
      <c r="Z50" s="87">
        <f t="shared" si="16"/>
        <v>0</v>
      </c>
      <c r="AA50" s="87">
        <f t="shared" si="16"/>
        <v>0</v>
      </c>
      <c r="AB50" s="87" t="s">
        <v>171</v>
      </c>
      <c r="AC50" s="87">
        <f t="shared" si="16"/>
        <v>0</v>
      </c>
      <c r="AD50" s="87">
        <f t="shared" si="16"/>
        <v>142973</v>
      </c>
    </row>
    <row r="51" spans="1:30" ht="13.5">
      <c r="A51" s="17" t="s">
        <v>109</v>
      </c>
      <c r="B51" s="76" t="s">
        <v>44</v>
      </c>
      <c r="C51" s="77" t="s">
        <v>45</v>
      </c>
      <c r="D51" s="87">
        <f t="shared" si="12"/>
        <v>80350</v>
      </c>
      <c r="E51" s="87">
        <f t="shared" si="13"/>
        <v>2976</v>
      </c>
      <c r="F51" s="87">
        <v>0</v>
      </c>
      <c r="G51" s="87">
        <v>0</v>
      </c>
      <c r="H51" s="87">
        <v>0</v>
      </c>
      <c r="I51" s="87">
        <v>2976</v>
      </c>
      <c r="J51" s="87" t="s">
        <v>307</v>
      </c>
      <c r="K51" s="87">
        <v>0</v>
      </c>
      <c r="L51" s="87">
        <v>77374</v>
      </c>
      <c r="M51" s="87">
        <f t="shared" si="14"/>
        <v>40824</v>
      </c>
      <c r="N51" s="87">
        <f t="shared" si="15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307</v>
      </c>
      <c r="T51" s="87">
        <v>0</v>
      </c>
      <c r="U51" s="87">
        <v>40824</v>
      </c>
      <c r="V51" s="87">
        <f t="shared" si="16"/>
        <v>121174</v>
      </c>
      <c r="W51" s="87">
        <f t="shared" si="16"/>
        <v>2976</v>
      </c>
      <c r="X51" s="87">
        <f t="shared" si="16"/>
        <v>0</v>
      </c>
      <c r="Y51" s="87">
        <f t="shared" si="16"/>
        <v>0</v>
      </c>
      <c r="Z51" s="87">
        <f t="shared" si="16"/>
        <v>0</v>
      </c>
      <c r="AA51" s="87">
        <f t="shared" si="16"/>
        <v>2976</v>
      </c>
      <c r="AB51" s="87" t="s">
        <v>171</v>
      </c>
      <c r="AC51" s="87">
        <f t="shared" si="16"/>
        <v>0</v>
      </c>
      <c r="AD51" s="87">
        <f t="shared" si="16"/>
        <v>118198</v>
      </c>
    </row>
    <row r="52" spans="1:30" ht="13.5">
      <c r="A52" s="17" t="s">
        <v>109</v>
      </c>
      <c r="B52" s="76" t="s">
        <v>46</v>
      </c>
      <c r="C52" s="77" t="s">
        <v>47</v>
      </c>
      <c r="D52" s="87">
        <f t="shared" si="12"/>
        <v>125767</v>
      </c>
      <c r="E52" s="87">
        <f t="shared" si="13"/>
        <v>19550</v>
      </c>
      <c r="F52" s="87">
        <v>0</v>
      </c>
      <c r="G52" s="87">
        <v>0</v>
      </c>
      <c r="H52" s="87">
        <v>0</v>
      </c>
      <c r="I52" s="87">
        <v>19550</v>
      </c>
      <c r="J52" s="87" t="s">
        <v>307</v>
      </c>
      <c r="K52" s="87">
        <v>0</v>
      </c>
      <c r="L52" s="87">
        <v>106217</v>
      </c>
      <c r="M52" s="87">
        <f t="shared" si="14"/>
        <v>49337</v>
      </c>
      <c r="N52" s="87">
        <f t="shared" si="15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307</v>
      </c>
      <c r="T52" s="87">
        <v>0</v>
      </c>
      <c r="U52" s="87">
        <v>49337</v>
      </c>
      <c r="V52" s="87">
        <f t="shared" si="16"/>
        <v>175104</v>
      </c>
      <c r="W52" s="87">
        <f t="shared" si="16"/>
        <v>19550</v>
      </c>
      <c r="X52" s="87">
        <f t="shared" si="16"/>
        <v>0</v>
      </c>
      <c r="Y52" s="87">
        <f t="shared" si="16"/>
        <v>0</v>
      </c>
      <c r="Z52" s="87">
        <f t="shared" si="16"/>
        <v>0</v>
      </c>
      <c r="AA52" s="87">
        <f t="shared" si="16"/>
        <v>19550</v>
      </c>
      <c r="AB52" s="87" t="s">
        <v>171</v>
      </c>
      <c r="AC52" s="87">
        <f t="shared" si="16"/>
        <v>0</v>
      </c>
      <c r="AD52" s="87">
        <f t="shared" si="16"/>
        <v>155554</v>
      </c>
    </row>
    <row r="53" spans="1:30" ht="13.5">
      <c r="A53" s="17" t="s">
        <v>109</v>
      </c>
      <c r="B53" s="76" t="s">
        <v>48</v>
      </c>
      <c r="C53" s="77" t="s">
        <v>0</v>
      </c>
      <c r="D53" s="87">
        <f t="shared" si="12"/>
        <v>37342</v>
      </c>
      <c r="E53" s="87">
        <f t="shared" si="13"/>
        <v>1521</v>
      </c>
      <c r="F53" s="87">
        <v>0</v>
      </c>
      <c r="G53" s="87">
        <v>0</v>
      </c>
      <c r="H53" s="87">
        <v>0</v>
      </c>
      <c r="I53" s="87">
        <v>1521</v>
      </c>
      <c r="J53" s="87" t="s">
        <v>307</v>
      </c>
      <c r="K53" s="87">
        <v>0</v>
      </c>
      <c r="L53" s="87">
        <v>35821</v>
      </c>
      <c r="M53" s="87">
        <f t="shared" si="14"/>
        <v>28669</v>
      </c>
      <c r="N53" s="87">
        <f t="shared" si="15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307</v>
      </c>
      <c r="T53" s="87">
        <v>0</v>
      </c>
      <c r="U53" s="87">
        <v>28669</v>
      </c>
      <c r="V53" s="87">
        <f t="shared" si="16"/>
        <v>66011</v>
      </c>
      <c r="W53" s="87">
        <f t="shared" si="16"/>
        <v>1521</v>
      </c>
      <c r="X53" s="87">
        <f t="shared" si="16"/>
        <v>0</v>
      </c>
      <c r="Y53" s="87">
        <f t="shared" si="16"/>
        <v>0</v>
      </c>
      <c r="Z53" s="87">
        <f t="shared" si="16"/>
        <v>0</v>
      </c>
      <c r="AA53" s="87">
        <f t="shared" si="16"/>
        <v>1521</v>
      </c>
      <c r="AB53" s="87" t="s">
        <v>171</v>
      </c>
      <c r="AC53" s="87">
        <f t="shared" si="16"/>
        <v>0</v>
      </c>
      <c r="AD53" s="87">
        <f t="shared" si="16"/>
        <v>64490</v>
      </c>
    </row>
    <row r="54" spans="1:30" ht="13.5">
      <c r="A54" s="17" t="s">
        <v>109</v>
      </c>
      <c r="B54" s="76" t="s">
        <v>49</v>
      </c>
      <c r="C54" s="77" t="s">
        <v>50</v>
      </c>
      <c r="D54" s="87">
        <f t="shared" si="12"/>
        <v>72515</v>
      </c>
      <c r="E54" s="87">
        <f t="shared" si="13"/>
        <v>3453</v>
      </c>
      <c r="F54" s="87">
        <v>0</v>
      </c>
      <c r="G54" s="87">
        <v>0</v>
      </c>
      <c r="H54" s="87">
        <v>0</v>
      </c>
      <c r="I54" s="87">
        <v>3206</v>
      </c>
      <c r="J54" s="87" t="s">
        <v>307</v>
      </c>
      <c r="K54" s="87">
        <v>247</v>
      </c>
      <c r="L54" s="87">
        <v>69062</v>
      </c>
      <c r="M54" s="87">
        <f t="shared" si="14"/>
        <v>43091</v>
      </c>
      <c r="N54" s="87">
        <f t="shared" si="15"/>
        <v>8</v>
      </c>
      <c r="O54" s="87">
        <v>0</v>
      </c>
      <c r="P54" s="87">
        <v>0</v>
      </c>
      <c r="Q54" s="87">
        <v>0</v>
      </c>
      <c r="R54" s="87">
        <v>0</v>
      </c>
      <c r="S54" s="87" t="s">
        <v>307</v>
      </c>
      <c r="T54" s="87">
        <v>8</v>
      </c>
      <c r="U54" s="87">
        <v>43083</v>
      </c>
      <c r="V54" s="87">
        <f t="shared" si="16"/>
        <v>115606</v>
      </c>
      <c r="W54" s="87">
        <f t="shared" si="16"/>
        <v>3461</v>
      </c>
      <c r="X54" s="87">
        <f t="shared" si="16"/>
        <v>0</v>
      </c>
      <c r="Y54" s="87">
        <f t="shared" si="16"/>
        <v>0</v>
      </c>
      <c r="Z54" s="87">
        <f t="shared" si="16"/>
        <v>0</v>
      </c>
      <c r="AA54" s="87">
        <f t="shared" si="16"/>
        <v>3206</v>
      </c>
      <c r="AB54" s="87" t="s">
        <v>171</v>
      </c>
      <c r="AC54" s="87">
        <f t="shared" si="16"/>
        <v>255</v>
      </c>
      <c r="AD54" s="87">
        <f t="shared" si="16"/>
        <v>112145</v>
      </c>
    </row>
    <row r="55" spans="1:30" ht="13.5">
      <c r="A55" s="17" t="s">
        <v>109</v>
      </c>
      <c r="B55" s="76" t="s">
        <v>51</v>
      </c>
      <c r="C55" s="77" t="s">
        <v>52</v>
      </c>
      <c r="D55" s="87">
        <f t="shared" si="12"/>
        <v>108673</v>
      </c>
      <c r="E55" s="87">
        <f t="shared" si="13"/>
        <v>53227</v>
      </c>
      <c r="F55" s="87">
        <v>14261</v>
      </c>
      <c r="G55" s="87">
        <v>0</v>
      </c>
      <c r="H55" s="87">
        <v>0</v>
      </c>
      <c r="I55" s="87">
        <v>9666</v>
      </c>
      <c r="J55" s="87" t="s">
        <v>307</v>
      </c>
      <c r="K55" s="87">
        <v>29300</v>
      </c>
      <c r="L55" s="87">
        <v>55446</v>
      </c>
      <c r="M55" s="87">
        <f t="shared" si="14"/>
        <v>49744</v>
      </c>
      <c r="N55" s="87">
        <f t="shared" si="15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307</v>
      </c>
      <c r="T55" s="87">
        <v>0</v>
      </c>
      <c r="U55" s="87">
        <v>49744</v>
      </c>
      <c r="V55" s="87">
        <f t="shared" si="16"/>
        <v>158417</v>
      </c>
      <c r="W55" s="87">
        <f t="shared" si="16"/>
        <v>53227</v>
      </c>
      <c r="X55" s="87">
        <f t="shared" si="16"/>
        <v>14261</v>
      </c>
      <c r="Y55" s="87">
        <f t="shared" si="16"/>
        <v>0</v>
      </c>
      <c r="Z55" s="87">
        <f t="shared" si="16"/>
        <v>0</v>
      </c>
      <c r="AA55" s="87">
        <f t="shared" si="16"/>
        <v>9666</v>
      </c>
      <c r="AB55" s="87" t="s">
        <v>171</v>
      </c>
      <c r="AC55" s="87">
        <f t="shared" si="16"/>
        <v>29300</v>
      </c>
      <c r="AD55" s="87">
        <f t="shared" si="16"/>
        <v>105190</v>
      </c>
    </row>
    <row r="56" spans="1:30" ht="13.5">
      <c r="A56" s="17" t="s">
        <v>109</v>
      </c>
      <c r="B56" s="76" t="s">
        <v>53</v>
      </c>
      <c r="C56" s="77" t="s">
        <v>54</v>
      </c>
      <c r="D56" s="87">
        <f t="shared" si="12"/>
        <v>63525</v>
      </c>
      <c r="E56" s="87">
        <f t="shared" si="13"/>
        <v>2558</v>
      </c>
      <c r="F56" s="87">
        <v>0</v>
      </c>
      <c r="G56" s="87">
        <v>0</v>
      </c>
      <c r="H56" s="87">
        <v>0</v>
      </c>
      <c r="I56" s="87">
        <v>2558</v>
      </c>
      <c r="J56" s="87" t="s">
        <v>307</v>
      </c>
      <c r="K56" s="87">
        <v>0</v>
      </c>
      <c r="L56" s="87">
        <v>60967</v>
      </c>
      <c r="M56" s="87">
        <f t="shared" si="14"/>
        <v>43597</v>
      </c>
      <c r="N56" s="87">
        <f t="shared" si="15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307</v>
      </c>
      <c r="T56" s="87">
        <v>0</v>
      </c>
      <c r="U56" s="87">
        <v>43597</v>
      </c>
      <c r="V56" s="87">
        <f t="shared" si="16"/>
        <v>107122</v>
      </c>
      <c r="W56" s="87">
        <f t="shared" si="16"/>
        <v>2558</v>
      </c>
      <c r="X56" s="87">
        <f t="shared" si="16"/>
        <v>0</v>
      </c>
      <c r="Y56" s="87">
        <f t="shared" si="16"/>
        <v>0</v>
      </c>
      <c r="Z56" s="87">
        <f t="shared" si="16"/>
        <v>0</v>
      </c>
      <c r="AA56" s="87">
        <f t="shared" si="16"/>
        <v>2558</v>
      </c>
      <c r="AB56" s="87" t="s">
        <v>171</v>
      </c>
      <c r="AC56" s="87">
        <f t="shared" si="16"/>
        <v>0</v>
      </c>
      <c r="AD56" s="87">
        <f t="shared" si="16"/>
        <v>104564</v>
      </c>
    </row>
    <row r="57" spans="1:30" ht="13.5">
      <c r="A57" s="17" t="s">
        <v>109</v>
      </c>
      <c r="B57" s="76" t="s">
        <v>55</v>
      </c>
      <c r="C57" s="77" t="s">
        <v>56</v>
      </c>
      <c r="D57" s="87">
        <f t="shared" si="12"/>
        <v>64039</v>
      </c>
      <c r="E57" s="87">
        <f t="shared" si="13"/>
        <v>10970</v>
      </c>
      <c r="F57" s="87">
        <v>0</v>
      </c>
      <c r="G57" s="87">
        <v>0</v>
      </c>
      <c r="H57" s="87">
        <v>0</v>
      </c>
      <c r="I57" s="87">
        <v>10970</v>
      </c>
      <c r="J57" s="87" t="s">
        <v>307</v>
      </c>
      <c r="K57" s="87">
        <v>0</v>
      </c>
      <c r="L57" s="87">
        <v>53069</v>
      </c>
      <c r="M57" s="87">
        <f t="shared" si="14"/>
        <v>52515</v>
      </c>
      <c r="N57" s="87">
        <f t="shared" si="15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307</v>
      </c>
      <c r="T57" s="87">
        <v>0</v>
      </c>
      <c r="U57" s="87">
        <v>52515</v>
      </c>
      <c r="V57" s="87">
        <f t="shared" si="16"/>
        <v>116554</v>
      </c>
      <c r="W57" s="87">
        <f t="shared" si="16"/>
        <v>10970</v>
      </c>
      <c r="X57" s="87">
        <f t="shared" si="16"/>
        <v>0</v>
      </c>
      <c r="Y57" s="87">
        <f t="shared" si="16"/>
        <v>0</v>
      </c>
      <c r="Z57" s="87">
        <f t="shared" si="16"/>
        <v>0</v>
      </c>
      <c r="AA57" s="87">
        <f t="shared" si="16"/>
        <v>10970</v>
      </c>
      <c r="AB57" s="87" t="s">
        <v>171</v>
      </c>
      <c r="AC57" s="87">
        <f t="shared" si="16"/>
        <v>0</v>
      </c>
      <c r="AD57" s="87">
        <f t="shared" si="16"/>
        <v>105584</v>
      </c>
    </row>
    <row r="58" spans="1:30" ht="13.5">
      <c r="A58" s="17" t="s">
        <v>109</v>
      </c>
      <c r="B58" s="76" t="s">
        <v>57</v>
      </c>
      <c r="C58" s="77" t="s">
        <v>156</v>
      </c>
      <c r="D58" s="87">
        <f t="shared" si="12"/>
        <v>35578</v>
      </c>
      <c r="E58" s="87">
        <f t="shared" si="13"/>
        <v>159</v>
      </c>
      <c r="F58" s="87">
        <v>0</v>
      </c>
      <c r="G58" s="87">
        <v>0</v>
      </c>
      <c r="H58" s="87">
        <v>0</v>
      </c>
      <c r="I58" s="87">
        <v>0</v>
      </c>
      <c r="J58" s="87" t="s">
        <v>307</v>
      </c>
      <c r="K58" s="87">
        <v>159</v>
      </c>
      <c r="L58" s="87">
        <v>35419</v>
      </c>
      <c r="M58" s="87">
        <f t="shared" si="14"/>
        <v>45096</v>
      </c>
      <c r="N58" s="87">
        <f t="shared" si="15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307</v>
      </c>
      <c r="T58" s="87">
        <v>0</v>
      </c>
      <c r="U58" s="87">
        <v>45096</v>
      </c>
      <c r="V58" s="87">
        <f t="shared" si="16"/>
        <v>80674</v>
      </c>
      <c r="W58" s="87">
        <f t="shared" si="16"/>
        <v>159</v>
      </c>
      <c r="X58" s="87">
        <f t="shared" si="16"/>
        <v>0</v>
      </c>
      <c r="Y58" s="87">
        <f t="shared" si="16"/>
        <v>0</v>
      </c>
      <c r="Z58" s="87">
        <f t="shared" si="16"/>
        <v>0</v>
      </c>
      <c r="AA58" s="87">
        <f t="shared" si="16"/>
        <v>0</v>
      </c>
      <c r="AB58" s="87" t="s">
        <v>171</v>
      </c>
      <c r="AC58" s="87">
        <f t="shared" si="16"/>
        <v>159</v>
      </c>
      <c r="AD58" s="87">
        <f t="shared" si="16"/>
        <v>80515</v>
      </c>
    </row>
    <row r="59" spans="1:30" ht="13.5">
      <c r="A59" s="17" t="s">
        <v>109</v>
      </c>
      <c r="B59" s="76" t="s">
        <v>58</v>
      </c>
      <c r="C59" s="77" t="s">
        <v>59</v>
      </c>
      <c r="D59" s="87">
        <f t="shared" si="12"/>
        <v>33845</v>
      </c>
      <c r="E59" s="87">
        <f t="shared" si="13"/>
        <v>11549</v>
      </c>
      <c r="F59" s="87">
        <v>0</v>
      </c>
      <c r="G59" s="87">
        <v>6360</v>
      </c>
      <c r="H59" s="87">
        <v>0</v>
      </c>
      <c r="I59" s="87">
        <v>5189</v>
      </c>
      <c r="J59" s="87" t="s">
        <v>307</v>
      </c>
      <c r="K59" s="87">
        <v>0</v>
      </c>
      <c r="L59" s="87">
        <v>22296</v>
      </c>
      <c r="M59" s="87">
        <f t="shared" si="14"/>
        <v>19492</v>
      </c>
      <c r="N59" s="87">
        <f t="shared" si="15"/>
        <v>166</v>
      </c>
      <c r="O59" s="87">
        <v>0</v>
      </c>
      <c r="P59" s="87">
        <v>0</v>
      </c>
      <c r="Q59" s="87">
        <v>0</v>
      </c>
      <c r="R59" s="87">
        <v>166</v>
      </c>
      <c r="S59" s="87" t="s">
        <v>307</v>
      </c>
      <c r="T59" s="87">
        <v>0</v>
      </c>
      <c r="U59" s="87">
        <v>19326</v>
      </c>
      <c r="V59" s="87">
        <f t="shared" si="16"/>
        <v>53337</v>
      </c>
      <c r="W59" s="87">
        <f t="shared" si="16"/>
        <v>11715</v>
      </c>
      <c r="X59" s="87">
        <f t="shared" si="16"/>
        <v>0</v>
      </c>
      <c r="Y59" s="87">
        <f t="shared" si="16"/>
        <v>6360</v>
      </c>
      <c r="Z59" s="87">
        <f t="shared" si="16"/>
        <v>0</v>
      </c>
      <c r="AA59" s="87">
        <f t="shared" si="16"/>
        <v>5355</v>
      </c>
      <c r="AB59" s="87" t="s">
        <v>171</v>
      </c>
      <c r="AC59" s="87">
        <f t="shared" si="16"/>
        <v>0</v>
      </c>
      <c r="AD59" s="87">
        <f t="shared" si="16"/>
        <v>41622</v>
      </c>
    </row>
    <row r="60" spans="1:30" ht="13.5">
      <c r="A60" s="17" t="s">
        <v>109</v>
      </c>
      <c r="B60" s="76" t="s">
        <v>60</v>
      </c>
      <c r="C60" s="77" t="s">
        <v>61</v>
      </c>
      <c r="D60" s="87">
        <f t="shared" si="12"/>
        <v>71672</v>
      </c>
      <c r="E60" s="87">
        <f t="shared" si="13"/>
        <v>0</v>
      </c>
      <c r="F60" s="87">
        <v>0</v>
      </c>
      <c r="G60" s="87">
        <v>0</v>
      </c>
      <c r="H60" s="87">
        <v>0</v>
      </c>
      <c r="I60" s="87">
        <v>0</v>
      </c>
      <c r="J60" s="87" t="s">
        <v>307</v>
      </c>
      <c r="K60" s="87">
        <v>0</v>
      </c>
      <c r="L60" s="87">
        <v>71672</v>
      </c>
      <c r="M60" s="87">
        <f t="shared" si="14"/>
        <v>40890</v>
      </c>
      <c r="N60" s="87">
        <f t="shared" si="15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307</v>
      </c>
      <c r="T60" s="87">
        <v>0</v>
      </c>
      <c r="U60" s="87">
        <v>40890</v>
      </c>
      <c r="V60" s="87">
        <f t="shared" si="16"/>
        <v>112562</v>
      </c>
      <c r="W60" s="87">
        <f t="shared" si="16"/>
        <v>0</v>
      </c>
      <c r="X60" s="87">
        <f t="shared" si="16"/>
        <v>0</v>
      </c>
      <c r="Y60" s="87">
        <f t="shared" si="16"/>
        <v>0</v>
      </c>
      <c r="Z60" s="87">
        <f t="shared" si="16"/>
        <v>0</v>
      </c>
      <c r="AA60" s="87">
        <f t="shared" si="16"/>
        <v>0</v>
      </c>
      <c r="AB60" s="87" t="s">
        <v>171</v>
      </c>
      <c r="AC60" s="87">
        <f t="shared" si="16"/>
        <v>0</v>
      </c>
      <c r="AD60" s="87">
        <f t="shared" si="16"/>
        <v>112562</v>
      </c>
    </row>
    <row r="61" spans="1:30" ht="13.5">
      <c r="A61" s="17" t="s">
        <v>109</v>
      </c>
      <c r="B61" s="76" t="s">
        <v>62</v>
      </c>
      <c r="C61" s="77" t="s">
        <v>63</v>
      </c>
      <c r="D61" s="87">
        <f t="shared" si="12"/>
        <v>67657</v>
      </c>
      <c r="E61" s="87">
        <f t="shared" si="13"/>
        <v>0</v>
      </c>
      <c r="F61" s="87">
        <v>0</v>
      </c>
      <c r="G61" s="87">
        <v>0</v>
      </c>
      <c r="H61" s="87">
        <v>0</v>
      </c>
      <c r="I61" s="87">
        <v>0</v>
      </c>
      <c r="J61" s="87" t="s">
        <v>307</v>
      </c>
      <c r="K61" s="87">
        <v>0</v>
      </c>
      <c r="L61" s="87">
        <v>67657</v>
      </c>
      <c r="M61" s="87">
        <f t="shared" si="14"/>
        <v>54222</v>
      </c>
      <c r="N61" s="87">
        <f t="shared" si="15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307</v>
      </c>
      <c r="T61" s="87">
        <v>0</v>
      </c>
      <c r="U61" s="87">
        <v>54222</v>
      </c>
      <c r="V61" s="87">
        <f t="shared" si="16"/>
        <v>121879</v>
      </c>
      <c r="W61" s="87">
        <f t="shared" si="16"/>
        <v>0</v>
      </c>
      <c r="X61" s="87">
        <f t="shared" si="16"/>
        <v>0</v>
      </c>
      <c r="Y61" s="87">
        <f t="shared" si="16"/>
        <v>0</v>
      </c>
      <c r="Z61" s="87">
        <f t="shared" si="16"/>
        <v>0</v>
      </c>
      <c r="AA61" s="87">
        <f t="shared" si="16"/>
        <v>0</v>
      </c>
      <c r="AB61" s="87" t="s">
        <v>171</v>
      </c>
      <c r="AC61" s="87">
        <f t="shared" si="16"/>
        <v>0</v>
      </c>
      <c r="AD61" s="87">
        <f t="shared" si="16"/>
        <v>121879</v>
      </c>
    </row>
    <row r="62" spans="1:30" ht="13.5">
      <c r="A62" s="17" t="s">
        <v>109</v>
      </c>
      <c r="B62" s="76" t="s">
        <v>64</v>
      </c>
      <c r="C62" s="77" t="s">
        <v>65</v>
      </c>
      <c r="D62" s="87">
        <f t="shared" si="12"/>
        <v>68896</v>
      </c>
      <c r="E62" s="87">
        <f t="shared" si="13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307</v>
      </c>
      <c r="K62" s="87">
        <v>0</v>
      </c>
      <c r="L62" s="87">
        <v>68896</v>
      </c>
      <c r="M62" s="87">
        <f t="shared" si="14"/>
        <v>42506</v>
      </c>
      <c r="N62" s="87">
        <f t="shared" si="15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307</v>
      </c>
      <c r="T62" s="87">
        <v>0</v>
      </c>
      <c r="U62" s="87">
        <v>42506</v>
      </c>
      <c r="V62" s="87">
        <f t="shared" si="16"/>
        <v>111402</v>
      </c>
      <c r="W62" s="87">
        <f t="shared" si="16"/>
        <v>0</v>
      </c>
      <c r="X62" s="87">
        <f t="shared" si="16"/>
        <v>0</v>
      </c>
      <c r="Y62" s="87">
        <f t="shared" si="16"/>
        <v>0</v>
      </c>
      <c r="Z62" s="87">
        <f t="shared" si="16"/>
        <v>0</v>
      </c>
      <c r="AA62" s="87">
        <f t="shared" si="16"/>
        <v>0</v>
      </c>
      <c r="AB62" s="87" t="s">
        <v>171</v>
      </c>
      <c r="AC62" s="87">
        <f t="shared" si="16"/>
        <v>0</v>
      </c>
      <c r="AD62" s="87">
        <f t="shared" si="16"/>
        <v>111402</v>
      </c>
    </row>
    <row r="63" spans="1:30" ht="13.5">
      <c r="A63" s="17" t="s">
        <v>109</v>
      </c>
      <c r="B63" s="76" t="s">
        <v>66</v>
      </c>
      <c r="C63" s="77" t="s">
        <v>67</v>
      </c>
      <c r="D63" s="87">
        <f t="shared" si="12"/>
        <v>204892</v>
      </c>
      <c r="E63" s="87">
        <f t="shared" si="13"/>
        <v>0</v>
      </c>
      <c r="F63" s="87">
        <v>0</v>
      </c>
      <c r="G63" s="87">
        <v>0</v>
      </c>
      <c r="H63" s="87">
        <v>0</v>
      </c>
      <c r="I63" s="87">
        <v>0</v>
      </c>
      <c r="J63" s="87" t="s">
        <v>307</v>
      </c>
      <c r="K63" s="87">
        <v>0</v>
      </c>
      <c r="L63" s="87">
        <v>204892</v>
      </c>
      <c r="M63" s="87">
        <f t="shared" si="14"/>
        <v>51227</v>
      </c>
      <c r="N63" s="87">
        <f t="shared" si="15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307</v>
      </c>
      <c r="T63" s="87">
        <v>0</v>
      </c>
      <c r="U63" s="87">
        <v>51227</v>
      </c>
      <c r="V63" s="87">
        <f t="shared" si="16"/>
        <v>256119</v>
      </c>
      <c r="W63" s="87">
        <f t="shared" si="16"/>
        <v>0</v>
      </c>
      <c r="X63" s="87">
        <f t="shared" si="16"/>
        <v>0</v>
      </c>
      <c r="Y63" s="87">
        <f t="shared" si="16"/>
        <v>0</v>
      </c>
      <c r="Z63" s="87">
        <f t="shared" si="16"/>
        <v>0</v>
      </c>
      <c r="AA63" s="87">
        <f t="shared" si="16"/>
        <v>0</v>
      </c>
      <c r="AB63" s="87" t="s">
        <v>171</v>
      </c>
      <c r="AC63" s="87">
        <f t="shared" si="16"/>
        <v>0</v>
      </c>
      <c r="AD63" s="87">
        <f t="shared" si="16"/>
        <v>256119</v>
      </c>
    </row>
    <row r="64" spans="1:30" ht="13.5">
      <c r="A64" s="17" t="s">
        <v>109</v>
      </c>
      <c r="B64" s="76" t="s">
        <v>68</v>
      </c>
      <c r="C64" s="77" t="s">
        <v>229</v>
      </c>
      <c r="D64" s="87">
        <f t="shared" si="12"/>
        <v>64395</v>
      </c>
      <c r="E64" s="87">
        <f t="shared" si="13"/>
        <v>0</v>
      </c>
      <c r="F64" s="87">
        <v>0</v>
      </c>
      <c r="G64" s="87">
        <v>0</v>
      </c>
      <c r="H64" s="87">
        <v>0</v>
      </c>
      <c r="I64" s="87">
        <v>0</v>
      </c>
      <c r="J64" s="87" t="s">
        <v>307</v>
      </c>
      <c r="K64" s="87">
        <v>0</v>
      </c>
      <c r="L64" s="87">
        <v>64395</v>
      </c>
      <c r="M64" s="87">
        <f t="shared" si="14"/>
        <v>37158</v>
      </c>
      <c r="N64" s="87">
        <f t="shared" si="15"/>
        <v>0</v>
      </c>
      <c r="O64" s="87">
        <v>0</v>
      </c>
      <c r="P64" s="87">
        <v>0</v>
      </c>
      <c r="Q64" s="87">
        <v>0</v>
      </c>
      <c r="R64" s="87">
        <v>0</v>
      </c>
      <c r="S64" s="87" t="s">
        <v>307</v>
      </c>
      <c r="T64" s="87">
        <v>0</v>
      </c>
      <c r="U64" s="87">
        <v>37158</v>
      </c>
      <c r="V64" s="87">
        <f t="shared" si="16"/>
        <v>101553</v>
      </c>
      <c r="W64" s="87">
        <f t="shared" si="16"/>
        <v>0</v>
      </c>
      <c r="X64" s="87">
        <f t="shared" si="16"/>
        <v>0</v>
      </c>
      <c r="Y64" s="87">
        <f t="shared" si="16"/>
        <v>0</v>
      </c>
      <c r="Z64" s="87">
        <f t="shared" si="16"/>
        <v>0</v>
      </c>
      <c r="AA64" s="87">
        <f t="shared" si="16"/>
        <v>0</v>
      </c>
      <c r="AB64" s="87" t="s">
        <v>171</v>
      </c>
      <c r="AC64" s="87">
        <f t="shared" si="16"/>
        <v>0</v>
      </c>
      <c r="AD64" s="87">
        <f t="shared" si="16"/>
        <v>101553</v>
      </c>
    </row>
    <row r="65" spans="1:30" ht="13.5">
      <c r="A65" s="17" t="s">
        <v>109</v>
      </c>
      <c r="B65" s="76" t="s">
        <v>69</v>
      </c>
      <c r="C65" s="77" t="s">
        <v>70</v>
      </c>
      <c r="D65" s="87">
        <f t="shared" si="12"/>
        <v>56904</v>
      </c>
      <c r="E65" s="87">
        <f t="shared" si="13"/>
        <v>0</v>
      </c>
      <c r="F65" s="87">
        <v>0</v>
      </c>
      <c r="G65" s="87">
        <v>0</v>
      </c>
      <c r="H65" s="87">
        <v>0</v>
      </c>
      <c r="I65" s="87">
        <v>0</v>
      </c>
      <c r="J65" s="87" t="s">
        <v>307</v>
      </c>
      <c r="K65" s="87">
        <v>0</v>
      </c>
      <c r="L65" s="87">
        <v>56904</v>
      </c>
      <c r="M65" s="87">
        <f t="shared" si="14"/>
        <v>35508</v>
      </c>
      <c r="N65" s="87">
        <f t="shared" si="15"/>
        <v>0</v>
      </c>
      <c r="O65" s="87">
        <v>0</v>
      </c>
      <c r="P65" s="87">
        <v>0</v>
      </c>
      <c r="Q65" s="87">
        <v>0</v>
      </c>
      <c r="R65" s="87">
        <v>0</v>
      </c>
      <c r="S65" s="87" t="s">
        <v>307</v>
      </c>
      <c r="T65" s="87">
        <v>0</v>
      </c>
      <c r="U65" s="87">
        <v>35508</v>
      </c>
      <c r="V65" s="87">
        <f t="shared" si="16"/>
        <v>92412</v>
      </c>
      <c r="W65" s="87">
        <f t="shared" si="16"/>
        <v>0</v>
      </c>
      <c r="X65" s="87">
        <f t="shared" si="16"/>
        <v>0</v>
      </c>
      <c r="Y65" s="87">
        <f t="shared" si="16"/>
        <v>0</v>
      </c>
      <c r="Z65" s="87">
        <f t="shared" si="16"/>
        <v>0</v>
      </c>
      <c r="AA65" s="87">
        <f t="shared" si="16"/>
        <v>0</v>
      </c>
      <c r="AB65" s="87" t="s">
        <v>171</v>
      </c>
      <c r="AC65" s="87">
        <f t="shared" si="16"/>
        <v>0</v>
      </c>
      <c r="AD65" s="87">
        <f t="shared" si="16"/>
        <v>92412</v>
      </c>
    </row>
    <row r="66" spans="1:30" ht="13.5">
      <c r="A66" s="17" t="s">
        <v>109</v>
      </c>
      <c r="B66" s="76" t="s">
        <v>71</v>
      </c>
      <c r="C66" s="77" t="s">
        <v>72</v>
      </c>
      <c r="D66" s="87">
        <f t="shared" si="12"/>
        <v>55894</v>
      </c>
      <c r="E66" s="87">
        <f t="shared" si="13"/>
        <v>13423</v>
      </c>
      <c r="F66" s="87">
        <v>0</v>
      </c>
      <c r="G66" s="87">
        <v>0</v>
      </c>
      <c r="H66" s="87">
        <v>0</v>
      </c>
      <c r="I66" s="87">
        <v>7510</v>
      </c>
      <c r="J66" s="87" t="s">
        <v>307</v>
      </c>
      <c r="K66" s="87">
        <v>5913</v>
      </c>
      <c r="L66" s="87">
        <v>42471</v>
      </c>
      <c r="M66" s="87">
        <f t="shared" si="14"/>
        <v>34244</v>
      </c>
      <c r="N66" s="87">
        <f t="shared" si="15"/>
        <v>0</v>
      </c>
      <c r="O66" s="87">
        <v>0</v>
      </c>
      <c r="P66" s="87">
        <v>0</v>
      </c>
      <c r="Q66" s="87">
        <v>0</v>
      </c>
      <c r="R66" s="87">
        <v>0</v>
      </c>
      <c r="S66" s="87" t="s">
        <v>307</v>
      </c>
      <c r="T66" s="87">
        <v>0</v>
      </c>
      <c r="U66" s="87">
        <v>34244</v>
      </c>
      <c r="V66" s="87">
        <f t="shared" si="16"/>
        <v>90138</v>
      </c>
      <c r="W66" s="87">
        <f t="shared" si="16"/>
        <v>13423</v>
      </c>
      <c r="X66" s="87">
        <f t="shared" si="16"/>
        <v>0</v>
      </c>
      <c r="Y66" s="87">
        <f t="shared" si="16"/>
        <v>0</v>
      </c>
      <c r="Z66" s="87">
        <f t="shared" si="16"/>
        <v>0</v>
      </c>
      <c r="AA66" s="87">
        <f t="shared" si="16"/>
        <v>7510</v>
      </c>
      <c r="AB66" s="87" t="s">
        <v>171</v>
      </c>
      <c r="AC66" s="87">
        <f t="shared" si="16"/>
        <v>5913</v>
      </c>
      <c r="AD66" s="87">
        <f t="shared" si="16"/>
        <v>76715</v>
      </c>
    </row>
    <row r="67" spans="1:30" ht="13.5">
      <c r="A67" s="17" t="s">
        <v>109</v>
      </c>
      <c r="B67" s="76" t="s">
        <v>73</v>
      </c>
      <c r="C67" s="77" t="s">
        <v>74</v>
      </c>
      <c r="D67" s="87">
        <f t="shared" si="12"/>
        <v>28551</v>
      </c>
      <c r="E67" s="87">
        <f t="shared" si="13"/>
        <v>2</v>
      </c>
      <c r="F67" s="87">
        <v>0</v>
      </c>
      <c r="G67" s="87">
        <v>0</v>
      </c>
      <c r="H67" s="87">
        <v>0</v>
      </c>
      <c r="I67" s="87">
        <v>0</v>
      </c>
      <c r="J67" s="87" t="s">
        <v>307</v>
      </c>
      <c r="K67" s="87">
        <v>2</v>
      </c>
      <c r="L67" s="87">
        <v>28549</v>
      </c>
      <c r="M67" s="87">
        <f t="shared" si="14"/>
        <v>14589</v>
      </c>
      <c r="N67" s="87">
        <f t="shared" si="15"/>
        <v>5</v>
      </c>
      <c r="O67" s="87">
        <v>0</v>
      </c>
      <c r="P67" s="87">
        <v>0</v>
      </c>
      <c r="Q67" s="87">
        <v>0</v>
      </c>
      <c r="R67" s="87">
        <v>0</v>
      </c>
      <c r="S67" s="87" t="s">
        <v>307</v>
      </c>
      <c r="T67" s="87">
        <v>5</v>
      </c>
      <c r="U67" s="87">
        <v>14584</v>
      </c>
      <c r="V67" s="87">
        <f t="shared" si="16"/>
        <v>43140</v>
      </c>
      <c r="W67" s="87">
        <f t="shared" si="16"/>
        <v>7</v>
      </c>
      <c r="X67" s="87">
        <f t="shared" si="16"/>
        <v>0</v>
      </c>
      <c r="Y67" s="87">
        <f t="shared" si="16"/>
        <v>0</v>
      </c>
      <c r="Z67" s="87">
        <f t="shared" si="16"/>
        <v>0</v>
      </c>
      <c r="AA67" s="87">
        <f t="shared" si="16"/>
        <v>0</v>
      </c>
      <c r="AB67" s="87" t="s">
        <v>171</v>
      </c>
      <c r="AC67" s="87">
        <f t="shared" si="16"/>
        <v>7</v>
      </c>
      <c r="AD67" s="87">
        <f t="shared" si="16"/>
        <v>43133</v>
      </c>
    </row>
    <row r="68" spans="1:30" ht="13.5">
      <c r="A68" s="17" t="s">
        <v>109</v>
      </c>
      <c r="B68" s="76" t="s">
        <v>75</v>
      </c>
      <c r="C68" s="77" t="s">
        <v>76</v>
      </c>
      <c r="D68" s="87">
        <f t="shared" si="12"/>
        <v>40128</v>
      </c>
      <c r="E68" s="87">
        <f t="shared" si="13"/>
        <v>13627</v>
      </c>
      <c r="F68" s="87">
        <v>0</v>
      </c>
      <c r="G68" s="87">
        <v>0</v>
      </c>
      <c r="H68" s="87">
        <v>0</v>
      </c>
      <c r="I68" s="87">
        <v>208</v>
      </c>
      <c r="J68" s="87" t="s">
        <v>307</v>
      </c>
      <c r="K68" s="87">
        <v>13419</v>
      </c>
      <c r="L68" s="87">
        <v>26501</v>
      </c>
      <c r="M68" s="87">
        <f t="shared" si="14"/>
        <v>22476</v>
      </c>
      <c r="N68" s="87">
        <f t="shared" si="15"/>
        <v>0</v>
      </c>
      <c r="O68" s="87">
        <v>0</v>
      </c>
      <c r="P68" s="87">
        <v>0</v>
      </c>
      <c r="Q68" s="87">
        <v>0</v>
      </c>
      <c r="R68" s="87">
        <v>0</v>
      </c>
      <c r="S68" s="87" t="s">
        <v>307</v>
      </c>
      <c r="T68" s="87">
        <v>0</v>
      </c>
      <c r="U68" s="87">
        <v>22476</v>
      </c>
      <c r="V68" s="87">
        <f t="shared" si="16"/>
        <v>62604</v>
      </c>
      <c r="W68" s="87">
        <f t="shared" si="16"/>
        <v>13627</v>
      </c>
      <c r="X68" s="87">
        <f t="shared" si="16"/>
        <v>0</v>
      </c>
      <c r="Y68" s="87">
        <f t="shared" si="16"/>
        <v>0</v>
      </c>
      <c r="Z68" s="87">
        <f t="shared" si="16"/>
        <v>0</v>
      </c>
      <c r="AA68" s="87">
        <f t="shared" si="16"/>
        <v>208</v>
      </c>
      <c r="AB68" s="87" t="s">
        <v>171</v>
      </c>
      <c r="AC68" s="87">
        <f t="shared" si="16"/>
        <v>13419</v>
      </c>
      <c r="AD68" s="87">
        <f t="shared" si="16"/>
        <v>48977</v>
      </c>
    </row>
    <row r="69" spans="1:30" ht="13.5">
      <c r="A69" s="17" t="s">
        <v>109</v>
      </c>
      <c r="B69" s="76" t="s">
        <v>77</v>
      </c>
      <c r="C69" s="77" t="s">
        <v>78</v>
      </c>
      <c r="D69" s="87">
        <f t="shared" si="12"/>
        <v>74481</v>
      </c>
      <c r="E69" s="87">
        <f t="shared" si="13"/>
        <v>54</v>
      </c>
      <c r="F69" s="87">
        <v>0</v>
      </c>
      <c r="G69" s="87">
        <v>0</v>
      </c>
      <c r="H69" s="87">
        <v>0</v>
      </c>
      <c r="I69" s="87">
        <v>54</v>
      </c>
      <c r="J69" s="87" t="s">
        <v>307</v>
      </c>
      <c r="K69" s="87">
        <v>0</v>
      </c>
      <c r="L69" s="87">
        <v>74427</v>
      </c>
      <c r="M69" s="87">
        <f t="shared" si="14"/>
        <v>24009</v>
      </c>
      <c r="N69" s="87">
        <f t="shared" si="15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307</v>
      </c>
      <c r="T69" s="87">
        <v>0</v>
      </c>
      <c r="U69" s="87">
        <v>24009</v>
      </c>
      <c r="V69" s="87">
        <f t="shared" si="16"/>
        <v>98490</v>
      </c>
      <c r="W69" s="87">
        <f t="shared" si="16"/>
        <v>54</v>
      </c>
      <c r="X69" s="87">
        <f t="shared" si="16"/>
        <v>0</v>
      </c>
      <c r="Y69" s="87">
        <f t="shared" si="16"/>
        <v>0</v>
      </c>
      <c r="Z69" s="87">
        <f t="shared" si="16"/>
        <v>0</v>
      </c>
      <c r="AA69" s="87">
        <f t="shared" si="16"/>
        <v>54</v>
      </c>
      <c r="AB69" s="87" t="s">
        <v>171</v>
      </c>
      <c r="AC69" s="87">
        <f t="shared" si="16"/>
        <v>0</v>
      </c>
      <c r="AD69" s="87">
        <f t="shared" si="16"/>
        <v>98436</v>
      </c>
    </row>
    <row r="70" spans="1:30" ht="13.5">
      <c r="A70" s="17" t="s">
        <v>109</v>
      </c>
      <c r="B70" s="76" t="s">
        <v>79</v>
      </c>
      <c r="C70" s="77" t="s">
        <v>80</v>
      </c>
      <c r="D70" s="87">
        <f t="shared" si="12"/>
        <v>72627</v>
      </c>
      <c r="E70" s="87">
        <f t="shared" si="13"/>
        <v>861</v>
      </c>
      <c r="F70" s="87">
        <v>0</v>
      </c>
      <c r="G70" s="87">
        <v>0</v>
      </c>
      <c r="H70" s="87">
        <v>0</v>
      </c>
      <c r="I70" s="87">
        <v>861</v>
      </c>
      <c r="J70" s="87" t="s">
        <v>307</v>
      </c>
      <c r="K70" s="87">
        <v>0</v>
      </c>
      <c r="L70" s="87">
        <v>71766</v>
      </c>
      <c r="M70" s="87">
        <f t="shared" si="14"/>
        <v>35428</v>
      </c>
      <c r="N70" s="87">
        <f t="shared" si="15"/>
        <v>10</v>
      </c>
      <c r="O70" s="87">
        <v>0</v>
      </c>
      <c r="P70" s="87">
        <v>0</v>
      </c>
      <c r="Q70" s="87">
        <v>0</v>
      </c>
      <c r="R70" s="87">
        <v>10</v>
      </c>
      <c r="S70" s="87" t="s">
        <v>307</v>
      </c>
      <c r="T70" s="87">
        <v>0</v>
      </c>
      <c r="U70" s="87">
        <v>35418</v>
      </c>
      <c r="V70" s="87">
        <f t="shared" si="16"/>
        <v>108055</v>
      </c>
      <c r="W70" s="87">
        <f t="shared" si="16"/>
        <v>871</v>
      </c>
      <c r="X70" s="87">
        <f t="shared" si="16"/>
        <v>0</v>
      </c>
      <c r="Y70" s="87">
        <f t="shared" si="16"/>
        <v>0</v>
      </c>
      <c r="Z70" s="87">
        <f t="shared" si="16"/>
        <v>0</v>
      </c>
      <c r="AA70" s="87">
        <f t="shared" si="16"/>
        <v>871</v>
      </c>
      <c r="AB70" s="87" t="s">
        <v>171</v>
      </c>
      <c r="AC70" s="87">
        <f aca="true" t="shared" si="17" ref="V70:AD85">K70+T70</f>
        <v>0</v>
      </c>
      <c r="AD70" s="87">
        <f t="shared" si="17"/>
        <v>107184</v>
      </c>
    </row>
    <row r="71" spans="1:30" ht="13.5">
      <c r="A71" s="17" t="s">
        <v>109</v>
      </c>
      <c r="B71" s="76" t="s">
        <v>81</v>
      </c>
      <c r="C71" s="77" t="s">
        <v>82</v>
      </c>
      <c r="D71" s="87">
        <f t="shared" si="12"/>
        <v>93855</v>
      </c>
      <c r="E71" s="87">
        <f t="shared" si="13"/>
        <v>7347</v>
      </c>
      <c r="F71" s="87">
        <v>0</v>
      </c>
      <c r="G71" s="87">
        <v>0</v>
      </c>
      <c r="H71" s="87">
        <v>0</v>
      </c>
      <c r="I71" s="87">
        <v>7347</v>
      </c>
      <c r="J71" s="87" t="s">
        <v>307</v>
      </c>
      <c r="K71" s="87">
        <v>0</v>
      </c>
      <c r="L71" s="87">
        <v>86508</v>
      </c>
      <c r="M71" s="87">
        <f t="shared" si="14"/>
        <v>19638</v>
      </c>
      <c r="N71" s="87">
        <f t="shared" si="15"/>
        <v>0</v>
      </c>
      <c r="O71" s="87">
        <v>0</v>
      </c>
      <c r="P71" s="87">
        <v>0</v>
      </c>
      <c r="Q71" s="87">
        <v>0</v>
      </c>
      <c r="R71" s="87">
        <v>0</v>
      </c>
      <c r="S71" s="87" t="s">
        <v>307</v>
      </c>
      <c r="T71" s="87">
        <v>0</v>
      </c>
      <c r="U71" s="87">
        <v>19638</v>
      </c>
      <c r="V71" s="87">
        <f t="shared" si="17"/>
        <v>113493</v>
      </c>
      <c r="W71" s="87">
        <f t="shared" si="17"/>
        <v>7347</v>
      </c>
      <c r="X71" s="87">
        <f t="shared" si="17"/>
        <v>0</v>
      </c>
      <c r="Y71" s="87">
        <f t="shared" si="17"/>
        <v>0</v>
      </c>
      <c r="Z71" s="87">
        <f t="shared" si="17"/>
        <v>0</v>
      </c>
      <c r="AA71" s="87">
        <f t="shared" si="17"/>
        <v>7347</v>
      </c>
      <c r="AB71" s="87" t="s">
        <v>171</v>
      </c>
      <c r="AC71" s="87">
        <f t="shared" si="17"/>
        <v>0</v>
      </c>
      <c r="AD71" s="87">
        <f t="shared" si="17"/>
        <v>106146</v>
      </c>
    </row>
    <row r="72" spans="1:30" ht="13.5">
      <c r="A72" s="17" t="s">
        <v>109</v>
      </c>
      <c r="B72" s="76" t="s">
        <v>83</v>
      </c>
      <c r="C72" s="77" t="s">
        <v>84</v>
      </c>
      <c r="D72" s="87">
        <f t="shared" si="12"/>
        <v>778833</v>
      </c>
      <c r="E72" s="87">
        <f t="shared" si="13"/>
        <v>609299</v>
      </c>
      <c r="F72" s="87">
        <v>150360</v>
      </c>
      <c r="G72" s="87">
        <v>0</v>
      </c>
      <c r="H72" s="87">
        <v>443200</v>
      </c>
      <c r="I72" s="87">
        <v>15723</v>
      </c>
      <c r="J72" s="87" t="s">
        <v>307</v>
      </c>
      <c r="K72" s="87">
        <v>16</v>
      </c>
      <c r="L72" s="87">
        <v>169534</v>
      </c>
      <c r="M72" s="87">
        <f t="shared" si="14"/>
        <v>178756</v>
      </c>
      <c r="N72" s="87">
        <f t="shared" si="15"/>
        <v>18705</v>
      </c>
      <c r="O72" s="87">
        <v>1204</v>
      </c>
      <c r="P72" s="87">
        <v>601</v>
      </c>
      <c r="Q72" s="87">
        <v>16900</v>
      </c>
      <c r="R72" s="87">
        <v>0</v>
      </c>
      <c r="S72" s="87" t="s">
        <v>307</v>
      </c>
      <c r="T72" s="87">
        <v>0</v>
      </c>
      <c r="U72" s="87">
        <v>160051</v>
      </c>
      <c r="V72" s="87">
        <f t="shared" si="17"/>
        <v>957589</v>
      </c>
      <c r="W72" s="87">
        <f t="shared" si="17"/>
        <v>628004</v>
      </c>
      <c r="X72" s="87">
        <f t="shared" si="17"/>
        <v>151564</v>
      </c>
      <c r="Y72" s="87">
        <f t="shared" si="17"/>
        <v>601</v>
      </c>
      <c r="Z72" s="87">
        <f t="shared" si="17"/>
        <v>460100</v>
      </c>
      <c r="AA72" s="87">
        <f t="shared" si="17"/>
        <v>15723</v>
      </c>
      <c r="AB72" s="87" t="s">
        <v>171</v>
      </c>
      <c r="AC72" s="87">
        <f t="shared" si="17"/>
        <v>16</v>
      </c>
      <c r="AD72" s="87">
        <f t="shared" si="17"/>
        <v>329585</v>
      </c>
    </row>
    <row r="73" spans="1:30" ht="13.5">
      <c r="A73" s="17" t="s">
        <v>109</v>
      </c>
      <c r="B73" s="76" t="s">
        <v>85</v>
      </c>
      <c r="C73" s="77" t="s">
        <v>86</v>
      </c>
      <c r="D73" s="87">
        <f t="shared" si="12"/>
        <v>63486</v>
      </c>
      <c r="E73" s="87">
        <f t="shared" si="13"/>
        <v>15683</v>
      </c>
      <c r="F73" s="87">
        <v>0</v>
      </c>
      <c r="G73" s="87">
        <v>0</v>
      </c>
      <c r="H73" s="87">
        <v>0</v>
      </c>
      <c r="I73" s="87">
        <v>15204</v>
      </c>
      <c r="J73" s="87" t="s">
        <v>307</v>
      </c>
      <c r="K73" s="87">
        <v>479</v>
      </c>
      <c r="L73" s="87">
        <v>47803</v>
      </c>
      <c r="M73" s="87">
        <f t="shared" si="14"/>
        <v>29386</v>
      </c>
      <c r="N73" s="87">
        <f t="shared" si="15"/>
        <v>12425</v>
      </c>
      <c r="O73" s="87">
        <v>1119</v>
      </c>
      <c r="P73" s="87">
        <v>559</v>
      </c>
      <c r="Q73" s="87">
        <v>0</v>
      </c>
      <c r="R73" s="87">
        <v>10747</v>
      </c>
      <c r="S73" s="87" t="s">
        <v>307</v>
      </c>
      <c r="T73" s="87">
        <v>0</v>
      </c>
      <c r="U73" s="87">
        <v>16961</v>
      </c>
      <c r="V73" s="87">
        <f t="shared" si="17"/>
        <v>92872</v>
      </c>
      <c r="W73" s="87">
        <f t="shared" si="17"/>
        <v>28108</v>
      </c>
      <c r="X73" s="87">
        <f t="shared" si="17"/>
        <v>1119</v>
      </c>
      <c r="Y73" s="87">
        <f t="shared" si="17"/>
        <v>559</v>
      </c>
      <c r="Z73" s="87">
        <f t="shared" si="17"/>
        <v>0</v>
      </c>
      <c r="AA73" s="87">
        <f t="shared" si="17"/>
        <v>25951</v>
      </c>
      <c r="AB73" s="87" t="s">
        <v>171</v>
      </c>
      <c r="AC73" s="87">
        <f t="shared" si="17"/>
        <v>479</v>
      </c>
      <c r="AD73" s="87">
        <f t="shared" si="17"/>
        <v>64764</v>
      </c>
    </row>
    <row r="74" spans="1:30" ht="13.5">
      <c r="A74" s="17" t="s">
        <v>109</v>
      </c>
      <c r="B74" s="76" t="s">
        <v>87</v>
      </c>
      <c r="C74" s="77" t="s">
        <v>88</v>
      </c>
      <c r="D74" s="87">
        <f t="shared" si="12"/>
        <v>104534</v>
      </c>
      <c r="E74" s="87">
        <f t="shared" si="13"/>
        <v>30294</v>
      </c>
      <c r="F74" s="87">
        <v>0</v>
      </c>
      <c r="G74" s="87">
        <v>0</v>
      </c>
      <c r="H74" s="87">
        <v>0</v>
      </c>
      <c r="I74" s="87">
        <v>30294</v>
      </c>
      <c r="J74" s="87" t="s">
        <v>307</v>
      </c>
      <c r="K74" s="87">
        <v>0</v>
      </c>
      <c r="L74" s="87">
        <v>74240</v>
      </c>
      <c r="M74" s="87">
        <f t="shared" si="14"/>
        <v>36211</v>
      </c>
      <c r="N74" s="87">
        <f t="shared" si="15"/>
        <v>0</v>
      </c>
      <c r="O74" s="87">
        <v>0</v>
      </c>
      <c r="P74" s="87">
        <v>0</v>
      </c>
      <c r="Q74" s="87">
        <v>0</v>
      </c>
      <c r="R74" s="87">
        <v>0</v>
      </c>
      <c r="S74" s="87" t="s">
        <v>307</v>
      </c>
      <c r="T74" s="87">
        <v>0</v>
      </c>
      <c r="U74" s="87">
        <v>36211</v>
      </c>
      <c r="V74" s="87">
        <f t="shared" si="17"/>
        <v>140745</v>
      </c>
      <c r="W74" s="87">
        <f t="shared" si="17"/>
        <v>30294</v>
      </c>
      <c r="X74" s="87">
        <f t="shared" si="17"/>
        <v>0</v>
      </c>
      <c r="Y74" s="87">
        <f t="shared" si="17"/>
        <v>0</v>
      </c>
      <c r="Z74" s="87">
        <f t="shared" si="17"/>
        <v>0</v>
      </c>
      <c r="AA74" s="87">
        <f t="shared" si="17"/>
        <v>30294</v>
      </c>
      <c r="AB74" s="87" t="s">
        <v>171</v>
      </c>
      <c r="AC74" s="87">
        <f t="shared" si="17"/>
        <v>0</v>
      </c>
      <c r="AD74" s="87">
        <f t="shared" si="17"/>
        <v>110451</v>
      </c>
    </row>
    <row r="75" spans="1:30" ht="13.5">
      <c r="A75" s="17" t="s">
        <v>109</v>
      </c>
      <c r="B75" s="76" t="s">
        <v>89</v>
      </c>
      <c r="C75" s="77" t="s">
        <v>90</v>
      </c>
      <c r="D75" s="87">
        <f t="shared" si="12"/>
        <v>81807</v>
      </c>
      <c r="E75" s="87">
        <f t="shared" si="13"/>
        <v>10624</v>
      </c>
      <c r="F75" s="87">
        <v>0</v>
      </c>
      <c r="G75" s="87">
        <v>0</v>
      </c>
      <c r="H75" s="87">
        <v>1600</v>
      </c>
      <c r="I75" s="87">
        <v>8973</v>
      </c>
      <c r="J75" s="87" t="s">
        <v>307</v>
      </c>
      <c r="K75" s="87">
        <v>51</v>
      </c>
      <c r="L75" s="87">
        <v>71183</v>
      </c>
      <c r="M75" s="87">
        <f t="shared" si="14"/>
        <v>13968</v>
      </c>
      <c r="N75" s="87">
        <f t="shared" si="15"/>
        <v>0</v>
      </c>
      <c r="O75" s="87">
        <v>0</v>
      </c>
      <c r="P75" s="87">
        <v>0</v>
      </c>
      <c r="Q75" s="87">
        <v>0</v>
      </c>
      <c r="R75" s="87">
        <v>0</v>
      </c>
      <c r="S75" s="87" t="s">
        <v>307</v>
      </c>
      <c r="T75" s="87">
        <v>0</v>
      </c>
      <c r="U75" s="87">
        <v>13968</v>
      </c>
      <c r="V75" s="87">
        <f t="shared" si="17"/>
        <v>95775</v>
      </c>
      <c r="W75" s="87">
        <f t="shared" si="17"/>
        <v>10624</v>
      </c>
      <c r="X75" s="87">
        <f t="shared" si="17"/>
        <v>0</v>
      </c>
      <c r="Y75" s="87">
        <f t="shared" si="17"/>
        <v>0</v>
      </c>
      <c r="Z75" s="87">
        <f t="shared" si="17"/>
        <v>1600</v>
      </c>
      <c r="AA75" s="87">
        <f t="shared" si="17"/>
        <v>8973</v>
      </c>
      <c r="AB75" s="87" t="s">
        <v>171</v>
      </c>
      <c r="AC75" s="87">
        <f t="shared" si="17"/>
        <v>51</v>
      </c>
      <c r="AD75" s="87">
        <f t="shared" si="17"/>
        <v>85151</v>
      </c>
    </row>
    <row r="76" spans="1:30" ht="13.5">
      <c r="A76" s="17" t="s">
        <v>109</v>
      </c>
      <c r="B76" s="76" t="s">
        <v>91</v>
      </c>
      <c r="C76" s="77" t="s">
        <v>92</v>
      </c>
      <c r="D76" s="87">
        <f t="shared" si="12"/>
        <v>187812</v>
      </c>
      <c r="E76" s="87">
        <f t="shared" si="13"/>
        <v>26121</v>
      </c>
      <c r="F76" s="87">
        <v>0</v>
      </c>
      <c r="G76" s="87">
        <v>0</v>
      </c>
      <c r="H76" s="87">
        <v>0</v>
      </c>
      <c r="I76" s="87">
        <v>26121</v>
      </c>
      <c r="J76" s="87" t="s">
        <v>307</v>
      </c>
      <c r="K76" s="87">
        <v>0</v>
      </c>
      <c r="L76" s="87">
        <v>161691</v>
      </c>
      <c r="M76" s="87">
        <f t="shared" si="14"/>
        <v>63248</v>
      </c>
      <c r="N76" s="87">
        <f t="shared" si="15"/>
        <v>0</v>
      </c>
      <c r="O76" s="87">
        <v>0</v>
      </c>
      <c r="P76" s="87">
        <v>0</v>
      </c>
      <c r="Q76" s="87">
        <v>0</v>
      </c>
      <c r="R76" s="87">
        <v>0</v>
      </c>
      <c r="S76" s="87" t="s">
        <v>307</v>
      </c>
      <c r="T76" s="87">
        <v>0</v>
      </c>
      <c r="U76" s="87">
        <v>63248</v>
      </c>
      <c r="V76" s="87">
        <f t="shared" si="17"/>
        <v>251060</v>
      </c>
      <c r="W76" s="87">
        <f t="shared" si="17"/>
        <v>26121</v>
      </c>
      <c r="X76" s="87">
        <f t="shared" si="17"/>
        <v>0</v>
      </c>
      <c r="Y76" s="87">
        <f t="shared" si="17"/>
        <v>0</v>
      </c>
      <c r="Z76" s="87">
        <f t="shared" si="17"/>
        <v>0</v>
      </c>
      <c r="AA76" s="87">
        <f t="shared" si="17"/>
        <v>26121</v>
      </c>
      <c r="AB76" s="87" t="s">
        <v>171</v>
      </c>
      <c r="AC76" s="87">
        <f t="shared" si="17"/>
        <v>0</v>
      </c>
      <c r="AD76" s="87">
        <f t="shared" si="17"/>
        <v>224939</v>
      </c>
    </row>
    <row r="77" spans="1:30" ht="13.5">
      <c r="A77" s="17" t="s">
        <v>109</v>
      </c>
      <c r="B77" s="76" t="s">
        <v>93</v>
      </c>
      <c r="C77" s="77" t="s">
        <v>94</v>
      </c>
      <c r="D77" s="87">
        <f aca="true" t="shared" si="18" ref="D77:D111">E77+L77</f>
        <v>138816</v>
      </c>
      <c r="E77" s="87">
        <f aca="true" t="shared" si="19" ref="E77:E111">F77+G77+H77+I77+K77</f>
        <v>9775</v>
      </c>
      <c r="F77" s="87">
        <v>0</v>
      </c>
      <c r="G77" s="87">
        <v>0</v>
      </c>
      <c r="H77" s="87">
        <v>0</v>
      </c>
      <c r="I77" s="87">
        <v>9775</v>
      </c>
      <c r="J77" s="87" t="s">
        <v>307</v>
      </c>
      <c r="K77" s="87">
        <v>0</v>
      </c>
      <c r="L77" s="87">
        <v>129041</v>
      </c>
      <c r="M77" s="87">
        <f aca="true" t="shared" si="20" ref="M77:M111">N77+U77</f>
        <v>38875</v>
      </c>
      <c r="N77" s="87">
        <f aca="true" t="shared" si="21" ref="N77:N111">O77+P77+Q77+R77+T77</f>
        <v>6052</v>
      </c>
      <c r="O77" s="87">
        <v>4035</v>
      </c>
      <c r="P77" s="87">
        <v>2017</v>
      </c>
      <c r="Q77" s="87">
        <v>0</v>
      </c>
      <c r="R77" s="87">
        <v>0</v>
      </c>
      <c r="S77" s="87" t="s">
        <v>307</v>
      </c>
      <c r="T77" s="87">
        <v>0</v>
      </c>
      <c r="U77" s="87">
        <v>32823</v>
      </c>
      <c r="V77" s="87">
        <f t="shared" si="17"/>
        <v>177691</v>
      </c>
      <c r="W77" s="87">
        <f t="shared" si="17"/>
        <v>15827</v>
      </c>
      <c r="X77" s="87">
        <f t="shared" si="17"/>
        <v>4035</v>
      </c>
      <c r="Y77" s="87">
        <f t="shared" si="17"/>
        <v>2017</v>
      </c>
      <c r="Z77" s="87">
        <f t="shared" si="17"/>
        <v>0</v>
      </c>
      <c r="AA77" s="87">
        <f t="shared" si="17"/>
        <v>9775</v>
      </c>
      <c r="AB77" s="87" t="s">
        <v>171</v>
      </c>
      <c r="AC77" s="87">
        <f t="shared" si="17"/>
        <v>0</v>
      </c>
      <c r="AD77" s="87">
        <f t="shared" si="17"/>
        <v>161864</v>
      </c>
    </row>
    <row r="78" spans="1:30" ht="13.5">
      <c r="A78" s="17" t="s">
        <v>109</v>
      </c>
      <c r="B78" s="76" t="s">
        <v>95</v>
      </c>
      <c r="C78" s="77" t="s">
        <v>96</v>
      </c>
      <c r="D78" s="87">
        <f t="shared" si="18"/>
        <v>122742</v>
      </c>
      <c r="E78" s="87">
        <f t="shared" si="19"/>
        <v>13124</v>
      </c>
      <c r="F78" s="87">
        <v>0</v>
      </c>
      <c r="G78" s="87">
        <v>0</v>
      </c>
      <c r="H78" s="87">
        <v>0</v>
      </c>
      <c r="I78" s="87">
        <v>13124</v>
      </c>
      <c r="J78" s="87" t="s">
        <v>307</v>
      </c>
      <c r="K78" s="87">
        <v>0</v>
      </c>
      <c r="L78" s="87">
        <v>109618</v>
      </c>
      <c r="M78" s="87">
        <f t="shared" si="20"/>
        <v>26053</v>
      </c>
      <c r="N78" s="87">
        <f t="shared" si="21"/>
        <v>722</v>
      </c>
      <c r="O78" s="87">
        <v>0</v>
      </c>
      <c r="P78" s="87">
        <v>0</v>
      </c>
      <c r="Q78" s="87">
        <v>0</v>
      </c>
      <c r="R78" s="87">
        <v>722</v>
      </c>
      <c r="S78" s="87" t="s">
        <v>307</v>
      </c>
      <c r="T78" s="87">
        <v>0</v>
      </c>
      <c r="U78" s="87">
        <v>25331</v>
      </c>
      <c r="V78" s="87">
        <f t="shared" si="17"/>
        <v>148795</v>
      </c>
      <c r="W78" s="87">
        <f t="shared" si="17"/>
        <v>13846</v>
      </c>
      <c r="X78" s="87">
        <f t="shared" si="17"/>
        <v>0</v>
      </c>
      <c r="Y78" s="87">
        <f t="shared" si="17"/>
        <v>0</v>
      </c>
      <c r="Z78" s="87">
        <f t="shared" si="17"/>
        <v>0</v>
      </c>
      <c r="AA78" s="87">
        <f t="shared" si="17"/>
        <v>13846</v>
      </c>
      <c r="AB78" s="87" t="s">
        <v>171</v>
      </c>
      <c r="AC78" s="87">
        <f t="shared" si="17"/>
        <v>0</v>
      </c>
      <c r="AD78" s="87">
        <f t="shared" si="17"/>
        <v>134949</v>
      </c>
    </row>
    <row r="79" spans="1:30" ht="13.5">
      <c r="A79" s="17" t="s">
        <v>109</v>
      </c>
      <c r="B79" s="76" t="s">
        <v>97</v>
      </c>
      <c r="C79" s="77" t="s">
        <v>98</v>
      </c>
      <c r="D79" s="87">
        <f t="shared" si="18"/>
        <v>81392</v>
      </c>
      <c r="E79" s="87">
        <f t="shared" si="19"/>
        <v>5863</v>
      </c>
      <c r="F79" s="87">
        <v>0</v>
      </c>
      <c r="G79" s="87">
        <v>0</v>
      </c>
      <c r="H79" s="87">
        <v>0</v>
      </c>
      <c r="I79" s="87">
        <v>5863</v>
      </c>
      <c r="J79" s="87" t="s">
        <v>307</v>
      </c>
      <c r="K79" s="87">
        <v>0</v>
      </c>
      <c r="L79" s="87">
        <v>75529</v>
      </c>
      <c r="M79" s="87">
        <f t="shared" si="20"/>
        <v>33019</v>
      </c>
      <c r="N79" s="87">
        <f t="shared" si="21"/>
        <v>1961</v>
      </c>
      <c r="O79" s="87">
        <v>0</v>
      </c>
      <c r="P79" s="87">
        <v>0</v>
      </c>
      <c r="Q79" s="87">
        <v>0</v>
      </c>
      <c r="R79" s="87">
        <v>1961</v>
      </c>
      <c r="S79" s="87" t="s">
        <v>307</v>
      </c>
      <c r="T79" s="87">
        <v>0</v>
      </c>
      <c r="U79" s="87">
        <v>31058</v>
      </c>
      <c r="V79" s="87">
        <f t="shared" si="17"/>
        <v>114411</v>
      </c>
      <c r="W79" s="87">
        <f t="shared" si="17"/>
        <v>7824</v>
      </c>
      <c r="X79" s="87">
        <f t="shared" si="17"/>
        <v>0</v>
      </c>
      <c r="Y79" s="87">
        <f t="shared" si="17"/>
        <v>0</v>
      </c>
      <c r="Z79" s="87">
        <f t="shared" si="17"/>
        <v>0</v>
      </c>
      <c r="AA79" s="87">
        <f t="shared" si="17"/>
        <v>7824</v>
      </c>
      <c r="AB79" s="87" t="s">
        <v>171</v>
      </c>
      <c r="AC79" s="87">
        <f t="shared" si="17"/>
        <v>0</v>
      </c>
      <c r="AD79" s="87">
        <f t="shared" si="17"/>
        <v>106587</v>
      </c>
    </row>
    <row r="80" spans="1:30" ht="13.5">
      <c r="A80" s="17" t="s">
        <v>109</v>
      </c>
      <c r="B80" s="76" t="s">
        <v>99</v>
      </c>
      <c r="C80" s="77" t="s">
        <v>100</v>
      </c>
      <c r="D80" s="87">
        <f t="shared" si="18"/>
        <v>264045</v>
      </c>
      <c r="E80" s="87">
        <f t="shared" si="19"/>
        <v>61246</v>
      </c>
      <c r="F80" s="87">
        <v>0</v>
      </c>
      <c r="G80" s="87">
        <v>0</v>
      </c>
      <c r="H80" s="87">
        <v>0</v>
      </c>
      <c r="I80" s="87">
        <v>61246</v>
      </c>
      <c r="J80" s="87" t="s">
        <v>307</v>
      </c>
      <c r="K80" s="87">
        <v>0</v>
      </c>
      <c r="L80" s="87">
        <v>202799</v>
      </c>
      <c r="M80" s="87">
        <f t="shared" si="20"/>
        <v>111002</v>
      </c>
      <c r="N80" s="87">
        <f t="shared" si="21"/>
        <v>0</v>
      </c>
      <c r="O80" s="87">
        <v>0</v>
      </c>
      <c r="P80" s="87">
        <v>0</v>
      </c>
      <c r="Q80" s="87">
        <v>0</v>
      </c>
      <c r="R80" s="87">
        <v>0</v>
      </c>
      <c r="S80" s="87" t="s">
        <v>307</v>
      </c>
      <c r="T80" s="87">
        <v>0</v>
      </c>
      <c r="U80" s="87">
        <v>111002</v>
      </c>
      <c r="V80" s="87">
        <f t="shared" si="17"/>
        <v>375047</v>
      </c>
      <c r="W80" s="87">
        <f t="shared" si="17"/>
        <v>61246</v>
      </c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61246</v>
      </c>
      <c r="AB80" s="87" t="s">
        <v>171</v>
      </c>
      <c r="AC80" s="87">
        <f t="shared" si="17"/>
        <v>0</v>
      </c>
      <c r="AD80" s="87">
        <f t="shared" si="17"/>
        <v>313801</v>
      </c>
    </row>
    <row r="81" spans="1:30" ht="13.5">
      <c r="A81" s="17" t="s">
        <v>109</v>
      </c>
      <c r="B81" s="76" t="s">
        <v>101</v>
      </c>
      <c r="C81" s="77" t="s">
        <v>102</v>
      </c>
      <c r="D81" s="87">
        <f t="shared" si="18"/>
        <v>70774</v>
      </c>
      <c r="E81" s="87">
        <f t="shared" si="19"/>
        <v>13704</v>
      </c>
      <c r="F81" s="87">
        <v>0</v>
      </c>
      <c r="G81" s="87">
        <v>0</v>
      </c>
      <c r="H81" s="87">
        <v>0</v>
      </c>
      <c r="I81" s="87">
        <v>13669</v>
      </c>
      <c r="J81" s="87" t="s">
        <v>307</v>
      </c>
      <c r="K81" s="87">
        <v>35</v>
      </c>
      <c r="L81" s="87">
        <v>57070</v>
      </c>
      <c r="M81" s="87">
        <f t="shared" si="20"/>
        <v>68107</v>
      </c>
      <c r="N81" s="87">
        <f t="shared" si="21"/>
        <v>15</v>
      </c>
      <c r="O81" s="87">
        <v>0</v>
      </c>
      <c r="P81" s="87">
        <v>0</v>
      </c>
      <c r="Q81" s="87">
        <v>0</v>
      </c>
      <c r="R81" s="87">
        <v>0</v>
      </c>
      <c r="S81" s="87" t="s">
        <v>307</v>
      </c>
      <c r="T81" s="87">
        <v>15</v>
      </c>
      <c r="U81" s="87">
        <v>68092</v>
      </c>
      <c r="V81" s="87">
        <f t="shared" si="17"/>
        <v>138881</v>
      </c>
      <c r="W81" s="87">
        <f t="shared" si="17"/>
        <v>13719</v>
      </c>
      <c r="X81" s="87">
        <f t="shared" si="17"/>
        <v>0</v>
      </c>
      <c r="Y81" s="87">
        <f t="shared" si="17"/>
        <v>0</v>
      </c>
      <c r="Z81" s="87">
        <f t="shared" si="17"/>
        <v>0</v>
      </c>
      <c r="AA81" s="87">
        <f t="shared" si="17"/>
        <v>13669</v>
      </c>
      <c r="AB81" s="87" t="s">
        <v>171</v>
      </c>
      <c r="AC81" s="87">
        <f t="shared" si="17"/>
        <v>50</v>
      </c>
      <c r="AD81" s="87">
        <f t="shared" si="17"/>
        <v>125162</v>
      </c>
    </row>
    <row r="82" spans="1:30" ht="13.5">
      <c r="A82" s="17" t="s">
        <v>109</v>
      </c>
      <c r="B82" s="76" t="s">
        <v>103</v>
      </c>
      <c r="C82" s="77" t="s">
        <v>104</v>
      </c>
      <c r="D82" s="87">
        <f t="shared" si="18"/>
        <v>44324</v>
      </c>
      <c r="E82" s="87">
        <f t="shared" si="19"/>
        <v>5032</v>
      </c>
      <c r="F82" s="87">
        <v>0</v>
      </c>
      <c r="G82" s="87">
        <v>0</v>
      </c>
      <c r="H82" s="87">
        <v>0</v>
      </c>
      <c r="I82" s="87">
        <v>5020</v>
      </c>
      <c r="J82" s="87" t="s">
        <v>307</v>
      </c>
      <c r="K82" s="87">
        <v>12</v>
      </c>
      <c r="L82" s="87">
        <v>39292</v>
      </c>
      <c r="M82" s="87">
        <f t="shared" si="20"/>
        <v>64026</v>
      </c>
      <c r="N82" s="87">
        <f t="shared" si="21"/>
        <v>9</v>
      </c>
      <c r="O82" s="87">
        <v>0</v>
      </c>
      <c r="P82" s="87">
        <v>0</v>
      </c>
      <c r="Q82" s="87">
        <v>0</v>
      </c>
      <c r="R82" s="87">
        <v>0</v>
      </c>
      <c r="S82" s="87" t="s">
        <v>307</v>
      </c>
      <c r="T82" s="87">
        <v>9</v>
      </c>
      <c r="U82" s="87">
        <v>64017</v>
      </c>
      <c r="V82" s="87">
        <f t="shared" si="17"/>
        <v>108350</v>
      </c>
      <c r="W82" s="87">
        <f t="shared" si="17"/>
        <v>5041</v>
      </c>
      <c r="X82" s="87">
        <f t="shared" si="17"/>
        <v>0</v>
      </c>
      <c r="Y82" s="87">
        <f t="shared" si="17"/>
        <v>0</v>
      </c>
      <c r="Z82" s="87">
        <f t="shared" si="17"/>
        <v>0</v>
      </c>
      <c r="AA82" s="87">
        <f t="shared" si="17"/>
        <v>5020</v>
      </c>
      <c r="AB82" s="87" t="s">
        <v>171</v>
      </c>
      <c r="AC82" s="87">
        <f t="shared" si="17"/>
        <v>21</v>
      </c>
      <c r="AD82" s="87">
        <f t="shared" si="17"/>
        <v>103309</v>
      </c>
    </row>
    <row r="83" spans="1:30" ht="13.5">
      <c r="A83" s="17" t="s">
        <v>109</v>
      </c>
      <c r="B83" s="76" t="s">
        <v>105</v>
      </c>
      <c r="C83" s="77" t="s">
        <v>106</v>
      </c>
      <c r="D83" s="87">
        <f t="shared" si="18"/>
        <v>33169</v>
      </c>
      <c r="E83" s="87">
        <f t="shared" si="19"/>
        <v>3236</v>
      </c>
      <c r="F83" s="87">
        <v>0</v>
      </c>
      <c r="G83" s="87">
        <v>0</v>
      </c>
      <c r="H83" s="87">
        <v>0</v>
      </c>
      <c r="I83" s="87">
        <v>3233</v>
      </c>
      <c r="J83" s="87" t="s">
        <v>307</v>
      </c>
      <c r="K83" s="87">
        <v>3</v>
      </c>
      <c r="L83" s="87">
        <v>29933</v>
      </c>
      <c r="M83" s="87">
        <f t="shared" si="20"/>
        <v>44897</v>
      </c>
      <c r="N83" s="87">
        <f t="shared" si="21"/>
        <v>0</v>
      </c>
      <c r="O83" s="87">
        <v>0</v>
      </c>
      <c r="P83" s="87">
        <v>0</v>
      </c>
      <c r="Q83" s="87">
        <v>0</v>
      </c>
      <c r="R83" s="87">
        <v>0</v>
      </c>
      <c r="S83" s="87" t="s">
        <v>307</v>
      </c>
      <c r="T83" s="87">
        <v>0</v>
      </c>
      <c r="U83" s="87">
        <v>44897</v>
      </c>
      <c r="V83" s="87">
        <f t="shared" si="17"/>
        <v>78066</v>
      </c>
      <c r="W83" s="87">
        <f t="shared" si="17"/>
        <v>3236</v>
      </c>
      <c r="X83" s="87">
        <f t="shared" si="17"/>
        <v>0</v>
      </c>
      <c r="Y83" s="87">
        <f t="shared" si="17"/>
        <v>0</v>
      </c>
      <c r="Z83" s="87">
        <f t="shared" si="17"/>
        <v>0</v>
      </c>
      <c r="AA83" s="87">
        <f t="shared" si="17"/>
        <v>3233</v>
      </c>
      <c r="AB83" s="87" t="s">
        <v>171</v>
      </c>
      <c r="AC83" s="87">
        <f t="shared" si="17"/>
        <v>3</v>
      </c>
      <c r="AD83" s="87">
        <f t="shared" si="17"/>
        <v>74830</v>
      </c>
    </row>
    <row r="84" spans="1:30" ht="13.5">
      <c r="A84" s="17" t="s">
        <v>109</v>
      </c>
      <c r="B84" s="76" t="s">
        <v>107</v>
      </c>
      <c r="C84" s="77" t="s">
        <v>259</v>
      </c>
      <c r="D84" s="87">
        <f t="shared" si="18"/>
        <v>60915</v>
      </c>
      <c r="E84" s="87">
        <f t="shared" si="19"/>
        <v>9190</v>
      </c>
      <c r="F84" s="87">
        <v>0</v>
      </c>
      <c r="G84" s="87">
        <v>0</v>
      </c>
      <c r="H84" s="87">
        <v>0</v>
      </c>
      <c r="I84" s="87">
        <v>9190</v>
      </c>
      <c r="J84" s="87" t="s">
        <v>307</v>
      </c>
      <c r="K84" s="87">
        <v>0</v>
      </c>
      <c r="L84" s="87">
        <v>51725</v>
      </c>
      <c r="M84" s="87">
        <f t="shared" si="20"/>
        <v>31440</v>
      </c>
      <c r="N84" s="87">
        <f t="shared" si="21"/>
        <v>0</v>
      </c>
      <c r="O84" s="87">
        <v>0</v>
      </c>
      <c r="P84" s="87">
        <v>0</v>
      </c>
      <c r="Q84" s="87">
        <v>0</v>
      </c>
      <c r="R84" s="87">
        <v>0</v>
      </c>
      <c r="S84" s="87" t="s">
        <v>307</v>
      </c>
      <c r="T84" s="87">
        <v>0</v>
      </c>
      <c r="U84" s="87">
        <v>31440</v>
      </c>
      <c r="V84" s="87">
        <f t="shared" si="17"/>
        <v>92355</v>
      </c>
      <c r="W84" s="87">
        <f t="shared" si="17"/>
        <v>9190</v>
      </c>
      <c r="X84" s="87">
        <f t="shared" si="17"/>
        <v>0</v>
      </c>
      <c r="Y84" s="87">
        <f t="shared" si="17"/>
        <v>0</v>
      </c>
      <c r="Z84" s="87">
        <f t="shared" si="17"/>
        <v>0</v>
      </c>
      <c r="AA84" s="87">
        <f t="shared" si="17"/>
        <v>9190</v>
      </c>
      <c r="AB84" s="87" t="s">
        <v>171</v>
      </c>
      <c r="AC84" s="87">
        <f t="shared" si="17"/>
        <v>0</v>
      </c>
      <c r="AD84" s="87">
        <f t="shared" si="17"/>
        <v>83165</v>
      </c>
    </row>
    <row r="85" spans="1:30" ht="13.5">
      <c r="A85" s="17" t="s">
        <v>109</v>
      </c>
      <c r="B85" s="76" t="s">
        <v>260</v>
      </c>
      <c r="C85" s="77" t="s">
        <v>261</v>
      </c>
      <c r="D85" s="87">
        <f t="shared" si="18"/>
        <v>77200</v>
      </c>
      <c r="E85" s="87">
        <f t="shared" si="19"/>
        <v>9458</v>
      </c>
      <c r="F85" s="87">
        <v>0</v>
      </c>
      <c r="G85" s="87">
        <v>0</v>
      </c>
      <c r="H85" s="87">
        <v>0</v>
      </c>
      <c r="I85" s="87">
        <v>9458</v>
      </c>
      <c r="J85" s="87" t="s">
        <v>307</v>
      </c>
      <c r="K85" s="87">
        <v>0</v>
      </c>
      <c r="L85" s="87">
        <v>67742</v>
      </c>
      <c r="M85" s="87">
        <f t="shared" si="20"/>
        <v>43570</v>
      </c>
      <c r="N85" s="87">
        <f t="shared" si="21"/>
        <v>0</v>
      </c>
      <c r="O85" s="87">
        <v>0</v>
      </c>
      <c r="P85" s="87">
        <v>0</v>
      </c>
      <c r="Q85" s="87">
        <v>0</v>
      </c>
      <c r="R85" s="87">
        <v>0</v>
      </c>
      <c r="S85" s="87" t="s">
        <v>307</v>
      </c>
      <c r="T85" s="87">
        <v>0</v>
      </c>
      <c r="U85" s="87">
        <v>43570</v>
      </c>
      <c r="V85" s="87">
        <f t="shared" si="17"/>
        <v>120770</v>
      </c>
      <c r="W85" s="87">
        <f t="shared" si="17"/>
        <v>9458</v>
      </c>
      <c r="X85" s="87">
        <f t="shared" si="17"/>
        <v>0</v>
      </c>
      <c r="Y85" s="87">
        <f t="shared" si="17"/>
        <v>0</v>
      </c>
      <c r="Z85" s="87">
        <f t="shared" si="17"/>
        <v>0</v>
      </c>
      <c r="AA85" s="87">
        <f t="shared" si="17"/>
        <v>9458</v>
      </c>
      <c r="AB85" s="87" t="s">
        <v>171</v>
      </c>
      <c r="AC85" s="87">
        <f t="shared" si="17"/>
        <v>0</v>
      </c>
      <c r="AD85" s="87">
        <f t="shared" si="17"/>
        <v>111312</v>
      </c>
    </row>
    <row r="86" spans="1:30" ht="13.5">
      <c r="A86" s="17" t="s">
        <v>109</v>
      </c>
      <c r="B86" s="78" t="s">
        <v>262</v>
      </c>
      <c r="C86" s="79" t="s">
        <v>263</v>
      </c>
      <c r="D86" s="87">
        <f t="shared" si="18"/>
        <v>0</v>
      </c>
      <c r="E86" s="87">
        <f t="shared" si="19"/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f t="shared" si="20"/>
        <v>96823</v>
      </c>
      <c r="N86" s="87">
        <f t="shared" si="21"/>
        <v>95822</v>
      </c>
      <c r="O86" s="87">
        <v>0</v>
      </c>
      <c r="P86" s="87">
        <v>0</v>
      </c>
      <c r="Q86" s="87">
        <v>0</v>
      </c>
      <c r="R86" s="87">
        <v>95822</v>
      </c>
      <c r="S86" s="87">
        <v>103866</v>
      </c>
      <c r="T86" s="87">
        <v>0</v>
      </c>
      <c r="U86" s="87">
        <v>1001</v>
      </c>
      <c r="V86" s="87">
        <f aca="true" t="shared" si="22" ref="V86:V111">D86+M86</f>
        <v>96823</v>
      </c>
      <c r="W86" s="87">
        <f aca="true" t="shared" si="23" ref="W86:W111">E86+N86</f>
        <v>95822</v>
      </c>
      <c r="X86" s="87">
        <f aca="true" t="shared" si="24" ref="X86:X111">F86+O86</f>
        <v>0</v>
      </c>
      <c r="Y86" s="87">
        <f aca="true" t="shared" si="25" ref="Y86:Y111">G86+P86</f>
        <v>0</v>
      </c>
      <c r="Z86" s="87">
        <f aca="true" t="shared" si="26" ref="Z86:Z111">H86+Q86</f>
        <v>0</v>
      </c>
      <c r="AA86" s="87">
        <f aca="true" t="shared" si="27" ref="AA86:AA111">I86+R86</f>
        <v>95822</v>
      </c>
      <c r="AB86" s="87">
        <f aca="true" t="shared" si="28" ref="AB86:AB111">J86+S86</f>
        <v>103866</v>
      </c>
      <c r="AC86" s="87">
        <f aca="true" t="shared" si="29" ref="AC86:AC111">K86+T86</f>
        <v>0</v>
      </c>
      <c r="AD86" s="87">
        <f aca="true" t="shared" si="30" ref="AD86:AD111">L86+U86</f>
        <v>1001</v>
      </c>
    </row>
    <row r="87" spans="1:30" ht="13.5">
      <c r="A87" s="17" t="s">
        <v>109</v>
      </c>
      <c r="B87" s="78" t="s">
        <v>264</v>
      </c>
      <c r="C87" s="79" t="s">
        <v>265</v>
      </c>
      <c r="D87" s="87">
        <f t="shared" si="18"/>
        <v>0</v>
      </c>
      <c r="E87" s="87">
        <f t="shared" si="19"/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f t="shared" si="20"/>
        <v>0</v>
      </c>
      <c r="N87" s="87">
        <f t="shared" si="21"/>
        <v>0</v>
      </c>
      <c r="O87" s="87">
        <v>0</v>
      </c>
      <c r="P87" s="87">
        <v>0</v>
      </c>
      <c r="Q87" s="87">
        <v>0</v>
      </c>
      <c r="R87" s="87">
        <v>0</v>
      </c>
      <c r="S87" s="87">
        <v>300042</v>
      </c>
      <c r="T87" s="87">
        <v>0</v>
      </c>
      <c r="U87" s="87">
        <v>0</v>
      </c>
      <c r="V87" s="87">
        <f t="shared" si="22"/>
        <v>0</v>
      </c>
      <c r="W87" s="87">
        <f t="shared" si="23"/>
        <v>0</v>
      </c>
      <c r="X87" s="87">
        <f t="shared" si="24"/>
        <v>0</v>
      </c>
      <c r="Y87" s="87">
        <f t="shared" si="25"/>
        <v>0</v>
      </c>
      <c r="Z87" s="87">
        <f t="shared" si="26"/>
        <v>0</v>
      </c>
      <c r="AA87" s="87">
        <f t="shared" si="27"/>
        <v>0</v>
      </c>
      <c r="AB87" s="87">
        <f t="shared" si="28"/>
        <v>300042</v>
      </c>
      <c r="AC87" s="87">
        <f t="shared" si="29"/>
        <v>0</v>
      </c>
      <c r="AD87" s="87">
        <f t="shared" si="30"/>
        <v>0</v>
      </c>
    </row>
    <row r="88" spans="1:30" ht="13.5">
      <c r="A88" s="17" t="s">
        <v>109</v>
      </c>
      <c r="B88" s="78" t="s">
        <v>266</v>
      </c>
      <c r="C88" s="79" t="s">
        <v>267</v>
      </c>
      <c r="D88" s="87">
        <f t="shared" si="18"/>
        <v>140859</v>
      </c>
      <c r="E88" s="87">
        <f t="shared" si="19"/>
        <v>97762</v>
      </c>
      <c r="F88" s="87">
        <v>0</v>
      </c>
      <c r="G88" s="87">
        <v>0</v>
      </c>
      <c r="H88" s="87">
        <v>0</v>
      </c>
      <c r="I88" s="87">
        <v>95693</v>
      </c>
      <c r="J88" s="87">
        <v>522131</v>
      </c>
      <c r="K88" s="87">
        <v>2069</v>
      </c>
      <c r="L88" s="87">
        <v>43097</v>
      </c>
      <c r="M88" s="87">
        <f t="shared" si="20"/>
        <v>0</v>
      </c>
      <c r="N88" s="87">
        <f t="shared" si="21"/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f t="shared" si="22"/>
        <v>140859</v>
      </c>
      <c r="W88" s="87">
        <f t="shared" si="23"/>
        <v>97762</v>
      </c>
      <c r="X88" s="87">
        <f t="shared" si="24"/>
        <v>0</v>
      </c>
      <c r="Y88" s="87">
        <f t="shared" si="25"/>
        <v>0</v>
      </c>
      <c r="Z88" s="87">
        <f t="shared" si="26"/>
        <v>0</v>
      </c>
      <c r="AA88" s="87">
        <f t="shared" si="27"/>
        <v>95693</v>
      </c>
      <c r="AB88" s="87">
        <f t="shared" si="28"/>
        <v>522131</v>
      </c>
      <c r="AC88" s="87">
        <f t="shared" si="29"/>
        <v>2069</v>
      </c>
      <c r="AD88" s="87">
        <f t="shared" si="30"/>
        <v>43097</v>
      </c>
    </row>
    <row r="89" spans="1:30" ht="13.5">
      <c r="A89" s="17" t="s">
        <v>109</v>
      </c>
      <c r="B89" s="78" t="s">
        <v>268</v>
      </c>
      <c r="C89" s="79" t="s">
        <v>269</v>
      </c>
      <c r="D89" s="87">
        <f t="shared" si="18"/>
        <v>767004</v>
      </c>
      <c r="E89" s="87">
        <f t="shared" si="19"/>
        <v>746411</v>
      </c>
      <c r="F89" s="87">
        <v>204867</v>
      </c>
      <c r="G89" s="87">
        <v>0</v>
      </c>
      <c r="H89" s="87">
        <v>457900</v>
      </c>
      <c r="I89" s="87">
        <v>83644</v>
      </c>
      <c r="J89" s="87">
        <v>120359</v>
      </c>
      <c r="K89" s="87">
        <v>0</v>
      </c>
      <c r="L89" s="87">
        <v>20593</v>
      </c>
      <c r="M89" s="87">
        <f t="shared" si="20"/>
        <v>156945</v>
      </c>
      <c r="N89" s="87">
        <f t="shared" si="21"/>
        <v>144989</v>
      </c>
      <c r="O89" s="87">
        <v>0</v>
      </c>
      <c r="P89" s="87">
        <v>0</v>
      </c>
      <c r="Q89" s="87">
        <v>0</v>
      </c>
      <c r="R89" s="87">
        <v>144989</v>
      </c>
      <c r="S89" s="87">
        <v>96581</v>
      </c>
      <c r="T89" s="87">
        <v>0</v>
      </c>
      <c r="U89" s="87">
        <v>11956</v>
      </c>
      <c r="V89" s="87">
        <f t="shared" si="22"/>
        <v>923949</v>
      </c>
      <c r="W89" s="87">
        <f t="shared" si="23"/>
        <v>891400</v>
      </c>
      <c r="X89" s="87">
        <f t="shared" si="24"/>
        <v>204867</v>
      </c>
      <c r="Y89" s="87">
        <f t="shared" si="25"/>
        <v>0</v>
      </c>
      <c r="Z89" s="87">
        <f t="shared" si="26"/>
        <v>457900</v>
      </c>
      <c r="AA89" s="87">
        <f t="shared" si="27"/>
        <v>228633</v>
      </c>
      <c r="AB89" s="87">
        <f t="shared" si="28"/>
        <v>216940</v>
      </c>
      <c r="AC89" s="87">
        <f t="shared" si="29"/>
        <v>0</v>
      </c>
      <c r="AD89" s="87">
        <f t="shared" si="30"/>
        <v>32549</v>
      </c>
    </row>
    <row r="90" spans="1:30" ht="13.5">
      <c r="A90" s="17" t="s">
        <v>109</v>
      </c>
      <c r="B90" s="78" t="s">
        <v>270</v>
      </c>
      <c r="C90" s="79" t="s">
        <v>271</v>
      </c>
      <c r="D90" s="87">
        <f t="shared" si="18"/>
        <v>4405248</v>
      </c>
      <c r="E90" s="87">
        <f t="shared" si="19"/>
        <v>4406850</v>
      </c>
      <c r="F90" s="87">
        <v>1248065</v>
      </c>
      <c r="G90" s="87">
        <v>0</v>
      </c>
      <c r="H90" s="87">
        <v>3109300</v>
      </c>
      <c r="I90" s="87">
        <v>0</v>
      </c>
      <c r="J90" s="87">
        <v>68612</v>
      </c>
      <c r="K90" s="87">
        <v>49485</v>
      </c>
      <c r="L90" s="87">
        <v>-1602</v>
      </c>
      <c r="M90" s="87">
        <f t="shared" si="20"/>
        <v>0</v>
      </c>
      <c r="N90" s="87">
        <f t="shared" si="21"/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f t="shared" si="22"/>
        <v>4405248</v>
      </c>
      <c r="W90" s="87">
        <f t="shared" si="23"/>
        <v>4406850</v>
      </c>
      <c r="X90" s="87">
        <f t="shared" si="24"/>
        <v>1248065</v>
      </c>
      <c r="Y90" s="87">
        <f t="shared" si="25"/>
        <v>0</v>
      </c>
      <c r="Z90" s="87">
        <f t="shared" si="26"/>
        <v>3109300</v>
      </c>
      <c r="AA90" s="87">
        <f t="shared" si="27"/>
        <v>0</v>
      </c>
      <c r="AB90" s="87">
        <f t="shared" si="28"/>
        <v>68612</v>
      </c>
      <c r="AC90" s="87">
        <f t="shared" si="29"/>
        <v>49485</v>
      </c>
      <c r="AD90" s="87">
        <f t="shared" si="30"/>
        <v>-1602</v>
      </c>
    </row>
    <row r="91" spans="1:30" ht="13.5">
      <c r="A91" s="17" t="s">
        <v>109</v>
      </c>
      <c r="B91" s="78" t="s">
        <v>272</v>
      </c>
      <c r="C91" s="79" t="s">
        <v>273</v>
      </c>
      <c r="D91" s="87">
        <f t="shared" si="18"/>
        <v>0</v>
      </c>
      <c r="E91" s="87">
        <f t="shared" si="19"/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f t="shared" si="20"/>
        <v>929358</v>
      </c>
      <c r="N91" s="87">
        <f t="shared" si="21"/>
        <v>913912</v>
      </c>
      <c r="O91" s="87">
        <v>107802</v>
      </c>
      <c r="P91" s="87">
        <v>0</v>
      </c>
      <c r="Q91" s="87">
        <v>802000</v>
      </c>
      <c r="R91" s="87">
        <v>4110</v>
      </c>
      <c r="S91" s="87">
        <v>179109</v>
      </c>
      <c r="T91" s="87">
        <v>0</v>
      </c>
      <c r="U91" s="87">
        <v>15446</v>
      </c>
      <c r="V91" s="87">
        <f t="shared" si="22"/>
        <v>929358</v>
      </c>
      <c r="W91" s="87">
        <f t="shared" si="23"/>
        <v>913912</v>
      </c>
      <c r="X91" s="87">
        <f t="shared" si="24"/>
        <v>107802</v>
      </c>
      <c r="Y91" s="87">
        <f t="shared" si="25"/>
        <v>0</v>
      </c>
      <c r="Z91" s="87">
        <f t="shared" si="26"/>
        <v>802000</v>
      </c>
      <c r="AA91" s="87">
        <f t="shared" si="27"/>
        <v>4110</v>
      </c>
      <c r="AB91" s="87">
        <f t="shared" si="28"/>
        <v>179109</v>
      </c>
      <c r="AC91" s="87">
        <f t="shared" si="29"/>
        <v>0</v>
      </c>
      <c r="AD91" s="87">
        <f t="shared" si="30"/>
        <v>15446</v>
      </c>
    </row>
    <row r="92" spans="1:30" ht="13.5">
      <c r="A92" s="17" t="s">
        <v>109</v>
      </c>
      <c r="B92" s="78" t="s">
        <v>274</v>
      </c>
      <c r="C92" s="79" t="s">
        <v>275</v>
      </c>
      <c r="D92" s="87">
        <f t="shared" si="18"/>
        <v>0</v>
      </c>
      <c r="E92" s="87">
        <f t="shared" si="19"/>
        <v>0</v>
      </c>
      <c r="F92" s="87">
        <v>0</v>
      </c>
      <c r="G92" s="87">
        <v>0</v>
      </c>
      <c r="H92" s="87">
        <v>0</v>
      </c>
      <c r="I92" s="87">
        <v>0</v>
      </c>
      <c r="J92" s="87">
        <v>95080</v>
      </c>
      <c r="K92" s="87">
        <v>0</v>
      </c>
      <c r="L92" s="87">
        <v>0</v>
      </c>
      <c r="M92" s="87">
        <f t="shared" si="20"/>
        <v>0</v>
      </c>
      <c r="N92" s="87">
        <f t="shared" si="21"/>
        <v>0</v>
      </c>
      <c r="O92" s="87">
        <v>0</v>
      </c>
      <c r="P92" s="87">
        <v>0</v>
      </c>
      <c r="Q92" s="87">
        <v>0</v>
      </c>
      <c r="R92" s="87">
        <v>0</v>
      </c>
      <c r="S92" s="87">
        <v>75010</v>
      </c>
      <c r="T92" s="87">
        <v>0</v>
      </c>
      <c r="U92" s="87">
        <v>0</v>
      </c>
      <c r="V92" s="87">
        <f t="shared" si="22"/>
        <v>0</v>
      </c>
      <c r="W92" s="87">
        <f t="shared" si="23"/>
        <v>0</v>
      </c>
      <c r="X92" s="87">
        <f t="shared" si="24"/>
        <v>0</v>
      </c>
      <c r="Y92" s="87">
        <f t="shared" si="25"/>
        <v>0</v>
      </c>
      <c r="Z92" s="87">
        <f t="shared" si="26"/>
        <v>0</v>
      </c>
      <c r="AA92" s="87">
        <f t="shared" si="27"/>
        <v>0</v>
      </c>
      <c r="AB92" s="87">
        <f t="shared" si="28"/>
        <v>170090</v>
      </c>
      <c r="AC92" s="87">
        <f t="shared" si="29"/>
        <v>0</v>
      </c>
      <c r="AD92" s="87">
        <f t="shared" si="30"/>
        <v>0</v>
      </c>
    </row>
    <row r="93" spans="1:30" ht="13.5">
      <c r="A93" s="17" t="s">
        <v>109</v>
      </c>
      <c r="B93" s="78" t="s">
        <v>276</v>
      </c>
      <c r="C93" s="79" t="s">
        <v>277</v>
      </c>
      <c r="D93" s="87">
        <f t="shared" si="18"/>
        <v>47953</v>
      </c>
      <c r="E93" s="87">
        <f t="shared" si="19"/>
        <v>47953</v>
      </c>
      <c r="F93" s="87">
        <v>0</v>
      </c>
      <c r="G93" s="87">
        <v>0</v>
      </c>
      <c r="H93" s="87">
        <v>0</v>
      </c>
      <c r="I93" s="87">
        <v>8173</v>
      </c>
      <c r="J93" s="87">
        <v>470764</v>
      </c>
      <c r="K93" s="87">
        <v>39780</v>
      </c>
      <c r="L93" s="87">
        <v>0</v>
      </c>
      <c r="M93" s="87">
        <f t="shared" si="20"/>
        <v>113301</v>
      </c>
      <c r="N93" s="87">
        <f t="shared" si="21"/>
        <v>113301</v>
      </c>
      <c r="O93" s="87">
        <v>0</v>
      </c>
      <c r="P93" s="87">
        <v>0</v>
      </c>
      <c r="Q93" s="87">
        <v>0</v>
      </c>
      <c r="R93" s="87">
        <v>110301</v>
      </c>
      <c r="S93" s="87">
        <v>42327</v>
      </c>
      <c r="T93" s="87">
        <v>3000</v>
      </c>
      <c r="U93" s="87">
        <v>0</v>
      </c>
      <c r="V93" s="87">
        <f t="shared" si="22"/>
        <v>161254</v>
      </c>
      <c r="W93" s="87">
        <f t="shared" si="23"/>
        <v>161254</v>
      </c>
      <c r="X93" s="87">
        <f t="shared" si="24"/>
        <v>0</v>
      </c>
      <c r="Y93" s="87">
        <f t="shared" si="25"/>
        <v>0</v>
      </c>
      <c r="Z93" s="87">
        <f t="shared" si="26"/>
        <v>0</v>
      </c>
      <c r="AA93" s="87">
        <f t="shared" si="27"/>
        <v>118474</v>
      </c>
      <c r="AB93" s="87">
        <f t="shared" si="28"/>
        <v>513091</v>
      </c>
      <c r="AC93" s="87">
        <f t="shared" si="29"/>
        <v>42780</v>
      </c>
      <c r="AD93" s="87">
        <f t="shared" si="30"/>
        <v>0</v>
      </c>
    </row>
    <row r="94" spans="1:30" ht="13.5">
      <c r="A94" s="17" t="s">
        <v>109</v>
      </c>
      <c r="B94" s="78" t="s">
        <v>278</v>
      </c>
      <c r="C94" s="79" t="s">
        <v>279</v>
      </c>
      <c r="D94" s="87">
        <f t="shared" si="18"/>
        <v>0</v>
      </c>
      <c r="E94" s="87">
        <f t="shared" si="19"/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f t="shared" si="20"/>
        <v>0</v>
      </c>
      <c r="N94" s="87">
        <f t="shared" si="21"/>
        <v>0</v>
      </c>
      <c r="O94" s="87">
        <v>0</v>
      </c>
      <c r="P94" s="87">
        <v>0</v>
      </c>
      <c r="Q94" s="87">
        <v>0</v>
      </c>
      <c r="R94" s="87">
        <v>0</v>
      </c>
      <c r="S94" s="87">
        <v>50010</v>
      </c>
      <c r="T94" s="87">
        <v>0</v>
      </c>
      <c r="U94" s="87">
        <v>0</v>
      </c>
      <c r="V94" s="87">
        <f t="shared" si="22"/>
        <v>0</v>
      </c>
      <c r="W94" s="87">
        <f t="shared" si="23"/>
        <v>0</v>
      </c>
      <c r="X94" s="87">
        <f t="shared" si="24"/>
        <v>0</v>
      </c>
      <c r="Y94" s="87">
        <f t="shared" si="25"/>
        <v>0</v>
      </c>
      <c r="Z94" s="87">
        <f t="shared" si="26"/>
        <v>0</v>
      </c>
      <c r="AA94" s="87">
        <f t="shared" si="27"/>
        <v>0</v>
      </c>
      <c r="AB94" s="87">
        <f t="shared" si="28"/>
        <v>50010</v>
      </c>
      <c r="AC94" s="87">
        <f t="shared" si="29"/>
        <v>0</v>
      </c>
      <c r="AD94" s="87">
        <f t="shared" si="30"/>
        <v>0</v>
      </c>
    </row>
    <row r="95" spans="1:30" ht="13.5">
      <c r="A95" s="17" t="s">
        <v>109</v>
      </c>
      <c r="B95" s="78" t="s">
        <v>280</v>
      </c>
      <c r="C95" s="79" t="s">
        <v>281</v>
      </c>
      <c r="D95" s="87">
        <f t="shared" si="18"/>
        <v>0</v>
      </c>
      <c r="E95" s="87">
        <f t="shared" si="19"/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f t="shared" si="20"/>
        <v>28380</v>
      </c>
      <c r="N95" s="87">
        <f t="shared" si="21"/>
        <v>28380</v>
      </c>
      <c r="O95" s="87">
        <v>0</v>
      </c>
      <c r="P95" s="87">
        <v>0</v>
      </c>
      <c r="Q95" s="87">
        <v>25700</v>
      </c>
      <c r="R95" s="87">
        <v>2680</v>
      </c>
      <c r="S95" s="87">
        <v>90161</v>
      </c>
      <c r="T95" s="87">
        <v>0</v>
      </c>
      <c r="U95" s="87">
        <v>0</v>
      </c>
      <c r="V95" s="87">
        <f t="shared" si="22"/>
        <v>28380</v>
      </c>
      <c r="W95" s="87">
        <f t="shared" si="23"/>
        <v>28380</v>
      </c>
      <c r="X95" s="87">
        <f t="shared" si="24"/>
        <v>0</v>
      </c>
      <c r="Y95" s="87">
        <f t="shared" si="25"/>
        <v>0</v>
      </c>
      <c r="Z95" s="87">
        <f t="shared" si="26"/>
        <v>25700</v>
      </c>
      <c r="AA95" s="87">
        <f t="shared" si="27"/>
        <v>2680</v>
      </c>
      <c r="AB95" s="87">
        <f t="shared" si="28"/>
        <v>90161</v>
      </c>
      <c r="AC95" s="87">
        <f t="shared" si="29"/>
        <v>0</v>
      </c>
      <c r="AD95" s="87">
        <f t="shared" si="30"/>
        <v>0</v>
      </c>
    </row>
    <row r="96" spans="1:30" ht="13.5">
      <c r="A96" s="17" t="s">
        <v>109</v>
      </c>
      <c r="B96" s="78" t="s">
        <v>282</v>
      </c>
      <c r="C96" s="79" t="s">
        <v>283</v>
      </c>
      <c r="D96" s="87">
        <f t="shared" si="18"/>
        <v>102651</v>
      </c>
      <c r="E96" s="87">
        <f t="shared" si="19"/>
        <v>102651</v>
      </c>
      <c r="F96" s="87">
        <v>0</v>
      </c>
      <c r="G96" s="87">
        <v>0</v>
      </c>
      <c r="H96" s="87">
        <v>0</v>
      </c>
      <c r="I96" s="87">
        <v>102651</v>
      </c>
      <c r="J96" s="87">
        <v>517351</v>
      </c>
      <c r="K96" s="87">
        <v>0</v>
      </c>
      <c r="L96" s="87">
        <v>0</v>
      </c>
      <c r="M96" s="87">
        <f t="shared" si="20"/>
        <v>230629</v>
      </c>
      <c r="N96" s="87">
        <f t="shared" si="21"/>
        <v>230629</v>
      </c>
      <c r="O96" s="87">
        <v>0</v>
      </c>
      <c r="P96" s="87">
        <v>0</v>
      </c>
      <c r="Q96" s="87">
        <v>0</v>
      </c>
      <c r="R96" s="87">
        <v>230629</v>
      </c>
      <c r="S96" s="87">
        <v>159676</v>
      </c>
      <c r="T96" s="87">
        <v>0</v>
      </c>
      <c r="U96" s="87">
        <v>0</v>
      </c>
      <c r="V96" s="87">
        <f t="shared" si="22"/>
        <v>333280</v>
      </c>
      <c r="W96" s="87">
        <f t="shared" si="23"/>
        <v>333280</v>
      </c>
      <c r="X96" s="87">
        <f t="shared" si="24"/>
        <v>0</v>
      </c>
      <c r="Y96" s="87">
        <f t="shared" si="25"/>
        <v>0</v>
      </c>
      <c r="Z96" s="87">
        <f t="shared" si="26"/>
        <v>0</v>
      </c>
      <c r="AA96" s="87">
        <f t="shared" si="27"/>
        <v>333280</v>
      </c>
      <c r="AB96" s="87">
        <f t="shared" si="28"/>
        <v>677027</v>
      </c>
      <c r="AC96" s="87">
        <f t="shared" si="29"/>
        <v>0</v>
      </c>
      <c r="AD96" s="87">
        <f t="shared" si="30"/>
        <v>0</v>
      </c>
    </row>
    <row r="97" spans="1:30" ht="13.5">
      <c r="A97" s="17" t="s">
        <v>109</v>
      </c>
      <c r="B97" s="78" t="s">
        <v>284</v>
      </c>
      <c r="C97" s="79" t="s">
        <v>239</v>
      </c>
      <c r="D97" s="87">
        <f t="shared" si="18"/>
        <v>68736</v>
      </c>
      <c r="E97" s="87">
        <f t="shared" si="19"/>
        <v>22834</v>
      </c>
      <c r="F97" s="87">
        <v>0</v>
      </c>
      <c r="G97" s="87">
        <v>0</v>
      </c>
      <c r="H97" s="87">
        <v>0</v>
      </c>
      <c r="I97" s="87">
        <v>22363</v>
      </c>
      <c r="J97" s="87">
        <v>108522</v>
      </c>
      <c r="K97" s="87">
        <v>471</v>
      </c>
      <c r="L97" s="87">
        <v>45902</v>
      </c>
      <c r="M97" s="87">
        <f t="shared" si="20"/>
        <v>104400</v>
      </c>
      <c r="N97" s="87">
        <f t="shared" si="21"/>
        <v>13142</v>
      </c>
      <c r="O97" s="87">
        <v>0</v>
      </c>
      <c r="P97" s="87">
        <v>0</v>
      </c>
      <c r="Q97" s="87">
        <v>0</v>
      </c>
      <c r="R97" s="87">
        <v>5040</v>
      </c>
      <c r="S97" s="87">
        <v>318503</v>
      </c>
      <c r="T97" s="87">
        <v>8102</v>
      </c>
      <c r="U97" s="87">
        <v>91258</v>
      </c>
      <c r="V97" s="87">
        <f t="shared" si="22"/>
        <v>173136</v>
      </c>
      <c r="W97" s="87">
        <f t="shared" si="23"/>
        <v>35976</v>
      </c>
      <c r="X97" s="87">
        <f t="shared" si="24"/>
        <v>0</v>
      </c>
      <c r="Y97" s="87">
        <f t="shared" si="25"/>
        <v>0</v>
      </c>
      <c r="Z97" s="87">
        <f t="shared" si="26"/>
        <v>0</v>
      </c>
      <c r="AA97" s="87">
        <f t="shared" si="27"/>
        <v>27403</v>
      </c>
      <c r="AB97" s="87">
        <f t="shared" si="28"/>
        <v>427025</v>
      </c>
      <c r="AC97" s="87">
        <f t="shared" si="29"/>
        <v>8573</v>
      </c>
      <c r="AD97" s="87">
        <f t="shared" si="30"/>
        <v>137160</v>
      </c>
    </row>
    <row r="98" spans="1:30" ht="13.5">
      <c r="A98" s="17" t="s">
        <v>109</v>
      </c>
      <c r="B98" s="78" t="s">
        <v>285</v>
      </c>
      <c r="C98" s="79" t="s">
        <v>240</v>
      </c>
      <c r="D98" s="87">
        <f t="shared" si="18"/>
        <v>0</v>
      </c>
      <c r="E98" s="87">
        <f t="shared" si="19"/>
        <v>0</v>
      </c>
      <c r="F98" s="87">
        <v>0</v>
      </c>
      <c r="G98" s="87">
        <v>0</v>
      </c>
      <c r="H98" s="87">
        <v>0</v>
      </c>
      <c r="I98" s="87">
        <v>0</v>
      </c>
      <c r="J98" s="87">
        <v>107342</v>
      </c>
      <c r="K98" s="87">
        <v>0</v>
      </c>
      <c r="L98" s="87">
        <v>0</v>
      </c>
      <c r="M98" s="87">
        <f t="shared" si="20"/>
        <v>0</v>
      </c>
      <c r="N98" s="87">
        <f t="shared" si="21"/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f t="shared" si="22"/>
        <v>0</v>
      </c>
      <c r="W98" s="87">
        <f t="shared" si="23"/>
        <v>0</v>
      </c>
      <c r="X98" s="87">
        <f t="shared" si="24"/>
        <v>0</v>
      </c>
      <c r="Y98" s="87">
        <f t="shared" si="25"/>
        <v>0</v>
      </c>
      <c r="Z98" s="87">
        <f t="shared" si="26"/>
        <v>0</v>
      </c>
      <c r="AA98" s="87">
        <f t="shared" si="27"/>
        <v>0</v>
      </c>
      <c r="AB98" s="87">
        <f t="shared" si="28"/>
        <v>107342</v>
      </c>
      <c r="AC98" s="87">
        <f t="shared" si="29"/>
        <v>0</v>
      </c>
      <c r="AD98" s="87">
        <f t="shared" si="30"/>
        <v>0</v>
      </c>
    </row>
    <row r="99" spans="1:30" ht="13.5">
      <c r="A99" s="17" t="s">
        <v>109</v>
      </c>
      <c r="B99" s="78" t="s">
        <v>243</v>
      </c>
      <c r="C99" s="79" t="s">
        <v>158</v>
      </c>
      <c r="D99" s="87">
        <f t="shared" si="18"/>
        <v>0</v>
      </c>
      <c r="E99" s="87">
        <f t="shared" si="19"/>
        <v>0</v>
      </c>
      <c r="F99" s="87">
        <v>0</v>
      </c>
      <c r="G99" s="87">
        <v>0</v>
      </c>
      <c r="H99" s="87">
        <v>0</v>
      </c>
      <c r="I99" s="87">
        <v>0</v>
      </c>
      <c r="J99" s="87">
        <v>450</v>
      </c>
      <c r="K99" s="87">
        <v>0</v>
      </c>
      <c r="L99" s="87">
        <v>0</v>
      </c>
      <c r="M99" s="87">
        <f t="shared" si="20"/>
        <v>0</v>
      </c>
      <c r="N99" s="87">
        <f t="shared" si="21"/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f t="shared" si="22"/>
        <v>0</v>
      </c>
      <c r="W99" s="87">
        <f t="shared" si="23"/>
        <v>0</v>
      </c>
      <c r="X99" s="87">
        <f t="shared" si="24"/>
        <v>0</v>
      </c>
      <c r="Y99" s="87">
        <f t="shared" si="25"/>
        <v>0</v>
      </c>
      <c r="Z99" s="87">
        <f t="shared" si="26"/>
        <v>0</v>
      </c>
      <c r="AA99" s="87">
        <f t="shared" si="27"/>
        <v>0</v>
      </c>
      <c r="AB99" s="87">
        <f t="shared" si="28"/>
        <v>450</v>
      </c>
      <c r="AC99" s="87">
        <f t="shared" si="29"/>
        <v>0</v>
      </c>
      <c r="AD99" s="87">
        <f t="shared" si="30"/>
        <v>0</v>
      </c>
    </row>
    <row r="100" spans="1:30" ht="13.5">
      <c r="A100" s="17" t="s">
        <v>109</v>
      </c>
      <c r="B100" s="78" t="s">
        <v>286</v>
      </c>
      <c r="C100" s="79" t="s">
        <v>287</v>
      </c>
      <c r="D100" s="87">
        <f t="shared" si="18"/>
        <v>1015</v>
      </c>
      <c r="E100" s="87">
        <f t="shared" si="19"/>
        <v>1015</v>
      </c>
      <c r="F100" s="87">
        <v>0</v>
      </c>
      <c r="G100" s="87">
        <v>0</v>
      </c>
      <c r="H100" s="87">
        <v>0</v>
      </c>
      <c r="I100" s="87">
        <v>1015</v>
      </c>
      <c r="J100" s="87">
        <v>45423</v>
      </c>
      <c r="K100" s="87">
        <v>0</v>
      </c>
      <c r="L100" s="87">
        <v>0</v>
      </c>
      <c r="M100" s="87">
        <f t="shared" si="20"/>
        <v>62089</v>
      </c>
      <c r="N100" s="87">
        <f t="shared" si="21"/>
        <v>62089</v>
      </c>
      <c r="O100" s="87">
        <v>0</v>
      </c>
      <c r="P100" s="87">
        <v>0</v>
      </c>
      <c r="Q100" s="87">
        <v>61000</v>
      </c>
      <c r="R100" s="87">
        <v>1089</v>
      </c>
      <c r="S100" s="87">
        <v>108923</v>
      </c>
      <c r="T100" s="87">
        <v>0</v>
      </c>
      <c r="U100" s="87">
        <v>0</v>
      </c>
      <c r="V100" s="87">
        <f t="shared" si="22"/>
        <v>63104</v>
      </c>
      <c r="W100" s="87">
        <f t="shared" si="23"/>
        <v>63104</v>
      </c>
      <c r="X100" s="87">
        <f t="shared" si="24"/>
        <v>0</v>
      </c>
      <c r="Y100" s="87">
        <f t="shared" si="25"/>
        <v>0</v>
      </c>
      <c r="Z100" s="87">
        <f t="shared" si="26"/>
        <v>61000</v>
      </c>
      <c r="AA100" s="87">
        <f t="shared" si="27"/>
        <v>2104</v>
      </c>
      <c r="AB100" s="87">
        <f t="shared" si="28"/>
        <v>154346</v>
      </c>
      <c r="AC100" s="87">
        <f t="shared" si="29"/>
        <v>0</v>
      </c>
      <c r="AD100" s="87">
        <f t="shared" si="30"/>
        <v>0</v>
      </c>
    </row>
    <row r="101" spans="1:30" ht="13.5">
      <c r="A101" s="17" t="s">
        <v>109</v>
      </c>
      <c r="B101" s="78" t="s">
        <v>288</v>
      </c>
      <c r="C101" s="79" t="s">
        <v>241</v>
      </c>
      <c r="D101" s="87">
        <f t="shared" si="18"/>
        <v>3124173</v>
      </c>
      <c r="E101" s="87">
        <f t="shared" si="19"/>
        <v>3013648</v>
      </c>
      <c r="F101" s="87">
        <v>1010348</v>
      </c>
      <c r="G101" s="87">
        <v>0</v>
      </c>
      <c r="H101" s="87">
        <v>2003300</v>
      </c>
      <c r="I101" s="87">
        <v>0</v>
      </c>
      <c r="J101" s="87">
        <v>84681</v>
      </c>
      <c r="K101" s="87">
        <v>0</v>
      </c>
      <c r="L101" s="87">
        <v>110525</v>
      </c>
      <c r="M101" s="87">
        <f t="shared" si="20"/>
        <v>2104768</v>
      </c>
      <c r="N101" s="87">
        <f t="shared" si="21"/>
        <v>1917659</v>
      </c>
      <c r="O101" s="87">
        <v>633218</v>
      </c>
      <c r="P101" s="87">
        <v>0</v>
      </c>
      <c r="Q101" s="87">
        <v>1284400</v>
      </c>
      <c r="R101" s="87">
        <v>0</v>
      </c>
      <c r="S101" s="87">
        <v>243350</v>
      </c>
      <c r="T101" s="87">
        <v>41</v>
      </c>
      <c r="U101" s="87">
        <v>187109</v>
      </c>
      <c r="V101" s="87">
        <f t="shared" si="22"/>
        <v>5228941</v>
      </c>
      <c r="W101" s="87">
        <f t="shared" si="23"/>
        <v>4931307</v>
      </c>
      <c r="X101" s="87">
        <f t="shared" si="24"/>
        <v>1643566</v>
      </c>
      <c r="Y101" s="87">
        <f t="shared" si="25"/>
        <v>0</v>
      </c>
      <c r="Z101" s="87">
        <f t="shared" si="26"/>
        <v>3287700</v>
      </c>
      <c r="AA101" s="87">
        <f t="shared" si="27"/>
        <v>0</v>
      </c>
      <c r="AB101" s="87">
        <f t="shared" si="28"/>
        <v>328031</v>
      </c>
      <c r="AC101" s="87">
        <f t="shared" si="29"/>
        <v>41</v>
      </c>
      <c r="AD101" s="87">
        <f t="shared" si="30"/>
        <v>297634</v>
      </c>
    </row>
    <row r="102" spans="1:30" ht="13.5">
      <c r="A102" s="17" t="s">
        <v>109</v>
      </c>
      <c r="B102" s="78" t="s">
        <v>289</v>
      </c>
      <c r="C102" s="79" t="s">
        <v>290</v>
      </c>
      <c r="D102" s="87">
        <f t="shared" si="18"/>
        <v>0</v>
      </c>
      <c r="E102" s="87">
        <f t="shared" si="19"/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f t="shared" si="20"/>
        <v>0</v>
      </c>
      <c r="N102" s="87">
        <f t="shared" si="21"/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135670</v>
      </c>
      <c r="T102" s="87">
        <v>0</v>
      </c>
      <c r="U102" s="87">
        <v>0</v>
      </c>
      <c r="V102" s="87">
        <f t="shared" si="22"/>
        <v>0</v>
      </c>
      <c r="W102" s="87">
        <f t="shared" si="23"/>
        <v>0</v>
      </c>
      <c r="X102" s="87">
        <f t="shared" si="24"/>
        <v>0</v>
      </c>
      <c r="Y102" s="87">
        <f t="shared" si="25"/>
        <v>0</v>
      </c>
      <c r="Z102" s="87">
        <f t="shared" si="26"/>
        <v>0</v>
      </c>
      <c r="AA102" s="87">
        <f t="shared" si="27"/>
        <v>0</v>
      </c>
      <c r="AB102" s="87">
        <f t="shared" si="28"/>
        <v>135670</v>
      </c>
      <c r="AC102" s="87">
        <f t="shared" si="29"/>
        <v>0</v>
      </c>
      <c r="AD102" s="87">
        <f t="shared" si="30"/>
        <v>0</v>
      </c>
    </row>
    <row r="103" spans="1:30" ht="13.5">
      <c r="A103" s="17" t="s">
        <v>109</v>
      </c>
      <c r="B103" s="78" t="s">
        <v>291</v>
      </c>
      <c r="C103" s="79" t="s">
        <v>292</v>
      </c>
      <c r="D103" s="87">
        <f t="shared" si="18"/>
        <v>9083</v>
      </c>
      <c r="E103" s="87">
        <f t="shared" si="19"/>
        <v>9083</v>
      </c>
      <c r="F103" s="87">
        <v>0</v>
      </c>
      <c r="G103" s="87">
        <v>0</v>
      </c>
      <c r="H103" s="87">
        <v>0</v>
      </c>
      <c r="I103" s="87">
        <v>9083</v>
      </c>
      <c r="J103" s="87">
        <v>60011</v>
      </c>
      <c r="K103" s="87">
        <v>0</v>
      </c>
      <c r="L103" s="87">
        <v>0</v>
      </c>
      <c r="M103" s="87">
        <f t="shared" si="20"/>
        <v>0</v>
      </c>
      <c r="N103" s="87">
        <f t="shared" si="21"/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f t="shared" si="22"/>
        <v>9083</v>
      </c>
      <c r="W103" s="87">
        <f t="shared" si="23"/>
        <v>9083</v>
      </c>
      <c r="X103" s="87">
        <f t="shared" si="24"/>
        <v>0</v>
      </c>
      <c r="Y103" s="87">
        <f t="shared" si="25"/>
        <v>0</v>
      </c>
      <c r="Z103" s="87">
        <f t="shared" si="26"/>
        <v>0</v>
      </c>
      <c r="AA103" s="87">
        <f t="shared" si="27"/>
        <v>9083</v>
      </c>
      <c r="AB103" s="87">
        <f t="shared" si="28"/>
        <v>60011</v>
      </c>
      <c r="AC103" s="87">
        <f t="shared" si="29"/>
        <v>0</v>
      </c>
      <c r="AD103" s="87">
        <f t="shared" si="30"/>
        <v>0</v>
      </c>
    </row>
    <row r="104" spans="1:30" ht="13.5">
      <c r="A104" s="17" t="s">
        <v>109</v>
      </c>
      <c r="B104" s="78" t="s">
        <v>293</v>
      </c>
      <c r="C104" s="79" t="s">
        <v>294</v>
      </c>
      <c r="D104" s="87">
        <f t="shared" si="18"/>
        <v>28418</v>
      </c>
      <c r="E104" s="87">
        <f t="shared" si="19"/>
        <v>20563</v>
      </c>
      <c r="F104" s="87">
        <v>0</v>
      </c>
      <c r="G104" s="87">
        <v>0</v>
      </c>
      <c r="H104" s="87">
        <v>0</v>
      </c>
      <c r="I104" s="87">
        <v>7763</v>
      </c>
      <c r="J104" s="87">
        <v>75845</v>
      </c>
      <c r="K104" s="87">
        <v>12800</v>
      </c>
      <c r="L104" s="87">
        <v>7855</v>
      </c>
      <c r="M104" s="87">
        <f t="shared" si="20"/>
        <v>0</v>
      </c>
      <c r="N104" s="87">
        <f t="shared" si="21"/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f t="shared" si="22"/>
        <v>28418</v>
      </c>
      <c r="W104" s="87">
        <f t="shared" si="23"/>
        <v>20563</v>
      </c>
      <c r="X104" s="87">
        <f t="shared" si="24"/>
        <v>0</v>
      </c>
      <c r="Y104" s="87">
        <f t="shared" si="25"/>
        <v>0</v>
      </c>
      <c r="Z104" s="87">
        <f t="shared" si="26"/>
        <v>0</v>
      </c>
      <c r="AA104" s="87">
        <f t="shared" si="27"/>
        <v>7763</v>
      </c>
      <c r="AB104" s="87">
        <f t="shared" si="28"/>
        <v>75845</v>
      </c>
      <c r="AC104" s="87">
        <f t="shared" si="29"/>
        <v>12800</v>
      </c>
      <c r="AD104" s="87">
        <f t="shared" si="30"/>
        <v>7855</v>
      </c>
    </row>
    <row r="105" spans="1:30" ht="13.5">
      <c r="A105" s="17" t="s">
        <v>109</v>
      </c>
      <c r="B105" s="78" t="s">
        <v>295</v>
      </c>
      <c r="C105" s="79" t="s">
        <v>296</v>
      </c>
      <c r="D105" s="87">
        <f t="shared" si="18"/>
        <v>0</v>
      </c>
      <c r="E105" s="87">
        <f t="shared" si="19"/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f t="shared" si="20"/>
        <v>0</v>
      </c>
      <c r="N105" s="87">
        <f t="shared" si="21"/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102766</v>
      </c>
      <c r="T105" s="87">
        <v>0</v>
      </c>
      <c r="U105" s="87">
        <v>0</v>
      </c>
      <c r="V105" s="87">
        <f t="shared" si="22"/>
        <v>0</v>
      </c>
      <c r="W105" s="87">
        <f t="shared" si="23"/>
        <v>0</v>
      </c>
      <c r="X105" s="87">
        <f t="shared" si="24"/>
        <v>0</v>
      </c>
      <c r="Y105" s="87">
        <f t="shared" si="25"/>
        <v>0</v>
      </c>
      <c r="Z105" s="87">
        <f t="shared" si="26"/>
        <v>0</v>
      </c>
      <c r="AA105" s="87">
        <f t="shared" si="27"/>
        <v>0</v>
      </c>
      <c r="AB105" s="87">
        <f t="shared" si="28"/>
        <v>102766</v>
      </c>
      <c r="AC105" s="87">
        <f t="shared" si="29"/>
        <v>0</v>
      </c>
      <c r="AD105" s="87">
        <f t="shared" si="30"/>
        <v>0</v>
      </c>
    </row>
    <row r="106" spans="1:30" ht="13.5">
      <c r="A106" s="17" t="s">
        <v>109</v>
      </c>
      <c r="B106" s="78" t="s">
        <v>297</v>
      </c>
      <c r="C106" s="79" t="s">
        <v>298</v>
      </c>
      <c r="D106" s="87">
        <f t="shared" si="18"/>
        <v>54658</v>
      </c>
      <c r="E106" s="87">
        <f t="shared" si="19"/>
        <v>70392</v>
      </c>
      <c r="F106" s="87">
        <v>0</v>
      </c>
      <c r="G106" s="87">
        <v>0</v>
      </c>
      <c r="H106" s="87">
        <v>0</v>
      </c>
      <c r="I106" s="87">
        <v>22311</v>
      </c>
      <c r="J106" s="87">
        <v>219665</v>
      </c>
      <c r="K106" s="87">
        <v>48081</v>
      </c>
      <c r="L106" s="87">
        <v>-15734</v>
      </c>
      <c r="M106" s="87">
        <f t="shared" si="20"/>
        <v>0</v>
      </c>
      <c r="N106" s="87">
        <f t="shared" si="21"/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f t="shared" si="22"/>
        <v>54658</v>
      </c>
      <c r="W106" s="87">
        <f t="shared" si="23"/>
        <v>70392</v>
      </c>
      <c r="X106" s="87">
        <f t="shared" si="24"/>
        <v>0</v>
      </c>
      <c r="Y106" s="87">
        <f t="shared" si="25"/>
        <v>0</v>
      </c>
      <c r="Z106" s="87">
        <f t="shared" si="26"/>
        <v>0</v>
      </c>
      <c r="AA106" s="87">
        <f t="shared" si="27"/>
        <v>22311</v>
      </c>
      <c r="AB106" s="87">
        <f t="shared" si="28"/>
        <v>219665</v>
      </c>
      <c r="AC106" s="87">
        <f t="shared" si="29"/>
        <v>48081</v>
      </c>
      <c r="AD106" s="87">
        <f t="shared" si="30"/>
        <v>-15734</v>
      </c>
    </row>
    <row r="107" spans="1:30" ht="13.5">
      <c r="A107" s="17" t="s">
        <v>109</v>
      </c>
      <c r="B107" s="78" t="s">
        <v>299</v>
      </c>
      <c r="C107" s="79" t="s">
        <v>300</v>
      </c>
      <c r="D107" s="87">
        <f t="shared" si="18"/>
        <v>0</v>
      </c>
      <c r="E107" s="87">
        <f t="shared" si="19"/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f t="shared" si="20"/>
        <v>663</v>
      </c>
      <c r="N107" s="87">
        <f t="shared" si="21"/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93796</v>
      </c>
      <c r="T107" s="87">
        <v>0</v>
      </c>
      <c r="U107" s="87">
        <v>663</v>
      </c>
      <c r="V107" s="87">
        <f t="shared" si="22"/>
        <v>663</v>
      </c>
      <c r="W107" s="87">
        <f t="shared" si="23"/>
        <v>0</v>
      </c>
      <c r="X107" s="87">
        <f t="shared" si="24"/>
        <v>0</v>
      </c>
      <c r="Y107" s="87">
        <f t="shared" si="25"/>
        <v>0</v>
      </c>
      <c r="Z107" s="87">
        <f t="shared" si="26"/>
        <v>0</v>
      </c>
      <c r="AA107" s="87">
        <f t="shared" si="27"/>
        <v>0</v>
      </c>
      <c r="AB107" s="87">
        <f t="shared" si="28"/>
        <v>93796</v>
      </c>
      <c r="AC107" s="87">
        <f t="shared" si="29"/>
        <v>0</v>
      </c>
      <c r="AD107" s="87">
        <f t="shared" si="30"/>
        <v>663</v>
      </c>
    </row>
    <row r="108" spans="1:30" ht="13.5">
      <c r="A108" s="17" t="s">
        <v>109</v>
      </c>
      <c r="B108" s="78" t="s">
        <v>301</v>
      </c>
      <c r="C108" s="79" t="s">
        <v>302</v>
      </c>
      <c r="D108" s="87">
        <f t="shared" si="18"/>
        <v>0</v>
      </c>
      <c r="E108" s="87">
        <f t="shared" si="19"/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f t="shared" si="20"/>
        <v>11914</v>
      </c>
      <c r="N108" s="87">
        <f t="shared" si="21"/>
        <v>6419</v>
      </c>
      <c r="O108" s="87">
        <v>0</v>
      </c>
      <c r="P108" s="87">
        <v>0</v>
      </c>
      <c r="Q108" s="87">
        <v>0</v>
      </c>
      <c r="R108" s="87">
        <v>5946</v>
      </c>
      <c r="S108" s="87">
        <v>102856</v>
      </c>
      <c r="T108" s="87">
        <v>473</v>
      </c>
      <c r="U108" s="87">
        <v>5495</v>
      </c>
      <c r="V108" s="87">
        <f t="shared" si="22"/>
        <v>11914</v>
      </c>
      <c r="W108" s="87">
        <f t="shared" si="23"/>
        <v>6419</v>
      </c>
      <c r="X108" s="87">
        <f t="shared" si="24"/>
        <v>0</v>
      </c>
      <c r="Y108" s="87">
        <f t="shared" si="25"/>
        <v>0</v>
      </c>
      <c r="Z108" s="87">
        <f t="shared" si="26"/>
        <v>0</v>
      </c>
      <c r="AA108" s="87">
        <f t="shared" si="27"/>
        <v>5946</v>
      </c>
      <c r="AB108" s="87">
        <f t="shared" si="28"/>
        <v>102856</v>
      </c>
      <c r="AC108" s="87">
        <f t="shared" si="29"/>
        <v>473</v>
      </c>
      <c r="AD108" s="87">
        <f t="shared" si="30"/>
        <v>5495</v>
      </c>
    </row>
    <row r="109" spans="1:30" ht="13.5">
      <c r="A109" s="17" t="s">
        <v>109</v>
      </c>
      <c r="B109" s="78" t="s">
        <v>303</v>
      </c>
      <c r="C109" s="79" t="s">
        <v>304</v>
      </c>
      <c r="D109" s="87">
        <f t="shared" si="18"/>
        <v>577992</v>
      </c>
      <c r="E109" s="87">
        <f t="shared" si="19"/>
        <v>306000</v>
      </c>
      <c r="F109" s="87">
        <v>0</v>
      </c>
      <c r="G109" s="87">
        <v>0</v>
      </c>
      <c r="H109" s="87">
        <v>306000</v>
      </c>
      <c r="I109" s="87">
        <v>0</v>
      </c>
      <c r="J109" s="87">
        <v>1400000</v>
      </c>
      <c r="K109" s="87">
        <v>0</v>
      </c>
      <c r="L109" s="87">
        <v>271992</v>
      </c>
      <c r="M109" s="87">
        <f t="shared" si="20"/>
        <v>0</v>
      </c>
      <c r="N109" s="87">
        <f t="shared" si="21"/>
        <v>0</v>
      </c>
      <c r="O109" s="87">
        <v>0</v>
      </c>
      <c r="P109" s="87">
        <v>0</v>
      </c>
      <c r="Q109" s="87">
        <v>0</v>
      </c>
      <c r="R109" s="87">
        <v>0</v>
      </c>
      <c r="S109" s="87">
        <v>0</v>
      </c>
      <c r="T109" s="87">
        <v>0</v>
      </c>
      <c r="U109" s="87">
        <v>0</v>
      </c>
      <c r="V109" s="87">
        <f t="shared" si="22"/>
        <v>577992</v>
      </c>
      <c r="W109" s="87">
        <f t="shared" si="23"/>
        <v>306000</v>
      </c>
      <c r="X109" s="87">
        <f t="shared" si="24"/>
        <v>0</v>
      </c>
      <c r="Y109" s="87">
        <f t="shared" si="25"/>
        <v>0</v>
      </c>
      <c r="Z109" s="87">
        <f t="shared" si="26"/>
        <v>306000</v>
      </c>
      <c r="AA109" s="87">
        <f t="shared" si="27"/>
        <v>0</v>
      </c>
      <c r="AB109" s="87">
        <f t="shared" si="28"/>
        <v>1400000</v>
      </c>
      <c r="AC109" s="87">
        <f t="shared" si="29"/>
        <v>0</v>
      </c>
      <c r="AD109" s="87">
        <f t="shared" si="30"/>
        <v>271992</v>
      </c>
    </row>
    <row r="110" spans="1:30" ht="13.5">
      <c r="A110" s="17" t="s">
        <v>109</v>
      </c>
      <c r="B110" s="78" t="s">
        <v>305</v>
      </c>
      <c r="C110" s="79" t="s">
        <v>306</v>
      </c>
      <c r="D110" s="87">
        <f t="shared" si="18"/>
        <v>0</v>
      </c>
      <c r="E110" s="87">
        <f t="shared" si="19"/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261862</v>
      </c>
      <c r="K110" s="87">
        <v>0</v>
      </c>
      <c r="L110" s="87">
        <v>0</v>
      </c>
      <c r="M110" s="87">
        <f t="shared" si="20"/>
        <v>0</v>
      </c>
      <c r="N110" s="87">
        <f t="shared" si="21"/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7">
        <f t="shared" si="22"/>
        <v>0</v>
      </c>
      <c r="W110" s="87">
        <f t="shared" si="23"/>
        <v>0</v>
      </c>
      <c r="X110" s="87">
        <f t="shared" si="24"/>
        <v>0</v>
      </c>
      <c r="Y110" s="87">
        <f t="shared" si="25"/>
        <v>0</v>
      </c>
      <c r="Z110" s="87">
        <f t="shared" si="26"/>
        <v>0</v>
      </c>
      <c r="AA110" s="87">
        <f t="shared" si="27"/>
        <v>0</v>
      </c>
      <c r="AB110" s="87">
        <f t="shared" si="28"/>
        <v>261862</v>
      </c>
      <c r="AC110" s="87">
        <f t="shared" si="29"/>
        <v>0</v>
      </c>
      <c r="AD110" s="87">
        <f t="shared" si="30"/>
        <v>0</v>
      </c>
    </row>
    <row r="111" spans="1:30" ht="13.5">
      <c r="A111" s="17" t="s">
        <v>109</v>
      </c>
      <c r="B111" s="78" t="s">
        <v>242</v>
      </c>
      <c r="C111" s="79" t="s">
        <v>159</v>
      </c>
      <c r="D111" s="87">
        <f t="shared" si="18"/>
        <v>186191</v>
      </c>
      <c r="E111" s="87">
        <f t="shared" si="19"/>
        <v>186191</v>
      </c>
      <c r="F111" s="87">
        <v>3607</v>
      </c>
      <c r="G111" s="87">
        <v>0</v>
      </c>
      <c r="H111" s="87">
        <v>178400</v>
      </c>
      <c r="I111" s="87">
        <v>0</v>
      </c>
      <c r="J111" s="87">
        <v>71753</v>
      </c>
      <c r="K111" s="87">
        <v>4184</v>
      </c>
      <c r="L111" s="87">
        <v>0</v>
      </c>
      <c r="M111" s="87">
        <f t="shared" si="20"/>
        <v>0</v>
      </c>
      <c r="N111" s="87">
        <f t="shared" si="21"/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71751</v>
      </c>
      <c r="T111" s="87">
        <v>0</v>
      </c>
      <c r="U111" s="87">
        <v>0</v>
      </c>
      <c r="V111" s="87">
        <f t="shared" si="22"/>
        <v>186191</v>
      </c>
      <c r="W111" s="87">
        <f t="shared" si="23"/>
        <v>186191</v>
      </c>
      <c r="X111" s="87">
        <f t="shared" si="24"/>
        <v>3607</v>
      </c>
      <c r="Y111" s="87">
        <f t="shared" si="25"/>
        <v>0</v>
      </c>
      <c r="Z111" s="87">
        <f t="shared" si="26"/>
        <v>178400</v>
      </c>
      <c r="AA111" s="87">
        <f t="shared" si="27"/>
        <v>0</v>
      </c>
      <c r="AB111" s="87">
        <f t="shared" si="28"/>
        <v>143504</v>
      </c>
      <c r="AC111" s="87">
        <f t="shared" si="29"/>
        <v>4184</v>
      </c>
      <c r="AD111" s="87">
        <f t="shared" si="30"/>
        <v>0</v>
      </c>
    </row>
    <row r="112" spans="1:30" ht="13.5">
      <c r="A112" s="95" t="s">
        <v>1</v>
      </c>
      <c r="B112" s="96"/>
      <c r="C112" s="97"/>
      <c r="D112" s="87">
        <f aca="true" t="shared" si="31" ref="D112:AD112">SUM(D7:D111)</f>
        <v>39371711</v>
      </c>
      <c r="E112" s="87">
        <f t="shared" si="31"/>
        <v>19321865</v>
      </c>
      <c r="F112" s="87">
        <f t="shared" si="31"/>
        <v>4927272</v>
      </c>
      <c r="G112" s="87">
        <f t="shared" si="31"/>
        <v>8592</v>
      </c>
      <c r="H112" s="87">
        <f t="shared" si="31"/>
        <v>12400100</v>
      </c>
      <c r="I112" s="87">
        <f t="shared" si="31"/>
        <v>1457005</v>
      </c>
      <c r="J112" s="87">
        <f t="shared" si="31"/>
        <v>4229851</v>
      </c>
      <c r="K112" s="87">
        <f t="shared" si="31"/>
        <v>528896</v>
      </c>
      <c r="L112" s="87">
        <f t="shared" si="31"/>
        <v>20049846</v>
      </c>
      <c r="M112" s="87">
        <f t="shared" si="31"/>
        <v>9297418</v>
      </c>
      <c r="N112" s="87">
        <f t="shared" si="31"/>
        <v>4192869</v>
      </c>
      <c r="O112" s="87">
        <f t="shared" si="31"/>
        <v>942564</v>
      </c>
      <c r="P112" s="87">
        <f t="shared" si="31"/>
        <v>26178</v>
      </c>
      <c r="Q112" s="87">
        <f t="shared" si="31"/>
        <v>2346000</v>
      </c>
      <c r="R112" s="87">
        <f t="shared" si="31"/>
        <v>802674</v>
      </c>
      <c r="S112" s="87">
        <f t="shared" si="31"/>
        <v>2274397</v>
      </c>
      <c r="T112" s="87">
        <f t="shared" si="31"/>
        <v>75453</v>
      </c>
      <c r="U112" s="87">
        <f t="shared" si="31"/>
        <v>5104549</v>
      </c>
      <c r="V112" s="87">
        <f t="shared" si="31"/>
        <v>48669129</v>
      </c>
      <c r="W112" s="87">
        <f t="shared" si="31"/>
        <v>23514734</v>
      </c>
      <c r="X112" s="87">
        <f t="shared" si="31"/>
        <v>5869836</v>
      </c>
      <c r="Y112" s="87">
        <f t="shared" si="31"/>
        <v>34770</v>
      </c>
      <c r="Z112" s="87">
        <f t="shared" si="31"/>
        <v>14746100</v>
      </c>
      <c r="AA112" s="87">
        <f t="shared" si="31"/>
        <v>2259679</v>
      </c>
      <c r="AB112" s="87">
        <f t="shared" si="31"/>
        <v>6504248</v>
      </c>
      <c r="AC112" s="87">
        <f t="shared" si="31"/>
        <v>604349</v>
      </c>
      <c r="AD112" s="87">
        <f t="shared" si="31"/>
        <v>25154395</v>
      </c>
    </row>
  </sheetData>
  <mergeCells count="4">
    <mergeCell ref="A2:A6"/>
    <mergeCell ref="B2:B6"/>
    <mergeCell ref="C2:C6"/>
    <mergeCell ref="A112:C11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12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317</v>
      </c>
    </row>
    <row r="2" spans="1:60" s="70" customFormat="1" ht="22.5" customHeight="1">
      <c r="A2" s="107" t="s">
        <v>232</v>
      </c>
      <c r="B2" s="109" t="s">
        <v>173</v>
      </c>
      <c r="C2" s="105" t="s">
        <v>210</v>
      </c>
      <c r="D2" s="25" t="s">
        <v>211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233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234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212</v>
      </c>
      <c r="E3" s="26"/>
      <c r="F3" s="26"/>
      <c r="G3" s="26"/>
      <c r="H3" s="26"/>
      <c r="I3" s="29"/>
      <c r="J3" s="91" t="s">
        <v>213</v>
      </c>
      <c r="K3" s="28" t="s">
        <v>235</v>
      </c>
      <c r="L3" s="26"/>
      <c r="M3" s="26"/>
      <c r="N3" s="26"/>
      <c r="O3" s="26"/>
      <c r="P3" s="26"/>
      <c r="Q3" s="26"/>
      <c r="R3" s="26"/>
      <c r="S3" s="29"/>
      <c r="T3" s="105" t="s">
        <v>214</v>
      </c>
      <c r="U3" s="105" t="s">
        <v>215</v>
      </c>
      <c r="V3" s="27" t="s">
        <v>236</v>
      </c>
      <c r="W3" s="28" t="s">
        <v>216</v>
      </c>
      <c r="X3" s="26"/>
      <c r="Y3" s="26"/>
      <c r="Z3" s="26"/>
      <c r="AA3" s="26"/>
      <c r="AB3" s="29"/>
      <c r="AC3" s="91" t="s">
        <v>217</v>
      </c>
      <c r="AD3" s="28" t="s">
        <v>235</v>
      </c>
      <c r="AE3" s="26"/>
      <c r="AF3" s="26"/>
      <c r="AG3" s="26"/>
      <c r="AH3" s="26"/>
      <c r="AI3" s="26"/>
      <c r="AJ3" s="26"/>
      <c r="AK3" s="26"/>
      <c r="AL3" s="29"/>
      <c r="AM3" s="105" t="s">
        <v>214</v>
      </c>
      <c r="AN3" s="105" t="s">
        <v>215</v>
      </c>
      <c r="AO3" s="27" t="s">
        <v>236</v>
      </c>
      <c r="AP3" s="28" t="s">
        <v>216</v>
      </c>
      <c r="AQ3" s="26"/>
      <c r="AR3" s="26"/>
      <c r="AS3" s="26"/>
      <c r="AT3" s="26"/>
      <c r="AU3" s="29"/>
      <c r="AV3" s="91" t="s">
        <v>217</v>
      </c>
      <c r="AW3" s="28" t="s">
        <v>235</v>
      </c>
      <c r="AX3" s="26"/>
      <c r="AY3" s="26"/>
      <c r="AZ3" s="26"/>
      <c r="BA3" s="26"/>
      <c r="BB3" s="26"/>
      <c r="BC3" s="26"/>
      <c r="BD3" s="26"/>
      <c r="BE3" s="29"/>
      <c r="BF3" s="105" t="s">
        <v>214</v>
      </c>
      <c r="BG3" s="105" t="s">
        <v>215</v>
      </c>
      <c r="BH3" s="27" t="s">
        <v>236</v>
      </c>
    </row>
    <row r="4" spans="1:60" s="70" customFormat="1" ht="22.5" customHeight="1">
      <c r="A4" s="106"/>
      <c r="B4" s="110"/>
      <c r="C4" s="106"/>
      <c r="D4" s="27" t="s">
        <v>151</v>
      </c>
      <c r="E4" s="30" t="s">
        <v>237</v>
      </c>
      <c r="F4" s="31"/>
      <c r="G4" s="32"/>
      <c r="H4" s="29"/>
      <c r="I4" s="93" t="s">
        <v>218</v>
      </c>
      <c r="J4" s="92"/>
      <c r="K4" s="27" t="s">
        <v>151</v>
      </c>
      <c r="L4" s="105" t="s">
        <v>219</v>
      </c>
      <c r="M4" s="28" t="s">
        <v>238</v>
      </c>
      <c r="N4" s="26"/>
      <c r="O4" s="26"/>
      <c r="P4" s="29"/>
      <c r="Q4" s="105" t="s">
        <v>220</v>
      </c>
      <c r="R4" s="105" t="s">
        <v>221</v>
      </c>
      <c r="S4" s="105" t="s">
        <v>222</v>
      </c>
      <c r="T4" s="106"/>
      <c r="U4" s="106"/>
      <c r="V4" s="34"/>
      <c r="W4" s="27" t="s">
        <v>151</v>
      </c>
      <c r="X4" s="30" t="s">
        <v>237</v>
      </c>
      <c r="Y4" s="31"/>
      <c r="Z4" s="32"/>
      <c r="AA4" s="29"/>
      <c r="AB4" s="93" t="s">
        <v>218</v>
      </c>
      <c r="AC4" s="92"/>
      <c r="AD4" s="27" t="s">
        <v>151</v>
      </c>
      <c r="AE4" s="105" t="s">
        <v>219</v>
      </c>
      <c r="AF4" s="28" t="s">
        <v>238</v>
      </c>
      <c r="AG4" s="26"/>
      <c r="AH4" s="26"/>
      <c r="AI4" s="29"/>
      <c r="AJ4" s="105" t="s">
        <v>220</v>
      </c>
      <c r="AK4" s="105" t="s">
        <v>221</v>
      </c>
      <c r="AL4" s="105" t="s">
        <v>222</v>
      </c>
      <c r="AM4" s="106"/>
      <c r="AN4" s="106"/>
      <c r="AO4" s="34"/>
      <c r="AP4" s="27" t="s">
        <v>151</v>
      </c>
      <c r="AQ4" s="30" t="s">
        <v>237</v>
      </c>
      <c r="AR4" s="31"/>
      <c r="AS4" s="32"/>
      <c r="AT4" s="29"/>
      <c r="AU4" s="93" t="s">
        <v>218</v>
      </c>
      <c r="AV4" s="92"/>
      <c r="AW4" s="27" t="s">
        <v>151</v>
      </c>
      <c r="AX4" s="105" t="s">
        <v>219</v>
      </c>
      <c r="AY4" s="28" t="s">
        <v>238</v>
      </c>
      <c r="AZ4" s="26"/>
      <c r="BA4" s="26"/>
      <c r="BB4" s="29"/>
      <c r="BC4" s="105" t="s">
        <v>220</v>
      </c>
      <c r="BD4" s="105" t="s">
        <v>221</v>
      </c>
      <c r="BE4" s="105" t="s">
        <v>222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151</v>
      </c>
      <c r="F5" s="33" t="s">
        <v>223</v>
      </c>
      <c r="G5" s="33" t="s">
        <v>224</v>
      </c>
      <c r="H5" s="33" t="s">
        <v>225</v>
      </c>
      <c r="I5" s="94"/>
      <c r="J5" s="92"/>
      <c r="K5" s="34"/>
      <c r="L5" s="106"/>
      <c r="M5" s="27" t="s">
        <v>151</v>
      </c>
      <c r="N5" s="24" t="s">
        <v>226</v>
      </c>
      <c r="O5" s="24" t="s">
        <v>227</v>
      </c>
      <c r="P5" s="24" t="s">
        <v>228</v>
      </c>
      <c r="Q5" s="106"/>
      <c r="R5" s="106"/>
      <c r="S5" s="106"/>
      <c r="T5" s="106"/>
      <c r="U5" s="106"/>
      <c r="V5" s="34"/>
      <c r="W5" s="34"/>
      <c r="X5" s="27" t="s">
        <v>151</v>
      </c>
      <c r="Y5" s="33" t="s">
        <v>223</v>
      </c>
      <c r="Z5" s="33" t="s">
        <v>224</v>
      </c>
      <c r="AA5" s="33" t="s">
        <v>225</v>
      </c>
      <c r="AB5" s="94"/>
      <c r="AC5" s="92"/>
      <c r="AD5" s="34"/>
      <c r="AE5" s="106"/>
      <c r="AF5" s="27" t="s">
        <v>151</v>
      </c>
      <c r="AG5" s="24" t="s">
        <v>226</v>
      </c>
      <c r="AH5" s="24" t="s">
        <v>227</v>
      </c>
      <c r="AI5" s="24" t="s">
        <v>228</v>
      </c>
      <c r="AJ5" s="106"/>
      <c r="AK5" s="106"/>
      <c r="AL5" s="106"/>
      <c r="AM5" s="106"/>
      <c r="AN5" s="106"/>
      <c r="AO5" s="34"/>
      <c r="AP5" s="34"/>
      <c r="AQ5" s="27" t="s">
        <v>151</v>
      </c>
      <c r="AR5" s="33" t="s">
        <v>223</v>
      </c>
      <c r="AS5" s="33" t="s">
        <v>224</v>
      </c>
      <c r="AT5" s="33" t="s">
        <v>225</v>
      </c>
      <c r="AU5" s="94"/>
      <c r="AV5" s="92"/>
      <c r="AW5" s="34"/>
      <c r="AX5" s="106"/>
      <c r="AY5" s="27" t="s">
        <v>151</v>
      </c>
      <c r="AZ5" s="24" t="s">
        <v>226</v>
      </c>
      <c r="BA5" s="24" t="s">
        <v>227</v>
      </c>
      <c r="BB5" s="24" t="s">
        <v>228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154</v>
      </c>
      <c r="E6" s="35" t="s">
        <v>155</v>
      </c>
      <c r="F6" s="36" t="s">
        <v>155</v>
      </c>
      <c r="G6" s="36" t="s">
        <v>155</v>
      </c>
      <c r="H6" s="36" t="s">
        <v>155</v>
      </c>
      <c r="I6" s="39" t="s">
        <v>155</v>
      </c>
      <c r="J6" s="39" t="s">
        <v>155</v>
      </c>
      <c r="K6" s="35" t="s">
        <v>155</v>
      </c>
      <c r="L6" s="35" t="s">
        <v>155</v>
      </c>
      <c r="M6" s="35" t="s">
        <v>155</v>
      </c>
      <c r="N6" s="40" t="s">
        <v>155</v>
      </c>
      <c r="O6" s="40" t="s">
        <v>155</v>
      </c>
      <c r="P6" s="40" t="s">
        <v>155</v>
      </c>
      <c r="Q6" s="35" t="s">
        <v>155</v>
      </c>
      <c r="R6" s="35" t="s">
        <v>155</v>
      </c>
      <c r="S6" s="35" t="s">
        <v>155</v>
      </c>
      <c r="T6" s="35" t="s">
        <v>155</v>
      </c>
      <c r="U6" s="35" t="s">
        <v>155</v>
      </c>
      <c r="V6" s="35" t="s">
        <v>155</v>
      </c>
      <c r="W6" s="35" t="s">
        <v>154</v>
      </c>
      <c r="X6" s="35" t="s">
        <v>155</v>
      </c>
      <c r="Y6" s="36" t="s">
        <v>155</v>
      </c>
      <c r="Z6" s="36" t="s">
        <v>155</v>
      </c>
      <c r="AA6" s="36" t="s">
        <v>155</v>
      </c>
      <c r="AB6" s="39" t="s">
        <v>155</v>
      </c>
      <c r="AC6" s="39" t="s">
        <v>155</v>
      </c>
      <c r="AD6" s="35" t="s">
        <v>155</v>
      </c>
      <c r="AE6" s="35" t="s">
        <v>155</v>
      </c>
      <c r="AF6" s="35" t="s">
        <v>155</v>
      </c>
      <c r="AG6" s="40" t="s">
        <v>155</v>
      </c>
      <c r="AH6" s="40" t="s">
        <v>155</v>
      </c>
      <c r="AI6" s="40" t="s">
        <v>155</v>
      </c>
      <c r="AJ6" s="35" t="s">
        <v>155</v>
      </c>
      <c r="AK6" s="35" t="s">
        <v>155</v>
      </c>
      <c r="AL6" s="35" t="s">
        <v>155</v>
      </c>
      <c r="AM6" s="35" t="s">
        <v>155</v>
      </c>
      <c r="AN6" s="35" t="s">
        <v>155</v>
      </c>
      <c r="AO6" s="35" t="s">
        <v>155</v>
      </c>
      <c r="AP6" s="35" t="s">
        <v>154</v>
      </c>
      <c r="AQ6" s="35" t="s">
        <v>155</v>
      </c>
      <c r="AR6" s="36" t="s">
        <v>155</v>
      </c>
      <c r="AS6" s="36" t="s">
        <v>155</v>
      </c>
      <c r="AT6" s="36" t="s">
        <v>155</v>
      </c>
      <c r="AU6" s="39" t="s">
        <v>155</v>
      </c>
      <c r="AV6" s="39" t="s">
        <v>155</v>
      </c>
      <c r="AW6" s="35" t="s">
        <v>155</v>
      </c>
      <c r="AX6" s="35" t="s">
        <v>155</v>
      </c>
      <c r="AY6" s="35" t="s">
        <v>155</v>
      </c>
      <c r="AZ6" s="40" t="s">
        <v>155</v>
      </c>
      <c r="BA6" s="40" t="s">
        <v>155</v>
      </c>
      <c r="BB6" s="40" t="s">
        <v>155</v>
      </c>
      <c r="BC6" s="35" t="s">
        <v>155</v>
      </c>
      <c r="BD6" s="35" t="s">
        <v>155</v>
      </c>
      <c r="BE6" s="35" t="s">
        <v>155</v>
      </c>
      <c r="BF6" s="35" t="s">
        <v>155</v>
      </c>
      <c r="BG6" s="35" t="s">
        <v>155</v>
      </c>
      <c r="BH6" s="35" t="s">
        <v>155</v>
      </c>
    </row>
    <row r="7" spans="1:60" ht="13.5">
      <c r="A7" s="17" t="s">
        <v>109</v>
      </c>
      <c r="B7" s="76" t="s">
        <v>110</v>
      </c>
      <c r="C7" s="77" t="s">
        <v>111</v>
      </c>
      <c r="D7" s="87">
        <f>E7+I7</f>
        <v>1611699</v>
      </c>
      <c r="E7" s="87">
        <f>SUM(F7:H7)</f>
        <v>1608234</v>
      </c>
      <c r="F7" s="87">
        <v>1571724</v>
      </c>
      <c r="G7" s="87">
        <v>7912</v>
      </c>
      <c r="H7" s="87">
        <v>28598</v>
      </c>
      <c r="I7" s="87">
        <v>3465</v>
      </c>
      <c r="J7" s="87">
        <v>0</v>
      </c>
      <c r="K7" s="87">
        <f>L7+M7+Q7+R7+S7</f>
        <v>6959848</v>
      </c>
      <c r="L7" s="87">
        <v>4581998</v>
      </c>
      <c r="M7" s="88">
        <f>SUM(N7:P7)</f>
        <v>1438311</v>
      </c>
      <c r="N7" s="87">
        <v>423467</v>
      </c>
      <c r="O7" s="87">
        <v>863462</v>
      </c>
      <c r="P7" s="87">
        <v>151382</v>
      </c>
      <c r="Q7" s="87">
        <v>186039</v>
      </c>
      <c r="R7" s="87">
        <v>747692</v>
      </c>
      <c r="S7" s="87">
        <v>5808</v>
      </c>
      <c r="T7" s="87">
        <v>0</v>
      </c>
      <c r="U7" s="87">
        <v>88604</v>
      </c>
      <c r="V7" s="87">
        <f>D7+K7+U7</f>
        <v>8660151</v>
      </c>
      <c r="W7" s="87">
        <f>X7+AB7</f>
        <v>23321</v>
      </c>
      <c r="X7" s="87">
        <f>SUM(Y7:AA7)</f>
        <v>23321</v>
      </c>
      <c r="Y7" s="87">
        <v>0</v>
      </c>
      <c r="Z7" s="87">
        <v>23321</v>
      </c>
      <c r="AA7" s="87">
        <v>0</v>
      </c>
      <c r="AB7" s="87">
        <v>0</v>
      </c>
      <c r="AC7" s="87">
        <v>0</v>
      </c>
      <c r="AD7" s="87">
        <f>AE7+AF7+AJ7+AK7+AL7</f>
        <v>695780</v>
      </c>
      <c r="AE7" s="87">
        <v>46921</v>
      </c>
      <c r="AF7" s="88">
        <f>SUM(AG7:AI7)</f>
        <v>339993</v>
      </c>
      <c r="AG7" s="87">
        <v>0</v>
      </c>
      <c r="AH7" s="87">
        <v>0</v>
      </c>
      <c r="AI7" s="87">
        <v>339993</v>
      </c>
      <c r="AJ7" s="87">
        <v>0</v>
      </c>
      <c r="AK7" s="87">
        <v>308100</v>
      </c>
      <c r="AL7" s="87">
        <v>766</v>
      </c>
      <c r="AM7" s="87">
        <v>0</v>
      </c>
      <c r="AN7" s="87">
        <v>168973</v>
      </c>
      <c r="AO7" s="87">
        <f>W7+AD7+AN7</f>
        <v>888074</v>
      </c>
      <c r="AP7" s="87">
        <f aca="true" t="shared" si="0" ref="AP7:AS70">D7+W7</f>
        <v>1635020</v>
      </c>
      <c r="AQ7" s="87">
        <f t="shared" si="0"/>
        <v>1631555</v>
      </c>
      <c r="AR7" s="87">
        <f t="shared" si="0"/>
        <v>1571724</v>
      </c>
      <c r="AS7" s="87">
        <f t="shared" si="0"/>
        <v>31233</v>
      </c>
      <c r="AT7" s="87">
        <f aca="true" t="shared" si="1" ref="AT7:AT70">H7+AA7</f>
        <v>28598</v>
      </c>
      <c r="AU7" s="87">
        <f aca="true" t="shared" si="2" ref="AU7:AV70">I7+AB7</f>
        <v>3465</v>
      </c>
      <c r="AV7" s="87">
        <f t="shared" si="2"/>
        <v>0</v>
      </c>
      <c r="AW7" s="87">
        <f aca="true" t="shared" si="3" ref="AW7:AW56">K7+AD7</f>
        <v>7655628</v>
      </c>
      <c r="AX7" s="87">
        <f aca="true" t="shared" si="4" ref="AX7:AX56">L7+AE7</f>
        <v>4628919</v>
      </c>
      <c r="AY7" s="87">
        <f aca="true" t="shared" si="5" ref="AY7:AY47">M7+AF7</f>
        <v>1778304</v>
      </c>
      <c r="AZ7" s="87">
        <f aca="true" t="shared" si="6" ref="AZ7:AZ47">N7+AG7</f>
        <v>423467</v>
      </c>
      <c r="BA7" s="87">
        <f aca="true" t="shared" si="7" ref="BA7:BA23">O7+AH7</f>
        <v>863462</v>
      </c>
      <c r="BB7" s="87">
        <f aca="true" t="shared" si="8" ref="BB7:BB23">P7+AI7</f>
        <v>491375</v>
      </c>
      <c r="BC7" s="87">
        <f aca="true" t="shared" si="9" ref="BC7:BC23">Q7+AJ7</f>
        <v>186039</v>
      </c>
      <c r="BD7" s="87">
        <f aca="true" t="shared" si="10" ref="BD7:BD23">R7+AK7</f>
        <v>1055792</v>
      </c>
      <c r="BE7" s="87">
        <f aca="true" t="shared" si="11" ref="BE7:BF23">S7+AL7</f>
        <v>6574</v>
      </c>
      <c r="BF7" s="87">
        <f t="shared" si="11"/>
        <v>0</v>
      </c>
      <c r="BG7" s="87">
        <f aca="true" t="shared" si="12" ref="BG7:BH60">U7+AN7</f>
        <v>257577</v>
      </c>
      <c r="BH7" s="87">
        <f t="shared" si="12"/>
        <v>9548225</v>
      </c>
    </row>
    <row r="8" spans="1:60" ht="13.5">
      <c r="A8" s="17" t="s">
        <v>109</v>
      </c>
      <c r="B8" s="76" t="s">
        <v>112</v>
      </c>
      <c r="C8" s="77" t="s">
        <v>113</v>
      </c>
      <c r="D8" s="87">
        <f>E8+I8</f>
        <v>3534747</v>
      </c>
      <c r="E8" s="87">
        <f>SUM(F8:H8)</f>
        <v>3471815</v>
      </c>
      <c r="F8" s="87">
        <v>1618073</v>
      </c>
      <c r="G8" s="87">
        <v>1837323</v>
      </c>
      <c r="H8" s="87">
        <v>16419</v>
      </c>
      <c r="I8" s="87">
        <v>62932</v>
      </c>
      <c r="J8" s="87">
        <v>0</v>
      </c>
      <c r="K8" s="87">
        <f>L8+M8+Q8+R8+S8</f>
        <v>2485584</v>
      </c>
      <c r="L8" s="87">
        <v>1494142</v>
      </c>
      <c r="M8" s="88">
        <f>SUM(N8:P8)</f>
        <v>593508</v>
      </c>
      <c r="N8" s="87">
        <v>210961</v>
      </c>
      <c r="O8" s="87">
        <v>368099</v>
      </c>
      <c r="P8" s="87">
        <v>14448</v>
      </c>
      <c r="Q8" s="87">
        <v>3497</v>
      </c>
      <c r="R8" s="87">
        <v>394437</v>
      </c>
      <c r="S8" s="87">
        <v>0</v>
      </c>
      <c r="T8" s="87">
        <v>0</v>
      </c>
      <c r="U8" s="87">
        <v>131753</v>
      </c>
      <c r="V8" s="87">
        <f>D8+K8+U8</f>
        <v>6152084</v>
      </c>
      <c r="W8" s="87">
        <f>X8+AB8</f>
        <v>235586</v>
      </c>
      <c r="X8" s="87">
        <f>SUM(Y8:AA8)</f>
        <v>219999</v>
      </c>
      <c r="Y8" s="87">
        <v>219999</v>
      </c>
      <c r="Z8" s="87">
        <v>0</v>
      </c>
      <c r="AA8" s="87">
        <v>0</v>
      </c>
      <c r="AB8" s="87">
        <v>15587</v>
      </c>
      <c r="AC8" s="87">
        <v>0</v>
      </c>
      <c r="AD8" s="87">
        <f>AE8+AF8+AJ8+AK8+AL8</f>
        <v>188597</v>
      </c>
      <c r="AE8" s="87">
        <v>70745</v>
      </c>
      <c r="AF8" s="88">
        <f>SUM(AG8:AI8)</f>
        <v>57529</v>
      </c>
      <c r="AG8" s="87">
        <v>0</v>
      </c>
      <c r="AH8" s="87">
        <v>57529</v>
      </c>
      <c r="AI8" s="87">
        <v>0</v>
      </c>
      <c r="AJ8" s="87">
        <v>0</v>
      </c>
      <c r="AK8" s="87">
        <v>60323</v>
      </c>
      <c r="AL8" s="87">
        <v>0</v>
      </c>
      <c r="AM8" s="87">
        <v>0</v>
      </c>
      <c r="AN8" s="87">
        <v>0</v>
      </c>
      <c r="AO8" s="87">
        <f>W8+AD8+AN8</f>
        <v>424183</v>
      </c>
      <c r="AP8" s="87">
        <f t="shared" si="0"/>
        <v>3770333</v>
      </c>
      <c r="AQ8" s="87">
        <f t="shared" si="0"/>
        <v>3691814</v>
      </c>
      <c r="AR8" s="87">
        <f t="shared" si="0"/>
        <v>1838072</v>
      </c>
      <c r="AS8" s="87">
        <f t="shared" si="0"/>
        <v>1837323</v>
      </c>
      <c r="AT8" s="87">
        <f t="shared" si="1"/>
        <v>16419</v>
      </c>
      <c r="AU8" s="87">
        <f t="shared" si="2"/>
        <v>78519</v>
      </c>
      <c r="AV8" s="87">
        <f t="shared" si="2"/>
        <v>0</v>
      </c>
      <c r="AW8" s="87">
        <f t="shared" si="3"/>
        <v>2674181</v>
      </c>
      <c r="AX8" s="87">
        <f t="shared" si="4"/>
        <v>1564887</v>
      </c>
      <c r="AY8" s="87">
        <f t="shared" si="5"/>
        <v>651037</v>
      </c>
      <c r="AZ8" s="87">
        <f t="shared" si="6"/>
        <v>210961</v>
      </c>
      <c r="BA8" s="87">
        <f t="shared" si="7"/>
        <v>425628</v>
      </c>
      <c r="BB8" s="87">
        <f t="shared" si="8"/>
        <v>14448</v>
      </c>
      <c r="BC8" s="87">
        <f t="shared" si="9"/>
        <v>3497</v>
      </c>
      <c r="BD8" s="87">
        <f t="shared" si="10"/>
        <v>454760</v>
      </c>
      <c r="BE8" s="87">
        <f t="shared" si="11"/>
        <v>0</v>
      </c>
      <c r="BF8" s="87">
        <f t="shared" si="11"/>
        <v>0</v>
      </c>
      <c r="BG8" s="87">
        <f t="shared" si="12"/>
        <v>131753</v>
      </c>
      <c r="BH8" s="87">
        <f t="shared" si="12"/>
        <v>6576267</v>
      </c>
    </row>
    <row r="9" spans="1:60" ht="13.5">
      <c r="A9" s="17" t="s">
        <v>109</v>
      </c>
      <c r="B9" s="76" t="s">
        <v>114</v>
      </c>
      <c r="C9" s="77" t="s">
        <v>115</v>
      </c>
      <c r="D9" s="87">
        <f aca="true" t="shared" si="13" ref="D9:D72">E9+I9</f>
        <v>46599</v>
      </c>
      <c r="E9" s="87">
        <f aca="true" t="shared" si="14" ref="E9:E72">SUM(F9:H9)</f>
        <v>46599</v>
      </c>
      <c r="F9" s="87">
        <v>46599</v>
      </c>
      <c r="G9" s="87">
        <v>0</v>
      </c>
      <c r="H9" s="87">
        <v>0</v>
      </c>
      <c r="I9" s="87">
        <v>0</v>
      </c>
      <c r="J9" s="87">
        <v>197825</v>
      </c>
      <c r="K9" s="87">
        <f aca="true" t="shared" si="15" ref="K9:K72">L9+M9+Q9+R9+S9</f>
        <v>381741</v>
      </c>
      <c r="L9" s="87">
        <v>223268</v>
      </c>
      <c r="M9" s="88">
        <f aca="true" t="shared" si="16" ref="M9:M72">SUM(N9:P9)</f>
        <v>149092</v>
      </c>
      <c r="N9" s="87">
        <v>35414</v>
      </c>
      <c r="O9" s="87">
        <v>112933</v>
      </c>
      <c r="P9" s="87">
        <v>745</v>
      </c>
      <c r="Q9" s="87">
        <v>6090</v>
      </c>
      <c r="R9" s="87">
        <v>0</v>
      </c>
      <c r="S9" s="87">
        <v>3291</v>
      </c>
      <c r="T9" s="87">
        <v>64834</v>
      </c>
      <c r="U9" s="87">
        <v>7918</v>
      </c>
      <c r="V9" s="87">
        <f aca="true" t="shared" si="17" ref="V9:V72">D9+K9+U9</f>
        <v>436258</v>
      </c>
      <c r="W9" s="87">
        <f aca="true" t="shared" si="18" ref="W9:W72">X9+AB9</f>
        <v>30482</v>
      </c>
      <c r="X9" s="87">
        <f aca="true" t="shared" si="19" ref="X9:X72">SUM(Y9:AA9)</f>
        <v>30482</v>
      </c>
      <c r="Y9" s="87">
        <v>30482</v>
      </c>
      <c r="Z9" s="87">
        <v>0</v>
      </c>
      <c r="AA9" s="87">
        <v>0</v>
      </c>
      <c r="AB9" s="87">
        <v>0</v>
      </c>
      <c r="AC9" s="87">
        <v>0</v>
      </c>
      <c r="AD9" s="87">
        <f aca="true" t="shared" si="20" ref="AD9:AD72">AE9+AF9+AJ9+AK9+AL9</f>
        <v>137371</v>
      </c>
      <c r="AE9" s="87">
        <v>6276</v>
      </c>
      <c r="AF9" s="88">
        <f aca="true" t="shared" si="21" ref="AF9:AF72">SUM(AG9:AI9)</f>
        <v>90512</v>
      </c>
      <c r="AG9" s="87">
        <v>0</v>
      </c>
      <c r="AH9" s="87">
        <v>90512</v>
      </c>
      <c r="AI9" s="87">
        <v>0</v>
      </c>
      <c r="AJ9" s="87">
        <v>0</v>
      </c>
      <c r="AK9" s="87">
        <v>40583</v>
      </c>
      <c r="AL9" s="87">
        <v>0</v>
      </c>
      <c r="AM9" s="87">
        <v>0</v>
      </c>
      <c r="AN9" s="87">
        <v>0</v>
      </c>
      <c r="AO9" s="87">
        <f aca="true" t="shared" si="22" ref="AO9:AO72">W9+AD9+AN9</f>
        <v>167853</v>
      </c>
      <c r="AP9" s="87">
        <f t="shared" si="0"/>
        <v>77081</v>
      </c>
      <c r="AQ9" s="87">
        <f t="shared" si="0"/>
        <v>77081</v>
      </c>
      <c r="AR9" s="87">
        <f t="shared" si="0"/>
        <v>77081</v>
      </c>
      <c r="AS9" s="87">
        <f t="shared" si="0"/>
        <v>0</v>
      </c>
      <c r="AT9" s="87">
        <f t="shared" si="1"/>
        <v>0</v>
      </c>
      <c r="AU9" s="87">
        <f t="shared" si="2"/>
        <v>0</v>
      </c>
      <c r="AV9" s="87">
        <f t="shared" si="2"/>
        <v>197825</v>
      </c>
      <c r="AW9" s="87">
        <f t="shared" si="3"/>
        <v>519112</v>
      </c>
      <c r="AX9" s="87">
        <f t="shared" si="4"/>
        <v>229544</v>
      </c>
      <c r="AY9" s="87">
        <f t="shared" si="5"/>
        <v>239604</v>
      </c>
      <c r="AZ9" s="87">
        <f t="shared" si="6"/>
        <v>35414</v>
      </c>
      <c r="BA9" s="87">
        <f t="shared" si="7"/>
        <v>203445</v>
      </c>
      <c r="BB9" s="87">
        <f t="shared" si="8"/>
        <v>745</v>
      </c>
      <c r="BC9" s="87">
        <f t="shared" si="9"/>
        <v>6090</v>
      </c>
      <c r="BD9" s="87">
        <f t="shared" si="10"/>
        <v>40583</v>
      </c>
      <c r="BE9" s="87">
        <f t="shared" si="11"/>
        <v>3291</v>
      </c>
      <c r="BF9" s="87">
        <f t="shared" si="11"/>
        <v>64834</v>
      </c>
      <c r="BG9" s="87">
        <f t="shared" si="12"/>
        <v>7918</v>
      </c>
      <c r="BH9" s="87">
        <f t="shared" si="12"/>
        <v>604111</v>
      </c>
    </row>
    <row r="10" spans="1:60" ht="13.5">
      <c r="A10" s="17" t="s">
        <v>109</v>
      </c>
      <c r="B10" s="76" t="s">
        <v>116</v>
      </c>
      <c r="C10" s="77" t="s">
        <v>117</v>
      </c>
      <c r="D10" s="87">
        <f t="shared" si="13"/>
        <v>0</v>
      </c>
      <c r="E10" s="87">
        <f t="shared" si="14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385381</v>
      </c>
      <c r="K10" s="87">
        <f t="shared" si="15"/>
        <v>1005419</v>
      </c>
      <c r="L10" s="87">
        <v>117499</v>
      </c>
      <c r="M10" s="88">
        <f t="shared" si="16"/>
        <v>341068</v>
      </c>
      <c r="N10" s="87">
        <v>30711</v>
      </c>
      <c r="O10" s="87">
        <v>307484</v>
      </c>
      <c r="P10" s="87">
        <v>2873</v>
      </c>
      <c r="Q10" s="87">
        <v>0</v>
      </c>
      <c r="R10" s="87">
        <v>546852</v>
      </c>
      <c r="S10" s="87">
        <v>0</v>
      </c>
      <c r="T10" s="87">
        <v>60576</v>
      </c>
      <c r="U10" s="87">
        <v>26463</v>
      </c>
      <c r="V10" s="87">
        <f t="shared" si="17"/>
        <v>1031882</v>
      </c>
      <c r="W10" s="87">
        <f t="shared" si="18"/>
        <v>0</v>
      </c>
      <c r="X10" s="87">
        <f t="shared" si="19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20"/>
        <v>0</v>
      </c>
      <c r="AE10" s="87">
        <v>0</v>
      </c>
      <c r="AF10" s="88">
        <f t="shared" si="21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162276</v>
      </c>
      <c r="AN10" s="87">
        <v>403</v>
      </c>
      <c r="AO10" s="87">
        <f t="shared" si="22"/>
        <v>403</v>
      </c>
      <c r="AP10" s="87">
        <f t="shared" si="0"/>
        <v>0</v>
      </c>
      <c r="AQ10" s="87">
        <f t="shared" si="0"/>
        <v>0</v>
      </c>
      <c r="AR10" s="87">
        <f t="shared" si="0"/>
        <v>0</v>
      </c>
      <c r="AS10" s="87">
        <f t="shared" si="0"/>
        <v>0</v>
      </c>
      <c r="AT10" s="87">
        <f t="shared" si="1"/>
        <v>0</v>
      </c>
      <c r="AU10" s="87">
        <f t="shared" si="2"/>
        <v>0</v>
      </c>
      <c r="AV10" s="87">
        <f t="shared" si="2"/>
        <v>385381</v>
      </c>
      <c r="AW10" s="87">
        <f t="shared" si="3"/>
        <v>1005419</v>
      </c>
      <c r="AX10" s="87">
        <f t="shared" si="4"/>
        <v>117499</v>
      </c>
      <c r="AY10" s="87">
        <f t="shared" si="5"/>
        <v>341068</v>
      </c>
      <c r="AZ10" s="87">
        <f t="shared" si="6"/>
        <v>30711</v>
      </c>
      <c r="BA10" s="87">
        <f t="shared" si="7"/>
        <v>307484</v>
      </c>
      <c r="BB10" s="87">
        <f t="shared" si="8"/>
        <v>2873</v>
      </c>
      <c r="BC10" s="87">
        <f t="shared" si="9"/>
        <v>0</v>
      </c>
      <c r="BD10" s="87">
        <f t="shared" si="10"/>
        <v>546852</v>
      </c>
      <c r="BE10" s="87">
        <f t="shared" si="11"/>
        <v>0</v>
      </c>
      <c r="BF10" s="87">
        <f t="shared" si="11"/>
        <v>222852</v>
      </c>
      <c r="BG10" s="87">
        <f t="shared" si="12"/>
        <v>26866</v>
      </c>
      <c r="BH10" s="87">
        <f t="shared" si="12"/>
        <v>1032285</v>
      </c>
    </row>
    <row r="11" spans="1:60" ht="13.5">
      <c r="A11" s="17" t="s">
        <v>109</v>
      </c>
      <c r="B11" s="76" t="s">
        <v>118</v>
      </c>
      <c r="C11" s="77" t="s">
        <v>119</v>
      </c>
      <c r="D11" s="87">
        <f t="shared" si="13"/>
        <v>153196</v>
      </c>
      <c r="E11" s="87">
        <f t="shared" si="14"/>
        <v>153196</v>
      </c>
      <c r="F11" s="87">
        <v>130462</v>
      </c>
      <c r="G11" s="87">
        <v>22734</v>
      </c>
      <c r="H11" s="87">
        <v>0</v>
      </c>
      <c r="I11" s="87">
        <v>0</v>
      </c>
      <c r="J11" s="87">
        <v>0</v>
      </c>
      <c r="K11" s="87">
        <f t="shared" si="15"/>
        <v>732092</v>
      </c>
      <c r="L11" s="87">
        <v>302396</v>
      </c>
      <c r="M11" s="88">
        <f t="shared" si="16"/>
        <v>93921</v>
      </c>
      <c r="N11" s="87">
        <v>5884</v>
      </c>
      <c r="O11" s="87">
        <v>85261</v>
      </c>
      <c r="P11" s="87">
        <v>2776</v>
      </c>
      <c r="Q11" s="87">
        <v>8980</v>
      </c>
      <c r="R11" s="87">
        <v>276791</v>
      </c>
      <c r="S11" s="87">
        <v>50004</v>
      </c>
      <c r="T11" s="87">
        <v>0</v>
      </c>
      <c r="U11" s="87">
        <v>0</v>
      </c>
      <c r="V11" s="87">
        <f t="shared" si="17"/>
        <v>885288</v>
      </c>
      <c r="W11" s="87">
        <f t="shared" si="18"/>
        <v>52577</v>
      </c>
      <c r="X11" s="87">
        <f t="shared" si="19"/>
        <v>52577</v>
      </c>
      <c r="Y11" s="87">
        <v>52577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20"/>
        <v>93170</v>
      </c>
      <c r="AE11" s="87">
        <v>41832</v>
      </c>
      <c r="AF11" s="88">
        <f t="shared" si="21"/>
        <v>46282</v>
      </c>
      <c r="AG11" s="87">
        <v>0</v>
      </c>
      <c r="AH11" s="87">
        <v>46282</v>
      </c>
      <c r="AI11" s="87">
        <v>0</v>
      </c>
      <c r="AJ11" s="87">
        <v>0</v>
      </c>
      <c r="AK11" s="87">
        <v>5029</v>
      </c>
      <c r="AL11" s="87">
        <v>27</v>
      </c>
      <c r="AM11" s="87">
        <v>0</v>
      </c>
      <c r="AN11" s="87">
        <v>0</v>
      </c>
      <c r="AO11" s="87">
        <f t="shared" si="22"/>
        <v>145747</v>
      </c>
      <c r="AP11" s="87">
        <f t="shared" si="0"/>
        <v>205773</v>
      </c>
      <c r="AQ11" s="87">
        <f t="shared" si="0"/>
        <v>205773</v>
      </c>
      <c r="AR11" s="87">
        <f t="shared" si="0"/>
        <v>183039</v>
      </c>
      <c r="AS11" s="87">
        <f t="shared" si="0"/>
        <v>22734</v>
      </c>
      <c r="AT11" s="87">
        <f t="shared" si="1"/>
        <v>0</v>
      </c>
      <c r="AU11" s="87">
        <f t="shared" si="2"/>
        <v>0</v>
      </c>
      <c r="AV11" s="87">
        <f t="shared" si="2"/>
        <v>0</v>
      </c>
      <c r="AW11" s="87">
        <f t="shared" si="3"/>
        <v>825262</v>
      </c>
      <c r="AX11" s="87">
        <f t="shared" si="4"/>
        <v>344228</v>
      </c>
      <c r="AY11" s="87">
        <f t="shared" si="5"/>
        <v>140203</v>
      </c>
      <c r="AZ11" s="87">
        <f t="shared" si="6"/>
        <v>5884</v>
      </c>
      <c r="BA11" s="87">
        <f t="shared" si="7"/>
        <v>131543</v>
      </c>
      <c r="BB11" s="87">
        <f t="shared" si="8"/>
        <v>2776</v>
      </c>
      <c r="BC11" s="87">
        <f t="shared" si="9"/>
        <v>8980</v>
      </c>
      <c r="BD11" s="87">
        <f t="shared" si="10"/>
        <v>281820</v>
      </c>
      <c r="BE11" s="87">
        <f t="shared" si="11"/>
        <v>50031</v>
      </c>
      <c r="BF11" s="87">
        <f t="shared" si="11"/>
        <v>0</v>
      </c>
      <c r="BG11" s="87">
        <f t="shared" si="12"/>
        <v>0</v>
      </c>
      <c r="BH11" s="87">
        <f t="shared" si="12"/>
        <v>1031035</v>
      </c>
    </row>
    <row r="12" spans="1:60" ht="13.5">
      <c r="A12" s="17" t="s">
        <v>109</v>
      </c>
      <c r="B12" s="76" t="s">
        <v>120</v>
      </c>
      <c r="C12" s="77" t="s">
        <v>121</v>
      </c>
      <c r="D12" s="87">
        <f t="shared" si="13"/>
        <v>3423569</v>
      </c>
      <c r="E12" s="87">
        <f t="shared" si="14"/>
        <v>3364244</v>
      </c>
      <c r="F12" s="87">
        <v>3362786</v>
      </c>
      <c r="G12" s="87">
        <v>0</v>
      </c>
      <c r="H12" s="87">
        <v>1458</v>
      </c>
      <c r="I12" s="87">
        <v>59325</v>
      </c>
      <c r="J12" s="87">
        <v>0</v>
      </c>
      <c r="K12" s="87">
        <f t="shared" si="15"/>
        <v>304432</v>
      </c>
      <c r="L12" s="87">
        <v>85196</v>
      </c>
      <c r="M12" s="88">
        <f t="shared" si="16"/>
        <v>44131</v>
      </c>
      <c r="N12" s="87">
        <v>0</v>
      </c>
      <c r="O12" s="87">
        <v>31383</v>
      </c>
      <c r="P12" s="87">
        <v>12748</v>
      </c>
      <c r="Q12" s="87">
        <v>10246</v>
      </c>
      <c r="R12" s="87">
        <v>157257</v>
      </c>
      <c r="S12" s="87">
        <v>7602</v>
      </c>
      <c r="T12" s="87">
        <v>0</v>
      </c>
      <c r="U12" s="87">
        <v>29013</v>
      </c>
      <c r="V12" s="87">
        <f t="shared" si="17"/>
        <v>3757014</v>
      </c>
      <c r="W12" s="87">
        <f t="shared" si="18"/>
        <v>0</v>
      </c>
      <c r="X12" s="87">
        <f t="shared" si="19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20"/>
        <v>103972</v>
      </c>
      <c r="AE12" s="87">
        <v>32453</v>
      </c>
      <c r="AF12" s="88">
        <f t="shared" si="21"/>
        <v>55188</v>
      </c>
      <c r="AG12" s="87">
        <v>441</v>
      </c>
      <c r="AH12" s="87">
        <v>54747</v>
      </c>
      <c r="AI12" s="87">
        <v>0</v>
      </c>
      <c r="AJ12" s="87">
        <v>0</v>
      </c>
      <c r="AK12" s="87">
        <v>14093</v>
      </c>
      <c r="AL12" s="87">
        <v>2238</v>
      </c>
      <c r="AM12" s="87">
        <v>0</v>
      </c>
      <c r="AN12" s="87">
        <v>2784</v>
      </c>
      <c r="AO12" s="87">
        <f t="shared" si="22"/>
        <v>106756</v>
      </c>
      <c r="AP12" s="87">
        <f t="shared" si="0"/>
        <v>3423569</v>
      </c>
      <c r="AQ12" s="87">
        <f t="shared" si="0"/>
        <v>3364244</v>
      </c>
      <c r="AR12" s="87">
        <f t="shared" si="0"/>
        <v>3362786</v>
      </c>
      <c r="AS12" s="87">
        <f t="shared" si="0"/>
        <v>0</v>
      </c>
      <c r="AT12" s="87">
        <f t="shared" si="1"/>
        <v>1458</v>
      </c>
      <c r="AU12" s="87">
        <f t="shared" si="2"/>
        <v>59325</v>
      </c>
      <c r="AV12" s="87">
        <f t="shared" si="2"/>
        <v>0</v>
      </c>
      <c r="AW12" s="87">
        <f t="shared" si="3"/>
        <v>408404</v>
      </c>
      <c r="AX12" s="87">
        <f t="shared" si="4"/>
        <v>117649</v>
      </c>
      <c r="AY12" s="87">
        <f t="shared" si="5"/>
        <v>99319</v>
      </c>
      <c r="AZ12" s="87">
        <f t="shared" si="6"/>
        <v>441</v>
      </c>
      <c r="BA12" s="87">
        <f t="shared" si="7"/>
        <v>86130</v>
      </c>
      <c r="BB12" s="87">
        <f t="shared" si="8"/>
        <v>12748</v>
      </c>
      <c r="BC12" s="87">
        <f t="shared" si="9"/>
        <v>10246</v>
      </c>
      <c r="BD12" s="87">
        <f t="shared" si="10"/>
        <v>171350</v>
      </c>
      <c r="BE12" s="87">
        <f t="shared" si="11"/>
        <v>9840</v>
      </c>
      <c r="BF12" s="87">
        <f t="shared" si="11"/>
        <v>0</v>
      </c>
      <c r="BG12" s="87">
        <f t="shared" si="12"/>
        <v>31797</v>
      </c>
      <c r="BH12" s="87">
        <f t="shared" si="12"/>
        <v>3863770</v>
      </c>
    </row>
    <row r="13" spans="1:60" ht="13.5">
      <c r="A13" s="17" t="s">
        <v>109</v>
      </c>
      <c r="B13" s="76" t="s">
        <v>122</v>
      </c>
      <c r="C13" s="77" t="s">
        <v>123</v>
      </c>
      <c r="D13" s="87">
        <f t="shared" si="13"/>
        <v>0</v>
      </c>
      <c r="E13" s="87">
        <f t="shared" si="14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22800</v>
      </c>
      <c r="K13" s="87">
        <f t="shared" si="15"/>
        <v>202586</v>
      </c>
      <c r="L13" s="87">
        <v>43407</v>
      </c>
      <c r="M13" s="88">
        <f t="shared" si="16"/>
        <v>138740</v>
      </c>
      <c r="N13" s="87">
        <v>65482</v>
      </c>
      <c r="O13" s="87">
        <v>71459</v>
      </c>
      <c r="P13" s="87">
        <v>1799</v>
      </c>
      <c r="Q13" s="87">
        <v>1513</v>
      </c>
      <c r="R13" s="87">
        <v>18926</v>
      </c>
      <c r="S13" s="87">
        <v>0</v>
      </c>
      <c r="T13" s="87">
        <v>0</v>
      </c>
      <c r="U13" s="87">
        <v>0</v>
      </c>
      <c r="V13" s="87">
        <f t="shared" si="17"/>
        <v>202586</v>
      </c>
      <c r="W13" s="87">
        <f t="shared" si="18"/>
        <v>0</v>
      </c>
      <c r="X13" s="87">
        <f t="shared" si="19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22800</v>
      </c>
      <c r="AD13" s="87">
        <f t="shared" si="20"/>
        <v>81955</v>
      </c>
      <c r="AE13" s="87">
        <v>34610</v>
      </c>
      <c r="AF13" s="88">
        <f t="shared" si="21"/>
        <v>45161</v>
      </c>
      <c r="AG13" s="87">
        <v>1644</v>
      </c>
      <c r="AH13" s="87">
        <v>43517</v>
      </c>
      <c r="AI13" s="87">
        <v>0</v>
      </c>
      <c r="AJ13" s="87">
        <v>0</v>
      </c>
      <c r="AK13" s="87">
        <v>2184</v>
      </c>
      <c r="AL13" s="87">
        <v>0</v>
      </c>
      <c r="AM13" s="87">
        <v>0</v>
      </c>
      <c r="AN13" s="87">
        <v>0</v>
      </c>
      <c r="AO13" s="87">
        <f t="shared" si="22"/>
        <v>81955</v>
      </c>
      <c r="AP13" s="87">
        <f t="shared" si="0"/>
        <v>0</v>
      </c>
      <c r="AQ13" s="87">
        <f t="shared" si="0"/>
        <v>0</v>
      </c>
      <c r="AR13" s="87">
        <f t="shared" si="0"/>
        <v>0</v>
      </c>
      <c r="AS13" s="87">
        <f t="shared" si="0"/>
        <v>0</v>
      </c>
      <c r="AT13" s="87">
        <f t="shared" si="1"/>
        <v>0</v>
      </c>
      <c r="AU13" s="87">
        <f t="shared" si="2"/>
        <v>0</v>
      </c>
      <c r="AV13" s="87">
        <f t="shared" si="2"/>
        <v>45600</v>
      </c>
      <c r="AW13" s="87">
        <f t="shared" si="3"/>
        <v>284541</v>
      </c>
      <c r="AX13" s="87">
        <f t="shared" si="4"/>
        <v>78017</v>
      </c>
      <c r="AY13" s="87">
        <f t="shared" si="5"/>
        <v>183901</v>
      </c>
      <c r="AZ13" s="87">
        <f t="shared" si="6"/>
        <v>67126</v>
      </c>
      <c r="BA13" s="87">
        <f t="shared" si="7"/>
        <v>114976</v>
      </c>
      <c r="BB13" s="87">
        <f t="shared" si="8"/>
        <v>1799</v>
      </c>
      <c r="BC13" s="87">
        <f t="shared" si="9"/>
        <v>1513</v>
      </c>
      <c r="BD13" s="87">
        <f t="shared" si="10"/>
        <v>21110</v>
      </c>
      <c r="BE13" s="87">
        <f t="shared" si="11"/>
        <v>0</v>
      </c>
      <c r="BF13" s="87">
        <f t="shared" si="11"/>
        <v>0</v>
      </c>
      <c r="BG13" s="87">
        <f t="shared" si="12"/>
        <v>0</v>
      </c>
      <c r="BH13" s="87">
        <f t="shared" si="12"/>
        <v>284541</v>
      </c>
    </row>
    <row r="14" spans="1:60" ht="13.5">
      <c r="A14" s="17" t="s">
        <v>109</v>
      </c>
      <c r="B14" s="76" t="s">
        <v>124</v>
      </c>
      <c r="C14" s="77" t="s">
        <v>125</v>
      </c>
      <c r="D14" s="87">
        <f t="shared" si="13"/>
        <v>2079</v>
      </c>
      <c r="E14" s="87">
        <f t="shared" si="14"/>
        <v>2079</v>
      </c>
      <c r="F14" s="87">
        <v>2079</v>
      </c>
      <c r="G14" s="87">
        <v>0</v>
      </c>
      <c r="H14" s="87">
        <v>0</v>
      </c>
      <c r="I14" s="87">
        <v>0</v>
      </c>
      <c r="J14" s="87">
        <v>21284</v>
      </c>
      <c r="K14" s="87">
        <f t="shared" si="15"/>
        <v>223950</v>
      </c>
      <c r="L14" s="87">
        <v>0</v>
      </c>
      <c r="M14" s="88">
        <f t="shared" si="16"/>
        <v>106628</v>
      </c>
      <c r="N14" s="87">
        <v>0</v>
      </c>
      <c r="O14" s="87">
        <v>106628</v>
      </c>
      <c r="P14" s="87">
        <v>0</v>
      </c>
      <c r="Q14" s="87">
        <v>0</v>
      </c>
      <c r="R14" s="87">
        <v>113758</v>
      </c>
      <c r="S14" s="87">
        <v>3564</v>
      </c>
      <c r="T14" s="87">
        <v>0</v>
      </c>
      <c r="U14" s="87">
        <v>1580</v>
      </c>
      <c r="V14" s="87">
        <f t="shared" si="17"/>
        <v>227609</v>
      </c>
      <c r="W14" s="87">
        <f t="shared" si="18"/>
        <v>0</v>
      </c>
      <c r="X14" s="87">
        <f t="shared" si="19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21284</v>
      </c>
      <c r="AD14" s="87">
        <f t="shared" si="20"/>
        <v>111320</v>
      </c>
      <c r="AE14" s="87">
        <v>0</v>
      </c>
      <c r="AF14" s="88">
        <f t="shared" si="21"/>
        <v>77769</v>
      </c>
      <c r="AG14" s="87">
        <v>0</v>
      </c>
      <c r="AH14" s="87">
        <v>77769</v>
      </c>
      <c r="AI14" s="87">
        <v>0</v>
      </c>
      <c r="AJ14" s="87">
        <v>0</v>
      </c>
      <c r="AK14" s="87">
        <v>33090</v>
      </c>
      <c r="AL14" s="87">
        <v>461</v>
      </c>
      <c r="AM14" s="87">
        <v>0</v>
      </c>
      <c r="AN14" s="87">
        <v>0</v>
      </c>
      <c r="AO14" s="87">
        <f t="shared" si="22"/>
        <v>111320</v>
      </c>
      <c r="AP14" s="87">
        <f t="shared" si="0"/>
        <v>2079</v>
      </c>
      <c r="AQ14" s="87">
        <f t="shared" si="0"/>
        <v>2079</v>
      </c>
      <c r="AR14" s="87">
        <f t="shared" si="0"/>
        <v>2079</v>
      </c>
      <c r="AS14" s="87">
        <f t="shared" si="0"/>
        <v>0</v>
      </c>
      <c r="AT14" s="87">
        <f t="shared" si="1"/>
        <v>0</v>
      </c>
      <c r="AU14" s="87">
        <f t="shared" si="2"/>
        <v>0</v>
      </c>
      <c r="AV14" s="87">
        <f t="shared" si="2"/>
        <v>42568</v>
      </c>
      <c r="AW14" s="87">
        <f t="shared" si="3"/>
        <v>335270</v>
      </c>
      <c r="AX14" s="87">
        <f t="shared" si="4"/>
        <v>0</v>
      </c>
      <c r="AY14" s="87">
        <f t="shared" si="5"/>
        <v>184397</v>
      </c>
      <c r="AZ14" s="87">
        <f t="shared" si="6"/>
        <v>0</v>
      </c>
      <c r="BA14" s="87">
        <f t="shared" si="7"/>
        <v>184397</v>
      </c>
      <c r="BB14" s="87">
        <f t="shared" si="8"/>
        <v>0</v>
      </c>
      <c r="BC14" s="87">
        <f t="shared" si="9"/>
        <v>0</v>
      </c>
      <c r="BD14" s="87">
        <f t="shared" si="10"/>
        <v>146848</v>
      </c>
      <c r="BE14" s="87">
        <f t="shared" si="11"/>
        <v>4025</v>
      </c>
      <c r="BF14" s="87">
        <f t="shared" si="11"/>
        <v>0</v>
      </c>
      <c r="BG14" s="87">
        <f t="shared" si="12"/>
        <v>1580</v>
      </c>
      <c r="BH14" s="87">
        <f t="shared" si="12"/>
        <v>338929</v>
      </c>
    </row>
    <row r="15" spans="1:60" ht="13.5">
      <c r="A15" s="17" t="s">
        <v>109</v>
      </c>
      <c r="B15" s="76" t="s">
        <v>126</v>
      </c>
      <c r="C15" s="77" t="s">
        <v>127</v>
      </c>
      <c r="D15" s="87">
        <f t="shared" si="13"/>
        <v>277</v>
      </c>
      <c r="E15" s="87">
        <f t="shared" si="14"/>
        <v>277</v>
      </c>
      <c r="F15" s="87">
        <v>0</v>
      </c>
      <c r="G15" s="87">
        <v>0</v>
      </c>
      <c r="H15" s="87">
        <v>277</v>
      </c>
      <c r="I15" s="87">
        <v>0</v>
      </c>
      <c r="J15" s="87">
        <v>0</v>
      </c>
      <c r="K15" s="87">
        <f t="shared" si="15"/>
        <v>69560</v>
      </c>
      <c r="L15" s="87">
        <v>25670</v>
      </c>
      <c r="M15" s="88">
        <f t="shared" si="16"/>
        <v>4222</v>
      </c>
      <c r="N15" s="87">
        <v>0</v>
      </c>
      <c r="O15" s="87">
        <v>4222</v>
      </c>
      <c r="P15" s="87">
        <v>0</v>
      </c>
      <c r="Q15" s="87">
        <v>0</v>
      </c>
      <c r="R15" s="87">
        <v>39668</v>
      </c>
      <c r="S15" s="87">
        <v>0</v>
      </c>
      <c r="T15" s="87">
        <v>0</v>
      </c>
      <c r="U15" s="87">
        <v>0</v>
      </c>
      <c r="V15" s="87">
        <f t="shared" si="17"/>
        <v>69837</v>
      </c>
      <c r="W15" s="87">
        <f t="shared" si="18"/>
        <v>0</v>
      </c>
      <c r="X15" s="87">
        <f t="shared" si="19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20"/>
        <v>0</v>
      </c>
      <c r="AE15" s="87">
        <v>0</v>
      </c>
      <c r="AF15" s="88">
        <f t="shared" si="21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f t="shared" si="22"/>
        <v>0</v>
      </c>
      <c r="AP15" s="87">
        <f t="shared" si="0"/>
        <v>277</v>
      </c>
      <c r="AQ15" s="87">
        <f t="shared" si="0"/>
        <v>277</v>
      </c>
      <c r="AR15" s="87">
        <f t="shared" si="0"/>
        <v>0</v>
      </c>
      <c r="AS15" s="87">
        <f t="shared" si="0"/>
        <v>0</v>
      </c>
      <c r="AT15" s="87">
        <f t="shared" si="1"/>
        <v>277</v>
      </c>
      <c r="AU15" s="87">
        <f t="shared" si="2"/>
        <v>0</v>
      </c>
      <c r="AV15" s="87">
        <f t="shared" si="2"/>
        <v>0</v>
      </c>
      <c r="AW15" s="87">
        <f t="shared" si="3"/>
        <v>69560</v>
      </c>
      <c r="AX15" s="87">
        <f t="shared" si="4"/>
        <v>25670</v>
      </c>
      <c r="AY15" s="87">
        <f t="shared" si="5"/>
        <v>4222</v>
      </c>
      <c r="AZ15" s="87">
        <f t="shared" si="6"/>
        <v>0</v>
      </c>
      <c r="BA15" s="87">
        <f t="shared" si="7"/>
        <v>4222</v>
      </c>
      <c r="BB15" s="87">
        <f t="shared" si="8"/>
        <v>0</v>
      </c>
      <c r="BC15" s="87">
        <f t="shared" si="9"/>
        <v>0</v>
      </c>
      <c r="BD15" s="87">
        <f t="shared" si="10"/>
        <v>39668</v>
      </c>
      <c r="BE15" s="87">
        <f t="shared" si="11"/>
        <v>0</v>
      </c>
      <c r="BF15" s="87">
        <f t="shared" si="11"/>
        <v>0</v>
      </c>
      <c r="BG15" s="87">
        <f t="shared" si="12"/>
        <v>0</v>
      </c>
      <c r="BH15" s="87">
        <f t="shared" si="12"/>
        <v>69837</v>
      </c>
    </row>
    <row r="16" spans="1:60" ht="13.5">
      <c r="A16" s="17" t="s">
        <v>109</v>
      </c>
      <c r="B16" s="76" t="s">
        <v>128</v>
      </c>
      <c r="C16" s="77" t="s">
        <v>129</v>
      </c>
      <c r="D16" s="87">
        <f t="shared" si="13"/>
        <v>0</v>
      </c>
      <c r="E16" s="87">
        <f t="shared" si="14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f t="shared" si="15"/>
        <v>32984</v>
      </c>
      <c r="L16" s="87">
        <v>0</v>
      </c>
      <c r="M16" s="88">
        <f t="shared" si="16"/>
        <v>9002</v>
      </c>
      <c r="N16" s="87">
        <v>0</v>
      </c>
      <c r="O16" s="87">
        <v>9002</v>
      </c>
      <c r="P16" s="87">
        <v>0</v>
      </c>
      <c r="Q16" s="87">
        <v>0</v>
      </c>
      <c r="R16" s="87">
        <v>23916</v>
      </c>
      <c r="S16" s="87">
        <v>66</v>
      </c>
      <c r="T16" s="87">
        <v>0</v>
      </c>
      <c r="U16" s="87">
        <v>0</v>
      </c>
      <c r="V16" s="87">
        <f t="shared" si="17"/>
        <v>32984</v>
      </c>
      <c r="W16" s="87">
        <f t="shared" si="18"/>
        <v>0</v>
      </c>
      <c r="X16" s="87">
        <f t="shared" si="19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20"/>
        <v>4988</v>
      </c>
      <c r="AE16" s="87">
        <v>1179</v>
      </c>
      <c r="AF16" s="88">
        <f t="shared" si="21"/>
        <v>2870</v>
      </c>
      <c r="AG16" s="87">
        <v>0</v>
      </c>
      <c r="AH16" s="87">
        <v>2870</v>
      </c>
      <c r="AI16" s="87">
        <v>0</v>
      </c>
      <c r="AJ16" s="87">
        <v>0</v>
      </c>
      <c r="AK16" s="87">
        <v>485</v>
      </c>
      <c r="AL16" s="87">
        <v>454</v>
      </c>
      <c r="AM16" s="87">
        <v>0</v>
      </c>
      <c r="AN16" s="87">
        <v>0</v>
      </c>
      <c r="AO16" s="87">
        <f t="shared" si="22"/>
        <v>4988</v>
      </c>
      <c r="AP16" s="87">
        <f t="shared" si="0"/>
        <v>0</v>
      </c>
      <c r="AQ16" s="87">
        <f t="shared" si="0"/>
        <v>0</v>
      </c>
      <c r="AR16" s="87">
        <f t="shared" si="0"/>
        <v>0</v>
      </c>
      <c r="AS16" s="87">
        <f t="shared" si="0"/>
        <v>0</v>
      </c>
      <c r="AT16" s="87">
        <f t="shared" si="1"/>
        <v>0</v>
      </c>
      <c r="AU16" s="87">
        <f t="shared" si="2"/>
        <v>0</v>
      </c>
      <c r="AV16" s="87">
        <f t="shared" si="2"/>
        <v>0</v>
      </c>
      <c r="AW16" s="87">
        <f t="shared" si="3"/>
        <v>37972</v>
      </c>
      <c r="AX16" s="87">
        <f t="shared" si="4"/>
        <v>1179</v>
      </c>
      <c r="AY16" s="87">
        <f t="shared" si="5"/>
        <v>11872</v>
      </c>
      <c r="AZ16" s="87">
        <f t="shared" si="6"/>
        <v>0</v>
      </c>
      <c r="BA16" s="87">
        <f t="shared" si="7"/>
        <v>11872</v>
      </c>
      <c r="BB16" s="87">
        <f t="shared" si="8"/>
        <v>0</v>
      </c>
      <c r="BC16" s="87">
        <f t="shared" si="9"/>
        <v>0</v>
      </c>
      <c r="BD16" s="87">
        <f t="shared" si="10"/>
        <v>24401</v>
      </c>
      <c r="BE16" s="87">
        <f t="shared" si="11"/>
        <v>520</v>
      </c>
      <c r="BF16" s="87">
        <f t="shared" si="11"/>
        <v>0</v>
      </c>
      <c r="BG16" s="87">
        <f t="shared" si="12"/>
        <v>0</v>
      </c>
      <c r="BH16" s="87">
        <f t="shared" si="12"/>
        <v>37972</v>
      </c>
    </row>
    <row r="17" spans="1:60" ht="13.5">
      <c r="A17" s="17" t="s">
        <v>109</v>
      </c>
      <c r="B17" s="76" t="s">
        <v>130</v>
      </c>
      <c r="C17" s="77" t="s">
        <v>310</v>
      </c>
      <c r="D17" s="87">
        <f t="shared" si="13"/>
        <v>4799</v>
      </c>
      <c r="E17" s="87">
        <f t="shared" si="14"/>
        <v>4799</v>
      </c>
      <c r="F17" s="87">
        <v>4799</v>
      </c>
      <c r="G17" s="87">
        <v>0</v>
      </c>
      <c r="H17" s="87">
        <v>0</v>
      </c>
      <c r="I17" s="87">
        <v>0</v>
      </c>
      <c r="J17" s="87">
        <v>0</v>
      </c>
      <c r="K17" s="87">
        <f t="shared" si="15"/>
        <v>24943</v>
      </c>
      <c r="L17" s="87">
        <v>2719</v>
      </c>
      <c r="M17" s="88">
        <f t="shared" si="16"/>
        <v>5437</v>
      </c>
      <c r="N17" s="87">
        <v>671</v>
      </c>
      <c r="O17" s="87">
        <v>4766</v>
      </c>
      <c r="P17" s="87">
        <v>0</v>
      </c>
      <c r="Q17" s="87">
        <v>0</v>
      </c>
      <c r="R17" s="87">
        <v>16787</v>
      </c>
      <c r="S17" s="87">
        <v>0</v>
      </c>
      <c r="T17" s="87">
        <v>0</v>
      </c>
      <c r="U17" s="87">
        <v>0</v>
      </c>
      <c r="V17" s="87">
        <f t="shared" si="17"/>
        <v>29742</v>
      </c>
      <c r="W17" s="87">
        <f t="shared" si="18"/>
        <v>5592</v>
      </c>
      <c r="X17" s="87">
        <f t="shared" si="19"/>
        <v>5592</v>
      </c>
      <c r="Y17" s="87">
        <v>5592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20"/>
        <v>18296</v>
      </c>
      <c r="AE17" s="87">
        <v>2719</v>
      </c>
      <c r="AF17" s="88">
        <f t="shared" si="21"/>
        <v>3113</v>
      </c>
      <c r="AG17" s="87">
        <v>0</v>
      </c>
      <c r="AH17" s="87">
        <v>3113</v>
      </c>
      <c r="AI17" s="87">
        <v>0</v>
      </c>
      <c r="AJ17" s="87">
        <v>0</v>
      </c>
      <c r="AK17" s="87">
        <v>12464</v>
      </c>
      <c r="AL17" s="87">
        <v>0</v>
      </c>
      <c r="AM17" s="87">
        <v>0</v>
      </c>
      <c r="AN17" s="87">
        <v>0</v>
      </c>
      <c r="AO17" s="87">
        <f t="shared" si="22"/>
        <v>23888</v>
      </c>
      <c r="AP17" s="87">
        <f t="shared" si="0"/>
        <v>10391</v>
      </c>
      <c r="AQ17" s="87">
        <f t="shared" si="0"/>
        <v>10391</v>
      </c>
      <c r="AR17" s="87">
        <f t="shared" si="0"/>
        <v>10391</v>
      </c>
      <c r="AS17" s="87">
        <f t="shared" si="0"/>
        <v>0</v>
      </c>
      <c r="AT17" s="87">
        <f t="shared" si="1"/>
        <v>0</v>
      </c>
      <c r="AU17" s="87">
        <f t="shared" si="2"/>
        <v>0</v>
      </c>
      <c r="AV17" s="87">
        <f t="shared" si="2"/>
        <v>0</v>
      </c>
      <c r="AW17" s="87">
        <f t="shared" si="3"/>
        <v>43239</v>
      </c>
      <c r="AX17" s="87">
        <f t="shared" si="4"/>
        <v>5438</v>
      </c>
      <c r="AY17" s="87">
        <f t="shared" si="5"/>
        <v>8550</v>
      </c>
      <c r="AZ17" s="87">
        <f t="shared" si="6"/>
        <v>671</v>
      </c>
      <c r="BA17" s="87">
        <f t="shared" si="7"/>
        <v>7879</v>
      </c>
      <c r="BB17" s="87">
        <f t="shared" si="8"/>
        <v>0</v>
      </c>
      <c r="BC17" s="87">
        <f t="shared" si="9"/>
        <v>0</v>
      </c>
      <c r="BD17" s="87">
        <f t="shared" si="10"/>
        <v>29251</v>
      </c>
      <c r="BE17" s="87">
        <f t="shared" si="11"/>
        <v>0</v>
      </c>
      <c r="BF17" s="87">
        <f t="shared" si="11"/>
        <v>0</v>
      </c>
      <c r="BG17" s="87">
        <f t="shared" si="12"/>
        <v>0</v>
      </c>
      <c r="BH17" s="87">
        <f t="shared" si="12"/>
        <v>53630</v>
      </c>
    </row>
    <row r="18" spans="1:60" ht="13.5">
      <c r="A18" s="17" t="s">
        <v>109</v>
      </c>
      <c r="B18" s="76" t="s">
        <v>131</v>
      </c>
      <c r="C18" s="77" t="s">
        <v>132</v>
      </c>
      <c r="D18" s="87">
        <f t="shared" si="13"/>
        <v>6300</v>
      </c>
      <c r="E18" s="87">
        <f t="shared" si="14"/>
        <v>6300</v>
      </c>
      <c r="F18" s="87">
        <v>0</v>
      </c>
      <c r="G18" s="87">
        <v>0</v>
      </c>
      <c r="H18" s="87">
        <v>6300</v>
      </c>
      <c r="I18" s="87">
        <v>0</v>
      </c>
      <c r="J18" s="87">
        <v>0</v>
      </c>
      <c r="K18" s="87">
        <f t="shared" si="15"/>
        <v>86759</v>
      </c>
      <c r="L18" s="87">
        <v>361</v>
      </c>
      <c r="M18" s="88">
        <f t="shared" si="16"/>
        <v>345</v>
      </c>
      <c r="N18" s="87">
        <v>0</v>
      </c>
      <c r="O18" s="87">
        <v>0</v>
      </c>
      <c r="P18" s="87">
        <v>345</v>
      </c>
      <c r="Q18" s="87">
        <v>0</v>
      </c>
      <c r="R18" s="87">
        <v>81723</v>
      </c>
      <c r="S18" s="87">
        <v>4330</v>
      </c>
      <c r="T18" s="87">
        <v>0</v>
      </c>
      <c r="U18" s="87">
        <v>5647</v>
      </c>
      <c r="V18" s="87">
        <f t="shared" si="17"/>
        <v>98706</v>
      </c>
      <c r="W18" s="87">
        <f t="shared" si="18"/>
        <v>0</v>
      </c>
      <c r="X18" s="87">
        <f t="shared" si="19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20"/>
        <v>0</v>
      </c>
      <c r="AE18" s="87">
        <v>0</v>
      </c>
      <c r="AF18" s="88">
        <f t="shared" si="21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48763</v>
      </c>
      <c r="AN18" s="87">
        <v>0</v>
      </c>
      <c r="AO18" s="87">
        <f t="shared" si="22"/>
        <v>0</v>
      </c>
      <c r="AP18" s="87">
        <f t="shared" si="0"/>
        <v>6300</v>
      </c>
      <c r="AQ18" s="87">
        <f t="shared" si="0"/>
        <v>6300</v>
      </c>
      <c r="AR18" s="87">
        <f t="shared" si="0"/>
        <v>0</v>
      </c>
      <c r="AS18" s="87">
        <f t="shared" si="0"/>
        <v>0</v>
      </c>
      <c r="AT18" s="87">
        <f t="shared" si="1"/>
        <v>6300</v>
      </c>
      <c r="AU18" s="87">
        <f t="shared" si="2"/>
        <v>0</v>
      </c>
      <c r="AV18" s="87">
        <f t="shared" si="2"/>
        <v>0</v>
      </c>
      <c r="AW18" s="87">
        <f t="shared" si="3"/>
        <v>86759</v>
      </c>
      <c r="AX18" s="87">
        <f t="shared" si="4"/>
        <v>361</v>
      </c>
      <c r="AY18" s="87">
        <f t="shared" si="5"/>
        <v>345</v>
      </c>
      <c r="AZ18" s="87">
        <f t="shared" si="6"/>
        <v>0</v>
      </c>
      <c r="BA18" s="87">
        <f t="shared" si="7"/>
        <v>0</v>
      </c>
      <c r="BB18" s="87">
        <f t="shared" si="8"/>
        <v>345</v>
      </c>
      <c r="BC18" s="87">
        <f t="shared" si="9"/>
        <v>0</v>
      </c>
      <c r="BD18" s="87">
        <f t="shared" si="10"/>
        <v>81723</v>
      </c>
      <c r="BE18" s="87">
        <f t="shared" si="11"/>
        <v>4330</v>
      </c>
      <c r="BF18" s="87">
        <f t="shared" si="11"/>
        <v>48763</v>
      </c>
      <c r="BG18" s="87">
        <f t="shared" si="12"/>
        <v>5647</v>
      </c>
      <c r="BH18" s="87">
        <f t="shared" si="12"/>
        <v>98706</v>
      </c>
    </row>
    <row r="19" spans="1:60" ht="13.5">
      <c r="A19" s="17" t="s">
        <v>109</v>
      </c>
      <c r="B19" s="76" t="s">
        <v>133</v>
      </c>
      <c r="C19" s="77" t="s">
        <v>231</v>
      </c>
      <c r="D19" s="87">
        <f t="shared" si="13"/>
        <v>7870</v>
      </c>
      <c r="E19" s="87">
        <f t="shared" si="14"/>
        <v>7870</v>
      </c>
      <c r="F19" s="87">
        <v>7870</v>
      </c>
      <c r="G19" s="87">
        <v>0</v>
      </c>
      <c r="H19" s="87">
        <v>0</v>
      </c>
      <c r="I19" s="87">
        <v>0</v>
      </c>
      <c r="J19" s="87">
        <v>0</v>
      </c>
      <c r="K19" s="87">
        <f t="shared" si="15"/>
        <v>97359</v>
      </c>
      <c r="L19" s="87">
        <v>8694</v>
      </c>
      <c r="M19" s="88">
        <f t="shared" si="16"/>
        <v>12253</v>
      </c>
      <c r="N19" s="87">
        <v>0</v>
      </c>
      <c r="O19" s="87">
        <v>12253</v>
      </c>
      <c r="P19" s="87">
        <v>0</v>
      </c>
      <c r="Q19" s="87">
        <v>0</v>
      </c>
      <c r="R19" s="87">
        <v>76214</v>
      </c>
      <c r="S19" s="87">
        <v>198</v>
      </c>
      <c r="T19" s="87">
        <v>0</v>
      </c>
      <c r="U19" s="87">
        <v>0</v>
      </c>
      <c r="V19" s="87">
        <f t="shared" si="17"/>
        <v>105229</v>
      </c>
      <c r="W19" s="87">
        <f t="shared" si="18"/>
        <v>662</v>
      </c>
      <c r="X19" s="87">
        <f t="shared" si="19"/>
        <v>662</v>
      </c>
      <c r="Y19" s="87">
        <v>662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20"/>
        <v>28621</v>
      </c>
      <c r="AE19" s="87">
        <v>7</v>
      </c>
      <c r="AF19" s="88">
        <f t="shared" si="21"/>
        <v>10355</v>
      </c>
      <c r="AG19" s="87">
        <v>0</v>
      </c>
      <c r="AH19" s="87">
        <v>10355</v>
      </c>
      <c r="AI19" s="87">
        <v>0</v>
      </c>
      <c r="AJ19" s="87">
        <v>0</v>
      </c>
      <c r="AK19" s="87">
        <v>18259</v>
      </c>
      <c r="AL19" s="87">
        <v>0</v>
      </c>
      <c r="AM19" s="87">
        <v>54003</v>
      </c>
      <c r="AN19" s="87">
        <v>4419</v>
      </c>
      <c r="AO19" s="87">
        <f t="shared" si="22"/>
        <v>33702</v>
      </c>
      <c r="AP19" s="87">
        <f t="shared" si="0"/>
        <v>8532</v>
      </c>
      <c r="AQ19" s="87">
        <f t="shared" si="0"/>
        <v>8532</v>
      </c>
      <c r="AR19" s="87">
        <f t="shared" si="0"/>
        <v>8532</v>
      </c>
      <c r="AS19" s="87">
        <f t="shared" si="0"/>
        <v>0</v>
      </c>
      <c r="AT19" s="87">
        <f t="shared" si="1"/>
        <v>0</v>
      </c>
      <c r="AU19" s="87">
        <f t="shared" si="2"/>
        <v>0</v>
      </c>
      <c r="AV19" s="87">
        <f t="shared" si="2"/>
        <v>0</v>
      </c>
      <c r="AW19" s="87">
        <f t="shared" si="3"/>
        <v>125980</v>
      </c>
      <c r="AX19" s="87">
        <f t="shared" si="4"/>
        <v>8701</v>
      </c>
      <c r="AY19" s="87">
        <f t="shared" si="5"/>
        <v>22608</v>
      </c>
      <c r="AZ19" s="87">
        <f t="shared" si="6"/>
        <v>0</v>
      </c>
      <c r="BA19" s="87">
        <f t="shared" si="7"/>
        <v>22608</v>
      </c>
      <c r="BB19" s="87">
        <f t="shared" si="8"/>
        <v>0</v>
      </c>
      <c r="BC19" s="87">
        <f t="shared" si="9"/>
        <v>0</v>
      </c>
      <c r="BD19" s="87">
        <f t="shared" si="10"/>
        <v>94473</v>
      </c>
      <c r="BE19" s="87">
        <f t="shared" si="11"/>
        <v>198</v>
      </c>
      <c r="BF19" s="87">
        <f t="shared" si="11"/>
        <v>54003</v>
      </c>
      <c r="BG19" s="87">
        <f t="shared" si="12"/>
        <v>4419</v>
      </c>
      <c r="BH19" s="87">
        <f t="shared" si="12"/>
        <v>138931</v>
      </c>
    </row>
    <row r="20" spans="1:60" ht="13.5">
      <c r="A20" s="17" t="s">
        <v>109</v>
      </c>
      <c r="B20" s="76" t="s">
        <v>134</v>
      </c>
      <c r="C20" s="77" t="s">
        <v>135</v>
      </c>
      <c r="D20" s="87">
        <f t="shared" si="13"/>
        <v>9992</v>
      </c>
      <c r="E20" s="87">
        <f t="shared" si="14"/>
        <v>9992</v>
      </c>
      <c r="F20" s="87">
        <v>0</v>
      </c>
      <c r="G20" s="87">
        <v>9992</v>
      </c>
      <c r="H20" s="87">
        <v>0</v>
      </c>
      <c r="I20" s="87">
        <v>0</v>
      </c>
      <c r="J20" s="87">
        <v>84185</v>
      </c>
      <c r="K20" s="87">
        <f t="shared" si="15"/>
        <v>83819</v>
      </c>
      <c r="L20" s="87">
        <v>41567</v>
      </c>
      <c r="M20" s="88">
        <f t="shared" si="16"/>
        <v>4117</v>
      </c>
      <c r="N20" s="87">
        <v>2275</v>
      </c>
      <c r="O20" s="87">
        <v>0</v>
      </c>
      <c r="P20" s="87">
        <v>1842</v>
      </c>
      <c r="Q20" s="87">
        <v>0</v>
      </c>
      <c r="R20" s="87">
        <v>38135</v>
      </c>
      <c r="S20" s="87">
        <v>0</v>
      </c>
      <c r="T20" s="87">
        <v>11205</v>
      </c>
      <c r="U20" s="87">
        <v>65343</v>
      </c>
      <c r="V20" s="87">
        <f t="shared" si="17"/>
        <v>159154</v>
      </c>
      <c r="W20" s="87">
        <f t="shared" si="18"/>
        <v>0</v>
      </c>
      <c r="X20" s="87">
        <f t="shared" si="19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20"/>
        <v>9427</v>
      </c>
      <c r="AE20" s="87">
        <v>0</v>
      </c>
      <c r="AF20" s="88">
        <f t="shared" si="21"/>
        <v>3786</v>
      </c>
      <c r="AG20" s="87">
        <v>0</v>
      </c>
      <c r="AH20" s="87">
        <v>3786</v>
      </c>
      <c r="AI20" s="87">
        <v>0</v>
      </c>
      <c r="AJ20" s="87">
        <v>0</v>
      </c>
      <c r="AK20" s="87">
        <v>5641</v>
      </c>
      <c r="AL20" s="87">
        <v>0</v>
      </c>
      <c r="AM20" s="87">
        <v>42638</v>
      </c>
      <c r="AN20" s="87">
        <v>646</v>
      </c>
      <c r="AO20" s="87">
        <f t="shared" si="22"/>
        <v>10073</v>
      </c>
      <c r="AP20" s="87">
        <f t="shared" si="0"/>
        <v>9992</v>
      </c>
      <c r="AQ20" s="87">
        <f t="shared" si="0"/>
        <v>9992</v>
      </c>
      <c r="AR20" s="87">
        <f t="shared" si="0"/>
        <v>0</v>
      </c>
      <c r="AS20" s="87">
        <f t="shared" si="0"/>
        <v>9992</v>
      </c>
      <c r="AT20" s="87">
        <f t="shared" si="1"/>
        <v>0</v>
      </c>
      <c r="AU20" s="87">
        <f t="shared" si="2"/>
        <v>0</v>
      </c>
      <c r="AV20" s="87">
        <f t="shared" si="2"/>
        <v>84185</v>
      </c>
      <c r="AW20" s="87">
        <f t="shared" si="3"/>
        <v>93246</v>
      </c>
      <c r="AX20" s="87">
        <f t="shared" si="4"/>
        <v>41567</v>
      </c>
      <c r="AY20" s="87">
        <f t="shared" si="5"/>
        <v>7903</v>
      </c>
      <c r="AZ20" s="87">
        <f t="shared" si="6"/>
        <v>2275</v>
      </c>
      <c r="BA20" s="87">
        <f t="shared" si="7"/>
        <v>3786</v>
      </c>
      <c r="BB20" s="87">
        <f t="shared" si="8"/>
        <v>1842</v>
      </c>
      <c r="BC20" s="87">
        <f t="shared" si="9"/>
        <v>0</v>
      </c>
      <c r="BD20" s="87">
        <f t="shared" si="10"/>
        <v>43776</v>
      </c>
      <c r="BE20" s="87">
        <f t="shared" si="11"/>
        <v>0</v>
      </c>
      <c r="BF20" s="87">
        <f t="shared" si="11"/>
        <v>53843</v>
      </c>
      <c r="BG20" s="87">
        <f t="shared" si="12"/>
        <v>65989</v>
      </c>
      <c r="BH20" s="87">
        <f t="shared" si="12"/>
        <v>169227</v>
      </c>
    </row>
    <row r="21" spans="1:60" ht="13.5">
      <c r="A21" s="17" t="s">
        <v>109</v>
      </c>
      <c r="B21" s="76" t="s">
        <v>136</v>
      </c>
      <c r="C21" s="77" t="s">
        <v>137</v>
      </c>
      <c r="D21" s="87">
        <f t="shared" si="13"/>
        <v>0</v>
      </c>
      <c r="E21" s="87">
        <f t="shared" si="14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83176</v>
      </c>
      <c r="K21" s="87">
        <f t="shared" si="15"/>
        <v>158288</v>
      </c>
      <c r="L21" s="87">
        <v>0</v>
      </c>
      <c r="M21" s="88">
        <f t="shared" si="16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147545</v>
      </c>
      <c r="S21" s="87">
        <v>10743</v>
      </c>
      <c r="T21" s="87">
        <v>204398</v>
      </c>
      <c r="U21" s="87">
        <v>1227</v>
      </c>
      <c r="V21" s="87">
        <f t="shared" si="17"/>
        <v>159515</v>
      </c>
      <c r="W21" s="87">
        <f t="shared" si="18"/>
        <v>0</v>
      </c>
      <c r="X21" s="87">
        <f t="shared" si="19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534</v>
      </c>
      <c r="AD21" s="87">
        <f t="shared" si="20"/>
        <v>67704</v>
      </c>
      <c r="AE21" s="87">
        <v>0</v>
      </c>
      <c r="AF21" s="88">
        <f t="shared" si="21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67385</v>
      </c>
      <c r="AL21" s="87">
        <v>319</v>
      </c>
      <c r="AM21" s="87">
        <v>6819</v>
      </c>
      <c r="AN21" s="87">
        <v>0</v>
      </c>
      <c r="AO21" s="87">
        <f t="shared" si="22"/>
        <v>67704</v>
      </c>
      <c r="AP21" s="87">
        <f t="shared" si="0"/>
        <v>0</v>
      </c>
      <c r="AQ21" s="87">
        <f t="shared" si="0"/>
        <v>0</v>
      </c>
      <c r="AR21" s="87">
        <f t="shared" si="0"/>
        <v>0</v>
      </c>
      <c r="AS21" s="87">
        <f t="shared" si="0"/>
        <v>0</v>
      </c>
      <c r="AT21" s="87">
        <f t="shared" si="1"/>
        <v>0</v>
      </c>
      <c r="AU21" s="87">
        <f t="shared" si="2"/>
        <v>0</v>
      </c>
      <c r="AV21" s="87">
        <f t="shared" si="2"/>
        <v>83710</v>
      </c>
      <c r="AW21" s="87">
        <f t="shared" si="3"/>
        <v>225992</v>
      </c>
      <c r="AX21" s="87">
        <f t="shared" si="4"/>
        <v>0</v>
      </c>
      <c r="AY21" s="87">
        <f t="shared" si="5"/>
        <v>0</v>
      </c>
      <c r="AZ21" s="87">
        <f t="shared" si="6"/>
        <v>0</v>
      </c>
      <c r="BA21" s="87">
        <f t="shared" si="7"/>
        <v>0</v>
      </c>
      <c r="BB21" s="87">
        <f t="shared" si="8"/>
        <v>0</v>
      </c>
      <c r="BC21" s="87">
        <f t="shared" si="9"/>
        <v>0</v>
      </c>
      <c r="BD21" s="87">
        <f t="shared" si="10"/>
        <v>214930</v>
      </c>
      <c r="BE21" s="87">
        <f t="shared" si="11"/>
        <v>11062</v>
      </c>
      <c r="BF21" s="87">
        <f t="shared" si="11"/>
        <v>211217</v>
      </c>
      <c r="BG21" s="87">
        <f t="shared" si="12"/>
        <v>1227</v>
      </c>
      <c r="BH21" s="87">
        <f t="shared" si="12"/>
        <v>227219</v>
      </c>
    </row>
    <row r="22" spans="1:60" ht="13.5">
      <c r="A22" s="17" t="s">
        <v>109</v>
      </c>
      <c r="B22" s="76" t="s">
        <v>138</v>
      </c>
      <c r="C22" s="77" t="s">
        <v>139</v>
      </c>
      <c r="D22" s="87">
        <f t="shared" si="13"/>
        <v>0</v>
      </c>
      <c r="E22" s="87">
        <f t="shared" si="14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9774</v>
      </c>
      <c r="K22" s="87">
        <f t="shared" si="15"/>
        <v>67642</v>
      </c>
      <c r="L22" s="87">
        <v>0</v>
      </c>
      <c r="M22" s="88">
        <f t="shared" si="16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49484</v>
      </c>
      <c r="S22" s="87">
        <v>18158</v>
      </c>
      <c r="T22" s="87">
        <v>211160</v>
      </c>
      <c r="U22" s="87">
        <v>59</v>
      </c>
      <c r="V22" s="87">
        <f t="shared" si="17"/>
        <v>67701</v>
      </c>
      <c r="W22" s="87">
        <f t="shared" si="18"/>
        <v>0</v>
      </c>
      <c r="X22" s="87">
        <f t="shared" si="19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1304</v>
      </c>
      <c r="AD22" s="87">
        <f t="shared" si="20"/>
        <v>0</v>
      </c>
      <c r="AE22" s="87">
        <v>0</v>
      </c>
      <c r="AF22" s="88">
        <f t="shared" si="21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16673</v>
      </c>
      <c r="AN22" s="87">
        <v>0</v>
      </c>
      <c r="AO22" s="87">
        <f t="shared" si="22"/>
        <v>0</v>
      </c>
      <c r="AP22" s="87">
        <f t="shared" si="0"/>
        <v>0</v>
      </c>
      <c r="AQ22" s="87">
        <f t="shared" si="0"/>
        <v>0</v>
      </c>
      <c r="AR22" s="87">
        <f t="shared" si="0"/>
        <v>0</v>
      </c>
      <c r="AS22" s="87">
        <f t="shared" si="0"/>
        <v>0</v>
      </c>
      <c r="AT22" s="87">
        <f t="shared" si="1"/>
        <v>0</v>
      </c>
      <c r="AU22" s="87">
        <f t="shared" si="2"/>
        <v>0</v>
      </c>
      <c r="AV22" s="87">
        <f t="shared" si="2"/>
        <v>11078</v>
      </c>
      <c r="AW22" s="87">
        <f t="shared" si="3"/>
        <v>67642</v>
      </c>
      <c r="AX22" s="87">
        <f t="shared" si="4"/>
        <v>0</v>
      </c>
      <c r="AY22" s="87">
        <f t="shared" si="5"/>
        <v>0</v>
      </c>
      <c r="AZ22" s="87">
        <f t="shared" si="6"/>
        <v>0</v>
      </c>
      <c r="BA22" s="87">
        <f t="shared" si="7"/>
        <v>0</v>
      </c>
      <c r="BB22" s="87">
        <f t="shared" si="8"/>
        <v>0</v>
      </c>
      <c r="BC22" s="87">
        <f t="shared" si="9"/>
        <v>0</v>
      </c>
      <c r="BD22" s="87">
        <f t="shared" si="10"/>
        <v>49484</v>
      </c>
      <c r="BE22" s="87">
        <f t="shared" si="11"/>
        <v>18158</v>
      </c>
      <c r="BF22" s="87">
        <f t="shared" si="11"/>
        <v>227833</v>
      </c>
      <c r="BG22" s="87">
        <f t="shared" si="12"/>
        <v>59</v>
      </c>
      <c r="BH22" s="87">
        <f t="shared" si="12"/>
        <v>67701</v>
      </c>
    </row>
    <row r="23" spans="1:60" ht="13.5">
      <c r="A23" s="17" t="s">
        <v>109</v>
      </c>
      <c r="B23" s="76" t="s">
        <v>140</v>
      </c>
      <c r="C23" s="77" t="s">
        <v>141</v>
      </c>
      <c r="D23" s="87">
        <f t="shared" si="13"/>
        <v>0</v>
      </c>
      <c r="E23" s="87">
        <f t="shared" si="14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33664</v>
      </c>
      <c r="K23" s="87">
        <f t="shared" si="15"/>
        <v>25857</v>
      </c>
      <c r="L23" s="87">
        <v>0</v>
      </c>
      <c r="M23" s="88">
        <f t="shared" si="16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25857</v>
      </c>
      <c r="S23" s="87">
        <v>0</v>
      </c>
      <c r="T23" s="87">
        <v>79850</v>
      </c>
      <c r="U23" s="87">
        <v>4592</v>
      </c>
      <c r="V23" s="87">
        <f t="shared" si="17"/>
        <v>30449</v>
      </c>
      <c r="W23" s="87">
        <f t="shared" si="18"/>
        <v>0</v>
      </c>
      <c r="X23" s="87">
        <f t="shared" si="19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1234</v>
      </c>
      <c r="AD23" s="87">
        <f t="shared" si="20"/>
        <v>0</v>
      </c>
      <c r="AE23" s="87">
        <v>0</v>
      </c>
      <c r="AF23" s="88">
        <f t="shared" si="21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15763</v>
      </c>
      <c r="AN23" s="87">
        <v>0</v>
      </c>
      <c r="AO23" s="87">
        <f t="shared" si="22"/>
        <v>0</v>
      </c>
      <c r="AP23" s="87">
        <f t="shared" si="0"/>
        <v>0</v>
      </c>
      <c r="AQ23" s="87">
        <f t="shared" si="0"/>
        <v>0</v>
      </c>
      <c r="AR23" s="87">
        <f t="shared" si="0"/>
        <v>0</v>
      </c>
      <c r="AS23" s="87">
        <f t="shared" si="0"/>
        <v>0</v>
      </c>
      <c r="AT23" s="87">
        <f t="shared" si="1"/>
        <v>0</v>
      </c>
      <c r="AU23" s="87">
        <f t="shared" si="2"/>
        <v>0</v>
      </c>
      <c r="AV23" s="87">
        <f t="shared" si="2"/>
        <v>34898</v>
      </c>
      <c r="AW23" s="87">
        <f t="shared" si="3"/>
        <v>25857</v>
      </c>
      <c r="AX23" s="87">
        <f t="shared" si="4"/>
        <v>0</v>
      </c>
      <c r="AY23" s="87">
        <f t="shared" si="5"/>
        <v>0</v>
      </c>
      <c r="AZ23" s="87">
        <f t="shared" si="6"/>
        <v>0</v>
      </c>
      <c r="BA23" s="87">
        <f t="shared" si="7"/>
        <v>0</v>
      </c>
      <c r="BB23" s="87">
        <f t="shared" si="8"/>
        <v>0</v>
      </c>
      <c r="BC23" s="87">
        <f t="shared" si="9"/>
        <v>0</v>
      </c>
      <c r="BD23" s="87">
        <f t="shared" si="10"/>
        <v>25857</v>
      </c>
      <c r="BE23" s="87">
        <f t="shared" si="11"/>
        <v>0</v>
      </c>
      <c r="BF23" s="87">
        <f t="shared" si="11"/>
        <v>95613</v>
      </c>
      <c r="BG23" s="87">
        <f t="shared" si="12"/>
        <v>4592</v>
      </c>
      <c r="BH23" s="87">
        <f t="shared" si="12"/>
        <v>30449</v>
      </c>
    </row>
    <row r="24" spans="1:60" ht="13.5">
      <c r="A24" s="17" t="s">
        <v>109</v>
      </c>
      <c r="B24" s="76" t="s">
        <v>142</v>
      </c>
      <c r="C24" s="77" t="s">
        <v>143</v>
      </c>
      <c r="D24" s="87">
        <f t="shared" si="13"/>
        <v>0</v>
      </c>
      <c r="E24" s="87">
        <f t="shared" si="14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21747</v>
      </c>
      <c r="K24" s="87">
        <f t="shared" si="15"/>
        <v>72382</v>
      </c>
      <c r="L24" s="87">
        <v>18898</v>
      </c>
      <c r="M24" s="88">
        <f t="shared" si="16"/>
        <v>26639</v>
      </c>
      <c r="N24" s="87">
        <v>3758</v>
      </c>
      <c r="O24" s="87">
        <v>22881</v>
      </c>
      <c r="P24" s="87">
        <v>0</v>
      </c>
      <c r="Q24" s="87">
        <v>0</v>
      </c>
      <c r="R24" s="87">
        <v>23591</v>
      </c>
      <c r="S24" s="87">
        <v>3254</v>
      </c>
      <c r="T24" s="87">
        <v>0</v>
      </c>
      <c r="U24" s="87">
        <v>0</v>
      </c>
      <c r="V24" s="87">
        <f t="shared" si="17"/>
        <v>72382</v>
      </c>
      <c r="W24" s="87">
        <f t="shared" si="18"/>
        <v>0</v>
      </c>
      <c r="X24" s="87">
        <f t="shared" si="19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20"/>
        <v>62972</v>
      </c>
      <c r="AE24" s="87">
        <v>0</v>
      </c>
      <c r="AF24" s="88">
        <f t="shared" si="21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62847</v>
      </c>
      <c r="AL24" s="87">
        <v>125</v>
      </c>
      <c r="AM24" s="87">
        <v>0</v>
      </c>
      <c r="AN24" s="87">
        <v>0</v>
      </c>
      <c r="AO24" s="87">
        <f t="shared" si="22"/>
        <v>62972</v>
      </c>
      <c r="AP24" s="87">
        <f t="shared" si="0"/>
        <v>0</v>
      </c>
      <c r="AQ24" s="87">
        <f t="shared" si="0"/>
        <v>0</v>
      </c>
      <c r="AR24" s="87">
        <f t="shared" si="0"/>
        <v>0</v>
      </c>
      <c r="AS24" s="87">
        <f t="shared" si="0"/>
        <v>0</v>
      </c>
      <c r="AT24" s="87">
        <f t="shared" si="1"/>
        <v>0</v>
      </c>
      <c r="AU24" s="87">
        <f t="shared" si="2"/>
        <v>0</v>
      </c>
      <c r="AV24" s="87">
        <f t="shared" si="2"/>
        <v>21747</v>
      </c>
      <c r="AW24" s="87">
        <f t="shared" si="3"/>
        <v>135354</v>
      </c>
      <c r="AX24" s="87">
        <f t="shared" si="4"/>
        <v>18898</v>
      </c>
      <c r="AY24" s="87">
        <f t="shared" si="5"/>
        <v>26639</v>
      </c>
      <c r="AZ24" s="87">
        <f t="shared" si="6"/>
        <v>3758</v>
      </c>
      <c r="BA24" s="87">
        <f>O24+AH24</f>
        <v>22881</v>
      </c>
      <c r="BB24" s="87">
        <f aca="true" t="shared" si="23" ref="BB24:BB87">P24+AI24</f>
        <v>0</v>
      </c>
      <c r="BC24" s="87">
        <f aca="true" t="shared" si="24" ref="BC24:BC87">Q24+AJ24</f>
        <v>0</v>
      </c>
      <c r="BD24" s="87">
        <f aca="true" t="shared" si="25" ref="BD24:BD36">R24+AK24</f>
        <v>86438</v>
      </c>
      <c r="BE24" s="87">
        <f aca="true" t="shared" si="26" ref="BE24:BF36">S24+AL24</f>
        <v>3379</v>
      </c>
      <c r="BF24" s="87">
        <f t="shared" si="26"/>
        <v>0</v>
      </c>
      <c r="BG24" s="87">
        <f t="shared" si="12"/>
        <v>0</v>
      </c>
      <c r="BH24" s="87">
        <f t="shared" si="12"/>
        <v>135354</v>
      </c>
    </row>
    <row r="25" spans="1:60" ht="13.5">
      <c r="A25" s="17" t="s">
        <v>109</v>
      </c>
      <c r="B25" s="76" t="s">
        <v>144</v>
      </c>
      <c r="C25" s="77" t="s">
        <v>244</v>
      </c>
      <c r="D25" s="87">
        <f t="shared" si="13"/>
        <v>0</v>
      </c>
      <c r="E25" s="87">
        <f t="shared" si="14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21030</v>
      </c>
      <c r="K25" s="87">
        <f t="shared" si="15"/>
        <v>95690</v>
      </c>
      <c r="L25" s="87">
        <v>21434</v>
      </c>
      <c r="M25" s="88">
        <f t="shared" si="16"/>
        <v>38862</v>
      </c>
      <c r="N25" s="87">
        <v>0</v>
      </c>
      <c r="O25" s="87">
        <v>29474</v>
      </c>
      <c r="P25" s="87">
        <v>9388</v>
      </c>
      <c r="Q25" s="87">
        <v>0</v>
      </c>
      <c r="R25" s="87">
        <v>34143</v>
      </c>
      <c r="S25" s="87">
        <v>1251</v>
      </c>
      <c r="T25" s="87">
        <v>0</v>
      </c>
      <c r="U25" s="87">
        <v>0</v>
      </c>
      <c r="V25" s="87">
        <f t="shared" si="17"/>
        <v>95690</v>
      </c>
      <c r="W25" s="87">
        <f t="shared" si="18"/>
        <v>0</v>
      </c>
      <c r="X25" s="87">
        <f t="shared" si="19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20"/>
        <v>68586</v>
      </c>
      <c r="AE25" s="87">
        <v>0</v>
      </c>
      <c r="AF25" s="88">
        <f t="shared" si="21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68406</v>
      </c>
      <c r="AL25" s="87">
        <v>180</v>
      </c>
      <c r="AM25" s="87">
        <v>0</v>
      </c>
      <c r="AN25" s="87">
        <v>0</v>
      </c>
      <c r="AO25" s="87">
        <f t="shared" si="22"/>
        <v>68586</v>
      </c>
      <c r="AP25" s="87">
        <f t="shared" si="0"/>
        <v>0</v>
      </c>
      <c r="AQ25" s="87">
        <f t="shared" si="0"/>
        <v>0</v>
      </c>
      <c r="AR25" s="87">
        <f t="shared" si="0"/>
        <v>0</v>
      </c>
      <c r="AS25" s="87">
        <f t="shared" si="0"/>
        <v>0</v>
      </c>
      <c r="AT25" s="87">
        <f t="shared" si="1"/>
        <v>0</v>
      </c>
      <c r="AU25" s="87">
        <f t="shared" si="2"/>
        <v>0</v>
      </c>
      <c r="AV25" s="87">
        <f t="shared" si="2"/>
        <v>21030</v>
      </c>
      <c r="AW25" s="87">
        <f t="shared" si="3"/>
        <v>164276</v>
      </c>
      <c r="AX25" s="87">
        <f t="shared" si="4"/>
        <v>21434</v>
      </c>
      <c r="AY25" s="87">
        <f t="shared" si="5"/>
        <v>38862</v>
      </c>
      <c r="AZ25" s="87">
        <f t="shared" si="6"/>
        <v>0</v>
      </c>
      <c r="BA25" s="87">
        <f>O25+AH25</f>
        <v>29474</v>
      </c>
      <c r="BB25" s="87">
        <f t="shared" si="23"/>
        <v>9388</v>
      </c>
      <c r="BC25" s="87">
        <f t="shared" si="24"/>
        <v>0</v>
      </c>
      <c r="BD25" s="87">
        <f t="shared" si="25"/>
        <v>102549</v>
      </c>
      <c r="BE25" s="87">
        <f t="shared" si="26"/>
        <v>1431</v>
      </c>
      <c r="BF25" s="87">
        <f t="shared" si="26"/>
        <v>0</v>
      </c>
      <c r="BG25" s="87">
        <f t="shared" si="12"/>
        <v>0</v>
      </c>
      <c r="BH25" s="87">
        <f t="shared" si="12"/>
        <v>164276</v>
      </c>
    </row>
    <row r="26" spans="1:60" ht="13.5">
      <c r="A26" s="17" t="s">
        <v>109</v>
      </c>
      <c r="B26" s="76" t="s">
        <v>145</v>
      </c>
      <c r="C26" s="77" t="s">
        <v>246</v>
      </c>
      <c r="D26" s="87">
        <f t="shared" si="13"/>
        <v>0</v>
      </c>
      <c r="E26" s="87">
        <f t="shared" si="14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16289</v>
      </c>
      <c r="K26" s="87">
        <f t="shared" si="15"/>
        <v>44429</v>
      </c>
      <c r="L26" s="87">
        <v>8334</v>
      </c>
      <c r="M26" s="88">
        <f t="shared" si="16"/>
        <v>6158</v>
      </c>
      <c r="N26" s="87">
        <v>422</v>
      </c>
      <c r="O26" s="87">
        <v>5736</v>
      </c>
      <c r="P26" s="87">
        <v>0</v>
      </c>
      <c r="Q26" s="87">
        <v>0</v>
      </c>
      <c r="R26" s="87">
        <v>29937</v>
      </c>
      <c r="S26" s="87">
        <v>0</v>
      </c>
      <c r="T26" s="87">
        <v>0</v>
      </c>
      <c r="U26" s="87">
        <v>0</v>
      </c>
      <c r="V26" s="87">
        <f t="shared" si="17"/>
        <v>44429</v>
      </c>
      <c r="W26" s="87">
        <f t="shared" si="18"/>
        <v>0</v>
      </c>
      <c r="X26" s="87">
        <f t="shared" si="19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20"/>
        <v>37161</v>
      </c>
      <c r="AE26" s="87">
        <v>1761</v>
      </c>
      <c r="AF26" s="88">
        <f t="shared" si="21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35400</v>
      </c>
      <c r="AL26" s="87">
        <v>0</v>
      </c>
      <c r="AM26" s="87">
        <v>31485</v>
      </c>
      <c r="AN26" s="87">
        <v>0</v>
      </c>
      <c r="AO26" s="87">
        <f t="shared" si="22"/>
        <v>37161</v>
      </c>
      <c r="AP26" s="87">
        <f t="shared" si="0"/>
        <v>0</v>
      </c>
      <c r="AQ26" s="87">
        <f t="shared" si="0"/>
        <v>0</v>
      </c>
      <c r="AR26" s="87">
        <f t="shared" si="0"/>
        <v>0</v>
      </c>
      <c r="AS26" s="87">
        <f t="shared" si="0"/>
        <v>0</v>
      </c>
      <c r="AT26" s="87">
        <f t="shared" si="1"/>
        <v>0</v>
      </c>
      <c r="AU26" s="87">
        <f t="shared" si="2"/>
        <v>0</v>
      </c>
      <c r="AV26" s="87">
        <f t="shared" si="2"/>
        <v>16289</v>
      </c>
      <c r="AW26" s="87">
        <f t="shared" si="3"/>
        <v>81590</v>
      </c>
      <c r="AX26" s="87">
        <f t="shared" si="4"/>
        <v>10095</v>
      </c>
      <c r="AY26" s="87">
        <f t="shared" si="5"/>
        <v>6158</v>
      </c>
      <c r="AZ26" s="87">
        <f t="shared" si="6"/>
        <v>422</v>
      </c>
      <c r="BA26" s="87">
        <f>O26+AH26</f>
        <v>5736</v>
      </c>
      <c r="BB26" s="87">
        <f t="shared" si="23"/>
        <v>0</v>
      </c>
      <c r="BC26" s="87">
        <f t="shared" si="24"/>
        <v>0</v>
      </c>
      <c r="BD26" s="87">
        <f t="shared" si="25"/>
        <v>65337</v>
      </c>
      <c r="BE26" s="87">
        <f t="shared" si="26"/>
        <v>0</v>
      </c>
      <c r="BF26" s="87">
        <f t="shared" si="26"/>
        <v>31485</v>
      </c>
      <c r="BG26" s="87">
        <f t="shared" si="12"/>
        <v>0</v>
      </c>
      <c r="BH26" s="87">
        <f t="shared" si="12"/>
        <v>81590</v>
      </c>
    </row>
    <row r="27" spans="1:60" ht="13.5">
      <c r="A27" s="17" t="s">
        <v>109</v>
      </c>
      <c r="B27" s="76" t="s">
        <v>146</v>
      </c>
      <c r="C27" s="77" t="s">
        <v>147</v>
      </c>
      <c r="D27" s="87">
        <f t="shared" si="13"/>
        <v>927</v>
      </c>
      <c r="E27" s="87">
        <f t="shared" si="14"/>
        <v>927</v>
      </c>
      <c r="F27" s="87">
        <v>690</v>
      </c>
      <c r="G27" s="87">
        <v>237</v>
      </c>
      <c r="H27" s="87">
        <v>0</v>
      </c>
      <c r="I27" s="87">
        <v>0</v>
      </c>
      <c r="J27" s="87">
        <v>12738</v>
      </c>
      <c r="K27" s="87">
        <f t="shared" si="15"/>
        <v>32447</v>
      </c>
      <c r="L27" s="87">
        <v>3290</v>
      </c>
      <c r="M27" s="88">
        <f t="shared" si="16"/>
        <v>6373</v>
      </c>
      <c r="N27" s="87">
        <v>0</v>
      </c>
      <c r="O27" s="87">
        <v>4650</v>
      </c>
      <c r="P27" s="87">
        <v>1723</v>
      </c>
      <c r="Q27" s="87">
        <v>0</v>
      </c>
      <c r="R27" s="87">
        <v>21061</v>
      </c>
      <c r="S27" s="87">
        <v>1723</v>
      </c>
      <c r="T27" s="87">
        <v>0</v>
      </c>
      <c r="U27" s="87">
        <v>8381</v>
      </c>
      <c r="V27" s="87">
        <f t="shared" si="17"/>
        <v>41755</v>
      </c>
      <c r="W27" s="87">
        <f t="shared" si="18"/>
        <v>0</v>
      </c>
      <c r="X27" s="87">
        <f t="shared" si="19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20"/>
        <v>19437</v>
      </c>
      <c r="AE27" s="87">
        <v>2185</v>
      </c>
      <c r="AF27" s="88">
        <f t="shared" si="21"/>
        <v>1470</v>
      </c>
      <c r="AG27" s="87">
        <v>0</v>
      </c>
      <c r="AH27" s="87">
        <v>1470</v>
      </c>
      <c r="AI27" s="87">
        <v>0</v>
      </c>
      <c r="AJ27" s="87">
        <v>0</v>
      </c>
      <c r="AK27" s="87">
        <v>15409</v>
      </c>
      <c r="AL27" s="87">
        <v>373</v>
      </c>
      <c r="AM27" s="87">
        <v>18525</v>
      </c>
      <c r="AN27" s="87">
        <v>0</v>
      </c>
      <c r="AO27" s="87">
        <f t="shared" si="22"/>
        <v>19437</v>
      </c>
      <c r="AP27" s="87">
        <f t="shared" si="0"/>
        <v>927</v>
      </c>
      <c r="AQ27" s="87">
        <f t="shared" si="0"/>
        <v>927</v>
      </c>
      <c r="AR27" s="87">
        <f t="shared" si="0"/>
        <v>690</v>
      </c>
      <c r="AS27" s="87">
        <f t="shared" si="0"/>
        <v>237</v>
      </c>
      <c r="AT27" s="87">
        <f t="shared" si="1"/>
        <v>0</v>
      </c>
      <c r="AU27" s="87">
        <f t="shared" si="2"/>
        <v>0</v>
      </c>
      <c r="AV27" s="87">
        <f t="shared" si="2"/>
        <v>12738</v>
      </c>
      <c r="AW27" s="87">
        <f t="shared" si="3"/>
        <v>51884</v>
      </c>
      <c r="AX27" s="87">
        <f t="shared" si="4"/>
        <v>5475</v>
      </c>
      <c r="AY27" s="87">
        <f t="shared" si="5"/>
        <v>7843</v>
      </c>
      <c r="AZ27" s="87">
        <f t="shared" si="6"/>
        <v>0</v>
      </c>
      <c r="BA27" s="87">
        <f aca="true" t="shared" si="27" ref="BA27:BA90">O27+AH27</f>
        <v>6120</v>
      </c>
      <c r="BB27" s="87">
        <f t="shared" si="23"/>
        <v>1723</v>
      </c>
      <c r="BC27" s="87">
        <f t="shared" si="24"/>
        <v>0</v>
      </c>
      <c r="BD27" s="87">
        <f t="shared" si="25"/>
        <v>36470</v>
      </c>
      <c r="BE27" s="87">
        <f t="shared" si="26"/>
        <v>2096</v>
      </c>
      <c r="BF27" s="87">
        <f t="shared" si="26"/>
        <v>18525</v>
      </c>
      <c r="BG27" s="87">
        <f t="shared" si="12"/>
        <v>8381</v>
      </c>
      <c r="BH27" s="87">
        <f t="shared" si="12"/>
        <v>61192</v>
      </c>
    </row>
    <row r="28" spans="1:60" ht="13.5">
      <c r="A28" s="17" t="s">
        <v>109</v>
      </c>
      <c r="B28" s="76" t="s">
        <v>2</v>
      </c>
      <c r="C28" s="77" t="s">
        <v>3</v>
      </c>
      <c r="D28" s="87">
        <f t="shared" si="13"/>
        <v>6987</v>
      </c>
      <c r="E28" s="87">
        <f t="shared" si="14"/>
        <v>6987</v>
      </c>
      <c r="F28" s="87">
        <v>0</v>
      </c>
      <c r="G28" s="87">
        <v>6987</v>
      </c>
      <c r="H28" s="87">
        <v>0</v>
      </c>
      <c r="I28" s="87">
        <v>0</v>
      </c>
      <c r="J28" s="87">
        <v>20754</v>
      </c>
      <c r="K28" s="87">
        <f t="shared" si="15"/>
        <v>37129</v>
      </c>
      <c r="L28" s="87">
        <v>8615</v>
      </c>
      <c r="M28" s="88">
        <f t="shared" si="16"/>
        <v>2268</v>
      </c>
      <c r="N28" s="87">
        <v>0</v>
      </c>
      <c r="O28" s="87">
        <v>1251</v>
      </c>
      <c r="P28" s="87">
        <v>1017</v>
      </c>
      <c r="Q28" s="87">
        <v>0</v>
      </c>
      <c r="R28" s="87">
        <v>26246</v>
      </c>
      <c r="S28" s="87">
        <v>0</v>
      </c>
      <c r="T28" s="87">
        <v>0</v>
      </c>
      <c r="U28" s="87">
        <v>72932</v>
      </c>
      <c r="V28" s="87">
        <f t="shared" si="17"/>
        <v>117048</v>
      </c>
      <c r="W28" s="87">
        <f t="shared" si="18"/>
        <v>363884</v>
      </c>
      <c r="X28" s="87">
        <f t="shared" si="19"/>
        <v>363884</v>
      </c>
      <c r="Y28" s="87">
        <v>363884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20"/>
        <v>26170</v>
      </c>
      <c r="AE28" s="87">
        <v>4371</v>
      </c>
      <c r="AF28" s="88">
        <f t="shared" si="21"/>
        <v>9458</v>
      </c>
      <c r="AG28" s="87">
        <v>0</v>
      </c>
      <c r="AH28" s="87">
        <v>9458</v>
      </c>
      <c r="AI28" s="87">
        <v>0</v>
      </c>
      <c r="AJ28" s="87">
        <v>0</v>
      </c>
      <c r="AK28" s="87">
        <v>12341</v>
      </c>
      <c r="AL28" s="87">
        <v>0</v>
      </c>
      <c r="AM28" s="87">
        <v>68396</v>
      </c>
      <c r="AN28" s="87">
        <v>57823</v>
      </c>
      <c r="AO28" s="87">
        <f t="shared" si="22"/>
        <v>447877</v>
      </c>
      <c r="AP28" s="87">
        <f t="shared" si="0"/>
        <v>370871</v>
      </c>
      <c r="AQ28" s="87">
        <f t="shared" si="0"/>
        <v>370871</v>
      </c>
      <c r="AR28" s="87">
        <f t="shared" si="0"/>
        <v>363884</v>
      </c>
      <c r="AS28" s="87">
        <f t="shared" si="0"/>
        <v>6987</v>
      </c>
      <c r="AT28" s="87">
        <f t="shared" si="1"/>
        <v>0</v>
      </c>
      <c r="AU28" s="87">
        <f t="shared" si="2"/>
        <v>0</v>
      </c>
      <c r="AV28" s="87">
        <f t="shared" si="2"/>
        <v>20754</v>
      </c>
      <c r="AW28" s="87">
        <f t="shared" si="3"/>
        <v>63299</v>
      </c>
      <c r="AX28" s="87">
        <f t="shared" si="4"/>
        <v>12986</v>
      </c>
      <c r="AY28" s="87">
        <f t="shared" si="5"/>
        <v>11726</v>
      </c>
      <c r="AZ28" s="87">
        <f t="shared" si="6"/>
        <v>0</v>
      </c>
      <c r="BA28" s="87">
        <f t="shared" si="27"/>
        <v>10709</v>
      </c>
      <c r="BB28" s="87">
        <f t="shared" si="23"/>
        <v>1017</v>
      </c>
      <c r="BC28" s="87">
        <f t="shared" si="24"/>
        <v>0</v>
      </c>
      <c r="BD28" s="87">
        <f t="shared" si="25"/>
        <v>38587</v>
      </c>
      <c r="BE28" s="87">
        <f t="shared" si="26"/>
        <v>0</v>
      </c>
      <c r="BF28" s="87">
        <f t="shared" si="26"/>
        <v>68396</v>
      </c>
      <c r="BG28" s="87">
        <f t="shared" si="12"/>
        <v>130755</v>
      </c>
      <c r="BH28" s="87">
        <f t="shared" si="12"/>
        <v>564925</v>
      </c>
    </row>
    <row r="29" spans="1:60" ht="13.5">
      <c r="A29" s="17" t="s">
        <v>109</v>
      </c>
      <c r="B29" s="76" t="s">
        <v>4</v>
      </c>
      <c r="C29" s="77" t="s">
        <v>5</v>
      </c>
      <c r="D29" s="87">
        <f t="shared" si="13"/>
        <v>0</v>
      </c>
      <c r="E29" s="87">
        <f t="shared" si="14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18046</v>
      </c>
      <c r="K29" s="87">
        <f t="shared" si="15"/>
        <v>101549</v>
      </c>
      <c r="L29" s="87">
        <v>0</v>
      </c>
      <c r="M29" s="88">
        <f t="shared" si="16"/>
        <v>42555</v>
      </c>
      <c r="N29" s="87">
        <v>11809</v>
      </c>
      <c r="O29" s="87">
        <v>14051</v>
      </c>
      <c r="P29" s="87">
        <v>16695</v>
      </c>
      <c r="Q29" s="87">
        <v>0</v>
      </c>
      <c r="R29" s="87">
        <v>55525</v>
      </c>
      <c r="S29" s="87">
        <v>3469</v>
      </c>
      <c r="T29" s="87">
        <v>0</v>
      </c>
      <c r="U29" s="87">
        <v>0</v>
      </c>
      <c r="V29" s="87">
        <f t="shared" si="17"/>
        <v>101549</v>
      </c>
      <c r="W29" s="87">
        <f t="shared" si="18"/>
        <v>0</v>
      </c>
      <c r="X29" s="87">
        <f t="shared" si="19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20"/>
        <v>0</v>
      </c>
      <c r="AE29" s="87">
        <v>0</v>
      </c>
      <c r="AF29" s="88">
        <f t="shared" si="21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67274</v>
      </c>
      <c r="AN29" s="87">
        <v>0</v>
      </c>
      <c r="AO29" s="87">
        <f t="shared" si="22"/>
        <v>0</v>
      </c>
      <c r="AP29" s="87">
        <f t="shared" si="0"/>
        <v>0</v>
      </c>
      <c r="AQ29" s="87">
        <f t="shared" si="0"/>
        <v>0</v>
      </c>
      <c r="AR29" s="87">
        <f t="shared" si="0"/>
        <v>0</v>
      </c>
      <c r="AS29" s="87">
        <f t="shared" si="0"/>
        <v>0</v>
      </c>
      <c r="AT29" s="87">
        <f t="shared" si="1"/>
        <v>0</v>
      </c>
      <c r="AU29" s="87">
        <f t="shared" si="2"/>
        <v>0</v>
      </c>
      <c r="AV29" s="87">
        <f t="shared" si="2"/>
        <v>18046</v>
      </c>
      <c r="AW29" s="87">
        <f t="shared" si="3"/>
        <v>101549</v>
      </c>
      <c r="AX29" s="87">
        <f t="shared" si="4"/>
        <v>0</v>
      </c>
      <c r="AY29" s="87">
        <f t="shared" si="5"/>
        <v>42555</v>
      </c>
      <c r="AZ29" s="87">
        <f t="shared" si="6"/>
        <v>11809</v>
      </c>
      <c r="BA29" s="87">
        <f t="shared" si="27"/>
        <v>14051</v>
      </c>
      <c r="BB29" s="87">
        <f t="shared" si="23"/>
        <v>16695</v>
      </c>
      <c r="BC29" s="87">
        <f t="shared" si="24"/>
        <v>0</v>
      </c>
      <c r="BD29" s="87">
        <f t="shared" si="25"/>
        <v>55525</v>
      </c>
      <c r="BE29" s="87">
        <f t="shared" si="26"/>
        <v>3469</v>
      </c>
      <c r="BF29" s="87">
        <f t="shared" si="26"/>
        <v>67274</v>
      </c>
      <c r="BG29" s="87">
        <f t="shared" si="12"/>
        <v>0</v>
      </c>
      <c r="BH29" s="87">
        <f t="shared" si="12"/>
        <v>101549</v>
      </c>
    </row>
    <row r="30" spans="1:60" ht="13.5">
      <c r="A30" s="17" t="s">
        <v>109</v>
      </c>
      <c r="B30" s="76" t="s">
        <v>6</v>
      </c>
      <c r="C30" s="77" t="s">
        <v>7</v>
      </c>
      <c r="D30" s="87">
        <f t="shared" si="13"/>
        <v>0</v>
      </c>
      <c r="E30" s="87">
        <f t="shared" si="14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2</v>
      </c>
      <c r="K30" s="87">
        <f t="shared" si="15"/>
        <v>0</v>
      </c>
      <c r="L30" s="87">
        <v>0</v>
      </c>
      <c r="M30" s="88">
        <f t="shared" si="16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32731</v>
      </c>
      <c r="U30" s="87">
        <v>0</v>
      </c>
      <c r="V30" s="87">
        <f t="shared" si="17"/>
        <v>0</v>
      </c>
      <c r="W30" s="87">
        <f t="shared" si="18"/>
        <v>0</v>
      </c>
      <c r="X30" s="87">
        <f t="shared" si="19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20"/>
        <v>0</v>
      </c>
      <c r="AE30" s="87">
        <v>0</v>
      </c>
      <c r="AF30" s="88">
        <f t="shared" si="21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26267</v>
      </c>
      <c r="AN30" s="87">
        <v>0</v>
      </c>
      <c r="AO30" s="87">
        <f t="shared" si="22"/>
        <v>0</v>
      </c>
      <c r="AP30" s="87">
        <f t="shared" si="0"/>
        <v>0</v>
      </c>
      <c r="AQ30" s="87">
        <f t="shared" si="0"/>
        <v>0</v>
      </c>
      <c r="AR30" s="87">
        <f t="shared" si="0"/>
        <v>0</v>
      </c>
      <c r="AS30" s="87">
        <f t="shared" si="0"/>
        <v>0</v>
      </c>
      <c r="AT30" s="87">
        <f t="shared" si="1"/>
        <v>0</v>
      </c>
      <c r="AU30" s="87">
        <f t="shared" si="2"/>
        <v>0</v>
      </c>
      <c r="AV30" s="87">
        <f t="shared" si="2"/>
        <v>2</v>
      </c>
      <c r="AW30" s="87">
        <f t="shared" si="3"/>
        <v>0</v>
      </c>
      <c r="AX30" s="87">
        <f t="shared" si="4"/>
        <v>0</v>
      </c>
      <c r="AY30" s="87">
        <f t="shared" si="5"/>
        <v>0</v>
      </c>
      <c r="AZ30" s="87">
        <f t="shared" si="6"/>
        <v>0</v>
      </c>
      <c r="BA30" s="87">
        <f t="shared" si="27"/>
        <v>0</v>
      </c>
      <c r="BB30" s="87">
        <f t="shared" si="23"/>
        <v>0</v>
      </c>
      <c r="BC30" s="87">
        <f t="shared" si="24"/>
        <v>0</v>
      </c>
      <c r="BD30" s="87">
        <f t="shared" si="25"/>
        <v>0</v>
      </c>
      <c r="BE30" s="87">
        <f t="shared" si="26"/>
        <v>0</v>
      </c>
      <c r="BF30" s="87">
        <f t="shared" si="26"/>
        <v>58998</v>
      </c>
      <c r="BG30" s="87">
        <f t="shared" si="12"/>
        <v>0</v>
      </c>
      <c r="BH30" s="87">
        <f t="shared" si="12"/>
        <v>0</v>
      </c>
    </row>
    <row r="31" spans="1:60" ht="13.5">
      <c r="A31" s="17" t="s">
        <v>109</v>
      </c>
      <c r="B31" s="76" t="s">
        <v>8</v>
      </c>
      <c r="C31" s="77" t="s">
        <v>9</v>
      </c>
      <c r="D31" s="87">
        <f t="shared" si="13"/>
        <v>0</v>
      </c>
      <c r="E31" s="87">
        <f t="shared" si="14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2</v>
      </c>
      <c r="K31" s="87">
        <f t="shared" si="15"/>
        <v>0</v>
      </c>
      <c r="L31" s="87">
        <v>0</v>
      </c>
      <c r="M31" s="88">
        <f t="shared" si="16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43670</v>
      </c>
      <c r="U31" s="87">
        <v>0</v>
      </c>
      <c r="V31" s="87">
        <f t="shared" si="17"/>
        <v>0</v>
      </c>
      <c r="W31" s="87">
        <f t="shared" si="18"/>
        <v>0</v>
      </c>
      <c r="X31" s="87">
        <f t="shared" si="19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20"/>
        <v>0</v>
      </c>
      <c r="AE31" s="87">
        <v>0</v>
      </c>
      <c r="AF31" s="88">
        <f t="shared" si="21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35043</v>
      </c>
      <c r="AN31" s="87">
        <v>0</v>
      </c>
      <c r="AO31" s="87">
        <f t="shared" si="22"/>
        <v>0</v>
      </c>
      <c r="AP31" s="87">
        <f t="shared" si="0"/>
        <v>0</v>
      </c>
      <c r="AQ31" s="87">
        <f t="shared" si="0"/>
        <v>0</v>
      </c>
      <c r="AR31" s="87">
        <f t="shared" si="0"/>
        <v>0</v>
      </c>
      <c r="AS31" s="87">
        <f t="shared" si="0"/>
        <v>0</v>
      </c>
      <c r="AT31" s="87">
        <f t="shared" si="1"/>
        <v>0</v>
      </c>
      <c r="AU31" s="87">
        <f t="shared" si="2"/>
        <v>0</v>
      </c>
      <c r="AV31" s="87">
        <f t="shared" si="2"/>
        <v>2</v>
      </c>
      <c r="AW31" s="87">
        <f t="shared" si="3"/>
        <v>0</v>
      </c>
      <c r="AX31" s="87">
        <f t="shared" si="4"/>
        <v>0</v>
      </c>
      <c r="AY31" s="87">
        <f t="shared" si="5"/>
        <v>0</v>
      </c>
      <c r="AZ31" s="87">
        <f t="shared" si="6"/>
        <v>0</v>
      </c>
      <c r="BA31" s="87">
        <f t="shared" si="27"/>
        <v>0</v>
      </c>
      <c r="BB31" s="87">
        <f t="shared" si="23"/>
        <v>0</v>
      </c>
      <c r="BC31" s="87">
        <f t="shared" si="24"/>
        <v>0</v>
      </c>
      <c r="BD31" s="87">
        <f t="shared" si="25"/>
        <v>0</v>
      </c>
      <c r="BE31" s="87">
        <f t="shared" si="26"/>
        <v>0</v>
      </c>
      <c r="BF31" s="87">
        <f t="shared" si="26"/>
        <v>78713</v>
      </c>
      <c r="BG31" s="87">
        <f t="shared" si="12"/>
        <v>0</v>
      </c>
      <c r="BH31" s="87">
        <f t="shared" si="12"/>
        <v>0</v>
      </c>
    </row>
    <row r="32" spans="1:60" ht="13.5">
      <c r="A32" s="17" t="s">
        <v>109</v>
      </c>
      <c r="B32" s="76" t="s">
        <v>10</v>
      </c>
      <c r="C32" s="77" t="s">
        <v>11</v>
      </c>
      <c r="D32" s="87">
        <f t="shared" si="13"/>
        <v>0</v>
      </c>
      <c r="E32" s="87">
        <f t="shared" si="14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2</v>
      </c>
      <c r="K32" s="87">
        <f t="shared" si="15"/>
        <v>0</v>
      </c>
      <c r="L32" s="87">
        <v>0</v>
      </c>
      <c r="M32" s="88">
        <f t="shared" si="16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43952</v>
      </c>
      <c r="U32" s="87">
        <v>0</v>
      </c>
      <c r="V32" s="87">
        <f t="shared" si="17"/>
        <v>0</v>
      </c>
      <c r="W32" s="87">
        <f t="shared" si="18"/>
        <v>0</v>
      </c>
      <c r="X32" s="87">
        <f t="shared" si="19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20"/>
        <v>0</v>
      </c>
      <c r="AE32" s="87">
        <v>0</v>
      </c>
      <c r="AF32" s="88">
        <f t="shared" si="21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35271</v>
      </c>
      <c r="AN32" s="87">
        <v>0</v>
      </c>
      <c r="AO32" s="87">
        <f t="shared" si="22"/>
        <v>0</v>
      </c>
      <c r="AP32" s="87">
        <f t="shared" si="0"/>
        <v>0</v>
      </c>
      <c r="AQ32" s="87">
        <f t="shared" si="0"/>
        <v>0</v>
      </c>
      <c r="AR32" s="87">
        <f t="shared" si="0"/>
        <v>0</v>
      </c>
      <c r="AS32" s="87">
        <f t="shared" si="0"/>
        <v>0</v>
      </c>
      <c r="AT32" s="87">
        <f t="shared" si="1"/>
        <v>0</v>
      </c>
      <c r="AU32" s="87">
        <f t="shared" si="2"/>
        <v>0</v>
      </c>
      <c r="AV32" s="87">
        <f t="shared" si="2"/>
        <v>2</v>
      </c>
      <c r="AW32" s="87">
        <f t="shared" si="3"/>
        <v>0</v>
      </c>
      <c r="AX32" s="87">
        <f t="shared" si="4"/>
        <v>0</v>
      </c>
      <c r="AY32" s="87">
        <f t="shared" si="5"/>
        <v>0</v>
      </c>
      <c r="AZ32" s="87">
        <f t="shared" si="6"/>
        <v>0</v>
      </c>
      <c r="BA32" s="87">
        <f t="shared" si="27"/>
        <v>0</v>
      </c>
      <c r="BB32" s="87">
        <f t="shared" si="23"/>
        <v>0</v>
      </c>
      <c r="BC32" s="87">
        <f t="shared" si="24"/>
        <v>0</v>
      </c>
      <c r="BD32" s="87">
        <f t="shared" si="25"/>
        <v>0</v>
      </c>
      <c r="BE32" s="87">
        <f t="shared" si="26"/>
        <v>0</v>
      </c>
      <c r="BF32" s="87">
        <f t="shared" si="26"/>
        <v>79223</v>
      </c>
      <c r="BG32" s="87">
        <f t="shared" si="12"/>
        <v>0</v>
      </c>
      <c r="BH32" s="87">
        <f t="shared" si="12"/>
        <v>0</v>
      </c>
    </row>
    <row r="33" spans="1:60" ht="13.5">
      <c r="A33" s="17" t="s">
        <v>109</v>
      </c>
      <c r="B33" s="76" t="s">
        <v>12</v>
      </c>
      <c r="C33" s="77" t="s">
        <v>13</v>
      </c>
      <c r="D33" s="87">
        <f t="shared" si="13"/>
        <v>0</v>
      </c>
      <c r="E33" s="87">
        <f t="shared" si="14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47226</v>
      </c>
      <c r="K33" s="87">
        <f t="shared" si="15"/>
        <v>11835</v>
      </c>
      <c r="L33" s="87">
        <v>6714</v>
      </c>
      <c r="M33" s="88">
        <f t="shared" si="16"/>
        <v>458</v>
      </c>
      <c r="N33" s="87">
        <v>458</v>
      </c>
      <c r="O33" s="87">
        <v>0</v>
      </c>
      <c r="P33" s="87">
        <v>0</v>
      </c>
      <c r="Q33" s="87">
        <v>0</v>
      </c>
      <c r="R33" s="87">
        <v>4663</v>
      </c>
      <c r="S33" s="87">
        <v>0</v>
      </c>
      <c r="T33" s="87">
        <v>16277</v>
      </c>
      <c r="U33" s="87">
        <v>2338</v>
      </c>
      <c r="V33" s="87">
        <f t="shared" si="17"/>
        <v>14173</v>
      </c>
      <c r="W33" s="87">
        <f t="shared" si="18"/>
        <v>0</v>
      </c>
      <c r="X33" s="87">
        <f t="shared" si="19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20"/>
        <v>0</v>
      </c>
      <c r="AE33" s="87">
        <v>0</v>
      </c>
      <c r="AF33" s="88">
        <f t="shared" si="21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20434</v>
      </c>
      <c r="AN33" s="87">
        <v>0</v>
      </c>
      <c r="AO33" s="87">
        <f t="shared" si="22"/>
        <v>0</v>
      </c>
      <c r="AP33" s="87">
        <f t="shared" si="0"/>
        <v>0</v>
      </c>
      <c r="AQ33" s="87">
        <f t="shared" si="0"/>
        <v>0</v>
      </c>
      <c r="AR33" s="87">
        <f t="shared" si="0"/>
        <v>0</v>
      </c>
      <c r="AS33" s="87">
        <f t="shared" si="0"/>
        <v>0</v>
      </c>
      <c r="AT33" s="87">
        <f t="shared" si="1"/>
        <v>0</v>
      </c>
      <c r="AU33" s="87">
        <f t="shared" si="2"/>
        <v>0</v>
      </c>
      <c r="AV33" s="87">
        <f t="shared" si="2"/>
        <v>47226</v>
      </c>
      <c r="AW33" s="87">
        <f t="shared" si="3"/>
        <v>11835</v>
      </c>
      <c r="AX33" s="87">
        <f t="shared" si="4"/>
        <v>6714</v>
      </c>
      <c r="AY33" s="87">
        <f t="shared" si="5"/>
        <v>458</v>
      </c>
      <c r="AZ33" s="87">
        <f t="shared" si="6"/>
        <v>458</v>
      </c>
      <c r="BA33" s="87">
        <f t="shared" si="27"/>
        <v>0</v>
      </c>
      <c r="BB33" s="87">
        <f t="shared" si="23"/>
        <v>0</v>
      </c>
      <c r="BC33" s="87">
        <f t="shared" si="24"/>
        <v>0</v>
      </c>
      <c r="BD33" s="87">
        <f t="shared" si="25"/>
        <v>4663</v>
      </c>
      <c r="BE33" s="87">
        <f t="shared" si="26"/>
        <v>0</v>
      </c>
      <c r="BF33" s="87">
        <f t="shared" si="26"/>
        <v>36711</v>
      </c>
      <c r="BG33" s="87">
        <f t="shared" si="12"/>
        <v>2338</v>
      </c>
      <c r="BH33" s="87">
        <f t="shared" si="12"/>
        <v>14173</v>
      </c>
    </row>
    <row r="34" spans="1:60" ht="13.5">
      <c r="A34" s="17" t="s">
        <v>109</v>
      </c>
      <c r="B34" s="76" t="s">
        <v>14</v>
      </c>
      <c r="C34" s="77" t="s">
        <v>15</v>
      </c>
      <c r="D34" s="87">
        <f t="shared" si="13"/>
        <v>0</v>
      </c>
      <c r="E34" s="87">
        <f t="shared" si="14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57341</v>
      </c>
      <c r="K34" s="87">
        <f t="shared" si="15"/>
        <v>13682</v>
      </c>
      <c r="L34" s="87">
        <v>138</v>
      </c>
      <c r="M34" s="88">
        <f t="shared" si="16"/>
        <v>1201</v>
      </c>
      <c r="N34" s="87">
        <v>1201</v>
      </c>
      <c r="O34" s="87">
        <v>0</v>
      </c>
      <c r="P34" s="87">
        <v>0</v>
      </c>
      <c r="Q34" s="87">
        <v>4620</v>
      </c>
      <c r="R34" s="87">
        <v>7723</v>
      </c>
      <c r="S34" s="87">
        <v>0</v>
      </c>
      <c r="T34" s="87">
        <v>20550</v>
      </c>
      <c r="U34" s="87">
        <v>3520</v>
      </c>
      <c r="V34" s="87">
        <f t="shared" si="17"/>
        <v>17202</v>
      </c>
      <c r="W34" s="87">
        <f t="shared" si="18"/>
        <v>0</v>
      </c>
      <c r="X34" s="87">
        <f t="shared" si="19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20"/>
        <v>11358</v>
      </c>
      <c r="AE34" s="87">
        <v>0</v>
      </c>
      <c r="AF34" s="88">
        <f t="shared" si="21"/>
        <v>3273</v>
      </c>
      <c r="AG34" s="87">
        <v>2055</v>
      </c>
      <c r="AH34" s="87">
        <v>1218</v>
      </c>
      <c r="AI34" s="87">
        <v>0</v>
      </c>
      <c r="AJ34" s="87">
        <v>0</v>
      </c>
      <c r="AK34" s="87">
        <v>8085</v>
      </c>
      <c r="AL34" s="87">
        <v>0</v>
      </c>
      <c r="AM34" s="87">
        <v>29012</v>
      </c>
      <c r="AN34" s="87">
        <v>2432</v>
      </c>
      <c r="AO34" s="87">
        <f t="shared" si="22"/>
        <v>13790</v>
      </c>
      <c r="AP34" s="87">
        <f t="shared" si="0"/>
        <v>0</v>
      </c>
      <c r="AQ34" s="87">
        <f t="shared" si="0"/>
        <v>0</v>
      </c>
      <c r="AR34" s="87">
        <f t="shared" si="0"/>
        <v>0</v>
      </c>
      <c r="AS34" s="87">
        <f t="shared" si="0"/>
        <v>0</v>
      </c>
      <c r="AT34" s="87">
        <f t="shared" si="1"/>
        <v>0</v>
      </c>
      <c r="AU34" s="87">
        <f t="shared" si="2"/>
        <v>0</v>
      </c>
      <c r="AV34" s="87">
        <f t="shared" si="2"/>
        <v>57341</v>
      </c>
      <c r="AW34" s="87">
        <f t="shared" si="3"/>
        <v>25040</v>
      </c>
      <c r="AX34" s="87">
        <f t="shared" si="4"/>
        <v>138</v>
      </c>
      <c r="AY34" s="87">
        <f t="shared" si="5"/>
        <v>4474</v>
      </c>
      <c r="AZ34" s="87">
        <f t="shared" si="6"/>
        <v>3256</v>
      </c>
      <c r="BA34" s="87">
        <f t="shared" si="27"/>
        <v>1218</v>
      </c>
      <c r="BB34" s="87">
        <f t="shared" si="23"/>
        <v>0</v>
      </c>
      <c r="BC34" s="87">
        <f t="shared" si="24"/>
        <v>4620</v>
      </c>
      <c r="BD34" s="87">
        <f t="shared" si="25"/>
        <v>15808</v>
      </c>
      <c r="BE34" s="87">
        <f t="shared" si="26"/>
        <v>0</v>
      </c>
      <c r="BF34" s="87">
        <f t="shared" si="26"/>
        <v>49562</v>
      </c>
      <c r="BG34" s="87">
        <f t="shared" si="12"/>
        <v>5952</v>
      </c>
      <c r="BH34" s="87">
        <f t="shared" si="12"/>
        <v>30992</v>
      </c>
    </row>
    <row r="35" spans="1:60" ht="13.5">
      <c r="A35" s="17" t="s">
        <v>109</v>
      </c>
      <c r="B35" s="76" t="s">
        <v>16</v>
      </c>
      <c r="C35" s="77" t="s">
        <v>17</v>
      </c>
      <c r="D35" s="87">
        <f t="shared" si="13"/>
        <v>0</v>
      </c>
      <c r="E35" s="87">
        <f t="shared" si="14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67802</v>
      </c>
      <c r="K35" s="87">
        <f t="shared" si="15"/>
        <v>10586</v>
      </c>
      <c r="L35" s="87">
        <v>0</v>
      </c>
      <c r="M35" s="88">
        <f t="shared" si="16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10586</v>
      </c>
      <c r="S35" s="87">
        <v>0</v>
      </c>
      <c r="T35" s="87">
        <v>46626</v>
      </c>
      <c r="U35" s="87">
        <v>10036</v>
      </c>
      <c r="V35" s="87">
        <f t="shared" si="17"/>
        <v>20622</v>
      </c>
      <c r="W35" s="87">
        <f t="shared" si="18"/>
        <v>0</v>
      </c>
      <c r="X35" s="87">
        <f t="shared" si="19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20"/>
        <v>0</v>
      </c>
      <c r="AE35" s="87">
        <v>0</v>
      </c>
      <c r="AF35" s="88">
        <f t="shared" si="21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37892</v>
      </c>
      <c r="AN35" s="87">
        <v>16062</v>
      </c>
      <c r="AO35" s="87">
        <f t="shared" si="22"/>
        <v>16062</v>
      </c>
      <c r="AP35" s="87">
        <f t="shared" si="0"/>
        <v>0</v>
      </c>
      <c r="AQ35" s="87">
        <f t="shared" si="0"/>
        <v>0</v>
      </c>
      <c r="AR35" s="87">
        <f t="shared" si="0"/>
        <v>0</v>
      </c>
      <c r="AS35" s="87">
        <f t="shared" si="0"/>
        <v>0</v>
      </c>
      <c r="AT35" s="87">
        <f t="shared" si="1"/>
        <v>0</v>
      </c>
      <c r="AU35" s="87">
        <f t="shared" si="2"/>
        <v>0</v>
      </c>
      <c r="AV35" s="87">
        <f t="shared" si="2"/>
        <v>67802</v>
      </c>
      <c r="AW35" s="87">
        <f t="shared" si="3"/>
        <v>10586</v>
      </c>
      <c r="AX35" s="87">
        <f t="shared" si="4"/>
        <v>0</v>
      </c>
      <c r="AY35" s="87">
        <f t="shared" si="5"/>
        <v>0</v>
      </c>
      <c r="AZ35" s="87">
        <f t="shared" si="6"/>
        <v>0</v>
      </c>
      <c r="BA35" s="87">
        <f t="shared" si="27"/>
        <v>0</v>
      </c>
      <c r="BB35" s="87">
        <f t="shared" si="23"/>
        <v>0</v>
      </c>
      <c r="BC35" s="87">
        <f t="shared" si="24"/>
        <v>0</v>
      </c>
      <c r="BD35" s="87">
        <f t="shared" si="25"/>
        <v>10586</v>
      </c>
      <c r="BE35" s="87">
        <f t="shared" si="26"/>
        <v>0</v>
      </c>
      <c r="BF35" s="87">
        <f t="shared" si="26"/>
        <v>84518</v>
      </c>
      <c r="BG35" s="87">
        <f t="shared" si="12"/>
        <v>26098</v>
      </c>
      <c r="BH35" s="87">
        <f t="shared" si="12"/>
        <v>36684</v>
      </c>
    </row>
    <row r="36" spans="1:60" ht="13.5">
      <c r="A36" s="17" t="s">
        <v>109</v>
      </c>
      <c r="B36" s="76" t="s">
        <v>18</v>
      </c>
      <c r="C36" s="77" t="s">
        <v>19</v>
      </c>
      <c r="D36" s="87">
        <f t="shared" si="13"/>
        <v>0</v>
      </c>
      <c r="E36" s="87">
        <f t="shared" si="14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47694</v>
      </c>
      <c r="K36" s="87">
        <f t="shared" si="15"/>
        <v>10076</v>
      </c>
      <c r="L36" s="87">
        <v>249</v>
      </c>
      <c r="M36" s="88">
        <f t="shared" si="16"/>
        <v>311</v>
      </c>
      <c r="N36" s="87">
        <v>311</v>
      </c>
      <c r="O36" s="87">
        <v>0</v>
      </c>
      <c r="P36" s="87">
        <v>0</v>
      </c>
      <c r="Q36" s="87">
        <v>0</v>
      </c>
      <c r="R36" s="87">
        <v>9516</v>
      </c>
      <c r="S36" s="87">
        <v>0</v>
      </c>
      <c r="T36" s="87">
        <v>25267</v>
      </c>
      <c r="U36" s="87">
        <v>4380</v>
      </c>
      <c r="V36" s="87">
        <f t="shared" si="17"/>
        <v>14456</v>
      </c>
      <c r="W36" s="87">
        <f t="shared" si="18"/>
        <v>0</v>
      </c>
      <c r="X36" s="87">
        <f t="shared" si="19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20"/>
        <v>0</v>
      </c>
      <c r="AE36" s="87">
        <v>0</v>
      </c>
      <c r="AF36" s="88">
        <f t="shared" si="21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26251</v>
      </c>
      <c r="AN36" s="87">
        <v>2460</v>
      </c>
      <c r="AO36" s="87">
        <f t="shared" si="22"/>
        <v>2460</v>
      </c>
      <c r="AP36" s="87">
        <f t="shared" si="0"/>
        <v>0</v>
      </c>
      <c r="AQ36" s="87">
        <f t="shared" si="0"/>
        <v>0</v>
      </c>
      <c r="AR36" s="87">
        <f t="shared" si="0"/>
        <v>0</v>
      </c>
      <c r="AS36" s="87">
        <f t="shared" si="0"/>
        <v>0</v>
      </c>
      <c r="AT36" s="87">
        <f t="shared" si="1"/>
        <v>0</v>
      </c>
      <c r="AU36" s="87">
        <f t="shared" si="2"/>
        <v>0</v>
      </c>
      <c r="AV36" s="87">
        <f t="shared" si="2"/>
        <v>47694</v>
      </c>
      <c r="AW36" s="87">
        <f t="shared" si="3"/>
        <v>10076</v>
      </c>
      <c r="AX36" s="87">
        <f t="shared" si="4"/>
        <v>249</v>
      </c>
      <c r="AY36" s="87">
        <f t="shared" si="5"/>
        <v>311</v>
      </c>
      <c r="AZ36" s="87">
        <f t="shared" si="6"/>
        <v>311</v>
      </c>
      <c r="BA36" s="87">
        <f t="shared" si="27"/>
        <v>0</v>
      </c>
      <c r="BB36" s="87">
        <f t="shared" si="23"/>
        <v>0</v>
      </c>
      <c r="BC36" s="87">
        <f t="shared" si="24"/>
        <v>0</v>
      </c>
      <c r="BD36" s="87">
        <f t="shared" si="25"/>
        <v>9516</v>
      </c>
      <c r="BE36" s="87">
        <f t="shared" si="26"/>
        <v>0</v>
      </c>
      <c r="BF36" s="87">
        <f t="shared" si="26"/>
        <v>51518</v>
      </c>
      <c r="BG36" s="87">
        <f t="shared" si="12"/>
        <v>6840</v>
      </c>
      <c r="BH36" s="87">
        <f t="shared" si="12"/>
        <v>16916</v>
      </c>
    </row>
    <row r="37" spans="1:60" ht="13.5">
      <c r="A37" s="17" t="s">
        <v>109</v>
      </c>
      <c r="B37" s="76" t="s">
        <v>20</v>
      </c>
      <c r="C37" s="77" t="s">
        <v>108</v>
      </c>
      <c r="D37" s="87">
        <f t="shared" si="13"/>
        <v>0</v>
      </c>
      <c r="E37" s="87">
        <f t="shared" si="14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71733</v>
      </c>
      <c r="K37" s="87">
        <f t="shared" si="15"/>
        <v>0</v>
      </c>
      <c r="L37" s="87">
        <v>0</v>
      </c>
      <c r="M37" s="88">
        <f t="shared" si="16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89982</v>
      </c>
      <c r="U37" s="87">
        <v>0</v>
      </c>
      <c r="V37" s="87">
        <f t="shared" si="17"/>
        <v>0</v>
      </c>
      <c r="W37" s="87">
        <f t="shared" si="18"/>
        <v>0</v>
      </c>
      <c r="X37" s="87">
        <f t="shared" si="19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20"/>
        <v>0</v>
      </c>
      <c r="AE37" s="87">
        <v>0</v>
      </c>
      <c r="AF37" s="88">
        <f t="shared" si="21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28748</v>
      </c>
      <c r="AN37" s="87">
        <v>0</v>
      </c>
      <c r="AO37" s="87">
        <f t="shared" si="22"/>
        <v>0</v>
      </c>
      <c r="AP37" s="87">
        <f t="shared" si="0"/>
        <v>0</v>
      </c>
      <c r="AQ37" s="87">
        <f t="shared" si="0"/>
        <v>0</v>
      </c>
      <c r="AR37" s="87">
        <f t="shared" si="0"/>
        <v>0</v>
      </c>
      <c r="AS37" s="87">
        <f t="shared" si="0"/>
        <v>0</v>
      </c>
      <c r="AT37" s="87">
        <f t="shared" si="1"/>
        <v>0</v>
      </c>
      <c r="AU37" s="87">
        <f t="shared" si="2"/>
        <v>0</v>
      </c>
      <c r="AV37" s="87">
        <f t="shared" si="2"/>
        <v>71733</v>
      </c>
      <c r="AW37" s="87">
        <f t="shared" si="3"/>
        <v>0</v>
      </c>
      <c r="AX37" s="87">
        <f t="shared" si="4"/>
        <v>0</v>
      </c>
      <c r="AY37" s="87">
        <f t="shared" si="5"/>
        <v>0</v>
      </c>
      <c r="AZ37" s="87">
        <f t="shared" si="6"/>
        <v>0</v>
      </c>
      <c r="BA37" s="87">
        <f t="shared" si="27"/>
        <v>0</v>
      </c>
      <c r="BB37" s="87">
        <f t="shared" si="23"/>
        <v>0</v>
      </c>
      <c r="BC37" s="87">
        <f t="shared" si="24"/>
        <v>0</v>
      </c>
      <c r="BD37" s="87">
        <f aca="true" t="shared" si="28" ref="BD37:BD100">R37+AK37</f>
        <v>0</v>
      </c>
      <c r="BE37" s="87">
        <f aca="true" t="shared" si="29" ref="BE37:BF100">S37+AL37</f>
        <v>0</v>
      </c>
      <c r="BF37" s="87">
        <f t="shared" si="29"/>
        <v>118730</v>
      </c>
      <c r="BG37" s="87">
        <f t="shared" si="12"/>
        <v>0</v>
      </c>
      <c r="BH37" s="87">
        <f t="shared" si="12"/>
        <v>0</v>
      </c>
    </row>
    <row r="38" spans="1:60" ht="13.5">
      <c r="A38" s="17" t="s">
        <v>109</v>
      </c>
      <c r="B38" s="76" t="s">
        <v>21</v>
      </c>
      <c r="C38" s="77" t="s">
        <v>157</v>
      </c>
      <c r="D38" s="87">
        <f t="shared" si="13"/>
        <v>0</v>
      </c>
      <c r="E38" s="87">
        <f t="shared" si="14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70028</v>
      </c>
      <c r="K38" s="87">
        <f t="shared" si="15"/>
        <v>0</v>
      </c>
      <c r="L38" s="87">
        <v>0</v>
      </c>
      <c r="M38" s="88">
        <f t="shared" si="16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87131</v>
      </c>
      <c r="U38" s="87">
        <v>0</v>
      </c>
      <c r="V38" s="87">
        <f t="shared" si="17"/>
        <v>0</v>
      </c>
      <c r="W38" s="87">
        <f t="shared" si="18"/>
        <v>0</v>
      </c>
      <c r="X38" s="87">
        <f t="shared" si="19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20"/>
        <v>0</v>
      </c>
      <c r="AE38" s="87">
        <v>0</v>
      </c>
      <c r="AF38" s="88">
        <f t="shared" si="21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30493</v>
      </c>
      <c r="AN38" s="87">
        <v>0</v>
      </c>
      <c r="AO38" s="87">
        <f t="shared" si="22"/>
        <v>0</v>
      </c>
      <c r="AP38" s="87">
        <f t="shared" si="0"/>
        <v>0</v>
      </c>
      <c r="AQ38" s="87">
        <f t="shared" si="0"/>
        <v>0</v>
      </c>
      <c r="AR38" s="87">
        <f t="shared" si="0"/>
        <v>0</v>
      </c>
      <c r="AS38" s="87">
        <f t="shared" si="0"/>
        <v>0</v>
      </c>
      <c r="AT38" s="87">
        <f t="shared" si="1"/>
        <v>0</v>
      </c>
      <c r="AU38" s="87">
        <f t="shared" si="2"/>
        <v>0</v>
      </c>
      <c r="AV38" s="87">
        <f t="shared" si="2"/>
        <v>70028</v>
      </c>
      <c r="AW38" s="87">
        <f t="shared" si="3"/>
        <v>0</v>
      </c>
      <c r="AX38" s="87">
        <f t="shared" si="4"/>
        <v>0</v>
      </c>
      <c r="AY38" s="87">
        <f t="shared" si="5"/>
        <v>0</v>
      </c>
      <c r="AZ38" s="87">
        <f t="shared" si="6"/>
        <v>0</v>
      </c>
      <c r="BA38" s="87">
        <f t="shared" si="27"/>
        <v>0</v>
      </c>
      <c r="BB38" s="87">
        <f t="shared" si="23"/>
        <v>0</v>
      </c>
      <c r="BC38" s="87">
        <f t="shared" si="24"/>
        <v>0</v>
      </c>
      <c r="BD38" s="87">
        <f t="shared" si="28"/>
        <v>0</v>
      </c>
      <c r="BE38" s="87">
        <f t="shared" si="29"/>
        <v>0</v>
      </c>
      <c r="BF38" s="87">
        <f t="shared" si="29"/>
        <v>117624</v>
      </c>
      <c r="BG38" s="87">
        <f t="shared" si="12"/>
        <v>0</v>
      </c>
      <c r="BH38" s="87">
        <f t="shared" si="12"/>
        <v>0</v>
      </c>
    </row>
    <row r="39" spans="1:60" ht="13.5">
      <c r="A39" s="17" t="s">
        <v>109</v>
      </c>
      <c r="B39" s="76" t="s">
        <v>22</v>
      </c>
      <c r="C39" s="77" t="s">
        <v>245</v>
      </c>
      <c r="D39" s="87">
        <f t="shared" si="13"/>
        <v>0</v>
      </c>
      <c r="E39" s="87">
        <f t="shared" si="14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44055</v>
      </c>
      <c r="K39" s="87">
        <f t="shared" si="15"/>
        <v>0</v>
      </c>
      <c r="L39" s="87">
        <v>0</v>
      </c>
      <c r="M39" s="88">
        <f t="shared" si="16"/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56077</v>
      </c>
      <c r="U39" s="87">
        <v>0</v>
      </c>
      <c r="V39" s="87">
        <f t="shared" si="17"/>
        <v>0</v>
      </c>
      <c r="W39" s="87">
        <f t="shared" si="18"/>
        <v>0</v>
      </c>
      <c r="X39" s="87">
        <f t="shared" si="19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20"/>
        <v>0</v>
      </c>
      <c r="AE39" s="87">
        <v>0</v>
      </c>
      <c r="AF39" s="88">
        <f t="shared" si="21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14801</v>
      </c>
      <c r="AN39" s="87">
        <v>0</v>
      </c>
      <c r="AO39" s="87">
        <f t="shared" si="22"/>
        <v>0</v>
      </c>
      <c r="AP39" s="87">
        <f t="shared" si="0"/>
        <v>0</v>
      </c>
      <c r="AQ39" s="87">
        <f t="shared" si="0"/>
        <v>0</v>
      </c>
      <c r="AR39" s="87">
        <f t="shared" si="0"/>
        <v>0</v>
      </c>
      <c r="AS39" s="87">
        <f t="shared" si="0"/>
        <v>0</v>
      </c>
      <c r="AT39" s="87">
        <f t="shared" si="1"/>
        <v>0</v>
      </c>
      <c r="AU39" s="87">
        <f t="shared" si="2"/>
        <v>0</v>
      </c>
      <c r="AV39" s="87">
        <f t="shared" si="2"/>
        <v>44055</v>
      </c>
      <c r="AW39" s="87">
        <f t="shared" si="3"/>
        <v>0</v>
      </c>
      <c r="AX39" s="87">
        <f t="shared" si="4"/>
        <v>0</v>
      </c>
      <c r="AY39" s="87">
        <f t="shared" si="5"/>
        <v>0</v>
      </c>
      <c r="AZ39" s="87">
        <f t="shared" si="6"/>
        <v>0</v>
      </c>
      <c r="BA39" s="87">
        <f t="shared" si="27"/>
        <v>0</v>
      </c>
      <c r="BB39" s="87">
        <f t="shared" si="23"/>
        <v>0</v>
      </c>
      <c r="BC39" s="87">
        <f t="shared" si="24"/>
        <v>0</v>
      </c>
      <c r="BD39" s="87">
        <f t="shared" si="28"/>
        <v>0</v>
      </c>
      <c r="BE39" s="87">
        <f t="shared" si="29"/>
        <v>0</v>
      </c>
      <c r="BF39" s="87">
        <f t="shared" si="29"/>
        <v>70878</v>
      </c>
      <c r="BG39" s="87">
        <f t="shared" si="12"/>
        <v>0</v>
      </c>
      <c r="BH39" s="87">
        <f t="shared" si="12"/>
        <v>0</v>
      </c>
    </row>
    <row r="40" spans="1:60" ht="13.5">
      <c r="A40" s="17" t="s">
        <v>109</v>
      </c>
      <c r="B40" s="76" t="s">
        <v>23</v>
      </c>
      <c r="C40" s="77" t="s">
        <v>230</v>
      </c>
      <c r="D40" s="87">
        <f t="shared" si="13"/>
        <v>0</v>
      </c>
      <c r="E40" s="87">
        <f t="shared" si="14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55255</v>
      </c>
      <c r="K40" s="87">
        <f t="shared" si="15"/>
        <v>29192</v>
      </c>
      <c r="L40" s="87">
        <v>0</v>
      </c>
      <c r="M40" s="88">
        <f t="shared" si="16"/>
        <v>1079</v>
      </c>
      <c r="N40" s="87">
        <v>468</v>
      </c>
      <c r="O40" s="87">
        <v>611</v>
      </c>
      <c r="P40" s="87">
        <v>0</v>
      </c>
      <c r="Q40" s="87">
        <v>0</v>
      </c>
      <c r="R40" s="87">
        <v>28113</v>
      </c>
      <c r="S40" s="87">
        <v>0</v>
      </c>
      <c r="T40" s="87">
        <v>19679</v>
      </c>
      <c r="U40" s="87">
        <v>2549</v>
      </c>
      <c r="V40" s="87">
        <f t="shared" si="17"/>
        <v>31741</v>
      </c>
      <c r="W40" s="87">
        <f t="shared" si="18"/>
        <v>0</v>
      </c>
      <c r="X40" s="87">
        <f t="shared" si="19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20"/>
        <v>0</v>
      </c>
      <c r="AE40" s="87">
        <v>0</v>
      </c>
      <c r="AF40" s="88">
        <f t="shared" si="21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18630</v>
      </c>
      <c r="AN40" s="87">
        <v>0</v>
      </c>
      <c r="AO40" s="87">
        <f t="shared" si="22"/>
        <v>0</v>
      </c>
      <c r="AP40" s="87">
        <f t="shared" si="0"/>
        <v>0</v>
      </c>
      <c r="AQ40" s="87">
        <f t="shared" si="0"/>
        <v>0</v>
      </c>
      <c r="AR40" s="87">
        <f t="shared" si="0"/>
        <v>0</v>
      </c>
      <c r="AS40" s="87">
        <f t="shared" si="0"/>
        <v>0</v>
      </c>
      <c r="AT40" s="87">
        <f t="shared" si="1"/>
        <v>0</v>
      </c>
      <c r="AU40" s="87">
        <f t="shared" si="2"/>
        <v>0</v>
      </c>
      <c r="AV40" s="87">
        <f t="shared" si="2"/>
        <v>55255</v>
      </c>
      <c r="AW40" s="87">
        <f t="shared" si="3"/>
        <v>29192</v>
      </c>
      <c r="AX40" s="87">
        <f t="shared" si="4"/>
        <v>0</v>
      </c>
      <c r="AY40" s="87">
        <f t="shared" si="5"/>
        <v>1079</v>
      </c>
      <c r="AZ40" s="87">
        <f t="shared" si="6"/>
        <v>468</v>
      </c>
      <c r="BA40" s="87">
        <f t="shared" si="27"/>
        <v>611</v>
      </c>
      <c r="BB40" s="87">
        <f t="shared" si="23"/>
        <v>0</v>
      </c>
      <c r="BC40" s="87">
        <f t="shared" si="24"/>
        <v>0</v>
      </c>
      <c r="BD40" s="87">
        <f t="shared" si="28"/>
        <v>28113</v>
      </c>
      <c r="BE40" s="87">
        <f t="shared" si="29"/>
        <v>0</v>
      </c>
      <c r="BF40" s="87">
        <f t="shared" si="29"/>
        <v>38309</v>
      </c>
      <c r="BG40" s="87">
        <f t="shared" si="12"/>
        <v>2549</v>
      </c>
      <c r="BH40" s="87">
        <f t="shared" si="12"/>
        <v>31741</v>
      </c>
    </row>
    <row r="41" spans="1:60" ht="13.5">
      <c r="A41" s="17" t="s">
        <v>109</v>
      </c>
      <c r="B41" s="76" t="s">
        <v>24</v>
      </c>
      <c r="C41" s="77" t="s">
        <v>25</v>
      </c>
      <c r="D41" s="87">
        <f t="shared" si="13"/>
        <v>0</v>
      </c>
      <c r="E41" s="87">
        <f t="shared" si="14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39345</v>
      </c>
      <c r="K41" s="87">
        <f t="shared" si="15"/>
        <v>2890</v>
      </c>
      <c r="L41" s="87">
        <v>0</v>
      </c>
      <c r="M41" s="88">
        <f t="shared" si="16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2890</v>
      </c>
      <c r="S41" s="87">
        <v>0</v>
      </c>
      <c r="T41" s="87">
        <v>12994</v>
      </c>
      <c r="U41" s="87">
        <v>6109</v>
      </c>
      <c r="V41" s="87">
        <f t="shared" si="17"/>
        <v>8999</v>
      </c>
      <c r="W41" s="87">
        <f t="shared" si="18"/>
        <v>0</v>
      </c>
      <c r="X41" s="87">
        <f t="shared" si="19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20"/>
        <v>0</v>
      </c>
      <c r="AE41" s="87">
        <v>0</v>
      </c>
      <c r="AF41" s="88">
        <f t="shared" si="21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11194</v>
      </c>
      <c r="AN41" s="87">
        <v>0</v>
      </c>
      <c r="AO41" s="87">
        <f t="shared" si="22"/>
        <v>0</v>
      </c>
      <c r="AP41" s="87">
        <f t="shared" si="0"/>
        <v>0</v>
      </c>
      <c r="AQ41" s="87">
        <f t="shared" si="0"/>
        <v>0</v>
      </c>
      <c r="AR41" s="87">
        <f t="shared" si="0"/>
        <v>0</v>
      </c>
      <c r="AS41" s="87">
        <f t="shared" si="0"/>
        <v>0</v>
      </c>
      <c r="AT41" s="87">
        <f t="shared" si="1"/>
        <v>0</v>
      </c>
      <c r="AU41" s="87">
        <f t="shared" si="2"/>
        <v>0</v>
      </c>
      <c r="AV41" s="87">
        <f t="shared" si="2"/>
        <v>39345</v>
      </c>
      <c r="AW41" s="87">
        <f t="shared" si="3"/>
        <v>2890</v>
      </c>
      <c r="AX41" s="87">
        <f t="shared" si="4"/>
        <v>0</v>
      </c>
      <c r="AY41" s="87">
        <f t="shared" si="5"/>
        <v>0</v>
      </c>
      <c r="AZ41" s="87">
        <f t="shared" si="6"/>
        <v>0</v>
      </c>
      <c r="BA41" s="87">
        <f t="shared" si="27"/>
        <v>0</v>
      </c>
      <c r="BB41" s="87">
        <f t="shared" si="23"/>
        <v>0</v>
      </c>
      <c r="BC41" s="87">
        <f t="shared" si="24"/>
        <v>0</v>
      </c>
      <c r="BD41" s="87">
        <f t="shared" si="28"/>
        <v>2890</v>
      </c>
      <c r="BE41" s="87">
        <f t="shared" si="29"/>
        <v>0</v>
      </c>
      <c r="BF41" s="87">
        <f t="shared" si="29"/>
        <v>24188</v>
      </c>
      <c r="BG41" s="87">
        <f t="shared" si="12"/>
        <v>6109</v>
      </c>
      <c r="BH41" s="87">
        <f t="shared" si="12"/>
        <v>8999</v>
      </c>
    </row>
    <row r="42" spans="1:60" ht="13.5">
      <c r="A42" s="17" t="s">
        <v>109</v>
      </c>
      <c r="B42" s="76" t="s">
        <v>26</v>
      </c>
      <c r="C42" s="77" t="s">
        <v>27</v>
      </c>
      <c r="D42" s="87">
        <f t="shared" si="13"/>
        <v>0</v>
      </c>
      <c r="E42" s="87">
        <f t="shared" si="14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45958</v>
      </c>
      <c r="K42" s="87">
        <f t="shared" si="15"/>
        <v>3218</v>
      </c>
      <c r="L42" s="87">
        <v>0</v>
      </c>
      <c r="M42" s="88">
        <f t="shared" si="16"/>
        <v>218</v>
      </c>
      <c r="N42" s="87">
        <v>218</v>
      </c>
      <c r="O42" s="87">
        <v>0</v>
      </c>
      <c r="P42" s="87">
        <v>0</v>
      </c>
      <c r="Q42" s="87">
        <v>0</v>
      </c>
      <c r="R42" s="87">
        <v>3000</v>
      </c>
      <c r="S42" s="87">
        <v>0</v>
      </c>
      <c r="T42" s="87">
        <v>15753</v>
      </c>
      <c r="U42" s="87">
        <v>0</v>
      </c>
      <c r="V42" s="87">
        <f t="shared" si="17"/>
        <v>3218</v>
      </c>
      <c r="W42" s="87">
        <f t="shared" si="18"/>
        <v>0</v>
      </c>
      <c r="X42" s="87">
        <f t="shared" si="19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20"/>
        <v>0</v>
      </c>
      <c r="AE42" s="87">
        <v>0</v>
      </c>
      <c r="AF42" s="88">
        <f t="shared" si="21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22217</v>
      </c>
      <c r="AN42" s="87">
        <v>0</v>
      </c>
      <c r="AO42" s="87">
        <f t="shared" si="22"/>
        <v>0</v>
      </c>
      <c r="AP42" s="87">
        <f t="shared" si="0"/>
        <v>0</v>
      </c>
      <c r="AQ42" s="87">
        <f t="shared" si="0"/>
        <v>0</v>
      </c>
      <c r="AR42" s="87">
        <f t="shared" si="0"/>
        <v>0</v>
      </c>
      <c r="AS42" s="87">
        <f t="shared" si="0"/>
        <v>0</v>
      </c>
      <c r="AT42" s="87">
        <f t="shared" si="1"/>
        <v>0</v>
      </c>
      <c r="AU42" s="87">
        <f t="shared" si="2"/>
        <v>0</v>
      </c>
      <c r="AV42" s="87">
        <f t="shared" si="2"/>
        <v>45958</v>
      </c>
      <c r="AW42" s="87">
        <f t="shared" si="3"/>
        <v>3218</v>
      </c>
      <c r="AX42" s="87">
        <f t="shared" si="4"/>
        <v>0</v>
      </c>
      <c r="AY42" s="87">
        <f t="shared" si="5"/>
        <v>218</v>
      </c>
      <c r="AZ42" s="87">
        <f t="shared" si="6"/>
        <v>218</v>
      </c>
      <c r="BA42" s="87">
        <f t="shared" si="27"/>
        <v>0</v>
      </c>
      <c r="BB42" s="87">
        <f t="shared" si="23"/>
        <v>0</v>
      </c>
      <c r="BC42" s="87">
        <f t="shared" si="24"/>
        <v>0</v>
      </c>
      <c r="BD42" s="87">
        <f t="shared" si="28"/>
        <v>3000</v>
      </c>
      <c r="BE42" s="87">
        <f t="shared" si="29"/>
        <v>0</v>
      </c>
      <c r="BF42" s="87">
        <f t="shared" si="29"/>
        <v>37970</v>
      </c>
      <c r="BG42" s="87">
        <f t="shared" si="12"/>
        <v>0</v>
      </c>
      <c r="BH42" s="87">
        <f t="shared" si="12"/>
        <v>3218</v>
      </c>
    </row>
    <row r="43" spans="1:60" ht="13.5">
      <c r="A43" s="17" t="s">
        <v>109</v>
      </c>
      <c r="B43" s="76" t="s">
        <v>28</v>
      </c>
      <c r="C43" s="77" t="s">
        <v>29</v>
      </c>
      <c r="D43" s="87">
        <f t="shared" si="13"/>
        <v>49508</v>
      </c>
      <c r="E43" s="87">
        <f t="shared" si="14"/>
        <v>49508</v>
      </c>
      <c r="F43" s="87">
        <v>49508</v>
      </c>
      <c r="G43" s="87">
        <v>0</v>
      </c>
      <c r="H43" s="87">
        <v>0</v>
      </c>
      <c r="I43" s="87">
        <v>0</v>
      </c>
      <c r="J43" s="87">
        <v>20339</v>
      </c>
      <c r="K43" s="87">
        <f t="shared" si="15"/>
        <v>132971</v>
      </c>
      <c r="L43" s="87">
        <v>38476</v>
      </c>
      <c r="M43" s="88">
        <f t="shared" si="16"/>
        <v>42512</v>
      </c>
      <c r="N43" s="87">
        <v>0</v>
      </c>
      <c r="O43" s="87">
        <v>41626</v>
      </c>
      <c r="P43" s="87">
        <v>886</v>
      </c>
      <c r="Q43" s="87">
        <v>0</v>
      </c>
      <c r="R43" s="87">
        <v>51983</v>
      </c>
      <c r="S43" s="87">
        <v>0</v>
      </c>
      <c r="T43" s="87">
        <v>49380</v>
      </c>
      <c r="U43" s="87">
        <v>0</v>
      </c>
      <c r="V43" s="87">
        <f t="shared" si="17"/>
        <v>182479</v>
      </c>
      <c r="W43" s="87">
        <f t="shared" si="18"/>
        <v>0</v>
      </c>
      <c r="X43" s="87">
        <f t="shared" si="19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20"/>
        <v>0</v>
      </c>
      <c r="AE43" s="87">
        <v>0</v>
      </c>
      <c r="AF43" s="88">
        <f t="shared" si="21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62742</v>
      </c>
      <c r="AN43" s="87">
        <v>0</v>
      </c>
      <c r="AO43" s="87">
        <f t="shared" si="22"/>
        <v>0</v>
      </c>
      <c r="AP43" s="87">
        <f t="shared" si="0"/>
        <v>49508</v>
      </c>
      <c r="AQ43" s="87">
        <f t="shared" si="0"/>
        <v>49508</v>
      </c>
      <c r="AR43" s="87">
        <f t="shared" si="0"/>
        <v>49508</v>
      </c>
      <c r="AS43" s="87">
        <f t="shared" si="0"/>
        <v>0</v>
      </c>
      <c r="AT43" s="87">
        <f t="shared" si="1"/>
        <v>0</v>
      </c>
      <c r="AU43" s="87">
        <f t="shared" si="2"/>
        <v>0</v>
      </c>
      <c r="AV43" s="87">
        <f t="shared" si="2"/>
        <v>20339</v>
      </c>
      <c r="AW43" s="87">
        <f t="shared" si="3"/>
        <v>132971</v>
      </c>
      <c r="AX43" s="87">
        <f t="shared" si="4"/>
        <v>38476</v>
      </c>
      <c r="AY43" s="87">
        <f t="shared" si="5"/>
        <v>42512</v>
      </c>
      <c r="AZ43" s="87">
        <f t="shared" si="6"/>
        <v>0</v>
      </c>
      <c r="BA43" s="87">
        <f t="shared" si="27"/>
        <v>41626</v>
      </c>
      <c r="BB43" s="87">
        <f t="shared" si="23"/>
        <v>886</v>
      </c>
      <c r="BC43" s="87">
        <f t="shared" si="24"/>
        <v>0</v>
      </c>
      <c r="BD43" s="87">
        <f t="shared" si="28"/>
        <v>51983</v>
      </c>
      <c r="BE43" s="87">
        <f t="shared" si="29"/>
        <v>0</v>
      </c>
      <c r="BF43" s="87">
        <f t="shared" si="29"/>
        <v>112122</v>
      </c>
      <c r="BG43" s="87">
        <f t="shared" si="12"/>
        <v>0</v>
      </c>
      <c r="BH43" s="87">
        <f t="shared" si="12"/>
        <v>182479</v>
      </c>
    </row>
    <row r="44" spans="1:60" ht="13.5">
      <c r="A44" s="17" t="s">
        <v>109</v>
      </c>
      <c r="B44" s="76" t="s">
        <v>30</v>
      </c>
      <c r="C44" s="77" t="s">
        <v>31</v>
      </c>
      <c r="D44" s="87">
        <f t="shared" si="13"/>
        <v>0</v>
      </c>
      <c r="E44" s="87">
        <f t="shared" si="14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39069</v>
      </c>
      <c r="K44" s="87">
        <f t="shared" si="15"/>
        <v>43183</v>
      </c>
      <c r="L44" s="87">
        <v>0</v>
      </c>
      <c r="M44" s="88">
        <f t="shared" si="16"/>
        <v>504</v>
      </c>
      <c r="N44" s="87">
        <v>0</v>
      </c>
      <c r="O44" s="87">
        <v>504</v>
      </c>
      <c r="P44" s="87">
        <v>0</v>
      </c>
      <c r="Q44" s="87">
        <v>0</v>
      </c>
      <c r="R44" s="87">
        <v>39258</v>
      </c>
      <c r="S44" s="87">
        <v>3421</v>
      </c>
      <c r="T44" s="87">
        <v>3233</v>
      </c>
      <c r="U44" s="87">
        <v>0</v>
      </c>
      <c r="V44" s="87">
        <f t="shared" si="17"/>
        <v>43183</v>
      </c>
      <c r="W44" s="87">
        <f t="shared" si="18"/>
        <v>0</v>
      </c>
      <c r="X44" s="87">
        <f t="shared" si="19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20"/>
        <v>0</v>
      </c>
      <c r="AE44" s="87">
        <v>0</v>
      </c>
      <c r="AF44" s="88">
        <f t="shared" si="21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17897</v>
      </c>
      <c r="AN44" s="87">
        <v>0</v>
      </c>
      <c r="AO44" s="87">
        <f t="shared" si="22"/>
        <v>0</v>
      </c>
      <c r="AP44" s="87">
        <f t="shared" si="0"/>
        <v>0</v>
      </c>
      <c r="AQ44" s="87">
        <f t="shared" si="0"/>
        <v>0</v>
      </c>
      <c r="AR44" s="87">
        <f t="shared" si="0"/>
        <v>0</v>
      </c>
      <c r="AS44" s="87">
        <f t="shared" si="0"/>
        <v>0</v>
      </c>
      <c r="AT44" s="87">
        <f t="shared" si="1"/>
        <v>0</v>
      </c>
      <c r="AU44" s="87">
        <f t="shared" si="2"/>
        <v>0</v>
      </c>
      <c r="AV44" s="87">
        <f t="shared" si="2"/>
        <v>39069</v>
      </c>
      <c r="AW44" s="87">
        <f t="shared" si="3"/>
        <v>43183</v>
      </c>
      <c r="AX44" s="87">
        <f t="shared" si="4"/>
        <v>0</v>
      </c>
      <c r="AY44" s="87">
        <f t="shared" si="5"/>
        <v>504</v>
      </c>
      <c r="AZ44" s="87">
        <f t="shared" si="6"/>
        <v>0</v>
      </c>
      <c r="BA44" s="87">
        <f t="shared" si="27"/>
        <v>504</v>
      </c>
      <c r="BB44" s="87">
        <f t="shared" si="23"/>
        <v>0</v>
      </c>
      <c r="BC44" s="87">
        <f t="shared" si="24"/>
        <v>0</v>
      </c>
      <c r="BD44" s="87">
        <f t="shared" si="28"/>
        <v>39258</v>
      </c>
      <c r="BE44" s="87">
        <f t="shared" si="29"/>
        <v>3421</v>
      </c>
      <c r="BF44" s="87">
        <f t="shared" si="29"/>
        <v>21130</v>
      </c>
      <c r="BG44" s="87">
        <f t="shared" si="12"/>
        <v>0</v>
      </c>
      <c r="BH44" s="87">
        <f t="shared" si="12"/>
        <v>43183</v>
      </c>
    </row>
    <row r="45" spans="1:60" ht="13.5">
      <c r="A45" s="17" t="s">
        <v>109</v>
      </c>
      <c r="B45" s="76" t="s">
        <v>32</v>
      </c>
      <c r="C45" s="77" t="s">
        <v>33</v>
      </c>
      <c r="D45" s="87">
        <f t="shared" si="13"/>
        <v>0</v>
      </c>
      <c r="E45" s="87">
        <f t="shared" si="14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15"/>
        <v>3465</v>
      </c>
      <c r="L45" s="87">
        <v>0</v>
      </c>
      <c r="M45" s="88">
        <f t="shared" si="16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3465</v>
      </c>
      <c r="S45" s="87">
        <v>0</v>
      </c>
      <c r="T45" s="87">
        <v>97897</v>
      </c>
      <c r="U45" s="87">
        <v>0</v>
      </c>
      <c r="V45" s="87">
        <f t="shared" si="17"/>
        <v>3465</v>
      </c>
      <c r="W45" s="87">
        <f t="shared" si="18"/>
        <v>0</v>
      </c>
      <c r="X45" s="87">
        <f t="shared" si="19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20"/>
        <v>0</v>
      </c>
      <c r="AE45" s="87">
        <v>0</v>
      </c>
      <c r="AF45" s="88">
        <f t="shared" si="21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29056</v>
      </c>
      <c r="AN45" s="87">
        <v>0</v>
      </c>
      <c r="AO45" s="87">
        <f t="shared" si="22"/>
        <v>0</v>
      </c>
      <c r="AP45" s="87">
        <f t="shared" si="0"/>
        <v>0</v>
      </c>
      <c r="AQ45" s="87">
        <f t="shared" si="0"/>
        <v>0</v>
      </c>
      <c r="AR45" s="87">
        <f t="shared" si="0"/>
        <v>0</v>
      </c>
      <c r="AS45" s="87">
        <f t="shared" si="0"/>
        <v>0</v>
      </c>
      <c r="AT45" s="87">
        <f t="shared" si="1"/>
        <v>0</v>
      </c>
      <c r="AU45" s="87">
        <f t="shared" si="2"/>
        <v>0</v>
      </c>
      <c r="AV45" s="87">
        <f t="shared" si="2"/>
        <v>0</v>
      </c>
      <c r="AW45" s="87">
        <f t="shared" si="3"/>
        <v>3465</v>
      </c>
      <c r="AX45" s="87">
        <f t="shared" si="4"/>
        <v>0</v>
      </c>
      <c r="AY45" s="87">
        <f t="shared" si="5"/>
        <v>0</v>
      </c>
      <c r="AZ45" s="87">
        <f t="shared" si="6"/>
        <v>0</v>
      </c>
      <c r="BA45" s="87">
        <f t="shared" si="27"/>
        <v>0</v>
      </c>
      <c r="BB45" s="87">
        <f t="shared" si="23"/>
        <v>0</v>
      </c>
      <c r="BC45" s="87">
        <f t="shared" si="24"/>
        <v>0</v>
      </c>
      <c r="BD45" s="87">
        <f t="shared" si="28"/>
        <v>3465</v>
      </c>
      <c r="BE45" s="87">
        <f t="shared" si="29"/>
        <v>0</v>
      </c>
      <c r="BF45" s="87">
        <f t="shared" si="29"/>
        <v>126953</v>
      </c>
      <c r="BG45" s="87">
        <f t="shared" si="12"/>
        <v>0</v>
      </c>
      <c r="BH45" s="87">
        <f t="shared" si="12"/>
        <v>3465</v>
      </c>
    </row>
    <row r="46" spans="1:60" ht="13.5">
      <c r="A46" s="17" t="s">
        <v>109</v>
      </c>
      <c r="B46" s="76" t="s">
        <v>34</v>
      </c>
      <c r="C46" s="77" t="s">
        <v>35</v>
      </c>
      <c r="D46" s="87">
        <f t="shared" si="13"/>
        <v>0</v>
      </c>
      <c r="E46" s="87">
        <f t="shared" si="14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15"/>
        <v>2701</v>
      </c>
      <c r="L46" s="87">
        <v>0</v>
      </c>
      <c r="M46" s="88">
        <f t="shared" si="16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2701</v>
      </c>
      <c r="S46" s="87">
        <v>0</v>
      </c>
      <c r="T46" s="87">
        <v>86020</v>
      </c>
      <c r="U46" s="87">
        <v>0</v>
      </c>
      <c r="V46" s="87">
        <f t="shared" si="17"/>
        <v>2701</v>
      </c>
      <c r="W46" s="87">
        <f t="shared" si="18"/>
        <v>0</v>
      </c>
      <c r="X46" s="87">
        <f t="shared" si="19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20"/>
        <v>0</v>
      </c>
      <c r="AE46" s="87">
        <v>0</v>
      </c>
      <c r="AF46" s="88">
        <f t="shared" si="21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25489</v>
      </c>
      <c r="AN46" s="87">
        <v>0</v>
      </c>
      <c r="AO46" s="87">
        <f t="shared" si="22"/>
        <v>0</v>
      </c>
      <c r="AP46" s="87">
        <f t="shared" si="0"/>
        <v>0</v>
      </c>
      <c r="AQ46" s="87">
        <f t="shared" si="0"/>
        <v>0</v>
      </c>
      <c r="AR46" s="87">
        <f t="shared" si="0"/>
        <v>0</v>
      </c>
      <c r="AS46" s="87">
        <f t="shared" si="0"/>
        <v>0</v>
      </c>
      <c r="AT46" s="87">
        <f t="shared" si="1"/>
        <v>0</v>
      </c>
      <c r="AU46" s="87">
        <f t="shared" si="2"/>
        <v>0</v>
      </c>
      <c r="AV46" s="87">
        <f t="shared" si="2"/>
        <v>0</v>
      </c>
      <c r="AW46" s="87">
        <f t="shared" si="3"/>
        <v>2701</v>
      </c>
      <c r="AX46" s="87">
        <f t="shared" si="4"/>
        <v>0</v>
      </c>
      <c r="AY46" s="87">
        <f t="shared" si="5"/>
        <v>0</v>
      </c>
      <c r="AZ46" s="87">
        <f t="shared" si="6"/>
        <v>0</v>
      </c>
      <c r="BA46" s="87">
        <f t="shared" si="27"/>
        <v>0</v>
      </c>
      <c r="BB46" s="87">
        <f t="shared" si="23"/>
        <v>0</v>
      </c>
      <c r="BC46" s="87">
        <f t="shared" si="24"/>
        <v>0</v>
      </c>
      <c r="BD46" s="87">
        <f t="shared" si="28"/>
        <v>2701</v>
      </c>
      <c r="BE46" s="87">
        <f t="shared" si="29"/>
        <v>0</v>
      </c>
      <c r="BF46" s="87">
        <f t="shared" si="29"/>
        <v>111509</v>
      </c>
      <c r="BG46" s="87">
        <f t="shared" si="12"/>
        <v>0</v>
      </c>
      <c r="BH46" s="87">
        <f t="shared" si="12"/>
        <v>2701</v>
      </c>
    </row>
    <row r="47" spans="1:60" ht="13.5">
      <c r="A47" s="17" t="s">
        <v>109</v>
      </c>
      <c r="B47" s="76" t="s">
        <v>36</v>
      </c>
      <c r="C47" s="77" t="s">
        <v>37</v>
      </c>
      <c r="D47" s="87">
        <f t="shared" si="13"/>
        <v>0</v>
      </c>
      <c r="E47" s="87">
        <f t="shared" si="14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f t="shared" si="15"/>
        <v>3275</v>
      </c>
      <c r="L47" s="87">
        <v>0</v>
      </c>
      <c r="M47" s="88">
        <f t="shared" si="16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3275</v>
      </c>
      <c r="S47" s="87">
        <v>0</v>
      </c>
      <c r="T47" s="87">
        <v>82191</v>
      </c>
      <c r="U47" s="87">
        <v>0</v>
      </c>
      <c r="V47" s="87">
        <f t="shared" si="17"/>
        <v>3275</v>
      </c>
      <c r="W47" s="87">
        <f t="shared" si="18"/>
        <v>0</v>
      </c>
      <c r="X47" s="87">
        <f t="shared" si="19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20"/>
        <v>0</v>
      </c>
      <c r="AE47" s="87">
        <v>0</v>
      </c>
      <c r="AF47" s="88">
        <f t="shared" si="21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24307</v>
      </c>
      <c r="AN47" s="87">
        <v>0</v>
      </c>
      <c r="AO47" s="87">
        <f t="shared" si="22"/>
        <v>0</v>
      </c>
      <c r="AP47" s="87">
        <f t="shared" si="0"/>
        <v>0</v>
      </c>
      <c r="AQ47" s="87">
        <f t="shared" si="0"/>
        <v>0</v>
      </c>
      <c r="AR47" s="87">
        <f t="shared" si="0"/>
        <v>0</v>
      </c>
      <c r="AS47" s="87">
        <f t="shared" si="0"/>
        <v>0</v>
      </c>
      <c r="AT47" s="87">
        <f t="shared" si="1"/>
        <v>0</v>
      </c>
      <c r="AU47" s="87">
        <f t="shared" si="2"/>
        <v>0</v>
      </c>
      <c r="AV47" s="87">
        <f t="shared" si="2"/>
        <v>0</v>
      </c>
      <c r="AW47" s="87">
        <f t="shared" si="3"/>
        <v>3275</v>
      </c>
      <c r="AX47" s="87">
        <f t="shared" si="4"/>
        <v>0</v>
      </c>
      <c r="AY47" s="87">
        <f t="shared" si="5"/>
        <v>0</v>
      </c>
      <c r="AZ47" s="87">
        <f t="shared" si="6"/>
        <v>0</v>
      </c>
      <c r="BA47" s="87">
        <f t="shared" si="27"/>
        <v>0</v>
      </c>
      <c r="BB47" s="87">
        <f t="shared" si="23"/>
        <v>0</v>
      </c>
      <c r="BC47" s="87">
        <f t="shared" si="24"/>
        <v>0</v>
      </c>
      <c r="BD47" s="87">
        <f t="shared" si="28"/>
        <v>3275</v>
      </c>
      <c r="BE47" s="87">
        <f t="shared" si="29"/>
        <v>0</v>
      </c>
      <c r="BF47" s="87">
        <f t="shared" si="29"/>
        <v>106498</v>
      </c>
      <c r="BG47" s="87">
        <f t="shared" si="12"/>
        <v>0</v>
      </c>
      <c r="BH47" s="87">
        <f t="shared" si="12"/>
        <v>3275</v>
      </c>
    </row>
    <row r="48" spans="1:60" ht="13.5">
      <c r="A48" s="17" t="s">
        <v>109</v>
      </c>
      <c r="B48" s="76" t="s">
        <v>38</v>
      </c>
      <c r="C48" s="77" t="s">
        <v>39</v>
      </c>
      <c r="D48" s="87">
        <f t="shared" si="13"/>
        <v>0</v>
      </c>
      <c r="E48" s="87">
        <f t="shared" si="14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f t="shared" si="15"/>
        <v>1341</v>
      </c>
      <c r="L48" s="87">
        <v>0</v>
      </c>
      <c r="M48" s="88">
        <f t="shared" si="16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1341</v>
      </c>
      <c r="S48" s="87">
        <v>0</v>
      </c>
      <c r="T48" s="87">
        <v>64429</v>
      </c>
      <c r="U48" s="87">
        <v>985</v>
      </c>
      <c r="V48" s="87">
        <f t="shared" si="17"/>
        <v>2326</v>
      </c>
      <c r="W48" s="87">
        <f t="shared" si="18"/>
        <v>0</v>
      </c>
      <c r="X48" s="87">
        <f t="shared" si="19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20"/>
        <v>0</v>
      </c>
      <c r="AE48" s="87">
        <v>0</v>
      </c>
      <c r="AF48" s="88">
        <f t="shared" si="21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19090</v>
      </c>
      <c r="AN48" s="87">
        <v>0</v>
      </c>
      <c r="AO48" s="87">
        <f t="shared" si="22"/>
        <v>0</v>
      </c>
      <c r="AP48" s="87">
        <f t="shared" si="0"/>
        <v>0</v>
      </c>
      <c r="AQ48" s="87">
        <f t="shared" si="0"/>
        <v>0</v>
      </c>
      <c r="AR48" s="87">
        <f t="shared" si="0"/>
        <v>0</v>
      </c>
      <c r="AS48" s="87">
        <f t="shared" si="0"/>
        <v>0</v>
      </c>
      <c r="AT48" s="87">
        <f t="shared" si="1"/>
        <v>0</v>
      </c>
      <c r="AU48" s="87">
        <f t="shared" si="2"/>
        <v>0</v>
      </c>
      <c r="AV48" s="87">
        <f t="shared" si="2"/>
        <v>0</v>
      </c>
      <c r="AW48" s="87">
        <f t="shared" si="3"/>
        <v>1341</v>
      </c>
      <c r="AX48" s="87">
        <f t="shared" si="4"/>
        <v>0</v>
      </c>
      <c r="AY48" s="87">
        <f aca="true" t="shared" si="30" ref="AY48:AY111">M48+AF48</f>
        <v>0</v>
      </c>
      <c r="AZ48" s="87">
        <f aca="true" t="shared" si="31" ref="AZ48:AZ111">N48+AG48</f>
        <v>0</v>
      </c>
      <c r="BA48" s="87">
        <f t="shared" si="27"/>
        <v>0</v>
      </c>
      <c r="BB48" s="87">
        <f t="shared" si="23"/>
        <v>0</v>
      </c>
      <c r="BC48" s="87">
        <f t="shared" si="24"/>
        <v>0</v>
      </c>
      <c r="BD48" s="87">
        <f t="shared" si="28"/>
        <v>1341</v>
      </c>
      <c r="BE48" s="87">
        <f t="shared" si="29"/>
        <v>0</v>
      </c>
      <c r="BF48" s="87">
        <f t="shared" si="29"/>
        <v>83519</v>
      </c>
      <c r="BG48" s="87">
        <f t="shared" si="12"/>
        <v>985</v>
      </c>
      <c r="BH48" s="87">
        <f t="shared" si="12"/>
        <v>2326</v>
      </c>
    </row>
    <row r="49" spans="1:60" ht="13.5">
      <c r="A49" s="17" t="s">
        <v>109</v>
      </c>
      <c r="B49" s="76" t="s">
        <v>40</v>
      </c>
      <c r="C49" s="77" t="s">
        <v>41</v>
      </c>
      <c r="D49" s="87">
        <f t="shared" si="13"/>
        <v>0</v>
      </c>
      <c r="E49" s="87">
        <f t="shared" si="14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f t="shared" si="15"/>
        <v>5040</v>
      </c>
      <c r="L49" s="87">
        <v>0</v>
      </c>
      <c r="M49" s="88">
        <f t="shared" si="16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5040</v>
      </c>
      <c r="S49" s="87">
        <v>0</v>
      </c>
      <c r="T49" s="87">
        <v>102437</v>
      </c>
      <c r="U49" s="87">
        <v>0</v>
      </c>
      <c r="V49" s="87">
        <f t="shared" si="17"/>
        <v>5040</v>
      </c>
      <c r="W49" s="87">
        <f t="shared" si="18"/>
        <v>0</v>
      </c>
      <c r="X49" s="87">
        <f t="shared" si="19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20"/>
        <v>0</v>
      </c>
      <c r="AE49" s="87">
        <v>0</v>
      </c>
      <c r="AF49" s="88">
        <f t="shared" si="21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30291</v>
      </c>
      <c r="AN49" s="87">
        <v>0</v>
      </c>
      <c r="AO49" s="87">
        <f t="shared" si="22"/>
        <v>0</v>
      </c>
      <c r="AP49" s="87">
        <f t="shared" si="0"/>
        <v>0</v>
      </c>
      <c r="AQ49" s="87">
        <f t="shared" si="0"/>
        <v>0</v>
      </c>
      <c r="AR49" s="87">
        <f t="shared" si="0"/>
        <v>0</v>
      </c>
      <c r="AS49" s="87">
        <f t="shared" si="0"/>
        <v>0</v>
      </c>
      <c r="AT49" s="87">
        <f t="shared" si="1"/>
        <v>0</v>
      </c>
      <c r="AU49" s="87">
        <f t="shared" si="2"/>
        <v>0</v>
      </c>
      <c r="AV49" s="87">
        <f t="shared" si="2"/>
        <v>0</v>
      </c>
      <c r="AW49" s="87">
        <f t="shared" si="3"/>
        <v>5040</v>
      </c>
      <c r="AX49" s="87">
        <f t="shared" si="4"/>
        <v>0</v>
      </c>
      <c r="AY49" s="87">
        <f t="shared" si="30"/>
        <v>0</v>
      </c>
      <c r="AZ49" s="87">
        <f t="shared" si="31"/>
        <v>0</v>
      </c>
      <c r="BA49" s="87">
        <f t="shared" si="27"/>
        <v>0</v>
      </c>
      <c r="BB49" s="87">
        <f t="shared" si="23"/>
        <v>0</v>
      </c>
      <c r="BC49" s="87">
        <f t="shared" si="24"/>
        <v>0</v>
      </c>
      <c r="BD49" s="87">
        <f t="shared" si="28"/>
        <v>5040</v>
      </c>
      <c r="BE49" s="87">
        <f t="shared" si="29"/>
        <v>0</v>
      </c>
      <c r="BF49" s="87">
        <f t="shared" si="29"/>
        <v>132728</v>
      </c>
      <c r="BG49" s="87">
        <f t="shared" si="12"/>
        <v>0</v>
      </c>
      <c r="BH49" s="87">
        <f t="shared" si="12"/>
        <v>5040</v>
      </c>
    </row>
    <row r="50" spans="1:60" ht="13.5">
      <c r="A50" s="17" t="s">
        <v>109</v>
      </c>
      <c r="B50" s="76" t="s">
        <v>42</v>
      </c>
      <c r="C50" s="77" t="s">
        <v>43</v>
      </c>
      <c r="D50" s="87">
        <f t="shared" si="13"/>
        <v>0</v>
      </c>
      <c r="E50" s="87">
        <f t="shared" si="14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f t="shared" si="15"/>
        <v>5040</v>
      </c>
      <c r="L50" s="87">
        <v>0</v>
      </c>
      <c r="M50" s="88">
        <f t="shared" si="16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5040</v>
      </c>
      <c r="S50" s="87">
        <v>0</v>
      </c>
      <c r="T50" s="87">
        <v>106490</v>
      </c>
      <c r="U50" s="87">
        <v>0</v>
      </c>
      <c r="V50" s="87">
        <f t="shared" si="17"/>
        <v>5040</v>
      </c>
      <c r="W50" s="87">
        <f t="shared" si="18"/>
        <v>0</v>
      </c>
      <c r="X50" s="87">
        <f t="shared" si="19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20"/>
        <v>0</v>
      </c>
      <c r="AE50" s="87">
        <v>0</v>
      </c>
      <c r="AF50" s="88">
        <f t="shared" si="21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31443</v>
      </c>
      <c r="AN50" s="87">
        <v>0</v>
      </c>
      <c r="AO50" s="87">
        <f t="shared" si="22"/>
        <v>0</v>
      </c>
      <c r="AP50" s="87">
        <f t="shared" si="0"/>
        <v>0</v>
      </c>
      <c r="AQ50" s="87">
        <f t="shared" si="0"/>
        <v>0</v>
      </c>
      <c r="AR50" s="87">
        <f t="shared" si="0"/>
        <v>0</v>
      </c>
      <c r="AS50" s="87">
        <f t="shared" si="0"/>
        <v>0</v>
      </c>
      <c r="AT50" s="87">
        <f t="shared" si="1"/>
        <v>0</v>
      </c>
      <c r="AU50" s="87">
        <f t="shared" si="2"/>
        <v>0</v>
      </c>
      <c r="AV50" s="87">
        <f t="shared" si="2"/>
        <v>0</v>
      </c>
      <c r="AW50" s="87">
        <f t="shared" si="3"/>
        <v>5040</v>
      </c>
      <c r="AX50" s="87">
        <f t="shared" si="4"/>
        <v>0</v>
      </c>
      <c r="AY50" s="87">
        <f t="shared" si="30"/>
        <v>0</v>
      </c>
      <c r="AZ50" s="87">
        <f t="shared" si="31"/>
        <v>0</v>
      </c>
      <c r="BA50" s="87">
        <f t="shared" si="27"/>
        <v>0</v>
      </c>
      <c r="BB50" s="87">
        <f t="shared" si="23"/>
        <v>0</v>
      </c>
      <c r="BC50" s="87">
        <f t="shared" si="24"/>
        <v>0</v>
      </c>
      <c r="BD50" s="87">
        <f t="shared" si="28"/>
        <v>5040</v>
      </c>
      <c r="BE50" s="87">
        <f t="shared" si="29"/>
        <v>0</v>
      </c>
      <c r="BF50" s="87">
        <f t="shared" si="29"/>
        <v>137933</v>
      </c>
      <c r="BG50" s="87">
        <f t="shared" si="12"/>
        <v>0</v>
      </c>
      <c r="BH50" s="87">
        <f t="shared" si="12"/>
        <v>5040</v>
      </c>
    </row>
    <row r="51" spans="1:60" ht="13.5">
      <c r="A51" s="17" t="s">
        <v>109</v>
      </c>
      <c r="B51" s="76" t="s">
        <v>44</v>
      </c>
      <c r="C51" s="77" t="s">
        <v>45</v>
      </c>
      <c r="D51" s="87">
        <f t="shared" si="13"/>
        <v>880</v>
      </c>
      <c r="E51" s="87">
        <f t="shared" si="14"/>
        <v>880</v>
      </c>
      <c r="F51" s="87">
        <v>0</v>
      </c>
      <c r="G51" s="87">
        <v>0</v>
      </c>
      <c r="H51" s="87">
        <v>880</v>
      </c>
      <c r="I51" s="87">
        <v>0</v>
      </c>
      <c r="J51" s="87">
        <v>40286</v>
      </c>
      <c r="K51" s="87">
        <f t="shared" si="15"/>
        <v>36119</v>
      </c>
      <c r="L51" s="87">
        <v>200</v>
      </c>
      <c r="M51" s="88">
        <f t="shared" si="16"/>
        <v>11899</v>
      </c>
      <c r="N51" s="87">
        <v>2352</v>
      </c>
      <c r="O51" s="87">
        <v>9547</v>
      </c>
      <c r="P51" s="87">
        <v>0</v>
      </c>
      <c r="Q51" s="87">
        <v>0</v>
      </c>
      <c r="R51" s="87">
        <v>23234</v>
      </c>
      <c r="S51" s="87">
        <v>786</v>
      </c>
      <c r="T51" s="87">
        <v>2898</v>
      </c>
      <c r="U51" s="87">
        <v>167</v>
      </c>
      <c r="V51" s="87">
        <f t="shared" si="17"/>
        <v>37166</v>
      </c>
      <c r="W51" s="87">
        <f t="shared" si="18"/>
        <v>0</v>
      </c>
      <c r="X51" s="87">
        <f t="shared" si="19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20"/>
        <v>0</v>
      </c>
      <c r="AE51" s="87">
        <v>0</v>
      </c>
      <c r="AF51" s="88">
        <f t="shared" si="21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40824</v>
      </c>
      <c r="AN51" s="87">
        <v>0</v>
      </c>
      <c r="AO51" s="87">
        <f t="shared" si="22"/>
        <v>0</v>
      </c>
      <c r="AP51" s="87">
        <f t="shared" si="0"/>
        <v>880</v>
      </c>
      <c r="AQ51" s="87">
        <f t="shared" si="0"/>
        <v>880</v>
      </c>
      <c r="AR51" s="87">
        <f t="shared" si="0"/>
        <v>0</v>
      </c>
      <c r="AS51" s="87">
        <f t="shared" si="0"/>
        <v>0</v>
      </c>
      <c r="AT51" s="87">
        <f t="shared" si="1"/>
        <v>880</v>
      </c>
      <c r="AU51" s="87">
        <f t="shared" si="2"/>
        <v>0</v>
      </c>
      <c r="AV51" s="87">
        <f t="shared" si="2"/>
        <v>40286</v>
      </c>
      <c r="AW51" s="87">
        <f t="shared" si="3"/>
        <v>36119</v>
      </c>
      <c r="AX51" s="87">
        <f t="shared" si="4"/>
        <v>200</v>
      </c>
      <c r="AY51" s="87">
        <f t="shared" si="30"/>
        <v>11899</v>
      </c>
      <c r="AZ51" s="87">
        <f t="shared" si="31"/>
        <v>2352</v>
      </c>
      <c r="BA51" s="87">
        <f t="shared" si="27"/>
        <v>9547</v>
      </c>
      <c r="BB51" s="87">
        <f t="shared" si="23"/>
        <v>0</v>
      </c>
      <c r="BC51" s="87">
        <f t="shared" si="24"/>
        <v>0</v>
      </c>
      <c r="BD51" s="87">
        <f t="shared" si="28"/>
        <v>23234</v>
      </c>
      <c r="BE51" s="87">
        <f t="shared" si="29"/>
        <v>786</v>
      </c>
      <c r="BF51" s="87">
        <f t="shared" si="29"/>
        <v>43722</v>
      </c>
      <c r="BG51" s="87">
        <f t="shared" si="12"/>
        <v>167</v>
      </c>
      <c r="BH51" s="87">
        <f t="shared" si="12"/>
        <v>37166</v>
      </c>
    </row>
    <row r="52" spans="1:60" ht="13.5">
      <c r="A52" s="17" t="s">
        <v>109</v>
      </c>
      <c r="B52" s="76" t="s">
        <v>46</v>
      </c>
      <c r="C52" s="77" t="s">
        <v>47</v>
      </c>
      <c r="D52" s="87">
        <f t="shared" si="13"/>
        <v>0</v>
      </c>
      <c r="E52" s="87">
        <f t="shared" si="14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49316</v>
      </c>
      <c r="K52" s="87">
        <f t="shared" si="15"/>
        <v>66271</v>
      </c>
      <c r="L52" s="87">
        <v>13500</v>
      </c>
      <c r="M52" s="88">
        <f t="shared" si="16"/>
        <v>42751</v>
      </c>
      <c r="N52" s="87">
        <v>629</v>
      </c>
      <c r="O52" s="87">
        <v>42122</v>
      </c>
      <c r="P52" s="87">
        <v>0</v>
      </c>
      <c r="Q52" s="87">
        <v>0</v>
      </c>
      <c r="R52" s="87">
        <v>10020</v>
      </c>
      <c r="S52" s="87">
        <v>0</v>
      </c>
      <c r="T52" s="87">
        <v>3972</v>
      </c>
      <c r="U52" s="87">
        <v>6208</v>
      </c>
      <c r="V52" s="87">
        <f t="shared" si="17"/>
        <v>72479</v>
      </c>
      <c r="W52" s="87">
        <f t="shared" si="18"/>
        <v>0</v>
      </c>
      <c r="X52" s="87">
        <f t="shared" si="19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20"/>
        <v>0</v>
      </c>
      <c r="AE52" s="87">
        <v>0</v>
      </c>
      <c r="AF52" s="88">
        <f t="shared" si="21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49337</v>
      </c>
      <c r="AN52" s="87">
        <v>0</v>
      </c>
      <c r="AO52" s="87">
        <f t="shared" si="22"/>
        <v>0</v>
      </c>
      <c r="AP52" s="87">
        <f t="shared" si="0"/>
        <v>0</v>
      </c>
      <c r="AQ52" s="87">
        <f t="shared" si="0"/>
        <v>0</v>
      </c>
      <c r="AR52" s="87">
        <f t="shared" si="0"/>
        <v>0</v>
      </c>
      <c r="AS52" s="87">
        <f t="shared" si="0"/>
        <v>0</v>
      </c>
      <c r="AT52" s="87">
        <f t="shared" si="1"/>
        <v>0</v>
      </c>
      <c r="AU52" s="87">
        <f t="shared" si="2"/>
        <v>0</v>
      </c>
      <c r="AV52" s="87">
        <f t="shared" si="2"/>
        <v>49316</v>
      </c>
      <c r="AW52" s="87">
        <f t="shared" si="3"/>
        <v>66271</v>
      </c>
      <c r="AX52" s="87">
        <f t="shared" si="4"/>
        <v>13500</v>
      </c>
      <c r="AY52" s="87">
        <f t="shared" si="30"/>
        <v>42751</v>
      </c>
      <c r="AZ52" s="87">
        <f t="shared" si="31"/>
        <v>629</v>
      </c>
      <c r="BA52" s="87">
        <f t="shared" si="27"/>
        <v>42122</v>
      </c>
      <c r="BB52" s="87">
        <f t="shared" si="23"/>
        <v>0</v>
      </c>
      <c r="BC52" s="87">
        <f t="shared" si="24"/>
        <v>0</v>
      </c>
      <c r="BD52" s="87">
        <f t="shared" si="28"/>
        <v>10020</v>
      </c>
      <c r="BE52" s="87">
        <f t="shared" si="29"/>
        <v>0</v>
      </c>
      <c r="BF52" s="87">
        <f t="shared" si="29"/>
        <v>53309</v>
      </c>
      <c r="BG52" s="87">
        <f t="shared" si="12"/>
        <v>6208</v>
      </c>
      <c r="BH52" s="87">
        <f t="shared" si="12"/>
        <v>72479</v>
      </c>
    </row>
    <row r="53" spans="1:60" ht="13.5">
      <c r="A53" s="17" t="s">
        <v>109</v>
      </c>
      <c r="B53" s="76" t="s">
        <v>48</v>
      </c>
      <c r="C53" s="77" t="s">
        <v>0</v>
      </c>
      <c r="D53" s="87">
        <f t="shared" si="13"/>
        <v>0</v>
      </c>
      <c r="E53" s="87">
        <f t="shared" si="14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f t="shared" si="15"/>
        <v>37342</v>
      </c>
      <c r="L53" s="87">
        <v>405</v>
      </c>
      <c r="M53" s="88">
        <f t="shared" si="16"/>
        <v>34364</v>
      </c>
      <c r="N53" s="87">
        <v>1586</v>
      </c>
      <c r="O53" s="87">
        <v>27323</v>
      </c>
      <c r="P53" s="87">
        <v>5455</v>
      </c>
      <c r="Q53" s="87">
        <v>0</v>
      </c>
      <c r="R53" s="87">
        <v>0</v>
      </c>
      <c r="S53" s="87">
        <v>2573</v>
      </c>
      <c r="T53" s="87">
        <v>0</v>
      </c>
      <c r="U53" s="87">
        <v>0</v>
      </c>
      <c r="V53" s="87">
        <f t="shared" si="17"/>
        <v>37342</v>
      </c>
      <c r="W53" s="87">
        <f t="shared" si="18"/>
        <v>0</v>
      </c>
      <c r="X53" s="87">
        <f t="shared" si="19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20"/>
        <v>28669</v>
      </c>
      <c r="AE53" s="87">
        <v>0</v>
      </c>
      <c r="AF53" s="88">
        <f t="shared" si="21"/>
        <v>14267</v>
      </c>
      <c r="AG53" s="87">
        <v>259</v>
      </c>
      <c r="AH53" s="87">
        <v>14008</v>
      </c>
      <c r="AI53" s="87">
        <v>0</v>
      </c>
      <c r="AJ53" s="87">
        <v>0</v>
      </c>
      <c r="AK53" s="87">
        <v>14304</v>
      </c>
      <c r="AL53" s="87">
        <v>98</v>
      </c>
      <c r="AM53" s="87">
        <v>0</v>
      </c>
      <c r="AN53" s="87">
        <v>0</v>
      </c>
      <c r="AO53" s="87">
        <f t="shared" si="22"/>
        <v>28669</v>
      </c>
      <c r="AP53" s="87">
        <f t="shared" si="0"/>
        <v>0</v>
      </c>
      <c r="AQ53" s="87">
        <f t="shared" si="0"/>
        <v>0</v>
      </c>
      <c r="AR53" s="87">
        <f t="shared" si="0"/>
        <v>0</v>
      </c>
      <c r="AS53" s="87">
        <f t="shared" si="0"/>
        <v>0</v>
      </c>
      <c r="AT53" s="87">
        <f t="shared" si="1"/>
        <v>0</v>
      </c>
      <c r="AU53" s="87">
        <f t="shared" si="2"/>
        <v>0</v>
      </c>
      <c r="AV53" s="87">
        <f t="shared" si="2"/>
        <v>0</v>
      </c>
      <c r="AW53" s="87">
        <f t="shared" si="3"/>
        <v>66011</v>
      </c>
      <c r="AX53" s="87">
        <f t="shared" si="4"/>
        <v>405</v>
      </c>
      <c r="AY53" s="87">
        <f t="shared" si="30"/>
        <v>48631</v>
      </c>
      <c r="AZ53" s="87">
        <f t="shared" si="31"/>
        <v>1845</v>
      </c>
      <c r="BA53" s="87">
        <f t="shared" si="27"/>
        <v>41331</v>
      </c>
      <c r="BB53" s="87">
        <f t="shared" si="23"/>
        <v>5455</v>
      </c>
      <c r="BC53" s="87">
        <f t="shared" si="24"/>
        <v>0</v>
      </c>
      <c r="BD53" s="87">
        <f t="shared" si="28"/>
        <v>14304</v>
      </c>
      <c r="BE53" s="87">
        <f t="shared" si="29"/>
        <v>2671</v>
      </c>
      <c r="BF53" s="87">
        <f t="shared" si="29"/>
        <v>0</v>
      </c>
      <c r="BG53" s="87">
        <f t="shared" si="12"/>
        <v>0</v>
      </c>
      <c r="BH53" s="87">
        <f t="shared" si="12"/>
        <v>66011</v>
      </c>
    </row>
    <row r="54" spans="1:60" ht="13.5">
      <c r="A54" s="17" t="s">
        <v>109</v>
      </c>
      <c r="B54" s="76" t="s">
        <v>49</v>
      </c>
      <c r="C54" s="77" t="s">
        <v>50</v>
      </c>
      <c r="D54" s="87">
        <f t="shared" si="13"/>
        <v>6930</v>
      </c>
      <c r="E54" s="87">
        <f t="shared" si="14"/>
        <v>0</v>
      </c>
      <c r="F54" s="87">
        <v>0</v>
      </c>
      <c r="G54" s="87">
        <v>0</v>
      </c>
      <c r="H54" s="87">
        <v>0</v>
      </c>
      <c r="I54" s="87">
        <v>6930</v>
      </c>
      <c r="J54" s="87">
        <v>10460</v>
      </c>
      <c r="K54" s="87">
        <f t="shared" si="15"/>
        <v>55125</v>
      </c>
      <c r="L54" s="87">
        <v>23757</v>
      </c>
      <c r="M54" s="88">
        <f t="shared" si="16"/>
        <v>18594</v>
      </c>
      <c r="N54" s="87">
        <v>5439</v>
      </c>
      <c r="O54" s="87">
        <v>12514</v>
      </c>
      <c r="P54" s="87">
        <v>641</v>
      </c>
      <c r="Q54" s="87">
        <v>2080</v>
      </c>
      <c r="R54" s="87">
        <v>8909</v>
      </c>
      <c r="S54" s="87">
        <v>1785</v>
      </c>
      <c r="T54" s="87">
        <v>0</v>
      </c>
      <c r="U54" s="87">
        <v>0</v>
      </c>
      <c r="V54" s="87">
        <f t="shared" si="17"/>
        <v>62055</v>
      </c>
      <c r="W54" s="87">
        <f t="shared" si="18"/>
        <v>0</v>
      </c>
      <c r="X54" s="87">
        <f t="shared" si="19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10459</v>
      </c>
      <c r="AD54" s="87">
        <f t="shared" si="20"/>
        <v>32632</v>
      </c>
      <c r="AE54" s="87">
        <v>17218</v>
      </c>
      <c r="AF54" s="88">
        <f t="shared" si="21"/>
        <v>13629</v>
      </c>
      <c r="AG54" s="87">
        <v>0</v>
      </c>
      <c r="AH54" s="87">
        <v>13629</v>
      </c>
      <c r="AI54" s="87">
        <v>0</v>
      </c>
      <c r="AJ54" s="87">
        <v>163</v>
      </c>
      <c r="AK54" s="87">
        <v>1216</v>
      </c>
      <c r="AL54" s="87">
        <v>406</v>
      </c>
      <c r="AM54" s="87">
        <v>0</v>
      </c>
      <c r="AN54" s="87">
        <v>0</v>
      </c>
      <c r="AO54" s="87">
        <f t="shared" si="22"/>
        <v>32632</v>
      </c>
      <c r="AP54" s="87">
        <f t="shared" si="0"/>
        <v>6930</v>
      </c>
      <c r="AQ54" s="87">
        <f t="shared" si="0"/>
        <v>0</v>
      </c>
      <c r="AR54" s="87">
        <f t="shared" si="0"/>
        <v>0</v>
      </c>
      <c r="AS54" s="87">
        <f t="shared" si="0"/>
        <v>0</v>
      </c>
      <c r="AT54" s="87">
        <f t="shared" si="1"/>
        <v>0</v>
      </c>
      <c r="AU54" s="87">
        <f t="shared" si="2"/>
        <v>6930</v>
      </c>
      <c r="AV54" s="87">
        <f t="shared" si="2"/>
        <v>20919</v>
      </c>
      <c r="AW54" s="87">
        <f t="shared" si="3"/>
        <v>87757</v>
      </c>
      <c r="AX54" s="87">
        <f t="shared" si="4"/>
        <v>40975</v>
      </c>
      <c r="AY54" s="87">
        <f t="shared" si="30"/>
        <v>32223</v>
      </c>
      <c r="AZ54" s="87">
        <f t="shared" si="31"/>
        <v>5439</v>
      </c>
      <c r="BA54" s="87">
        <f t="shared" si="27"/>
        <v>26143</v>
      </c>
      <c r="BB54" s="87">
        <f t="shared" si="23"/>
        <v>641</v>
      </c>
      <c r="BC54" s="87">
        <f t="shared" si="24"/>
        <v>2243</v>
      </c>
      <c r="BD54" s="87">
        <f t="shared" si="28"/>
        <v>10125</v>
      </c>
      <c r="BE54" s="87">
        <f t="shared" si="29"/>
        <v>2191</v>
      </c>
      <c r="BF54" s="87">
        <f t="shared" si="29"/>
        <v>0</v>
      </c>
      <c r="BG54" s="87">
        <f t="shared" si="12"/>
        <v>0</v>
      </c>
      <c r="BH54" s="87">
        <f t="shared" si="12"/>
        <v>94687</v>
      </c>
    </row>
    <row r="55" spans="1:60" ht="13.5">
      <c r="A55" s="17" t="s">
        <v>109</v>
      </c>
      <c r="B55" s="76" t="s">
        <v>51</v>
      </c>
      <c r="C55" s="77" t="s">
        <v>52</v>
      </c>
      <c r="D55" s="87">
        <f t="shared" si="13"/>
        <v>43575</v>
      </c>
      <c r="E55" s="87">
        <f t="shared" si="14"/>
        <v>43575</v>
      </c>
      <c r="F55" s="87">
        <v>43575</v>
      </c>
      <c r="G55" s="87">
        <v>0</v>
      </c>
      <c r="H55" s="87">
        <v>0</v>
      </c>
      <c r="I55" s="87">
        <v>0</v>
      </c>
      <c r="J55" s="87">
        <v>0</v>
      </c>
      <c r="K55" s="87">
        <f t="shared" si="15"/>
        <v>65098</v>
      </c>
      <c r="L55" s="87">
        <v>7389</v>
      </c>
      <c r="M55" s="88">
        <f t="shared" si="16"/>
        <v>19166</v>
      </c>
      <c r="N55" s="87">
        <v>1574</v>
      </c>
      <c r="O55" s="87">
        <v>17142</v>
      </c>
      <c r="P55" s="87">
        <v>450</v>
      </c>
      <c r="Q55" s="87">
        <v>5000</v>
      </c>
      <c r="R55" s="87">
        <v>28749</v>
      </c>
      <c r="S55" s="87">
        <v>4794</v>
      </c>
      <c r="T55" s="87">
        <v>0</v>
      </c>
      <c r="U55" s="87">
        <v>0</v>
      </c>
      <c r="V55" s="87">
        <f t="shared" si="17"/>
        <v>108673</v>
      </c>
      <c r="W55" s="87">
        <f t="shared" si="18"/>
        <v>0</v>
      </c>
      <c r="X55" s="87">
        <f t="shared" si="19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20"/>
        <v>49744</v>
      </c>
      <c r="AE55" s="87">
        <v>15520</v>
      </c>
      <c r="AF55" s="88">
        <f t="shared" si="21"/>
        <v>33743</v>
      </c>
      <c r="AG55" s="87">
        <v>1065</v>
      </c>
      <c r="AH55" s="87">
        <v>32678</v>
      </c>
      <c r="AI55" s="87">
        <v>0</v>
      </c>
      <c r="AJ55" s="87">
        <v>0</v>
      </c>
      <c r="AK55" s="87">
        <v>481</v>
      </c>
      <c r="AL55" s="87">
        <v>0</v>
      </c>
      <c r="AM55" s="87">
        <v>0</v>
      </c>
      <c r="AN55" s="87">
        <v>0</v>
      </c>
      <c r="AO55" s="87">
        <f t="shared" si="22"/>
        <v>49744</v>
      </c>
      <c r="AP55" s="87">
        <f t="shared" si="0"/>
        <v>43575</v>
      </c>
      <c r="AQ55" s="87">
        <f t="shared" si="0"/>
        <v>43575</v>
      </c>
      <c r="AR55" s="87">
        <f t="shared" si="0"/>
        <v>43575</v>
      </c>
      <c r="AS55" s="87">
        <f t="shared" si="0"/>
        <v>0</v>
      </c>
      <c r="AT55" s="87">
        <f t="shared" si="1"/>
        <v>0</v>
      </c>
      <c r="AU55" s="87">
        <f t="shared" si="2"/>
        <v>0</v>
      </c>
      <c r="AV55" s="87">
        <f t="shared" si="2"/>
        <v>0</v>
      </c>
      <c r="AW55" s="87">
        <f t="shared" si="3"/>
        <v>114842</v>
      </c>
      <c r="AX55" s="87">
        <f t="shared" si="4"/>
        <v>22909</v>
      </c>
      <c r="AY55" s="87">
        <f t="shared" si="30"/>
        <v>52909</v>
      </c>
      <c r="AZ55" s="87">
        <f t="shared" si="31"/>
        <v>2639</v>
      </c>
      <c r="BA55" s="87">
        <f t="shared" si="27"/>
        <v>49820</v>
      </c>
      <c r="BB55" s="87">
        <f t="shared" si="23"/>
        <v>450</v>
      </c>
      <c r="BC55" s="87">
        <f t="shared" si="24"/>
        <v>5000</v>
      </c>
      <c r="BD55" s="87">
        <f t="shared" si="28"/>
        <v>29230</v>
      </c>
      <c r="BE55" s="87">
        <f t="shared" si="29"/>
        <v>4794</v>
      </c>
      <c r="BF55" s="87">
        <f t="shared" si="29"/>
        <v>0</v>
      </c>
      <c r="BG55" s="87">
        <f t="shared" si="12"/>
        <v>0</v>
      </c>
      <c r="BH55" s="87">
        <f t="shared" si="12"/>
        <v>158417</v>
      </c>
    </row>
    <row r="56" spans="1:60" ht="13.5">
      <c r="A56" s="17" t="s">
        <v>109</v>
      </c>
      <c r="B56" s="76" t="s">
        <v>53</v>
      </c>
      <c r="C56" s="77" t="s">
        <v>54</v>
      </c>
      <c r="D56" s="87">
        <f t="shared" si="13"/>
        <v>14903</v>
      </c>
      <c r="E56" s="87">
        <f t="shared" si="14"/>
        <v>11690</v>
      </c>
      <c r="F56" s="87">
        <v>11690</v>
      </c>
      <c r="G56" s="87">
        <v>0</v>
      </c>
      <c r="H56" s="87">
        <v>0</v>
      </c>
      <c r="I56" s="87">
        <v>3213</v>
      </c>
      <c r="J56" s="87">
        <v>0</v>
      </c>
      <c r="K56" s="87">
        <f t="shared" si="15"/>
        <v>42864</v>
      </c>
      <c r="L56" s="87">
        <v>17333</v>
      </c>
      <c r="M56" s="88">
        <f t="shared" si="16"/>
        <v>10432</v>
      </c>
      <c r="N56" s="87">
        <v>38</v>
      </c>
      <c r="O56" s="87">
        <v>10394</v>
      </c>
      <c r="P56" s="87">
        <v>0</v>
      </c>
      <c r="Q56" s="87">
        <v>5760</v>
      </c>
      <c r="R56" s="87">
        <v>9339</v>
      </c>
      <c r="S56" s="87">
        <v>0</v>
      </c>
      <c r="T56" s="87">
        <v>0</v>
      </c>
      <c r="U56" s="87">
        <v>5758</v>
      </c>
      <c r="V56" s="87">
        <f t="shared" si="17"/>
        <v>63525</v>
      </c>
      <c r="W56" s="87">
        <f t="shared" si="18"/>
        <v>15028</v>
      </c>
      <c r="X56" s="87">
        <f t="shared" si="19"/>
        <v>10842</v>
      </c>
      <c r="Y56" s="87">
        <v>10842</v>
      </c>
      <c r="Z56" s="87">
        <v>0</v>
      </c>
      <c r="AA56" s="87">
        <v>0</v>
      </c>
      <c r="AB56" s="87">
        <v>4186</v>
      </c>
      <c r="AC56" s="87">
        <v>0</v>
      </c>
      <c r="AD56" s="87">
        <f t="shared" si="20"/>
        <v>28336</v>
      </c>
      <c r="AE56" s="87">
        <v>20</v>
      </c>
      <c r="AF56" s="88">
        <f t="shared" si="21"/>
        <v>27831</v>
      </c>
      <c r="AG56" s="87">
        <v>0</v>
      </c>
      <c r="AH56" s="87">
        <v>27831</v>
      </c>
      <c r="AI56" s="87">
        <v>0</v>
      </c>
      <c r="AJ56" s="87">
        <v>0</v>
      </c>
      <c r="AK56" s="87">
        <v>485</v>
      </c>
      <c r="AL56" s="87">
        <v>0</v>
      </c>
      <c r="AM56" s="87">
        <v>0</v>
      </c>
      <c r="AN56" s="87">
        <v>233</v>
      </c>
      <c r="AO56" s="87">
        <f t="shared" si="22"/>
        <v>43597</v>
      </c>
      <c r="AP56" s="87">
        <f t="shared" si="0"/>
        <v>29931</v>
      </c>
      <c r="AQ56" s="87">
        <f t="shared" si="0"/>
        <v>22532</v>
      </c>
      <c r="AR56" s="87">
        <f t="shared" si="0"/>
        <v>22532</v>
      </c>
      <c r="AS56" s="87">
        <f t="shared" si="0"/>
        <v>0</v>
      </c>
      <c r="AT56" s="87">
        <f t="shared" si="1"/>
        <v>0</v>
      </c>
      <c r="AU56" s="87">
        <f t="shared" si="2"/>
        <v>7399</v>
      </c>
      <c r="AV56" s="87">
        <f t="shared" si="2"/>
        <v>0</v>
      </c>
      <c r="AW56" s="87">
        <f t="shared" si="3"/>
        <v>71200</v>
      </c>
      <c r="AX56" s="87">
        <f t="shared" si="4"/>
        <v>17353</v>
      </c>
      <c r="AY56" s="87">
        <f t="shared" si="30"/>
        <v>38263</v>
      </c>
      <c r="AZ56" s="87">
        <f t="shared" si="31"/>
        <v>38</v>
      </c>
      <c r="BA56" s="87">
        <f t="shared" si="27"/>
        <v>38225</v>
      </c>
      <c r="BB56" s="87">
        <f t="shared" si="23"/>
        <v>0</v>
      </c>
      <c r="BC56" s="87">
        <f t="shared" si="24"/>
        <v>5760</v>
      </c>
      <c r="BD56" s="87">
        <f t="shared" si="28"/>
        <v>9824</v>
      </c>
      <c r="BE56" s="87">
        <f t="shared" si="29"/>
        <v>0</v>
      </c>
      <c r="BF56" s="87">
        <f t="shared" si="29"/>
        <v>0</v>
      </c>
      <c r="BG56" s="87">
        <f t="shared" si="12"/>
        <v>5991</v>
      </c>
      <c r="BH56" s="87">
        <f t="shared" si="12"/>
        <v>107122</v>
      </c>
    </row>
    <row r="57" spans="1:60" ht="13.5">
      <c r="A57" s="17" t="s">
        <v>109</v>
      </c>
      <c r="B57" s="76" t="s">
        <v>55</v>
      </c>
      <c r="C57" s="77" t="s">
        <v>56</v>
      </c>
      <c r="D57" s="87">
        <f t="shared" si="13"/>
        <v>0</v>
      </c>
      <c r="E57" s="87">
        <f t="shared" si="14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10267</v>
      </c>
      <c r="K57" s="87">
        <f t="shared" si="15"/>
        <v>48632</v>
      </c>
      <c r="L57" s="87">
        <v>0</v>
      </c>
      <c r="M57" s="88">
        <f t="shared" si="16"/>
        <v>10729</v>
      </c>
      <c r="N57" s="87">
        <v>921</v>
      </c>
      <c r="O57" s="87">
        <v>8808</v>
      </c>
      <c r="P57" s="87">
        <v>1000</v>
      </c>
      <c r="Q57" s="87">
        <v>2467</v>
      </c>
      <c r="R57" s="87">
        <v>35436</v>
      </c>
      <c r="S57" s="87">
        <v>0</v>
      </c>
      <c r="T57" s="87">
        <v>0</v>
      </c>
      <c r="U57" s="87">
        <v>5140</v>
      </c>
      <c r="V57" s="87">
        <f t="shared" si="17"/>
        <v>53772</v>
      </c>
      <c r="W57" s="87">
        <f t="shared" si="18"/>
        <v>0</v>
      </c>
      <c r="X57" s="87">
        <f t="shared" si="19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10266</v>
      </c>
      <c r="AD57" s="87">
        <f t="shared" si="20"/>
        <v>0</v>
      </c>
      <c r="AE57" s="87">
        <v>0</v>
      </c>
      <c r="AF57" s="88">
        <f t="shared" si="21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42249</v>
      </c>
      <c r="AN57" s="87">
        <v>0</v>
      </c>
      <c r="AO57" s="87">
        <f t="shared" si="22"/>
        <v>0</v>
      </c>
      <c r="AP57" s="87">
        <f t="shared" si="0"/>
        <v>0</v>
      </c>
      <c r="AQ57" s="87">
        <f t="shared" si="0"/>
        <v>0</v>
      </c>
      <c r="AR57" s="87">
        <f t="shared" si="0"/>
        <v>0</v>
      </c>
      <c r="AS57" s="87">
        <f t="shared" si="0"/>
        <v>0</v>
      </c>
      <c r="AT57" s="87">
        <f t="shared" si="1"/>
        <v>0</v>
      </c>
      <c r="AU57" s="87">
        <f t="shared" si="2"/>
        <v>0</v>
      </c>
      <c r="AV57" s="87">
        <f t="shared" si="2"/>
        <v>20533</v>
      </c>
      <c r="AW57" s="87">
        <f aca="true" t="shared" si="32" ref="AW57:AW111">K57+AD57</f>
        <v>48632</v>
      </c>
      <c r="AX57" s="87">
        <f aca="true" t="shared" si="33" ref="AX57:AX111">L57+AE57</f>
        <v>0</v>
      </c>
      <c r="AY57" s="87">
        <f t="shared" si="30"/>
        <v>10729</v>
      </c>
      <c r="AZ57" s="87">
        <f t="shared" si="31"/>
        <v>921</v>
      </c>
      <c r="BA57" s="87">
        <f t="shared" si="27"/>
        <v>8808</v>
      </c>
      <c r="BB57" s="87">
        <f t="shared" si="23"/>
        <v>1000</v>
      </c>
      <c r="BC57" s="87">
        <f t="shared" si="24"/>
        <v>2467</v>
      </c>
      <c r="BD57" s="87">
        <f t="shared" si="28"/>
        <v>35436</v>
      </c>
      <c r="BE57" s="87">
        <f t="shared" si="29"/>
        <v>0</v>
      </c>
      <c r="BF57" s="87">
        <f t="shared" si="29"/>
        <v>42249</v>
      </c>
      <c r="BG57" s="87">
        <f t="shared" si="12"/>
        <v>5140</v>
      </c>
      <c r="BH57" s="87">
        <f t="shared" si="12"/>
        <v>53772</v>
      </c>
    </row>
    <row r="58" spans="1:60" ht="13.5">
      <c r="A58" s="17" t="s">
        <v>109</v>
      </c>
      <c r="B58" s="76" t="s">
        <v>57</v>
      </c>
      <c r="C58" s="77" t="s">
        <v>156</v>
      </c>
      <c r="D58" s="87">
        <f t="shared" si="13"/>
        <v>1162</v>
      </c>
      <c r="E58" s="87">
        <f t="shared" si="14"/>
        <v>1162</v>
      </c>
      <c r="F58" s="87">
        <v>0</v>
      </c>
      <c r="G58" s="87">
        <v>0</v>
      </c>
      <c r="H58" s="87">
        <v>1162</v>
      </c>
      <c r="I58" s="87">
        <v>0</v>
      </c>
      <c r="J58" s="87">
        <v>6942</v>
      </c>
      <c r="K58" s="87">
        <f t="shared" si="15"/>
        <v>26795</v>
      </c>
      <c r="L58" s="87">
        <v>0</v>
      </c>
      <c r="M58" s="88">
        <f t="shared" si="16"/>
        <v>52</v>
      </c>
      <c r="N58" s="87">
        <v>52</v>
      </c>
      <c r="O58" s="87">
        <v>0</v>
      </c>
      <c r="P58" s="87">
        <v>0</v>
      </c>
      <c r="Q58" s="87">
        <v>0</v>
      </c>
      <c r="R58" s="87">
        <v>22804</v>
      </c>
      <c r="S58" s="87">
        <v>3939</v>
      </c>
      <c r="T58" s="87">
        <v>0</v>
      </c>
      <c r="U58" s="87">
        <v>679</v>
      </c>
      <c r="V58" s="87">
        <f t="shared" si="17"/>
        <v>28636</v>
      </c>
      <c r="W58" s="87">
        <f t="shared" si="18"/>
        <v>6300</v>
      </c>
      <c r="X58" s="87">
        <f t="shared" si="19"/>
        <v>6300</v>
      </c>
      <c r="Y58" s="87">
        <v>6300</v>
      </c>
      <c r="Z58" s="87">
        <v>0</v>
      </c>
      <c r="AA58" s="87">
        <v>0</v>
      </c>
      <c r="AB58" s="87">
        <v>0</v>
      </c>
      <c r="AC58" s="87">
        <v>6942</v>
      </c>
      <c r="AD58" s="87">
        <f t="shared" si="20"/>
        <v>31854</v>
      </c>
      <c r="AE58" s="87">
        <v>0</v>
      </c>
      <c r="AF58" s="88">
        <f t="shared" si="21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31080</v>
      </c>
      <c r="AL58" s="87">
        <v>774</v>
      </c>
      <c r="AM58" s="87">
        <v>0</v>
      </c>
      <c r="AN58" s="87">
        <v>0</v>
      </c>
      <c r="AO58" s="87">
        <f t="shared" si="22"/>
        <v>38154</v>
      </c>
      <c r="AP58" s="87">
        <f t="shared" si="0"/>
        <v>7462</v>
      </c>
      <c r="AQ58" s="87">
        <f t="shared" si="0"/>
        <v>7462</v>
      </c>
      <c r="AR58" s="87">
        <f t="shared" si="0"/>
        <v>6300</v>
      </c>
      <c r="AS58" s="87">
        <f t="shared" si="0"/>
        <v>0</v>
      </c>
      <c r="AT58" s="87">
        <f t="shared" si="1"/>
        <v>1162</v>
      </c>
      <c r="AU58" s="87">
        <f t="shared" si="2"/>
        <v>0</v>
      </c>
      <c r="AV58" s="87">
        <f t="shared" si="2"/>
        <v>13884</v>
      </c>
      <c r="AW58" s="87">
        <f t="shared" si="32"/>
        <v>58649</v>
      </c>
      <c r="AX58" s="87">
        <f t="shared" si="33"/>
        <v>0</v>
      </c>
      <c r="AY58" s="87">
        <f t="shared" si="30"/>
        <v>52</v>
      </c>
      <c r="AZ58" s="87">
        <f t="shared" si="31"/>
        <v>52</v>
      </c>
      <c r="BA58" s="87">
        <f t="shared" si="27"/>
        <v>0</v>
      </c>
      <c r="BB58" s="87">
        <f t="shared" si="23"/>
        <v>0</v>
      </c>
      <c r="BC58" s="87">
        <f t="shared" si="24"/>
        <v>0</v>
      </c>
      <c r="BD58" s="87">
        <f t="shared" si="28"/>
        <v>53884</v>
      </c>
      <c r="BE58" s="87">
        <f t="shared" si="29"/>
        <v>4713</v>
      </c>
      <c r="BF58" s="87">
        <f t="shared" si="29"/>
        <v>0</v>
      </c>
      <c r="BG58" s="87">
        <f t="shared" si="12"/>
        <v>679</v>
      </c>
      <c r="BH58" s="87">
        <f t="shared" si="12"/>
        <v>66790</v>
      </c>
    </row>
    <row r="59" spans="1:60" ht="13.5">
      <c r="A59" s="17" t="s">
        <v>109</v>
      </c>
      <c r="B59" s="76" t="s">
        <v>58</v>
      </c>
      <c r="C59" s="77" t="s">
        <v>59</v>
      </c>
      <c r="D59" s="87">
        <f t="shared" si="13"/>
        <v>0</v>
      </c>
      <c r="E59" s="87">
        <f t="shared" si="14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f t="shared" si="15"/>
        <v>33845</v>
      </c>
      <c r="L59" s="87">
        <v>18</v>
      </c>
      <c r="M59" s="88">
        <f t="shared" si="16"/>
        <v>14344</v>
      </c>
      <c r="N59" s="87">
        <v>907</v>
      </c>
      <c r="O59" s="87">
        <v>12163</v>
      </c>
      <c r="P59" s="87">
        <v>1274</v>
      </c>
      <c r="Q59" s="87">
        <v>5754</v>
      </c>
      <c r="R59" s="87">
        <v>13729</v>
      </c>
      <c r="S59" s="87">
        <v>0</v>
      </c>
      <c r="T59" s="87">
        <v>0</v>
      </c>
      <c r="U59" s="87">
        <v>0</v>
      </c>
      <c r="V59" s="87">
        <f t="shared" si="17"/>
        <v>33845</v>
      </c>
      <c r="W59" s="87">
        <f t="shared" si="18"/>
        <v>0</v>
      </c>
      <c r="X59" s="87">
        <f t="shared" si="19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20"/>
        <v>19492</v>
      </c>
      <c r="AE59" s="87">
        <v>0</v>
      </c>
      <c r="AF59" s="88">
        <f t="shared" si="21"/>
        <v>7795</v>
      </c>
      <c r="AG59" s="87">
        <v>91</v>
      </c>
      <c r="AH59" s="87">
        <v>7558</v>
      </c>
      <c r="AI59" s="87">
        <v>146</v>
      </c>
      <c r="AJ59" s="87">
        <v>0</v>
      </c>
      <c r="AK59" s="87">
        <v>11697</v>
      </c>
      <c r="AL59" s="87">
        <v>0</v>
      </c>
      <c r="AM59" s="87">
        <v>0</v>
      </c>
      <c r="AN59" s="87">
        <v>0</v>
      </c>
      <c r="AO59" s="87">
        <f t="shared" si="22"/>
        <v>19492</v>
      </c>
      <c r="AP59" s="87">
        <f t="shared" si="0"/>
        <v>0</v>
      </c>
      <c r="AQ59" s="87">
        <f t="shared" si="0"/>
        <v>0</v>
      </c>
      <c r="AR59" s="87">
        <f t="shared" si="0"/>
        <v>0</v>
      </c>
      <c r="AS59" s="87">
        <f t="shared" si="0"/>
        <v>0</v>
      </c>
      <c r="AT59" s="87">
        <f t="shared" si="1"/>
        <v>0</v>
      </c>
      <c r="AU59" s="87">
        <f t="shared" si="2"/>
        <v>0</v>
      </c>
      <c r="AV59" s="87">
        <f t="shared" si="2"/>
        <v>0</v>
      </c>
      <c r="AW59" s="87">
        <f t="shared" si="32"/>
        <v>53337</v>
      </c>
      <c r="AX59" s="87">
        <f t="shared" si="33"/>
        <v>18</v>
      </c>
      <c r="AY59" s="87">
        <f t="shared" si="30"/>
        <v>22139</v>
      </c>
      <c r="AZ59" s="87">
        <f t="shared" si="31"/>
        <v>998</v>
      </c>
      <c r="BA59" s="87">
        <f t="shared" si="27"/>
        <v>19721</v>
      </c>
      <c r="BB59" s="87">
        <f t="shared" si="23"/>
        <v>1420</v>
      </c>
      <c r="BC59" s="87">
        <f t="shared" si="24"/>
        <v>5754</v>
      </c>
      <c r="BD59" s="87">
        <f t="shared" si="28"/>
        <v>25426</v>
      </c>
      <c r="BE59" s="87">
        <f t="shared" si="29"/>
        <v>0</v>
      </c>
      <c r="BF59" s="87">
        <f t="shared" si="29"/>
        <v>0</v>
      </c>
      <c r="BG59" s="87">
        <f t="shared" si="12"/>
        <v>0</v>
      </c>
      <c r="BH59" s="87">
        <f t="shared" si="12"/>
        <v>53337</v>
      </c>
    </row>
    <row r="60" spans="1:60" ht="13.5">
      <c r="A60" s="17" t="s">
        <v>109</v>
      </c>
      <c r="B60" s="76" t="s">
        <v>60</v>
      </c>
      <c r="C60" s="77" t="s">
        <v>61</v>
      </c>
      <c r="D60" s="87">
        <f t="shared" si="13"/>
        <v>0</v>
      </c>
      <c r="E60" s="87">
        <f t="shared" si="14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f t="shared" si="15"/>
        <v>5954</v>
      </c>
      <c r="L60" s="87">
        <v>0</v>
      </c>
      <c r="M60" s="88">
        <f t="shared" si="16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5313</v>
      </c>
      <c r="S60" s="87">
        <v>641</v>
      </c>
      <c r="T60" s="87">
        <v>65280</v>
      </c>
      <c r="U60" s="87">
        <v>438</v>
      </c>
      <c r="V60" s="87">
        <f t="shared" si="17"/>
        <v>6392</v>
      </c>
      <c r="W60" s="87">
        <f t="shared" si="18"/>
        <v>0</v>
      </c>
      <c r="X60" s="87">
        <f t="shared" si="19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20"/>
        <v>0</v>
      </c>
      <c r="AE60" s="87">
        <v>0</v>
      </c>
      <c r="AF60" s="88">
        <f t="shared" si="21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40890</v>
      </c>
      <c r="AN60" s="87">
        <v>0</v>
      </c>
      <c r="AO60" s="87">
        <f t="shared" si="22"/>
        <v>0</v>
      </c>
      <c r="AP60" s="87">
        <f t="shared" si="0"/>
        <v>0</v>
      </c>
      <c r="AQ60" s="87">
        <f t="shared" si="0"/>
        <v>0</v>
      </c>
      <c r="AR60" s="87">
        <f t="shared" si="0"/>
        <v>0</v>
      </c>
      <c r="AS60" s="87">
        <f t="shared" si="0"/>
        <v>0</v>
      </c>
      <c r="AT60" s="87">
        <f t="shared" si="1"/>
        <v>0</v>
      </c>
      <c r="AU60" s="87">
        <f t="shared" si="2"/>
        <v>0</v>
      </c>
      <c r="AV60" s="87">
        <f t="shared" si="2"/>
        <v>0</v>
      </c>
      <c r="AW60" s="87">
        <f t="shared" si="32"/>
        <v>5954</v>
      </c>
      <c r="AX60" s="87">
        <f t="shared" si="33"/>
        <v>0</v>
      </c>
      <c r="AY60" s="87">
        <f t="shared" si="30"/>
        <v>0</v>
      </c>
      <c r="AZ60" s="87">
        <f t="shared" si="31"/>
        <v>0</v>
      </c>
      <c r="BA60" s="87">
        <f t="shared" si="27"/>
        <v>0</v>
      </c>
      <c r="BB60" s="87">
        <f t="shared" si="23"/>
        <v>0</v>
      </c>
      <c r="BC60" s="87">
        <f t="shared" si="24"/>
        <v>0</v>
      </c>
      <c r="BD60" s="87">
        <f t="shared" si="28"/>
        <v>5313</v>
      </c>
      <c r="BE60" s="87">
        <f t="shared" si="29"/>
        <v>641</v>
      </c>
      <c r="BF60" s="87">
        <f t="shared" si="29"/>
        <v>106170</v>
      </c>
      <c r="BG60" s="87">
        <f t="shared" si="12"/>
        <v>438</v>
      </c>
      <c r="BH60" s="87">
        <f t="shared" si="12"/>
        <v>6392</v>
      </c>
    </row>
    <row r="61" spans="1:60" ht="13.5">
      <c r="A61" s="17" t="s">
        <v>109</v>
      </c>
      <c r="B61" s="76" t="s">
        <v>62</v>
      </c>
      <c r="C61" s="77" t="s">
        <v>63</v>
      </c>
      <c r="D61" s="87">
        <f t="shared" si="13"/>
        <v>0</v>
      </c>
      <c r="E61" s="87">
        <f t="shared" si="14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f t="shared" si="15"/>
        <v>5405</v>
      </c>
      <c r="L61" s="87">
        <v>0</v>
      </c>
      <c r="M61" s="88">
        <f t="shared" si="16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4305</v>
      </c>
      <c r="S61" s="87">
        <v>1100</v>
      </c>
      <c r="T61" s="87">
        <v>62252</v>
      </c>
      <c r="U61" s="87">
        <v>0</v>
      </c>
      <c r="V61" s="87">
        <f t="shared" si="17"/>
        <v>5405</v>
      </c>
      <c r="W61" s="87">
        <f t="shared" si="18"/>
        <v>0</v>
      </c>
      <c r="X61" s="87">
        <f t="shared" si="19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20"/>
        <v>1289</v>
      </c>
      <c r="AE61" s="87">
        <v>0</v>
      </c>
      <c r="AF61" s="88">
        <f t="shared" si="21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789</v>
      </c>
      <c r="AL61" s="87">
        <v>500</v>
      </c>
      <c r="AM61" s="87">
        <v>52933</v>
      </c>
      <c r="AN61" s="87">
        <v>0</v>
      </c>
      <c r="AO61" s="87">
        <f t="shared" si="22"/>
        <v>1289</v>
      </c>
      <c r="AP61" s="87">
        <f t="shared" si="0"/>
        <v>0</v>
      </c>
      <c r="AQ61" s="87">
        <f t="shared" si="0"/>
        <v>0</v>
      </c>
      <c r="AR61" s="87">
        <f t="shared" si="0"/>
        <v>0</v>
      </c>
      <c r="AS61" s="87">
        <f t="shared" si="0"/>
        <v>0</v>
      </c>
      <c r="AT61" s="87">
        <f t="shared" si="1"/>
        <v>0</v>
      </c>
      <c r="AU61" s="87">
        <f t="shared" si="2"/>
        <v>0</v>
      </c>
      <c r="AV61" s="87">
        <f t="shared" si="2"/>
        <v>0</v>
      </c>
      <c r="AW61" s="87">
        <f t="shared" si="32"/>
        <v>6694</v>
      </c>
      <c r="AX61" s="87">
        <f t="shared" si="33"/>
        <v>0</v>
      </c>
      <c r="AY61" s="87">
        <f t="shared" si="30"/>
        <v>0</v>
      </c>
      <c r="AZ61" s="87">
        <f t="shared" si="31"/>
        <v>0</v>
      </c>
      <c r="BA61" s="87">
        <f t="shared" si="27"/>
        <v>0</v>
      </c>
      <c r="BB61" s="87">
        <f t="shared" si="23"/>
        <v>0</v>
      </c>
      <c r="BC61" s="87">
        <f t="shared" si="24"/>
        <v>0</v>
      </c>
      <c r="BD61" s="87">
        <f t="shared" si="28"/>
        <v>5094</v>
      </c>
      <c r="BE61" s="87">
        <f t="shared" si="29"/>
        <v>1600</v>
      </c>
      <c r="BF61" s="87">
        <f t="shared" si="29"/>
        <v>115185</v>
      </c>
      <c r="BG61" s="87">
        <f aca="true" t="shared" si="34" ref="BG61:BG111">U61+AN61</f>
        <v>0</v>
      </c>
      <c r="BH61" s="87">
        <f aca="true" t="shared" si="35" ref="BH61:BH111">V61+AO61</f>
        <v>6694</v>
      </c>
    </row>
    <row r="62" spans="1:60" ht="13.5">
      <c r="A62" s="17" t="s">
        <v>109</v>
      </c>
      <c r="B62" s="76" t="s">
        <v>64</v>
      </c>
      <c r="C62" s="77" t="s">
        <v>65</v>
      </c>
      <c r="D62" s="87">
        <f t="shared" si="13"/>
        <v>0</v>
      </c>
      <c r="E62" s="87">
        <f t="shared" si="14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f t="shared" si="15"/>
        <v>0</v>
      </c>
      <c r="L62" s="87">
        <v>0</v>
      </c>
      <c r="M62" s="88">
        <f t="shared" si="16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68896</v>
      </c>
      <c r="U62" s="87">
        <v>0</v>
      </c>
      <c r="V62" s="87">
        <f t="shared" si="17"/>
        <v>0</v>
      </c>
      <c r="W62" s="87">
        <f t="shared" si="18"/>
        <v>0</v>
      </c>
      <c r="X62" s="87">
        <f t="shared" si="19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f t="shared" si="20"/>
        <v>0</v>
      </c>
      <c r="AE62" s="87">
        <v>0</v>
      </c>
      <c r="AF62" s="88">
        <f t="shared" si="21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42506</v>
      </c>
      <c r="AN62" s="87">
        <v>0</v>
      </c>
      <c r="AO62" s="87">
        <f t="shared" si="22"/>
        <v>0</v>
      </c>
      <c r="AP62" s="87">
        <f t="shared" si="0"/>
        <v>0</v>
      </c>
      <c r="AQ62" s="87">
        <f t="shared" si="0"/>
        <v>0</v>
      </c>
      <c r="AR62" s="87">
        <f t="shared" si="0"/>
        <v>0</v>
      </c>
      <c r="AS62" s="87">
        <f t="shared" si="0"/>
        <v>0</v>
      </c>
      <c r="AT62" s="87">
        <f t="shared" si="1"/>
        <v>0</v>
      </c>
      <c r="AU62" s="87">
        <f t="shared" si="2"/>
        <v>0</v>
      </c>
      <c r="AV62" s="87">
        <f t="shared" si="2"/>
        <v>0</v>
      </c>
      <c r="AW62" s="87">
        <f t="shared" si="32"/>
        <v>0</v>
      </c>
      <c r="AX62" s="87">
        <f t="shared" si="33"/>
        <v>0</v>
      </c>
      <c r="AY62" s="87">
        <f t="shared" si="30"/>
        <v>0</v>
      </c>
      <c r="AZ62" s="87">
        <f t="shared" si="31"/>
        <v>0</v>
      </c>
      <c r="BA62" s="87">
        <f t="shared" si="27"/>
        <v>0</v>
      </c>
      <c r="BB62" s="87">
        <f t="shared" si="23"/>
        <v>0</v>
      </c>
      <c r="BC62" s="87">
        <f t="shared" si="24"/>
        <v>0</v>
      </c>
      <c r="BD62" s="87">
        <f t="shared" si="28"/>
        <v>0</v>
      </c>
      <c r="BE62" s="87">
        <f t="shared" si="29"/>
        <v>0</v>
      </c>
      <c r="BF62" s="87">
        <f t="shared" si="29"/>
        <v>111402</v>
      </c>
      <c r="BG62" s="87">
        <f t="shared" si="34"/>
        <v>0</v>
      </c>
      <c r="BH62" s="87">
        <f t="shared" si="35"/>
        <v>0</v>
      </c>
    </row>
    <row r="63" spans="1:60" ht="13.5">
      <c r="A63" s="17" t="s">
        <v>109</v>
      </c>
      <c r="B63" s="76" t="s">
        <v>66</v>
      </c>
      <c r="C63" s="77" t="s">
        <v>67</v>
      </c>
      <c r="D63" s="87">
        <f t="shared" si="13"/>
        <v>0</v>
      </c>
      <c r="E63" s="87">
        <f t="shared" si="14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15"/>
        <v>0</v>
      </c>
      <c r="L63" s="87">
        <v>0</v>
      </c>
      <c r="M63" s="88">
        <f t="shared" si="16"/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204892</v>
      </c>
      <c r="U63" s="87">
        <v>0</v>
      </c>
      <c r="V63" s="87">
        <f t="shared" si="17"/>
        <v>0</v>
      </c>
      <c r="W63" s="87">
        <f t="shared" si="18"/>
        <v>0</v>
      </c>
      <c r="X63" s="87">
        <f t="shared" si="19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20"/>
        <v>0</v>
      </c>
      <c r="AE63" s="87">
        <v>0</v>
      </c>
      <c r="AF63" s="88">
        <f t="shared" si="21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51227</v>
      </c>
      <c r="AN63" s="87">
        <v>0</v>
      </c>
      <c r="AO63" s="87">
        <f t="shared" si="22"/>
        <v>0</v>
      </c>
      <c r="AP63" s="87">
        <f t="shared" si="0"/>
        <v>0</v>
      </c>
      <c r="AQ63" s="87">
        <f t="shared" si="0"/>
        <v>0</v>
      </c>
      <c r="AR63" s="87">
        <f t="shared" si="0"/>
        <v>0</v>
      </c>
      <c r="AS63" s="87">
        <f t="shared" si="0"/>
        <v>0</v>
      </c>
      <c r="AT63" s="87">
        <f t="shared" si="1"/>
        <v>0</v>
      </c>
      <c r="AU63" s="87">
        <f t="shared" si="2"/>
        <v>0</v>
      </c>
      <c r="AV63" s="87">
        <f t="shared" si="2"/>
        <v>0</v>
      </c>
      <c r="AW63" s="87">
        <f t="shared" si="32"/>
        <v>0</v>
      </c>
      <c r="AX63" s="87">
        <f t="shared" si="33"/>
        <v>0</v>
      </c>
      <c r="AY63" s="87">
        <f t="shared" si="30"/>
        <v>0</v>
      </c>
      <c r="AZ63" s="87">
        <f t="shared" si="31"/>
        <v>0</v>
      </c>
      <c r="BA63" s="87">
        <f t="shared" si="27"/>
        <v>0</v>
      </c>
      <c r="BB63" s="87">
        <f t="shared" si="23"/>
        <v>0</v>
      </c>
      <c r="BC63" s="87">
        <f t="shared" si="24"/>
        <v>0</v>
      </c>
      <c r="BD63" s="87">
        <f t="shared" si="28"/>
        <v>0</v>
      </c>
      <c r="BE63" s="87">
        <f t="shared" si="29"/>
        <v>0</v>
      </c>
      <c r="BF63" s="87">
        <f t="shared" si="29"/>
        <v>256119</v>
      </c>
      <c r="BG63" s="87">
        <f t="shared" si="34"/>
        <v>0</v>
      </c>
      <c r="BH63" s="87">
        <f t="shared" si="35"/>
        <v>0</v>
      </c>
    </row>
    <row r="64" spans="1:60" ht="13.5">
      <c r="A64" s="17" t="s">
        <v>109</v>
      </c>
      <c r="B64" s="76" t="s">
        <v>68</v>
      </c>
      <c r="C64" s="77" t="s">
        <v>229</v>
      </c>
      <c r="D64" s="87">
        <f t="shared" si="13"/>
        <v>0</v>
      </c>
      <c r="E64" s="87">
        <f t="shared" si="14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f t="shared" si="15"/>
        <v>0</v>
      </c>
      <c r="L64" s="87">
        <v>0</v>
      </c>
      <c r="M64" s="88">
        <f t="shared" si="16"/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64395</v>
      </c>
      <c r="U64" s="87">
        <v>0</v>
      </c>
      <c r="V64" s="87">
        <f t="shared" si="17"/>
        <v>0</v>
      </c>
      <c r="W64" s="87">
        <f t="shared" si="18"/>
        <v>0</v>
      </c>
      <c r="X64" s="87">
        <f t="shared" si="19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f t="shared" si="20"/>
        <v>0</v>
      </c>
      <c r="AE64" s="87">
        <v>0</v>
      </c>
      <c r="AF64" s="88">
        <f t="shared" si="21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37158</v>
      </c>
      <c r="AN64" s="87">
        <v>0</v>
      </c>
      <c r="AO64" s="87">
        <f t="shared" si="22"/>
        <v>0</v>
      </c>
      <c r="AP64" s="87">
        <f t="shared" si="0"/>
        <v>0</v>
      </c>
      <c r="AQ64" s="87">
        <f t="shared" si="0"/>
        <v>0</v>
      </c>
      <c r="AR64" s="87">
        <f t="shared" si="0"/>
        <v>0</v>
      </c>
      <c r="AS64" s="87">
        <f t="shared" si="0"/>
        <v>0</v>
      </c>
      <c r="AT64" s="87">
        <f t="shared" si="1"/>
        <v>0</v>
      </c>
      <c r="AU64" s="87">
        <f t="shared" si="2"/>
        <v>0</v>
      </c>
      <c r="AV64" s="87">
        <f t="shared" si="2"/>
        <v>0</v>
      </c>
      <c r="AW64" s="87">
        <f t="shared" si="32"/>
        <v>0</v>
      </c>
      <c r="AX64" s="87">
        <f t="shared" si="33"/>
        <v>0</v>
      </c>
      <c r="AY64" s="87">
        <f t="shared" si="30"/>
        <v>0</v>
      </c>
      <c r="AZ64" s="87">
        <f t="shared" si="31"/>
        <v>0</v>
      </c>
      <c r="BA64" s="87">
        <f t="shared" si="27"/>
        <v>0</v>
      </c>
      <c r="BB64" s="87">
        <f t="shared" si="23"/>
        <v>0</v>
      </c>
      <c r="BC64" s="87">
        <f t="shared" si="24"/>
        <v>0</v>
      </c>
      <c r="BD64" s="87">
        <f t="shared" si="28"/>
        <v>0</v>
      </c>
      <c r="BE64" s="87">
        <f t="shared" si="29"/>
        <v>0</v>
      </c>
      <c r="BF64" s="87">
        <f t="shared" si="29"/>
        <v>101553</v>
      </c>
      <c r="BG64" s="87">
        <f t="shared" si="34"/>
        <v>0</v>
      </c>
      <c r="BH64" s="87">
        <f t="shared" si="35"/>
        <v>0</v>
      </c>
    </row>
    <row r="65" spans="1:60" ht="13.5">
      <c r="A65" s="17" t="s">
        <v>109</v>
      </c>
      <c r="B65" s="76" t="s">
        <v>69</v>
      </c>
      <c r="C65" s="77" t="s">
        <v>70</v>
      </c>
      <c r="D65" s="87">
        <f t="shared" si="13"/>
        <v>0</v>
      </c>
      <c r="E65" s="87">
        <f t="shared" si="14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f t="shared" si="15"/>
        <v>0</v>
      </c>
      <c r="L65" s="87">
        <v>0</v>
      </c>
      <c r="M65" s="88">
        <f t="shared" si="16"/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56866</v>
      </c>
      <c r="U65" s="87">
        <v>38</v>
      </c>
      <c r="V65" s="87">
        <f t="shared" si="17"/>
        <v>38</v>
      </c>
      <c r="W65" s="87">
        <f t="shared" si="18"/>
        <v>0</v>
      </c>
      <c r="X65" s="87">
        <f t="shared" si="19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20"/>
        <v>0</v>
      </c>
      <c r="AE65" s="87">
        <v>0</v>
      </c>
      <c r="AF65" s="88">
        <f t="shared" si="21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33079</v>
      </c>
      <c r="AN65" s="87">
        <v>2429</v>
      </c>
      <c r="AO65" s="87">
        <f t="shared" si="22"/>
        <v>2429</v>
      </c>
      <c r="AP65" s="87">
        <f t="shared" si="0"/>
        <v>0</v>
      </c>
      <c r="AQ65" s="87">
        <f t="shared" si="0"/>
        <v>0</v>
      </c>
      <c r="AR65" s="87">
        <f t="shared" si="0"/>
        <v>0</v>
      </c>
      <c r="AS65" s="87">
        <f t="shared" si="0"/>
        <v>0</v>
      </c>
      <c r="AT65" s="87">
        <f t="shared" si="1"/>
        <v>0</v>
      </c>
      <c r="AU65" s="87">
        <f t="shared" si="2"/>
        <v>0</v>
      </c>
      <c r="AV65" s="87">
        <f t="shared" si="2"/>
        <v>0</v>
      </c>
      <c r="AW65" s="87">
        <f t="shared" si="32"/>
        <v>0</v>
      </c>
      <c r="AX65" s="87">
        <f t="shared" si="33"/>
        <v>0</v>
      </c>
      <c r="AY65" s="87">
        <f t="shared" si="30"/>
        <v>0</v>
      </c>
      <c r="AZ65" s="87">
        <f t="shared" si="31"/>
        <v>0</v>
      </c>
      <c r="BA65" s="87">
        <f t="shared" si="27"/>
        <v>0</v>
      </c>
      <c r="BB65" s="87">
        <f t="shared" si="23"/>
        <v>0</v>
      </c>
      <c r="BC65" s="87">
        <f t="shared" si="24"/>
        <v>0</v>
      </c>
      <c r="BD65" s="87">
        <f t="shared" si="28"/>
        <v>0</v>
      </c>
      <c r="BE65" s="87">
        <f t="shared" si="29"/>
        <v>0</v>
      </c>
      <c r="BF65" s="87">
        <f t="shared" si="29"/>
        <v>89945</v>
      </c>
      <c r="BG65" s="87">
        <f t="shared" si="34"/>
        <v>2467</v>
      </c>
      <c r="BH65" s="87">
        <f t="shared" si="35"/>
        <v>2467</v>
      </c>
    </row>
    <row r="66" spans="1:60" ht="13.5">
      <c r="A66" s="17" t="s">
        <v>109</v>
      </c>
      <c r="B66" s="76" t="s">
        <v>71</v>
      </c>
      <c r="C66" s="77" t="s">
        <v>72</v>
      </c>
      <c r="D66" s="87">
        <f t="shared" si="13"/>
        <v>365</v>
      </c>
      <c r="E66" s="87">
        <f t="shared" si="14"/>
        <v>365</v>
      </c>
      <c r="F66" s="87">
        <v>365</v>
      </c>
      <c r="G66" s="87">
        <v>0</v>
      </c>
      <c r="H66" s="87">
        <v>0</v>
      </c>
      <c r="I66" s="87">
        <v>0</v>
      </c>
      <c r="J66" s="87">
        <v>0</v>
      </c>
      <c r="K66" s="87">
        <f t="shared" si="15"/>
        <v>55529</v>
      </c>
      <c r="L66" s="87">
        <v>8592</v>
      </c>
      <c r="M66" s="88">
        <f t="shared" si="16"/>
        <v>22597</v>
      </c>
      <c r="N66" s="87">
        <v>3462</v>
      </c>
      <c r="O66" s="87">
        <v>14713</v>
      </c>
      <c r="P66" s="87">
        <v>4422</v>
      </c>
      <c r="Q66" s="87">
        <v>0</v>
      </c>
      <c r="R66" s="87">
        <v>24340</v>
      </c>
      <c r="S66" s="87">
        <v>0</v>
      </c>
      <c r="T66" s="87">
        <v>0</v>
      </c>
      <c r="U66" s="87">
        <v>0</v>
      </c>
      <c r="V66" s="87">
        <f t="shared" si="17"/>
        <v>55894</v>
      </c>
      <c r="W66" s="87">
        <f t="shared" si="18"/>
        <v>0</v>
      </c>
      <c r="X66" s="87">
        <f t="shared" si="19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20"/>
        <v>0</v>
      </c>
      <c r="AE66" s="87">
        <v>0</v>
      </c>
      <c r="AF66" s="88">
        <f t="shared" si="21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34244</v>
      </c>
      <c r="AN66" s="87">
        <v>0</v>
      </c>
      <c r="AO66" s="87">
        <f t="shared" si="22"/>
        <v>0</v>
      </c>
      <c r="AP66" s="87">
        <f t="shared" si="0"/>
        <v>365</v>
      </c>
      <c r="AQ66" s="87">
        <f t="shared" si="0"/>
        <v>365</v>
      </c>
      <c r="AR66" s="87">
        <f t="shared" si="0"/>
        <v>365</v>
      </c>
      <c r="AS66" s="87">
        <f t="shared" si="0"/>
        <v>0</v>
      </c>
      <c r="AT66" s="87">
        <f t="shared" si="1"/>
        <v>0</v>
      </c>
      <c r="AU66" s="87">
        <f t="shared" si="2"/>
        <v>0</v>
      </c>
      <c r="AV66" s="87">
        <f t="shared" si="2"/>
        <v>0</v>
      </c>
      <c r="AW66" s="87">
        <f t="shared" si="32"/>
        <v>55529</v>
      </c>
      <c r="AX66" s="87">
        <f t="shared" si="33"/>
        <v>8592</v>
      </c>
      <c r="AY66" s="87">
        <f t="shared" si="30"/>
        <v>22597</v>
      </c>
      <c r="AZ66" s="87">
        <f t="shared" si="31"/>
        <v>3462</v>
      </c>
      <c r="BA66" s="87">
        <f t="shared" si="27"/>
        <v>14713</v>
      </c>
      <c r="BB66" s="87">
        <f t="shared" si="23"/>
        <v>4422</v>
      </c>
      <c r="BC66" s="87">
        <f t="shared" si="24"/>
        <v>0</v>
      </c>
      <c r="BD66" s="87">
        <f t="shared" si="28"/>
        <v>24340</v>
      </c>
      <c r="BE66" s="87">
        <f t="shared" si="29"/>
        <v>0</v>
      </c>
      <c r="BF66" s="87">
        <f t="shared" si="29"/>
        <v>34244</v>
      </c>
      <c r="BG66" s="87">
        <f t="shared" si="34"/>
        <v>0</v>
      </c>
      <c r="BH66" s="87">
        <f t="shared" si="35"/>
        <v>55894</v>
      </c>
    </row>
    <row r="67" spans="1:60" ht="13.5">
      <c r="A67" s="17" t="s">
        <v>109</v>
      </c>
      <c r="B67" s="76" t="s">
        <v>73</v>
      </c>
      <c r="C67" s="77" t="s">
        <v>74</v>
      </c>
      <c r="D67" s="87">
        <f t="shared" si="13"/>
        <v>0</v>
      </c>
      <c r="E67" s="87">
        <f t="shared" si="14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f t="shared" si="15"/>
        <v>28551</v>
      </c>
      <c r="L67" s="87">
        <v>439</v>
      </c>
      <c r="M67" s="88">
        <f t="shared" si="16"/>
        <v>1325</v>
      </c>
      <c r="N67" s="87">
        <v>0</v>
      </c>
      <c r="O67" s="87">
        <v>1325</v>
      </c>
      <c r="P67" s="87">
        <v>0</v>
      </c>
      <c r="Q67" s="87">
        <v>0</v>
      </c>
      <c r="R67" s="87">
        <v>19667</v>
      </c>
      <c r="S67" s="87">
        <v>7120</v>
      </c>
      <c r="T67" s="87">
        <v>0</v>
      </c>
      <c r="U67" s="87">
        <v>0</v>
      </c>
      <c r="V67" s="87">
        <f t="shared" si="17"/>
        <v>28551</v>
      </c>
      <c r="W67" s="87">
        <f t="shared" si="18"/>
        <v>0</v>
      </c>
      <c r="X67" s="87">
        <f t="shared" si="19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f t="shared" si="20"/>
        <v>1250</v>
      </c>
      <c r="AE67" s="87">
        <v>0</v>
      </c>
      <c r="AF67" s="88">
        <f t="shared" si="21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1250</v>
      </c>
      <c r="AM67" s="87">
        <v>13339</v>
      </c>
      <c r="AN67" s="87">
        <v>0</v>
      </c>
      <c r="AO67" s="87">
        <f t="shared" si="22"/>
        <v>1250</v>
      </c>
      <c r="AP67" s="87">
        <f t="shared" si="0"/>
        <v>0</v>
      </c>
      <c r="AQ67" s="87">
        <f t="shared" si="0"/>
        <v>0</v>
      </c>
      <c r="AR67" s="87">
        <f t="shared" si="0"/>
        <v>0</v>
      </c>
      <c r="AS67" s="87">
        <f t="shared" si="0"/>
        <v>0</v>
      </c>
      <c r="AT67" s="87">
        <f t="shared" si="1"/>
        <v>0</v>
      </c>
      <c r="AU67" s="87">
        <f t="shared" si="2"/>
        <v>0</v>
      </c>
      <c r="AV67" s="87">
        <f t="shared" si="2"/>
        <v>0</v>
      </c>
      <c r="AW67" s="87">
        <f t="shared" si="32"/>
        <v>29801</v>
      </c>
      <c r="AX67" s="87">
        <f t="shared" si="33"/>
        <v>439</v>
      </c>
      <c r="AY67" s="87">
        <f t="shared" si="30"/>
        <v>1325</v>
      </c>
      <c r="AZ67" s="87">
        <f t="shared" si="31"/>
        <v>0</v>
      </c>
      <c r="BA67" s="87">
        <f t="shared" si="27"/>
        <v>1325</v>
      </c>
      <c r="BB67" s="87">
        <f t="shared" si="23"/>
        <v>0</v>
      </c>
      <c r="BC67" s="87">
        <f t="shared" si="24"/>
        <v>0</v>
      </c>
      <c r="BD67" s="87">
        <f t="shared" si="28"/>
        <v>19667</v>
      </c>
      <c r="BE67" s="87">
        <f t="shared" si="29"/>
        <v>8370</v>
      </c>
      <c r="BF67" s="87">
        <f t="shared" si="29"/>
        <v>13339</v>
      </c>
      <c r="BG67" s="87">
        <f t="shared" si="34"/>
        <v>0</v>
      </c>
      <c r="BH67" s="87">
        <f t="shared" si="35"/>
        <v>29801</v>
      </c>
    </row>
    <row r="68" spans="1:60" ht="13.5">
      <c r="A68" s="17" t="s">
        <v>109</v>
      </c>
      <c r="B68" s="76" t="s">
        <v>75</v>
      </c>
      <c r="C68" s="77" t="s">
        <v>76</v>
      </c>
      <c r="D68" s="87">
        <f t="shared" si="13"/>
        <v>8598</v>
      </c>
      <c r="E68" s="87">
        <f t="shared" si="14"/>
        <v>8094</v>
      </c>
      <c r="F68" s="87">
        <v>7140</v>
      </c>
      <c r="G68" s="87">
        <v>954</v>
      </c>
      <c r="H68" s="87">
        <v>0</v>
      </c>
      <c r="I68" s="87">
        <v>504</v>
      </c>
      <c r="J68" s="87">
        <v>0</v>
      </c>
      <c r="K68" s="87">
        <f t="shared" si="15"/>
        <v>31530</v>
      </c>
      <c r="L68" s="87">
        <v>11383</v>
      </c>
      <c r="M68" s="88">
        <f t="shared" si="16"/>
        <v>10779</v>
      </c>
      <c r="N68" s="87">
        <v>0</v>
      </c>
      <c r="O68" s="87">
        <v>10779</v>
      </c>
      <c r="P68" s="87">
        <v>0</v>
      </c>
      <c r="Q68" s="87">
        <v>0</v>
      </c>
      <c r="R68" s="87">
        <v>6348</v>
      </c>
      <c r="S68" s="87">
        <v>3020</v>
      </c>
      <c r="T68" s="87">
        <v>0</v>
      </c>
      <c r="U68" s="87">
        <v>0</v>
      </c>
      <c r="V68" s="87">
        <f t="shared" si="17"/>
        <v>40128</v>
      </c>
      <c r="W68" s="87">
        <f t="shared" si="18"/>
        <v>0</v>
      </c>
      <c r="X68" s="87">
        <f t="shared" si="19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f t="shared" si="20"/>
        <v>272</v>
      </c>
      <c r="AE68" s="87">
        <v>0</v>
      </c>
      <c r="AF68" s="88">
        <f t="shared" si="21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272</v>
      </c>
      <c r="AM68" s="87">
        <v>22204</v>
      </c>
      <c r="AN68" s="87">
        <v>0</v>
      </c>
      <c r="AO68" s="87">
        <f t="shared" si="22"/>
        <v>272</v>
      </c>
      <c r="AP68" s="87">
        <f t="shared" si="0"/>
        <v>8598</v>
      </c>
      <c r="AQ68" s="87">
        <f t="shared" si="0"/>
        <v>8094</v>
      </c>
      <c r="AR68" s="87">
        <f t="shared" si="0"/>
        <v>7140</v>
      </c>
      <c r="AS68" s="87">
        <f t="shared" si="0"/>
        <v>954</v>
      </c>
      <c r="AT68" s="87">
        <f t="shared" si="1"/>
        <v>0</v>
      </c>
      <c r="AU68" s="87">
        <f t="shared" si="2"/>
        <v>504</v>
      </c>
      <c r="AV68" s="87">
        <f t="shared" si="2"/>
        <v>0</v>
      </c>
      <c r="AW68" s="87">
        <f t="shared" si="32"/>
        <v>31802</v>
      </c>
      <c r="AX68" s="87">
        <f t="shared" si="33"/>
        <v>11383</v>
      </c>
      <c r="AY68" s="87">
        <f t="shared" si="30"/>
        <v>10779</v>
      </c>
      <c r="AZ68" s="87">
        <f t="shared" si="31"/>
        <v>0</v>
      </c>
      <c r="BA68" s="87">
        <f t="shared" si="27"/>
        <v>10779</v>
      </c>
      <c r="BB68" s="87">
        <f t="shared" si="23"/>
        <v>0</v>
      </c>
      <c r="BC68" s="87">
        <f t="shared" si="24"/>
        <v>0</v>
      </c>
      <c r="BD68" s="87">
        <f t="shared" si="28"/>
        <v>6348</v>
      </c>
      <c r="BE68" s="87">
        <f t="shared" si="29"/>
        <v>3292</v>
      </c>
      <c r="BF68" s="87">
        <f t="shared" si="29"/>
        <v>22204</v>
      </c>
      <c r="BG68" s="87">
        <f t="shared" si="34"/>
        <v>0</v>
      </c>
      <c r="BH68" s="87">
        <f t="shared" si="35"/>
        <v>40400</v>
      </c>
    </row>
    <row r="69" spans="1:60" ht="13.5">
      <c r="A69" s="17" t="s">
        <v>109</v>
      </c>
      <c r="B69" s="76" t="s">
        <v>77</v>
      </c>
      <c r="C69" s="77" t="s">
        <v>78</v>
      </c>
      <c r="D69" s="87">
        <f t="shared" si="13"/>
        <v>0</v>
      </c>
      <c r="E69" s="87">
        <f t="shared" si="14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f t="shared" si="15"/>
        <v>74481</v>
      </c>
      <c r="L69" s="87">
        <v>15573</v>
      </c>
      <c r="M69" s="88">
        <f t="shared" si="16"/>
        <v>58908</v>
      </c>
      <c r="N69" s="87">
        <v>1391</v>
      </c>
      <c r="O69" s="87">
        <v>56194</v>
      </c>
      <c r="P69" s="87">
        <v>1323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f t="shared" si="17"/>
        <v>74481</v>
      </c>
      <c r="W69" s="87">
        <f t="shared" si="18"/>
        <v>0</v>
      </c>
      <c r="X69" s="87">
        <f t="shared" si="19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f t="shared" si="20"/>
        <v>0</v>
      </c>
      <c r="AE69" s="87">
        <v>0</v>
      </c>
      <c r="AF69" s="88">
        <f t="shared" si="21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24009</v>
      </c>
      <c r="AN69" s="87">
        <v>0</v>
      </c>
      <c r="AO69" s="87">
        <f t="shared" si="22"/>
        <v>0</v>
      </c>
      <c r="AP69" s="87">
        <f t="shared" si="0"/>
        <v>0</v>
      </c>
      <c r="AQ69" s="87">
        <f t="shared" si="0"/>
        <v>0</v>
      </c>
      <c r="AR69" s="87">
        <f t="shared" si="0"/>
        <v>0</v>
      </c>
      <c r="AS69" s="87">
        <f t="shared" si="0"/>
        <v>0</v>
      </c>
      <c r="AT69" s="87">
        <f t="shared" si="1"/>
        <v>0</v>
      </c>
      <c r="AU69" s="87">
        <f t="shared" si="2"/>
        <v>0</v>
      </c>
      <c r="AV69" s="87">
        <f t="shared" si="2"/>
        <v>0</v>
      </c>
      <c r="AW69" s="87">
        <f t="shared" si="32"/>
        <v>74481</v>
      </c>
      <c r="AX69" s="87">
        <f t="shared" si="33"/>
        <v>15573</v>
      </c>
      <c r="AY69" s="87">
        <f t="shared" si="30"/>
        <v>58908</v>
      </c>
      <c r="AZ69" s="87">
        <f t="shared" si="31"/>
        <v>1391</v>
      </c>
      <c r="BA69" s="87">
        <f t="shared" si="27"/>
        <v>56194</v>
      </c>
      <c r="BB69" s="87">
        <f t="shared" si="23"/>
        <v>1323</v>
      </c>
      <c r="BC69" s="87">
        <f t="shared" si="24"/>
        <v>0</v>
      </c>
      <c r="BD69" s="87">
        <f t="shared" si="28"/>
        <v>0</v>
      </c>
      <c r="BE69" s="87">
        <f t="shared" si="29"/>
        <v>0</v>
      </c>
      <c r="BF69" s="87">
        <f t="shared" si="29"/>
        <v>24009</v>
      </c>
      <c r="BG69" s="87">
        <f t="shared" si="34"/>
        <v>0</v>
      </c>
      <c r="BH69" s="87">
        <f t="shared" si="35"/>
        <v>74481</v>
      </c>
    </row>
    <row r="70" spans="1:60" ht="13.5">
      <c r="A70" s="17" t="s">
        <v>109</v>
      </c>
      <c r="B70" s="76" t="s">
        <v>79</v>
      </c>
      <c r="C70" s="77" t="s">
        <v>80</v>
      </c>
      <c r="D70" s="87">
        <f t="shared" si="13"/>
        <v>0</v>
      </c>
      <c r="E70" s="87">
        <f t="shared" si="14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f t="shared" si="15"/>
        <v>72627</v>
      </c>
      <c r="L70" s="87">
        <v>26132</v>
      </c>
      <c r="M70" s="88">
        <f t="shared" si="16"/>
        <v>33595</v>
      </c>
      <c r="N70" s="87">
        <v>0</v>
      </c>
      <c r="O70" s="87">
        <v>20610</v>
      </c>
      <c r="P70" s="87">
        <v>12985</v>
      </c>
      <c r="Q70" s="87">
        <v>0</v>
      </c>
      <c r="R70" s="87">
        <v>9879</v>
      </c>
      <c r="S70" s="87">
        <v>3021</v>
      </c>
      <c r="T70" s="87">
        <v>0</v>
      </c>
      <c r="U70" s="87">
        <v>0</v>
      </c>
      <c r="V70" s="87">
        <f t="shared" si="17"/>
        <v>72627</v>
      </c>
      <c r="W70" s="87">
        <f t="shared" si="18"/>
        <v>0</v>
      </c>
      <c r="X70" s="87">
        <f t="shared" si="19"/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f t="shared" si="20"/>
        <v>35428</v>
      </c>
      <c r="AE70" s="87">
        <v>17132</v>
      </c>
      <c r="AF70" s="88">
        <f t="shared" si="21"/>
        <v>18286</v>
      </c>
      <c r="AG70" s="87">
        <v>0</v>
      </c>
      <c r="AH70" s="87">
        <v>18286</v>
      </c>
      <c r="AI70" s="87">
        <v>0</v>
      </c>
      <c r="AJ70" s="87">
        <v>0</v>
      </c>
      <c r="AK70" s="87">
        <v>0</v>
      </c>
      <c r="AL70" s="87">
        <v>10</v>
      </c>
      <c r="AM70" s="87">
        <v>0</v>
      </c>
      <c r="AN70" s="87">
        <v>0</v>
      </c>
      <c r="AO70" s="87">
        <f t="shared" si="22"/>
        <v>35428</v>
      </c>
      <c r="AP70" s="87">
        <f t="shared" si="0"/>
        <v>0</v>
      </c>
      <c r="AQ70" s="87">
        <f t="shared" si="0"/>
        <v>0</v>
      </c>
      <c r="AR70" s="87">
        <f t="shared" si="0"/>
        <v>0</v>
      </c>
      <c r="AS70" s="87">
        <f aca="true" t="shared" si="36" ref="AP70:AS85">G70+Z70</f>
        <v>0</v>
      </c>
      <c r="AT70" s="87">
        <f t="shared" si="1"/>
        <v>0</v>
      </c>
      <c r="AU70" s="87">
        <f t="shared" si="2"/>
        <v>0</v>
      </c>
      <c r="AV70" s="87">
        <f t="shared" si="2"/>
        <v>0</v>
      </c>
      <c r="AW70" s="87">
        <f t="shared" si="32"/>
        <v>108055</v>
      </c>
      <c r="AX70" s="87">
        <f t="shared" si="33"/>
        <v>43264</v>
      </c>
      <c r="AY70" s="87">
        <f t="shared" si="30"/>
        <v>51881</v>
      </c>
      <c r="AZ70" s="87">
        <f t="shared" si="31"/>
        <v>0</v>
      </c>
      <c r="BA70" s="87">
        <f t="shared" si="27"/>
        <v>38896</v>
      </c>
      <c r="BB70" s="87">
        <f t="shared" si="23"/>
        <v>12985</v>
      </c>
      <c r="BC70" s="87">
        <f t="shared" si="24"/>
        <v>0</v>
      </c>
      <c r="BD70" s="87">
        <f t="shared" si="28"/>
        <v>9879</v>
      </c>
      <c r="BE70" s="87">
        <f t="shared" si="29"/>
        <v>3031</v>
      </c>
      <c r="BF70" s="87">
        <f t="shared" si="29"/>
        <v>0</v>
      </c>
      <c r="BG70" s="87">
        <f t="shared" si="34"/>
        <v>0</v>
      </c>
      <c r="BH70" s="87">
        <f t="shared" si="35"/>
        <v>108055</v>
      </c>
    </row>
    <row r="71" spans="1:60" ht="13.5">
      <c r="A71" s="17" t="s">
        <v>109</v>
      </c>
      <c r="B71" s="76" t="s">
        <v>81</v>
      </c>
      <c r="C71" s="77" t="s">
        <v>82</v>
      </c>
      <c r="D71" s="87">
        <f t="shared" si="13"/>
        <v>0</v>
      </c>
      <c r="E71" s="87">
        <f t="shared" si="14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11892</v>
      </c>
      <c r="K71" s="87">
        <f t="shared" si="15"/>
        <v>78753</v>
      </c>
      <c r="L71" s="87">
        <v>53204</v>
      </c>
      <c r="M71" s="88">
        <f t="shared" si="16"/>
        <v>25549</v>
      </c>
      <c r="N71" s="87">
        <v>9667</v>
      </c>
      <c r="O71" s="87">
        <v>14834</v>
      </c>
      <c r="P71" s="87">
        <v>1048</v>
      </c>
      <c r="Q71" s="87">
        <v>0</v>
      </c>
      <c r="R71" s="87">
        <v>0</v>
      </c>
      <c r="S71" s="87">
        <v>0</v>
      </c>
      <c r="T71" s="87">
        <v>3210</v>
      </c>
      <c r="U71" s="87">
        <v>0</v>
      </c>
      <c r="V71" s="87">
        <f t="shared" si="17"/>
        <v>78753</v>
      </c>
      <c r="W71" s="87">
        <f t="shared" si="18"/>
        <v>0</v>
      </c>
      <c r="X71" s="87">
        <f t="shared" si="19"/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f t="shared" si="20"/>
        <v>0</v>
      </c>
      <c r="AE71" s="87">
        <v>0</v>
      </c>
      <c r="AF71" s="88">
        <f t="shared" si="21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19638</v>
      </c>
      <c r="AN71" s="87">
        <v>0</v>
      </c>
      <c r="AO71" s="87">
        <f t="shared" si="22"/>
        <v>0</v>
      </c>
      <c r="AP71" s="87">
        <f t="shared" si="36"/>
        <v>0</v>
      </c>
      <c r="AQ71" s="87">
        <f t="shared" si="36"/>
        <v>0</v>
      </c>
      <c r="AR71" s="87">
        <f t="shared" si="36"/>
        <v>0</v>
      </c>
      <c r="AS71" s="87">
        <f t="shared" si="36"/>
        <v>0</v>
      </c>
      <c r="AT71" s="87">
        <f aca="true" t="shared" si="37" ref="AT71:AT111">H71+AA71</f>
        <v>0</v>
      </c>
      <c r="AU71" s="87">
        <f aca="true" t="shared" si="38" ref="AU71:AV111">I71+AB71</f>
        <v>0</v>
      </c>
      <c r="AV71" s="87">
        <f t="shared" si="38"/>
        <v>11892</v>
      </c>
      <c r="AW71" s="87">
        <f t="shared" si="32"/>
        <v>78753</v>
      </c>
      <c r="AX71" s="87">
        <f t="shared" si="33"/>
        <v>53204</v>
      </c>
      <c r="AY71" s="87">
        <f t="shared" si="30"/>
        <v>25549</v>
      </c>
      <c r="AZ71" s="87">
        <f t="shared" si="31"/>
        <v>9667</v>
      </c>
      <c r="BA71" s="87">
        <f t="shared" si="27"/>
        <v>14834</v>
      </c>
      <c r="BB71" s="87">
        <f t="shared" si="23"/>
        <v>1048</v>
      </c>
      <c r="BC71" s="87">
        <f t="shared" si="24"/>
        <v>0</v>
      </c>
      <c r="BD71" s="87">
        <f t="shared" si="28"/>
        <v>0</v>
      </c>
      <c r="BE71" s="87">
        <f t="shared" si="29"/>
        <v>0</v>
      </c>
      <c r="BF71" s="87">
        <f t="shared" si="29"/>
        <v>22848</v>
      </c>
      <c r="BG71" s="87">
        <f t="shared" si="34"/>
        <v>0</v>
      </c>
      <c r="BH71" s="87">
        <f t="shared" si="35"/>
        <v>78753</v>
      </c>
    </row>
    <row r="72" spans="1:60" ht="13.5">
      <c r="A72" s="17" t="s">
        <v>109</v>
      </c>
      <c r="B72" s="76" t="s">
        <v>83</v>
      </c>
      <c r="C72" s="77" t="s">
        <v>84</v>
      </c>
      <c r="D72" s="87">
        <f t="shared" si="13"/>
        <v>625174</v>
      </c>
      <c r="E72" s="87">
        <f t="shared" si="14"/>
        <v>606799</v>
      </c>
      <c r="F72" s="87">
        <v>0</v>
      </c>
      <c r="G72" s="87">
        <v>596010</v>
      </c>
      <c r="H72" s="87">
        <v>10789</v>
      </c>
      <c r="I72" s="87">
        <v>18375</v>
      </c>
      <c r="J72" s="87">
        <v>11486</v>
      </c>
      <c r="K72" s="87">
        <f t="shared" si="15"/>
        <v>130919</v>
      </c>
      <c r="L72" s="87">
        <v>33914</v>
      </c>
      <c r="M72" s="88">
        <f t="shared" si="16"/>
        <v>51792</v>
      </c>
      <c r="N72" s="87">
        <v>9010</v>
      </c>
      <c r="O72" s="87">
        <v>38401</v>
      </c>
      <c r="P72" s="87">
        <v>4381</v>
      </c>
      <c r="Q72" s="87">
        <v>0</v>
      </c>
      <c r="R72" s="87">
        <v>41157</v>
      </c>
      <c r="S72" s="87">
        <v>4056</v>
      </c>
      <c r="T72" s="87">
        <v>10207</v>
      </c>
      <c r="U72" s="87">
        <v>1047</v>
      </c>
      <c r="V72" s="87">
        <f t="shared" si="17"/>
        <v>757140</v>
      </c>
      <c r="W72" s="87">
        <f t="shared" si="18"/>
        <v>23113</v>
      </c>
      <c r="X72" s="87">
        <f t="shared" si="19"/>
        <v>23113</v>
      </c>
      <c r="Y72" s="87">
        <v>0</v>
      </c>
      <c r="Z72" s="87">
        <v>0</v>
      </c>
      <c r="AA72" s="87">
        <v>23113</v>
      </c>
      <c r="AB72" s="87">
        <v>0</v>
      </c>
      <c r="AC72" s="87">
        <v>63766</v>
      </c>
      <c r="AD72" s="87">
        <f t="shared" si="20"/>
        <v>386</v>
      </c>
      <c r="AE72" s="87">
        <v>0</v>
      </c>
      <c r="AF72" s="88">
        <f t="shared" si="21"/>
        <v>386</v>
      </c>
      <c r="AG72" s="87">
        <v>386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89082</v>
      </c>
      <c r="AN72" s="87">
        <v>2409</v>
      </c>
      <c r="AO72" s="87">
        <f t="shared" si="22"/>
        <v>25908</v>
      </c>
      <c r="AP72" s="87">
        <f t="shared" si="36"/>
        <v>648287</v>
      </c>
      <c r="AQ72" s="87">
        <f t="shared" si="36"/>
        <v>629912</v>
      </c>
      <c r="AR72" s="87">
        <f t="shared" si="36"/>
        <v>0</v>
      </c>
      <c r="AS72" s="87">
        <f t="shared" si="36"/>
        <v>596010</v>
      </c>
      <c r="AT72" s="87">
        <f t="shared" si="37"/>
        <v>33902</v>
      </c>
      <c r="AU72" s="87">
        <f t="shared" si="38"/>
        <v>18375</v>
      </c>
      <c r="AV72" s="87">
        <f t="shared" si="38"/>
        <v>75252</v>
      </c>
      <c r="AW72" s="87">
        <f t="shared" si="32"/>
        <v>131305</v>
      </c>
      <c r="AX72" s="87">
        <f t="shared" si="33"/>
        <v>33914</v>
      </c>
      <c r="AY72" s="87">
        <f t="shared" si="30"/>
        <v>52178</v>
      </c>
      <c r="AZ72" s="87">
        <f t="shared" si="31"/>
        <v>9396</v>
      </c>
      <c r="BA72" s="87">
        <f t="shared" si="27"/>
        <v>38401</v>
      </c>
      <c r="BB72" s="87">
        <f t="shared" si="23"/>
        <v>4381</v>
      </c>
      <c r="BC72" s="87">
        <f t="shared" si="24"/>
        <v>0</v>
      </c>
      <c r="BD72" s="87">
        <f t="shared" si="28"/>
        <v>41157</v>
      </c>
      <c r="BE72" s="87">
        <f t="shared" si="29"/>
        <v>4056</v>
      </c>
      <c r="BF72" s="87">
        <f t="shared" si="29"/>
        <v>99289</v>
      </c>
      <c r="BG72" s="87">
        <f t="shared" si="34"/>
        <v>3456</v>
      </c>
      <c r="BH72" s="87">
        <f t="shared" si="35"/>
        <v>783048</v>
      </c>
    </row>
    <row r="73" spans="1:60" ht="13.5">
      <c r="A73" s="17" t="s">
        <v>109</v>
      </c>
      <c r="B73" s="76" t="s">
        <v>85</v>
      </c>
      <c r="C73" s="77" t="s">
        <v>86</v>
      </c>
      <c r="D73" s="87">
        <f aca="true" t="shared" si="39" ref="D73:D111">E73+I73</f>
        <v>0</v>
      </c>
      <c r="E73" s="87">
        <f aca="true" t="shared" si="40" ref="E73:E111">SUM(F73:H73)</f>
        <v>0</v>
      </c>
      <c r="F73" s="87">
        <v>0</v>
      </c>
      <c r="G73" s="87">
        <v>0</v>
      </c>
      <c r="H73" s="87">
        <v>0</v>
      </c>
      <c r="I73" s="87">
        <v>0</v>
      </c>
      <c r="J73" s="87">
        <v>9426</v>
      </c>
      <c r="K73" s="87">
        <f aca="true" t="shared" si="41" ref="K73:K111">L73+M73+Q73+R73+S73</f>
        <v>48073</v>
      </c>
      <c r="L73" s="87">
        <v>1389</v>
      </c>
      <c r="M73" s="88">
        <f aca="true" t="shared" si="42" ref="M73:M111">SUM(N73:P73)</f>
        <v>24964</v>
      </c>
      <c r="N73" s="87">
        <v>6804</v>
      </c>
      <c r="O73" s="87">
        <v>12427</v>
      </c>
      <c r="P73" s="87">
        <v>5733</v>
      </c>
      <c r="Q73" s="87">
        <v>0</v>
      </c>
      <c r="R73" s="87">
        <v>19320</v>
      </c>
      <c r="S73" s="87">
        <v>2400</v>
      </c>
      <c r="T73" s="87">
        <v>5987</v>
      </c>
      <c r="U73" s="87">
        <v>0</v>
      </c>
      <c r="V73" s="87">
        <f aca="true" t="shared" si="43" ref="V73:V111">D73+K73+U73</f>
        <v>48073</v>
      </c>
      <c r="W73" s="87">
        <f aca="true" t="shared" si="44" ref="W73:W111">X73+AB73</f>
        <v>0</v>
      </c>
      <c r="X73" s="87">
        <f aca="true" t="shared" si="45" ref="X73:X111">SUM(Y73:AA73)</f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f aca="true" t="shared" si="46" ref="AD73:AD111">AE73+AF73+AJ73+AK73+AL73</f>
        <v>6463</v>
      </c>
      <c r="AE73" s="87">
        <v>130</v>
      </c>
      <c r="AF73" s="88">
        <f aca="true" t="shared" si="47" ref="AF73:AF111">SUM(AG73:AI73)</f>
        <v>4958</v>
      </c>
      <c r="AG73" s="87">
        <v>1886</v>
      </c>
      <c r="AH73" s="87">
        <v>0</v>
      </c>
      <c r="AI73" s="87">
        <v>3072</v>
      </c>
      <c r="AJ73" s="87">
        <v>0</v>
      </c>
      <c r="AK73" s="87">
        <v>1365</v>
      </c>
      <c r="AL73" s="87">
        <v>10</v>
      </c>
      <c r="AM73" s="87">
        <v>20685</v>
      </c>
      <c r="AN73" s="87">
        <v>2238</v>
      </c>
      <c r="AO73" s="87">
        <f aca="true" t="shared" si="48" ref="AO73:AO111">W73+AD73+AN73</f>
        <v>8701</v>
      </c>
      <c r="AP73" s="87">
        <f t="shared" si="36"/>
        <v>0</v>
      </c>
      <c r="AQ73" s="87">
        <f t="shared" si="36"/>
        <v>0</v>
      </c>
      <c r="AR73" s="87">
        <f t="shared" si="36"/>
        <v>0</v>
      </c>
      <c r="AS73" s="87">
        <f t="shared" si="36"/>
        <v>0</v>
      </c>
      <c r="AT73" s="87">
        <f t="shared" si="37"/>
        <v>0</v>
      </c>
      <c r="AU73" s="87">
        <f t="shared" si="38"/>
        <v>0</v>
      </c>
      <c r="AV73" s="87">
        <f t="shared" si="38"/>
        <v>9426</v>
      </c>
      <c r="AW73" s="87">
        <f t="shared" si="32"/>
        <v>54536</v>
      </c>
      <c r="AX73" s="87">
        <f t="shared" si="33"/>
        <v>1519</v>
      </c>
      <c r="AY73" s="87">
        <f t="shared" si="30"/>
        <v>29922</v>
      </c>
      <c r="AZ73" s="87">
        <f t="shared" si="31"/>
        <v>8690</v>
      </c>
      <c r="BA73" s="87">
        <f t="shared" si="27"/>
        <v>12427</v>
      </c>
      <c r="BB73" s="87">
        <f t="shared" si="23"/>
        <v>8805</v>
      </c>
      <c r="BC73" s="87">
        <f t="shared" si="24"/>
        <v>0</v>
      </c>
      <c r="BD73" s="87">
        <f t="shared" si="28"/>
        <v>20685</v>
      </c>
      <c r="BE73" s="87">
        <f t="shared" si="29"/>
        <v>2410</v>
      </c>
      <c r="BF73" s="87">
        <f t="shared" si="29"/>
        <v>26672</v>
      </c>
      <c r="BG73" s="87">
        <f t="shared" si="34"/>
        <v>2238</v>
      </c>
      <c r="BH73" s="87">
        <f t="shared" si="35"/>
        <v>56774</v>
      </c>
    </row>
    <row r="74" spans="1:60" ht="13.5">
      <c r="A74" s="17" t="s">
        <v>109</v>
      </c>
      <c r="B74" s="76" t="s">
        <v>87</v>
      </c>
      <c r="C74" s="77" t="s">
        <v>88</v>
      </c>
      <c r="D74" s="87">
        <f t="shared" si="39"/>
        <v>7077</v>
      </c>
      <c r="E74" s="87">
        <f t="shared" si="40"/>
        <v>7077</v>
      </c>
      <c r="F74" s="87">
        <v>0</v>
      </c>
      <c r="G74" s="87">
        <v>0</v>
      </c>
      <c r="H74" s="87">
        <v>7077</v>
      </c>
      <c r="I74" s="87">
        <v>0</v>
      </c>
      <c r="J74" s="87">
        <v>11408</v>
      </c>
      <c r="K74" s="87">
        <f t="shared" si="41"/>
        <v>76847</v>
      </c>
      <c r="L74" s="87">
        <v>39268</v>
      </c>
      <c r="M74" s="88">
        <f t="shared" si="42"/>
        <v>24949</v>
      </c>
      <c r="N74" s="87">
        <v>14513</v>
      </c>
      <c r="O74" s="87">
        <v>7016</v>
      </c>
      <c r="P74" s="87">
        <v>3420</v>
      </c>
      <c r="Q74" s="87">
        <v>997</v>
      </c>
      <c r="R74" s="87">
        <v>11633</v>
      </c>
      <c r="S74" s="87">
        <v>0</v>
      </c>
      <c r="T74" s="87">
        <v>9202</v>
      </c>
      <c r="U74" s="87">
        <v>0</v>
      </c>
      <c r="V74" s="87">
        <f t="shared" si="43"/>
        <v>83924</v>
      </c>
      <c r="W74" s="87">
        <f t="shared" si="44"/>
        <v>0</v>
      </c>
      <c r="X74" s="87">
        <f t="shared" si="45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f t="shared" si="46"/>
        <v>0</v>
      </c>
      <c r="AE74" s="87">
        <v>0</v>
      </c>
      <c r="AF74" s="88">
        <f t="shared" si="47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36211</v>
      </c>
      <c r="AN74" s="87">
        <v>0</v>
      </c>
      <c r="AO74" s="87">
        <f t="shared" si="48"/>
        <v>0</v>
      </c>
      <c r="AP74" s="87">
        <f t="shared" si="36"/>
        <v>7077</v>
      </c>
      <c r="AQ74" s="87">
        <f t="shared" si="36"/>
        <v>7077</v>
      </c>
      <c r="AR74" s="87">
        <f t="shared" si="36"/>
        <v>0</v>
      </c>
      <c r="AS74" s="87">
        <f t="shared" si="36"/>
        <v>0</v>
      </c>
      <c r="AT74" s="87">
        <f t="shared" si="37"/>
        <v>7077</v>
      </c>
      <c r="AU74" s="87">
        <f t="shared" si="38"/>
        <v>0</v>
      </c>
      <c r="AV74" s="87">
        <f t="shared" si="38"/>
        <v>11408</v>
      </c>
      <c r="AW74" s="87">
        <f t="shared" si="32"/>
        <v>76847</v>
      </c>
      <c r="AX74" s="87">
        <f t="shared" si="33"/>
        <v>39268</v>
      </c>
      <c r="AY74" s="87">
        <f t="shared" si="30"/>
        <v>24949</v>
      </c>
      <c r="AZ74" s="87">
        <f t="shared" si="31"/>
        <v>14513</v>
      </c>
      <c r="BA74" s="87">
        <f t="shared" si="27"/>
        <v>7016</v>
      </c>
      <c r="BB74" s="87">
        <f t="shared" si="23"/>
        <v>3420</v>
      </c>
      <c r="BC74" s="87">
        <f t="shared" si="24"/>
        <v>997</v>
      </c>
      <c r="BD74" s="87">
        <f t="shared" si="28"/>
        <v>11633</v>
      </c>
      <c r="BE74" s="87">
        <f t="shared" si="29"/>
        <v>0</v>
      </c>
      <c r="BF74" s="87">
        <f t="shared" si="29"/>
        <v>45413</v>
      </c>
      <c r="BG74" s="87">
        <f t="shared" si="34"/>
        <v>0</v>
      </c>
      <c r="BH74" s="87">
        <f t="shared" si="35"/>
        <v>83924</v>
      </c>
    </row>
    <row r="75" spans="1:60" ht="13.5">
      <c r="A75" s="17" t="s">
        <v>109</v>
      </c>
      <c r="B75" s="76" t="s">
        <v>89</v>
      </c>
      <c r="C75" s="77" t="s">
        <v>90</v>
      </c>
      <c r="D75" s="87">
        <f t="shared" si="39"/>
        <v>28502</v>
      </c>
      <c r="E75" s="87">
        <f t="shared" si="40"/>
        <v>4722</v>
      </c>
      <c r="F75" s="87">
        <v>4722</v>
      </c>
      <c r="G75" s="87">
        <v>0</v>
      </c>
      <c r="H75" s="87">
        <v>0</v>
      </c>
      <c r="I75" s="87">
        <v>23780</v>
      </c>
      <c r="J75" s="87">
        <v>0</v>
      </c>
      <c r="K75" s="87">
        <f t="shared" si="41"/>
        <v>40635</v>
      </c>
      <c r="L75" s="87">
        <v>6545</v>
      </c>
      <c r="M75" s="88">
        <f t="shared" si="42"/>
        <v>17443</v>
      </c>
      <c r="N75" s="87">
        <v>0</v>
      </c>
      <c r="O75" s="87">
        <v>17443</v>
      </c>
      <c r="P75" s="87">
        <v>0</v>
      </c>
      <c r="Q75" s="87">
        <v>0</v>
      </c>
      <c r="R75" s="87">
        <v>16647</v>
      </c>
      <c r="S75" s="87">
        <v>0</v>
      </c>
      <c r="T75" s="87">
        <v>11863</v>
      </c>
      <c r="U75" s="87">
        <v>807</v>
      </c>
      <c r="V75" s="87">
        <f t="shared" si="43"/>
        <v>69944</v>
      </c>
      <c r="W75" s="87">
        <f t="shared" si="44"/>
        <v>0</v>
      </c>
      <c r="X75" s="87">
        <f t="shared" si="45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46"/>
        <v>0</v>
      </c>
      <c r="AE75" s="87">
        <v>0</v>
      </c>
      <c r="AF75" s="88">
        <f t="shared" si="47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>
        <v>13968</v>
      </c>
      <c r="AN75" s="87">
        <v>0</v>
      </c>
      <c r="AO75" s="87">
        <f t="shared" si="48"/>
        <v>0</v>
      </c>
      <c r="AP75" s="87">
        <f t="shared" si="36"/>
        <v>28502</v>
      </c>
      <c r="AQ75" s="87">
        <f t="shared" si="36"/>
        <v>4722</v>
      </c>
      <c r="AR75" s="87">
        <f t="shared" si="36"/>
        <v>4722</v>
      </c>
      <c r="AS75" s="87">
        <f t="shared" si="36"/>
        <v>0</v>
      </c>
      <c r="AT75" s="87">
        <f t="shared" si="37"/>
        <v>0</v>
      </c>
      <c r="AU75" s="87">
        <f t="shared" si="38"/>
        <v>23780</v>
      </c>
      <c r="AV75" s="87">
        <f t="shared" si="38"/>
        <v>0</v>
      </c>
      <c r="AW75" s="87">
        <f t="shared" si="32"/>
        <v>40635</v>
      </c>
      <c r="AX75" s="87">
        <f t="shared" si="33"/>
        <v>6545</v>
      </c>
      <c r="AY75" s="87">
        <f t="shared" si="30"/>
        <v>17443</v>
      </c>
      <c r="AZ75" s="87">
        <f t="shared" si="31"/>
        <v>0</v>
      </c>
      <c r="BA75" s="87">
        <f t="shared" si="27"/>
        <v>17443</v>
      </c>
      <c r="BB75" s="87">
        <f t="shared" si="23"/>
        <v>0</v>
      </c>
      <c r="BC75" s="87">
        <f t="shared" si="24"/>
        <v>0</v>
      </c>
      <c r="BD75" s="87">
        <f t="shared" si="28"/>
        <v>16647</v>
      </c>
      <c r="BE75" s="87">
        <f t="shared" si="29"/>
        <v>0</v>
      </c>
      <c r="BF75" s="87">
        <f t="shared" si="29"/>
        <v>25831</v>
      </c>
      <c r="BG75" s="87">
        <f t="shared" si="34"/>
        <v>807</v>
      </c>
      <c r="BH75" s="87">
        <f t="shared" si="35"/>
        <v>69944</v>
      </c>
    </row>
    <row r="76" spans="1:60" ht="13.5">
      <c r="A76" s="17" t="s">
        <v>109</v>
      </c>
      <c r="B76" s="76" t="s">
        <v>91</v>
      </c>
      <c r="C76" s="77" t="s">
        <v>92</v>
      </c>
      <c r="D76" s="87">
        <f t="shared" si="39"/>
        <v>833</v>
      </c>
      <c r="E76" s="87">
        <f t="shared" si="40"/>
        <v>833</v>
      </c>
      <c r="F76" s="87">
        <v>833</v>
      </c>
      <c r="G76" s="87">
        <v>0</v>
      </c>
      <c r="H76" s="87">
        <v>0</v>
      </c>
      <c r="I76" s="87">
        <v>0</v>
      </c>
      <c r="J76" s="87">
        <v>0</v>
      </c>
      <c r="K76" s="87">
        <f t="shared" si="41"/>
        <v>186979</v>
      </c>
      <c r="L76" s="87">
        <v>17160</v>
      </c>
      <c r="M76" s="88">
        <f t="shared" si="42"/>
        <v>78507</v>
      </c>
      <c r="N76" s="87">
        <v>0</v>
      </c>
      <c r="O76" s="87">
        <v>78507</v>
      </c>
      <c r="P76" s="87">
        <v>0</v>
      </c>
      <c r="Q76" s="87">
        <v>0</v>
      </c>
      <c r="R76" s="87">
        <v>91312</v>
      </c>
      <c r="S76" s="87">
        <v>0</v>
      </c>
      <c r="T76" s="87">
        <v>0</v>
      </c>
      <c r="U76" s="87">
        <v>0</v>
      </c>
      <c r="V76" s="87">
        <f t="shared" si="43"/>
        <v>187812</v>
      </c>
      <c r="W76" s="87">
        <f t="shared" si="44"/>
        <v>0</v>
      </c>
      <c r="X76" s="87">
        <f t="shared" si="45"/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f t="shared" si="46"/>
        <v>63248</v>
      </c>
      <c r="AE76" s="87">
        <v>0</v>
      </c>
      <c r="AF76" s="88">
        <f t="shared" si="47"/>
        <v>33428</v>
      </c>
      <c r="AG76" s="87">
        <v>0</v>
      </c>
      <c r="AH76" s="87">
        <v>33428</v>
      </c>
      <c r="AI76" s="87">
        <v>0</v>
      </c>
      <c r="AJ76" s="87">
        <v>0</v>
      </c>
      <c r="AK76" s="87">
        <v>29820</v>
      </c>
      <c r="AL76" s="87">
        <v>0</v>
      </c>
      <c r="AM76" s="87">
        <v>0</v>
      </c>
      <c r="AN76" s="87">
        <v>0</v>
      </c>
      <c r="AO76" s="87">
        <f t="shared" si="48"/>
        <v>63248</v>
      </c>
      <c r="AP76" s="87">
        <f t="shared" si="36"/>
        <v>833</v>
      </c>
      <c r="AQ76" s="87">
        <f t="shared" si="36"/>
        <v>833</v>
      </c>
      <c r="AR76" s="87">
        <f t="shared" si="36"/>
        <v>833</v>
      </c>
      <c r="AS76" s="87">
        <f t="shared" si="36"/>
        <v>0</v>
      </c>
      <c r="AT76" s="87">
        <f t="shared" si="37"/>
        <v>0</v>
      </c>
      <c r="AU76" s="87">
        <f t="shared" si="38"/>
        <v>0</v>
      </c>
      <c r="AV76" s="87">
        <f t="shared" si="38"/>
        <v>0</v>
      </c>
      <c r="AW76" s="87">
        <f t="shared" si="32"/>
        <v>250227</v>
      </c>
      <c r="AX76" s="87">
        <f t="shared" si="33"/>
        <v>17160</v>
      </c>
      <c r="AY76" s="87">
        <f t="shared" si="30"/>
        <v>111935</v>
      </c>
      <c r="AZ76" s="87">
        <f t="shared" si="31"/>
        <v>0</v>
      </c>
      <c r="BA76" s="87">
        <f t="shared" si="27"/>
        <v>111935</v>
      </c>
      <c r="BB76" s="87">
        <f t="shared" si="23"/>
        <v>0</v>
      </c>
      <c r="BC76" s="87">
        <f t="shared" si="24"/>
        <v>0</v>
      </c>
      <c r="BD76" s="87">
        <f t="shared" si="28"/>
        <v>121132</v>
      </c>
      <c r="BE76" s="87">
        <f t="shared" si="29"/>
        <v>0</v>
      </c>
      <c r="BF76" s="87">
        <f t="shared" si="29"/>
        <v>0</v>
      </c>
      <c r="BG76" s="87">
        <f t="shared" si="34"/>
        <v>0</v>
      </c>
      <c r="BH76" s="87">
        <f t="shared" si="35"/>
        <v>251060</v>
      </c>
    </row>
    <row r="77" spans="1:60" ht="13.5">
      <c r="A77" s="17" t="s">
        <v>109</v>
      </c>
      <c r="B77" s="76" t="s">
        <v>93</v>
      </c>
      <c r="C77" s="77" t="s">
        <v>94</v>
      </c>
      <c r="D77" s="87">
        <f t="shared" si="39"/>
        <v>714</v>
      </c>
      <c r="E77" s="87">
        <f t="shared" si="40"/>
        <v>714</v>
      </c>
      <c r="F77" s="87">
        <v>0</v>
      </c>
      <c r="G77" s="87">
        <v>0</v>
      </c>
      <c r="H77" s="87">
        <v>714</v>
      </c>
      <c r="I77" s="87">
        <v>0</v>
      </c>
      <c r="J77" s="87">
        <v>0</v>
      </c>
      <c r="K77" s="87">
        <f t="shared" si="41"/>
        <v>138102</v>
      </c>
      <c r="L77" s="87">
        <v>41243</v>
      </c>
      <c r="M77" s="88">
        <f t="shared" si="42"/>
        <v>47848</v>
      </c>
      <c r="N77" s="87">
        <v>6385</v>
      </c>
      <c r="O77" s="87">
        <v>40460</v>
      </c>
      <c r="P77" s="87">
        <v>1003</v>
      </c>
      <c r="Q77" s="87">
        <v>0</v>
      </c>
      <c r="R77" s="87">
        <v>48748</v>
      </c>
      <c r="S77" s="87">
        <v>263</v>
      </c>
      <c r="T77" s="87">
        <v>0</v>
      </c>
      <c r="U77" s="87">
        <v>0</v>
      </c>
      <c r="V77" s="87">
        <f t="shared" si="43"/>
        <v>138816</v>
      </c>
      <c r="W77" s="87">
        <f t="shared" si="44"/>
        <v>0</v>
      </c>
      <c r="X77" s="87">
        <f t="shared" si="45"/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f t="shared" si="46"/>
        <v>38875</v>
      </c>
      <c r="AE77" s="87">
        <v>4993</v>
      </c>
      <c r="AF77" s="88">
        <f t="shared" si="47"/>
        <v>104</v>
      </c>
      <c r="AG77" s="87">
        <v>104</v>
      </c>
      <c r="AH77" s="87">
        <v>0</v>
      </c>
      <c r="AI77" s="87">
        <v>0</v>
      </c>
      <c r="AJ77" s="87">
        <v>0</v>
      </c>
      <c r="AK77" s="87">
        <v>23562</v>
      </c>
      <c r="AL77" s="87">
        <v>10216</v>
      </c>
      <c r="AM77" s="87">
        <v>0</v>
      </c>
      <c r="AN77" s="87">
        <v>0</v>
      </c>
      <c r="AO77" s="87">
        <f t="shared" si="48"/>
        <v>38875</v>
      </c>
      <c r="AP77" s="87">
        <f t="shared" si="36"/>
        <v>714</v>
      </c>
      <c r="AQ77" s="87">
        <f t="shared" si="36"/>
        <v>714</v>
      </c>
      <c r="AR77" s="87">
        <f t="shared" si="36"/>
        <v>0</v>
      </c>
      <c r="AS77" s="87">
        <f t="shared" si="36"/>
        <v>0</v>
      </c>
      <c r="AT77" s="87">
        <f t="shared" si="37"/>
        <v>714</v>
      </c>
      <c r="AU77" s="87">
        <f t="shared" si="38"/>
        <v>0</v>
      </c>
      <c r="AV77" s="87">
        <f t="shared" si="38"/>
        <v>0</v>
      </c>
      <c r="AW77" s="87">
        <f t="shared" si="32"/>
        <v>176977</v>
      </c>
      <c r="AX77" s="87">
        <f t="shared" si="33"/>
        <v>46236</v>
      </c>
      <c r="AY77" s="87">
        <f t="shared" si="30"/>
        <v>47952</v>
      </c>
      <c r="AZ77" s="87">
        <f t="shared" si="31"/>
        <v>6489</v>
      </c>
      <c r="BA77" s="87">
        <f t="shared" si="27"/>
        <v>40460</v>
      </c>
      <c r="BB77" s="87">
        <f t="shared" si="23"/>
        <v>1003</v>
      </c>
      <c r="BC77" s="87">
        <f t="shared" si="24"/>
        <v>0</v>
      </c>
      <c r="BD77" s="87">
        <f t="shared" si="28"/>
        <v>72310</v>
      </c>
      <c r="BE77" s="87">
        <f t="shared" si="29"/>
        <v>10479</v>
      </c>
      <c r="BF77" s="87">
        <f t="shared" si="29"/>
        <v>0</v>
      </c>
      <c r="BG77" s="87">
        <f t="shared" si="34"/>
        <v>0</v>
      </c>
      <c r="BH77" s="87">
        <f t="shared" si="35"/>
        <v>177691</v>
      </c>
    </row>
    <row r="78" spans="1:60" ht="13.5">
      <c r="A78" s="17" t="s">
        <v>109</v>
      </c>
      <c r="B78" s="76" t="s">
        <v>95</v>
      </c>
      <c r="C78" s="77" t="s">
        <v>96</v>
      </c>
      <c r="D78" s="87">
        <f t="shared" si="39"/>
        <v>0</v>
      </c>
      <c r="E78" s="87">
        <f t="shared" si="40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f t="shared" si="41"/>
        <v>122742</v>
      </c>
      <c r="L78" s="87">
        <v>49833</v>
      </c>
      <c r="M78" s="88">
        <f t="shared" si="42"/>
        <v>65579</v>
      </c>
      <c r="N78" s="87">
        <v>7022</v>
      </c>
      <c r="O78" s="87">
        <v>58557</v>
      </c>
      <c r="P78" s="87">
        <v>0</v>
      </c>
      <c r="Q78" s="87">
        <v>0</v>
      </c>
      <c r="R78" s="87">
        <v>0</v>
      </c>
      <c r="S78" s="87">
        <v>7330</v>
      </c>
      <c r="T78" s="87">
        <v>0</v>
      </c>
      <c r="U78" s="87">
        <v>0</v>
      </c>
      <c r="V78" s="87">
        <f t="shared" si="43"/>
        <v>122742</v>
      </c>
      <c r="W78" s="87">
        <f t="shared" si="44"/>
        <v>1722</v>
      </c>
      <c r="X78" s="87">
        <f t="shared" si="45"/>
        <v>1722</v>
      </c>
      <c r="Y78" s="87">
        <v>1722</v>
      </c>
      <c r="Z78" s="87">
        <v>0</v>
      </c>
      <c r="AA78" s="87">
        <v>0</v>
      </c>
      <c r="AB78" s="87">
        <v>0</v>
      </c>
      <c r="AC78" s="87">
        <v>0</v>
      </c>
      <c r="AD78" s="87">
        <f t="shared" si="46"/>
        <v>24331</v>
      </c>
      <c r="AE78" s="87">
        <v>12293</v>
      </c>
      <c r="AF78" s="88">
        <f t="shared" si="47"/>
        <v>10624</v>
      </c>
      <c r="AG78" s="87">
        <v>2861</v>
      </c>
      <c r="AH78" s="87">
        <v>7763</v>
      </c>
      <c r="AI78" s="87">
        <v>0</v>
      </c>
      <c r="AJ78" s="87">
        <v>0</v>
      </c>
      <c r="AK78" s="87">
        <v>0</v>
      </c>
      <c r="AL78" s="87">
        <v>1414</v>
      </c>
      <c r="AM78" s="87">
        <v>0</v>
      </c>
      <c r="AN78" s="87">
        <v>0</v>
      </c>
      <c r="AO78" s="87">
        <f t="shared" si="48"/>
        <v>26053</v>
      </c>
      <c r="AP78" s="87">
        <f t="shared" si="36"/>
        <v>1722</v>
      </c>
      <c r="AQ78" s="87">
        <f t="shared" si="36"/>
        <v>1722</v>
      </c>
      <c r="AR78" s="87">
        <f t="shared" si="36"/>
        <v>1722</v>
      </c>
      <c r="AS78" s="87">
        <f t="shared" si="36"/>
        <v>0</v>
      </c>
      <c r="AT78" s="87">
        <f t="shared" si="37"/>
        <v>0</v>
      </c>
      <c r="AU78" s="87">
        <f t="shared" si="38"/>
        <v>0</v>
      </c>
      <c r="AV78" s="87">
        <f t="shared" si="38"/>
        <v>0</v>
      </c>
      <c r="AW78" s="87">
        <f t="shared" si="32"/>
        <v>147073</v>
      </c>
      <c r="AX78" s="87">
        <f t="shared" si="33"/>
        <v>62126</v>
      </c>
      <c r="AY78" s="87">
        <f t="shared" si="30"/>
        <v>76203</v>
      </c>
      <c r="AZ78" s="87">
        <f t="shared" si="31"/>
        <v>9883</v>
      </c>
      <c r="BA78" s="87">
        <f t="shared" si="27"/>
        <v>66320</v>
      </c>
      <c r="BB78" s="87">
        <f t="shared" si="23"/>
        <v>0</v>
      </c>
      <c r="BC78" s="87">
        <f t="shared" si="24"/>
        <v>0</v>
      </c>
      <c r="BD78" s="87">
        <f t="shared" si="28"/>
        <v>0</v>
      </c>
      <c r="BE78" s="87">
        <f t="shared" si="29"/>
        <v>8744</v>
      </c>
      <c r="BF78" s="87">
        <f t="shared" si="29"/>
        <v>0</v>
      </c>
      <c r="BG78" s="87">
        <f t="shared" si="34"/>
        <v>0</v>
      </c>
      <c r="BH78" s="87">
        <f t="shared" si="35"/>
        <v>148795</v>
      </c>
    </row>
    <row r="79" spans="1:60" ht="13.5">
      <c r="A79" s="17" t="s">
        <v>109</v>
      </c>
      <c r="B79" s="76" t="s">
        <v>97</v>
      </c>
      <c r="C79" s="77" t="s">
        <v>98</v>
      </c>
      <c r="D79" s="87">
        <f t="shared" si="39"/>
        <v>0</v>
      </c>
      <c r="E79" s="87">
        <f t="shared" si="40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f t="shared" si="41"/>
        <v>81392</v>
      </c>
      <c r="L79" s="87">
        <v>27218</v>
      </c>
      <c r="M79" s="88">
        <f t="shared" si="42"/>
        <v>0</v>
      </c>
      <c r="N79" s="87">
        <v>0</v>
      </c>
      <c r="O79" s="87">
        <v>0</v>
      </c>
      <c r="P79" s="87">
        <v>0</v>
      </c>
      <c r="Q79" s="87">
        <v>0</v>
      </c>
      <c r="R79" s="87">
        <v>10716</v>
      </c>
      <c r="S79" s="87">
        <v>43458</v>
      </c>
      <c r="T79" s="87">
        <v>0</v>
      </c>
      <c r="U79" s="87">
        <v>0</v>
      </c>
      <c r="V79" s="87">
        <f t="shared" si="43"/>
        <v>81392</v>
      </c>
      <c r="W79" s="87">
        <f t="shared" si="44"/>
        <v>0</v>
      </c>
      <c r="X79" s="87">
        <f t="shared" si="45"/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f t="shared" si="46"/>
        <v>33019</v>
      </c>
      <c r="AE79" s="87">
        <v>23245</v>
      </c>
      <c r="AF79" s="88">
        <f t="shared" si="47"/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9774</v>
      </c>
      <c r="AM79" s="87">
        <v>0</v>
      </c>
      <c r="AN79" s="87">
        <v>0</v>
      </c>
      <c r="AO79" s="87">
        <f t="shared" si="48"/>
        <v>33019</v>
      </c>
      <c r="AP79" s="87">
        <f t="shared" si="36"/>
        <v>0</v>
      </c>
      <c r="AQ79" s="87">
        <f t="shared" si="36"/>
        <v>0</v>
      </c>
      <c r="AR79" s="87">
        <f t="shared" si="36"/>
        <v>0</v>
      </c>
      <c r="AS79" s="87">
        <f t="shared" si="36"/>
        <v>0</v>
      </c>
      <c r="AT79" s="87">
        <f t="shared" si="37"/>
        <v>0</v>
      </c>
      <c r="AU79" s="87">
        <f t="shared" si="38"/>
        <v>0</v>
      </c>
      <c r="AV79" s="87">
        <f t="shared" si="38"/>
        <v>0</v>
      </c>
      <c r="AW79" s="87">
        <f t="shared" si="32"/>
        <v>114411</v>
      </c>
      <c r="AX79" s="87">
        <f t="shared" si="33"/>
        <v>50463</v>
      </c>
      <c r="AY79" s="87">
        <f t="shared" si="30"/>
        <v>0</v>
      </c>
      <c r="AZ79" s="87">
        <f t="shared" si="31"/>
        <v>0</v>
      </c>
      <c r="BA79" s="87">
        <f t="shared" si="27"/>
        <v>0</v>
      </c>
      <c r="BB79" s="87">
        <f t="shared" si="23"/>
        <v>0</v>
      </c>
      <c r="BC79" s="87">
        <f t="shared" si="24"/>
        <v>0</v>
      </c>
      <c r="BD79" s="87">
        <f t="shared" si="28"/>
        <v>10716</v>
      </c>
      <c r="BE79" s="87">
        <f t="shared" si="29"/>
        <v>53232</v>
      </c>
      <c r="BF79" s="87">
        <f t="shared" si="29"/>
        <v>0</v>
      </c>
      <c r="BG79" s="87">
        <f t="shared" si="34"/>
        <v>0</v>
      </c>
      <c r="BH79" s="87">
        <f t="shared" si="35"/>
        <v>114411</v>
      </c>
    </row>
    <row r="80" spans="1:60" ht="13.5">
      <c r="A80" s="17" t="s">
        <v>109</v>
      </c>
      <c r="B80" s="76" t="s">
        <v>99</v>
      </c>
      <c r="C80" s="77" t="s">
        <v>100</v>
      </c>
      <c r="D80" s="87">
        <f t="shared" si="39"/>
        <v>17587</v>
      </c>
      <c r="E80" s="87">
        <f t="shared" si="40"/>
        <v>14752</v>
      </c>
      <c r="F80" s="87">
        <v>12850</v>
      </c>
      <c r="G80" s="87">
        <v>1902</v>
      </c>
      <c r="H80" s="87">
        <v>0</v>
      </c>
      <c r="I80" s="87">
        <v>2835</v>
      </c>
      <c r="J80" s="87">
        <v>21468</v>
      </c>
      <c r="K80" s="87">
        <f t="shared" si="41"/>
        <v>224990</v>
      </c>
      <c r="L80" s="87">
        <v>70807</v>
      </c>
      <c r="M80" s="88">
        <f t="shared" si="42"/>
        <v>69363</v>
      </c>
      <c r="N80" s="87">
        <v>56152</v>
      </c>
      <c r="O80" s="87">
        <v>8895</v>
      </c>
      <c r="P80" s="87">
        <v>4316</v>
      </c>
      <c r="Q80" s="87">
        <v>0</v>
      </c>
      <c r="R80" s="87">
        <v>84820</v>
      </c>
      <c r="S80" s="87">
        <v>0</v>
      </c>
      <c r="T80" s="87">
        <v>0</v>
      </c>
      <c r="U80" s="87">
        <v>0</v>
      </c>
      <c r="V80" s="87">
        <f t="shared" si="43"/>
        <v>242577</v>
      </c>
      <c r="W80" s="87">
        <f t="shared" si="44"/>
        <v>0</v>
      </c>
      <c r="X80" s="87">
        <f t="shared" si="45"/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28427</v>
      </c>
      <c r="AD80" s="87">
        <f t="shared" si="46"/>
        <v>0</v>
      </c>
      <c r="AE80" s="87">
        <v>0</v>
      </c>
      <c r="AF80" s="88">
        <f t="shared" si="47"/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0</v>
      </c>
      <c r="AM80" s="87">
        <v>82575</v>
      </c>
      <c r="AN80" s="87">
        <v>0</v>
      </c>
      <c r="AO80" s="87">
        <f t="shared" si="48"/>
        <v>0</v>
      </c>
      <c r="AP80" s="87">
        <f t="shared" si="36"/>
        <v>17587</v>
      </c>
      <c r="AQ80" s="87">
        <f t="shared" si="36"/>
        <v>14752</v>
      </c>
      <c r="AR80" s="87">
        <f t="shared" si="36"/>
        <v>12850</v>
      </c>
      <c r="AS80" s="87">
        <f t="shared" si="36"/>
        <v>1902</v>
      </c>
      <c r="AT80" s="87">
        <f t="shared" si="37"/>
        <v>0</v>
      </c>
      <c r="AU80" s="87">
        <f t="shared" si="38"/>
        <v>2835</v>
      </c>
      <c r="AV80" s="87">
        <f t="shared" si="38"/>
        <v>49895</v>
      </c>
      <c r="AW80" s="87">
        <f t="shared" si="32"/>
        <v>224990</v>
      </c>
      <c r="AX80" s="87">
        <f t="shared" si="33"/>
        <v>70807</v>
      </c>
      <c r="AY80" s="87">
        <f t="shared" si="30"/>
        <v>69363</v>
      </c>
      <c r="AZ80" s="87">
        <f t="shared" si="31"/>
        <v>56152</v>
      </c>
      <c r="BA80" s="87">
        <f t="shared" si="27"/>
        <v>8895</v>
      </c>
      <c r="BB80" s="87">
        <f t="shared" si="23"/>
        <v>4316</v>
      </c>
      <c r="BC80" s="87">
        <f t="shared" si="24"/>
        <v>0</v>
      </c>
      <c r="BD80" s="87">
        <f t="shared" si="28"/>
        <v>84820</v>
      </c>
      <c r="BE80" s="87">
        <f t="shared" si="29"/>
        <v>0</v>
      </c>
      <c r="BF80" s="87">
        <f t="shared" si="29"/>
        <v>82575</v>
      </c>
      <c r="BG80" s="87">
        <f t="shared" si="34"/>
        <v>0</v>
      </c>
      <c r="BH80" s="87">
        <f t="shared" si="35"/>
        <v>242577</v>
      </c>
    </row>
    <row r="81" spans="1:60" ht="13.5">
      <c r="A81" s="17" t="s">
        <v>109</v>
      </c>
      <c r="B81" s="76" t="s">
        <v>101</v>
      </c>
      <c r="C81" s="77" t="s">
        <v>102</v>
      </c>
      <c r="D81" s="87">
        <f t="shared" si="39"/>
        <v>0</v>
      </c>
      <c r="E81" s="87">
        <f t="shared" si="40"/>
        <v>0</v>
      </c>
      <c r="F81" s="87">
        <v>0</v>
      </c>
      <c r="G81" s="87">
        <v>0</v>
      </c>
      <c r="H81" s="87">
        <v>0</v>
      </c>
      <c r="I81" s="87">
        <v>0</v>
      </c>
      <c r="J81" s="87">
        <v>13242</v>
      </c>
      <c r="K81" s="87">
        <f t="shared" si="41"/>
        <v>57532</v>
      </c>
      <c r="L81" s="87">
        <v>10707</v>
      </c>
      <c r="M81" s="88">
        <f t="shared" si="42"/>
        <v>24839</v>
      </c>
      <c r="N81" s="87">
        <v>3247</v>
      </c>
      <c r="O81" s="87">
        <v>20238</v>
      </c>
      <c r="P81" s="87">
        <v>1354</v>
      </c>
      <c r="Q81" s="87">
        <v>0</v>
      </c>
      <c r="R81" s="87">
        <v>21986</v>
      </c>
      <c r="S81" s="87">
        <v>0</v>
      </c>
      <c r="T81" s="87">
        <v>0</v>
      </c>
      <c r="U81" s="87">
        <v>0</v>
      </c>
      <c r="V81" s="87">
        <f t="shared" si="43"/>
        <v>57532</v>
      </c>
      <c r="W81" s="87">
        <f t="shared" si="44"/>
        <v>0</v>
      </c>
      <c r="X81" s="87">
        <f t="shared" si="45"/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17441</v>
      </c>
      <c r="AD81" s="87">
        <f t="shared" si="46"/>
        <v>0</v>
      </c>
      <c r="AE81" s="87">
        <v>0</v>
      </c>
      <c r="AF81" s="88">
        <f t="shared" si="47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50666</v>
      </c>
      <c r="AN81" s="87">
        <v>0</v>
      </c>
      <c r="AO81" s="87">
        <f t="shared" si="48"/>
        <v>0</v>
      </c>
      <c r="AP81" s="87">
        <f t="shared" si="36"/>
        <v>0</v>
      </c>
      <c r="AQ81" s="87">
        <f t="shared" si="36"/>
        <v>0</v>
      </c>
      <c r="AR81" s="87">
        <f t="shared" si="36"/>
        <v>0</v>
      </c>
      <c r="AS81" s="87">
        <f t="shared" si="36"/>
        <v>0</v>
      </c>
      <c r="AT81" s="87">
        <f t="shared" si="37"/>
        <v>0</v>
      </c>
      <c r="AU81" s="87">
        <f t="shared" si="38"/>
        <v>0</v>
      </c>
      <c r="AV81" s="87">
        <f t="shared" si="38"/>
        <v>30683</v>
      </c>
      <c r="AW81" s="87">
        <f t="shared" si="32"/>
        <v>57532</v>
      </c>
      <c r="AX81" s="87">
        <f t="shared" si="33"/>
        <v>10707</v>
      </c>
      <c r="AY81" s="87">
        <f t="shared" si="30"/>
        <v>24839</v>
      </c>
      <c r="AZ81" s="87">
        <f t="shared" si="31"/>
        <v>3247</v>
      </c>
      <c r="BA81" s="87">
        <f t="shared" si="27"/>
        <v>20238</v>
      </c>
      <c r="BB81" s="87">
        <f t="shared" si="23"/>
        <v>1354</v>
      </c>
      <c r="BC81" s="87">
        <f t="shared" si="24"/>
        <v>0</v>
      </c>
      <c r="BD81" s="87">
        <f t="shared" si="28"/>
        <v>21986</v>
      </c>
      <c r="BE81" s="87">
        <f t="shared" si="29"/>
        <v>0</v>
      </c>
      <c r="BF81" s="87">
        <f t="shared" si="29"/>
        <v>50666</v>
      </c>
      <c r="BG81" s="87">
        <f t="shared" si="34"/>
        <v>0</v>
      </c>
      <c r="BH81" s="87">
        <f t="shared" si="35"/>
        <v>57532</v>
      </c>
    </row>
    <row r="82" spans="1:60" ht="13.5">
      <c r="A82" s="17" t="s">
        <v>109</v>
      </c>
      <c r="B82" s="76" t="s">
        <v>103</v>
      </c>
      <c r="C82" s="77" t="s">
        <v>104</v>
      </c>
      <c r="D82" s="87">
        <f t="shared" si="39"/>
        <v>0</v>
      </c>
      <c r="E82" s="87">
        <f t="shared" si="40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9670</v>
      </c>
      <c r="K82" s="87">
        <f t="shared" si="41"/>
        <v>8625</v>
      </c>
      <c r="L82" s="87">
        <v>0</v>
      </c>
      <c r="M82" s="88">
        <f t="shared" si="42"/>
        <v>2300</v>
      </c>
      <c r="N82" s="87">
        <v>2300</v>
      </c>
      <c r="O82" s="87">
        <v>0</v>
      </c>
      <c r="P82" s="87">
        <v>0</v>
      </c>
      <c r="Q82" s="87">
        <v>0</v>
      </c>
      <c r="R82" s="87">
        <v>6325</v>
      </c>
      <c r="S82" s="87">
        <v>0</v>
      </c>
      <c r="T82" s="87">
        <v>25942</v>
      </c>
      <c r="U82" s="87">
        <v>87</v>
      </c>
      <c r="V82" s="87">
        <f t="shared" si="43"/>
        <v>8712</v>
      </c>
      <c r="W82" s="87">
        <f t="shared" si="44"/>
        <v>0</v>
      </c>
      <c r="X82" s="87">
        <f t="shared" si="45"/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27685</v>
      </c>
      <c r="AD82" s="87">
        <f t="shared" si="46"/>
        <v>0</v>
      </c>
      <c r="AE82" s="87">
        <v>0</v>
      </c>
      <c r="AF82" s="88">
        <f t="shared" si="47"/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  <c r="AM82" s="87">
        <v>36341</v>
      </c>
      <c r="AN82" s="87">
        <v>0</v>
      </c>
      <c r="AO82" s="87">
        <f t="shared" si="48"/>
        <v>0</v>
      </c>
      <c r="AP82" s="87">
        <f t="shared" si="36"/>
        <v>0</v>
      </c>
      <c r="AQ82" s="87">
        <f t="shared" si="36"/>
        <v>0</v>
      </c>
      <c r="AR82" s="87">
        <f t="shared" si="36"/>
        <v>0</v>
      </c>
      <c r="AS82" s="87">
        <f t="shared" si="36"/>
        <v>0</v>
      </c>
      <c r="AT82" s="87">
        <f t="shared" si="37"/>
        <v>0</v>
      </c>
      <c r="AU82" s="87">
        <f t="shared" si="38"/>
        <v>0</v>
      </c>
      <c r="AV82" s="87">
        <f t="shared" si="38"/>
        <v>37355</v>
      </c>
      <c r="AW82" s="87">
        <f t="shared" si="32"/>
        <v>8625</v>
      </c>
      <c r="AX82" s="87">
        <f t="shared" si="33"/>
        <v>0</v>
      </c>
      <c r="AY82" s="87">
        <f t="shared" si="30"/>
        <v>2300</v>
      </c>
      <c r="AZ82" s="87">
        <f t="shared" si="31"/>
        <v>2300</v>
      </c>
      <c r="BA82" s="87">
        <f t="shared" si="27"/>
        <v>0</v>
      </c>
      <c r="BB82" s="87">
        <f t="shared" si="23"/>
        <v>0</v>
      </c>
      <c r="BC82" s="87">
        <f t="shared" si="24"/>
        <v>0</v>
      </c>
      <c r="BD82" s="87">
        <f t="shared" si="28"/>
        <v>6325</v>
      </c>
      <c r="BE82" s="87">
        <f t="shared" si="29"/>
        <v>0</v>
      </c>
      <c r="BF82" s="87">
        <f t="shared" si="29"/>
        <v>62283</v>
      </c>
      <c r="BG82" s="87">
        <f t="shared" si="34"/>
        <v>87</v>
      </c>
      <c r="BH82" s="87">
        <f t="shared" si="35"/>
        <v>8712</v>
      </c>
    </row>
    <row r="83" spans="1:60" ht="13.5">
      <c r="A83" s="17" t="s">
        <v>109</v>
      </c>
      <c r="B83" s="76" t="s">
        <v>105</v>
      </c>
      <c r="C83" s="77" t="s">
        <v>106</v>
      </c>
      <c r="D83" s="87">
        <f t="shared" si="39"/>
        <v>1212</v>
      </c>
      <c r="E83" s="87">
        <f t="shared" si="40"/>
        <v>1212</v>
      </c>
      <c r="F83" s="87">
        <v>0</v>
      </c>
      <c r="G83" s="87">
        <v>0</v>
      </c>
      <c r="H83" s="87">
        <v>1212</v>
      </c>
      <c r="I83" s="87">
        <v>0</v>
      </c>
      <c r="J83" s="87">
        <v>7336</v>
      </c>
      <c r="K83" s="87">
        <f t="shared" si="41"/>
        <v>6429</v>
      </c>
      <c r="L83" s="87">
        <v>66</v>
      </c>
      <c r="M83" s="88">
        <f t="shared" si="42"/>
        <v>0</v>
      </c>
      <c r="N83" s="87">
        <v>0</v>
      </c>
      <c r="O83" s="87">
        <v>0</v>
      </c>
      <c r="P83" s="87">
        <v>0</v>
      </c>
      <c r="Q83" s="87">
        <v>0</v>
      </c>
      <c r="R83" s="87">
        <v>6363</v>
      </c>
      <c r="S83" s="87">
        <v>0</v>
      </c>
      <c r="T83" s="87">
        <v>18192</v>
      </c>
      <c r="U83" s="87">
        <v>0</v>
      </c>
      <c r="V83" s="87">
        <f t="shared" si="43"/>
        <v>7641</v>
      </c>
      <c r="W83" s="87">
        <f t="shared" si="44"/>
        <v>0</v>
      </c>
      <c r="X83" s="87">
        <f t="shared" si="45"/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19413</v>
      </c>
      <c r="AD83" s="87">
        <f t="shared" si="46"/>
        <v>0</v>
      </c>
      <c r="AE83" s="87">
        <v>0</v>
      </c>
      <c r="AF83" s="88">
        <f t="shared" si="47"/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25484</v>
      </c>
      <c r="AN83" s="87">
        <v>0</v>
      </c>
      <c r="AO83" s="87">
        <f t="shared" si="48"/>
        <v>0</v>
      </c>
      <c r="AP83" s="87">
        <f t="shared" si="36"/>
        <v>1212</v>
      </c>
      <c r="AQ83" s="87">
        <f t="shared" si="36"/>
        <v>1212</v>
      </c>
      <c r="AR83" s="87">
        <f t="shared" si="36"/>
        <v>0</v>
      </c>
      <c r="AS83" s="87">
        <f t="shared" si="36"/>
        <v>0</v>
      </c>
      <c r="AT83" s="87">
        <f t="shared" si="37"/>
        <v>1212</v>
      </c>
      <c r="AU83" s="87">
        <f t="shared" si="38"/>
        <v>0</v>
      </c>
      <c r="AV83" s="87">
        <f t="shared" si="38"/>
        <v>26749</v>
      </c>
      <c r="AW83" s="87">
        <f t="shared" si="32"/>
        <v>6429</v>
      </c>
      <c r="AX83" s="87">
        <f t="shared" si="33"/>
        <v>66</v>
      </c>
      <c r="AY83" s="87">
        <f t="shared" si="30"/>
        <v>0</v>
      </c>
      <c r="AZ83" s="87">
        <f t="shared" si="31"/>
        <v>0</v>
      </c>
      <c r="BA83" s="87">
        <f t="shared" si="27"/>
        <v>0</v>
      </c>
      <c r="BB83" s="87">
        <f t="shared" si="23"/>
        <v>0</v>
      </c>
      <c r="BC83" s="87">
        <f t="shared" si="24"/>
        <v>0</v>
      </c>
      <c r="BD83" s="87">
        <f t="shared" si="28"/>
        <v>6363</v>
      </c>
      <c r="BE83" s="87">
        <f t="shared" si="29"/>
        <v>0</v>
      </c>
      <c r="BF83" s="87">
        <f t="shared" si="29"/>
        <v>43676</v>
      </c>
      <c r="BG83" s="87">
        <f t="shared" si="34"/>
        <v>0</v>
      </c>
      <c r="BH83" s="87">
        <f t="shared" si="35"/>
        <v>7641</v>
      </c>
    </row>
    <row r="84" spans="1:60" ht="13.5">
      <c r="A84" s="17" t="s">
        <v>109</v>
      </c>
      <c r="B84" s="76" t="s">
        <v>107</v>
      </c>
      <c r="C84" s="77" t="s">
        <v>259</v>
      </c>
      <c r="D84" s="87">
        <f t="shared" si="39"/>
        <v>0</v>
      </c>
      <c r="E84" s="87">
        <f t="shared" si="40"/>
        <v>0</v>
      </c>
      <c r="F84" s="87">
        <v>0</v>
      </c>
      <c r="G84" s="87">
        <v>0</v>
      </c>
      <c r="H84" s="87">
        <v>0</v>
      </c>
      <c r="I84" s="87">
        <v>0</v>
      </c>
      <c r="J84" s="87">
        <v>8666</v>
      </c>
      <c r="K84" s="87">
        <f t="shared" si="41"/>
        <v>12397</v>
      </c>
      <c r="L84" s="87">
        <v>0</v>
      </c>
      <c r="M84" s="88">
        <f t="shared" si="42"/>
        <v>0</v>
      </c>
      <c r="N84" s="87">
        <v>0</v>
      </c>
      <c r="O84" s="87">
        <v>0</v>
      </c>
      <c r="P84" s="87">
        <v>0</v>
      </c>
      <c r="Q84" s="87">
        <v>0</v>
      </c>
      <c r="R84" s="87">
        <v>8178</v>
      </c>
      <c r="S84" s="87">
        <v>4219</v>
      </c>
      <c r="T84" s="87">
        <v>39852</v>
      </c>
      <c r="U84" s="87">
        <v>0</v>
      </c>
      <c r="V84" s="87">
        <f t="shared" si="43"/>
        <v>12397</v>
      </c>
      <c r="W84" s="87">
        <f t="shared" si="44"/>
        <v>0</v>
      </c>
      <c r="X84" s="87">
        <f t="shared" si="45"/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f t="shared" si="46"/>
        <v>0</v>
      </c>
      <c r="AE84" s="87">
        <v>0</v>
      </c>
      <c r="AF84" s="88">
        <f t="shared" si="47"/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31440</v>
      </c>
      <c r="AN84" s="87">
        <v>0</v>
      </c>
      <c r="AO84" s="87">
        <f t="shared" si="48"/>
        <v>0</v>
      </c>
      <c r="AP84" s="87">
        <f t="shared" si="36"/>
        <v>0</v>
      </c>
      <c r="AQ84" s="87">
        <f t="shared" si="36"/>
        <v>0</v>
      </c>
      <c r="AR84" s="87">
        <f t="shared" si="36"/>
        <v>0</v>
      </c>
      <c r="AS84" s="87">
        <f t="shared" si="36"/>
        <v>0</v>
      </c>
      <c r="AT84" s="87">
        <f t="shared" si="37"/>
        <v>0</v>
      </c>
      <c r="AU84" s="87">
        <f t="shared" si="38"/>
        <v>0</v>
      </c>
      <c r="AV84" s="87">
        <f t="shared" si="38"/>
        <v>8666</v>
      </c>
      <c r="AW84" s="87">
        <f t="shared" si="32"/>
        <v>12397</v>
      </c>
      <c r="AX84" s="87">
        <f t="shared" si="33"/>
        <v>0</v>
      </c>
      <c r="AY84" s="87">
        <f t="shared" si="30"/>
        <v>0</v>
      </c>
      <c r="AZ84" s="87">
        <f t="shared" si="31"/>
        <v>0</v>
      </c>
      <c r="BA84" s="87">
        <f t="shared" si="27"/>
        <v>0</v>
      </c>
      <c r="BB84" s="87">
        <f t="shared" si="23"/>
        <v>0</v>
      </c>
      <c r="BC84" s="87">
        <f t="shared" si="24"/>
        <v>0</v>
      </c>
      <c r="BD84" s="87">
        <f t="shared" si="28"/>
        <v>8178</v>
      </c>
      <c r="BE84" s="87">
        <f t="shared" si="29"/>
        <v>4219</v>
      </c>
      <c r="BF84" s="87">
        <f t="shared" si="29"/>
        <v>71292</v>
      </c>
      <c r="BG84" s="87">
        <f t="shared" si="34"/>
        <v>0</v>
      </c>
      <c r="BH84" s="87">
        <f t="shared" si="35"/>
        <v>12397</v>
      </c>
    </row>
    <row r="85" spans="1:60" ht="13.5">
      <c r="A85" s="17" t="s">
        <v>109</v>
      </c>
      <c r="B85" s="76" t="s">
        <v>260</v>
      </c>
      <c r="C85" s="77" t="s">
        <v>261</v>
      </c>
      <c r="D85" s="87">
        <f t="shared" si="39"/>
        <v>0</v>
      </c>
      <c r="E85" s="87">
        <f t="shared" si="40"/>
        <v>0</v>
      </c>
      <c r="F85" s="87">
        <v>0</v>
      </c>
      <c r="G85" s="87">
        <v>0</v>
      </c>
      <c r="H85" s="87">
        <v>0</v>
      </c>
      <c r="I85" s="87">
        <v>0</v>
      </c>
      <c r="J85" s="87">
        <v>9519</v>
      </c>
      <c r="K85" s="87">
        <f t="shared" si="41"/>
        <v>12453</v>
      </c>
      <c r="L85" s="87">
        <v>0</v>
      </c>
      <c r="M85" s="88">
        <f t="shared" si="42"/>
        <v>0</v>
      </c>
      <c r="N85" s="87">
        <v>0</v>
      </c>
      <c r="O85" s="87">
        <v>0</v>
      </c>
      <c r="P85" s="87">
        <v>0</v>
      </c>
      <c r="Q85" s="87">
        <v>0</v>
      </c>
      <c r="R85" s="87">
        <v>12453</v>
      </c>
      <c r="S85" s="87">
        <v>0</v>
      </c>
      <c r="T85" s="87">
        <v>55228</v>
      </c>
      <c r="U85" s="87">
        <v>0</v>
      </c>
      <c r="V85" s="87">
        <f t="shared" si="43"/>
        <v>12453</v>
      </c>
      <c r="W85" s="87">
        <f t="shared" si="44"/>
        <v>0</v>
      </c>
      <c r="X85" s="87">
        <f t="shared" si="45"/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f t="shared" si="46"/>
        <v>0</v>
      </c>
      <c r="AE85" s="87">
        <v>0</v>
      </c>
      <c r="AF85" s="88">
        <f t="shared" si="47"/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43570</v>
      </c>
      <c r="AN85" s="87">
        <v>0</v>
      </c>
      <c r="AO85" s="87">
        <f t="shared" si="48"/>
        <v>0</v>
      </c>
      <c r="AP85" s="87">
        <f t="shared" si="36"/>
        <v>0</v>
      </c>
      <c r="AQ85" s="87">
        <f t="shared" si="36"/>
        <v>0</v>
      </c>
      <c r="AR85" s="87">
        <f t="shared" si="36"/>
        <v>0</v>
      </c>
      <c r="AS85" s="87">
        <f t="shared" si="36"/>
        <v>0</v>
      </c>
      <c r="AT85" s="87">
        <f t="shared" si="37"/>
        <v>0</v>
      </c>
      <c r="AU85" s="87">
        <f t="shared" si="38"/>
        <v>0</v>
      </c>
      <c r="AV85" s="87">
        <f t="shared" si="38"/>
        <v>9519</v>
      </c>
      <c r="AW85" s="87">
        <f t="shared" si="32"/>
        <v>12453</v>
      </c>
      <c r="AX85" s="87">
        <f t="shared" si="33"/>
        <v>0</v>
      </c>
      <c r="AY85" s="87">
        <f t="shared" si="30"/>
        <v>0</v>
      </c>
      <c r="AZ85" s="87">
        <f t="shared" si="31"/>
        <v>0</v>
      </c>
      <c r="BA85" s="87">
        <f t="shared" si="27"/>
        <v>0</v>
      </c>
      <c r="BB85" s="87">
        <f t="shared" si="23"/>
        <v>0</v>
      </c>
      <c r="BC85" s="87">
        <f t="shared" si="24"/>
        <v>0</v>
      </c>
      <c r="BD85" s="87">
        <f t="shared" si="28"/>
        <v>12453</v>
      </c>
      <c r="BE85" s="87">
        <f t="shared" si="29"/>
        <v>0</v>
      </c>
      <c r="BF85" s="87">
        <f t="shared" si="29"/>
        <v>98798</v>
      </c>
      <c r="BG85" s="87">
        <f t="shared" si="34"/>
        <v>0</v>
      </c>
      <c r="BH85" s="87">
        <f t="shared" si="35"/>
        <v>12453</v>
      </c>
    </row>
    <row r="86" spans="1:60" ht="13.5">
      <c r="A86" s="17" t="s">
        <v>109</v>
      </c>
      <c r="B86" s="78" t="s">
        <v>262</v>
      </c>
      <c r="C86" s="79" t="s">
        <v>263</v>
      </c>
      <c r="D86" s="87">
        <f t="shared" si="39"/>
        <v>0</v>
      </c>
      <c r="E86" s="87">
        <f t="shared" si="40"/>
        <v>0</v>
      </c>
      <c r="F86" s="87">
        <v>0</v>
      </c>
      <c r="G86" s="87">
        <v>0</v>
      </c>
      <c r="H86" s="87">
        <v>0</v>
      </c>
      <c r="I86" s="87">
        <v>0</v>
      </c>
      <c r="J86" s="87" t="s">
        <v>307</v>
      </c>
      <c r="K86" s="87">
        <f t="shared" si="41"/>
        <v>0</v>
      </c>
      <c r="L86" s="87">
        <v>0</v>
      </c>
      <c r="M86" s="88">
        <f t="shared" si="42"/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 t="s">
        <v>307</v>
      </c>
      <c r="U86" s="87">
        <v>0</v>
      </c>
      <c r="V86" s="87">
        <f t="shared" si="43"/>
        <v>0</v>
      </c>
      <c r="W86" s="87">
        <f t="shared" si="44"/>
        <v>0</v>
      </c>
      <c r="X86" s="87">
        <f t="shared" si="45"/>
        <v>0</v>
      </c>
      <c r="Y86" s="87">
        <v>0</v>
      </c>
      <c r="Z86" s="87">
        <v>0</v>
      </c>
      <c r="AA86" s="87">
        <v>0</v>
      </c>
      <c r="AB86" s="87">
        <v>0</v>
      </c>
      <c r="AC86" s="87" t="s">
        <v>307</v>
      </c>
      <c r="AD86" s="87">
        <f t="shared" si="46"/>
        <v>147644</v>
      </c>
      <c r="AE86" s="87">
        <v>95438</v>
      </c>
      <c r="AF86" s="88">
        <f t="shared" si="47"/>
        <v>45661</v>
      </c>
      <c r="AG86" s="87">
        <v>3452</v>
      </c>
      <c r="AH86" s="87">
        <v>42209</v>
      </c>
      <c r="AI86" s="87">
        <v>0</v>
      </c>
      <c r="AJ86" s="87">
        <v>6545</v>
      </c>
      <c r="AK86" s="87">
        <v>0</v>
      </c>
      <c r="AL86" s="87">
        <v>0</v>
      </c>
      <c r="AM86" s="87" t="s">
        <v>307</v>
      </c>
      <c r="AN86" s="87">
        <v>53045</v>
      </c>
      <c r="AO86" s="87">
        <f t="shared" si="48"/>
        <v>200689</v>
      </c>
      <c r="AP86" s="87">
        <f aca="true" t="shared" si="49" ref="AP86:AP111">D86+W86</f>
        <v>0</v>
      </c>
      <c r="AQ86" s="87">
        <f aca="true" t="shared" si="50" ref="AQ86:AQ111">E86+X86</f>
        <v>0</v>
      </c>
      <c r="AR86" s="87">
        <f aca="true" t="shared" si="51" ref="AR86:AR111">F86+Y86</f>
        <v>0</v>
      </c>
      <c r="AS86" s="87">
        <f aca="true" t="shared" si="52" ref="AS86:AS111">G86+Z86</f>
        <v>0</v>
      </c>
      <c r="AT86" s="87">
        <f t="shared" si="37"/>
        <v>0</v>
      </c>
      <c r="AU86" s="87">
        <f t="shared" si="38"/>
        <v>0</v>
      </c>
      <c r="AV86" s="88" t="s">
        <v>170</v>
      </c>
      <c r="AW86" s="87">
        <f t="shared" si="32"/>
        <v>147644</v>
      </c>
      <c r="AX86" s="87">
        <f t="shared" si="33"/>
        <v>95438</v>
      </c>
      <c r="AY86" s="87">
        <f t="shared" si="30"/>
        <v>45661</v>
      </c>
      <c r="AZ86" s="87">
        <f t="shared" si="31"/>
        <v>3452</v>
      </c>
      <c r="BA86" s="87">
        <f t="shared" si="27"/>
        <v>42209</v>
      </c>
      <c r="BB86" s="87">
        <f t="shared" si="23"/>
        <v>0</v>
      </c>
      <c r="BC86" s="87">
        <f t="shared" si="24"/>
        <v>6545</v>
      </c>
      <c r="BD86" s="87">
        <f t="shared" si="28"/>
        <v>0</v>
      </c>
      <c r="BE86" s="87">
        <f t="shared" si="29"/>
        <v>0</v>
      </c>
      <c r="BF86" s="88" t="s">
        <v>170</v>
      </c>
      <c r="BG86" s="87">
        <f t="shared" si="34"/>
        <v>53045</v>
      </c>
      <c r="BH86" s="87">
        <f t="shared" si="35"/>
        <v>200689</v>
      </c>
    </row>
    <row r="87" spans="1:60" ht="13.5">
      <c r="A87" s="17" t="s">
        <v>109</v>
      </c>
      <c r="B87" s="78" t="s">
        <v>264</v>
      </c>
      <c r="C87" s="79" t="s">
        <v>265</v>
      </c>
      <c r="D87" s="87">
        <f t="shared" si="39"/>
        <v>0</v>
      </c>
      <c r="E87" s="87">
        <f t="shared" si="40"/>
        <v>0</v>
      </c>
      <c r="F87" s="87">
        <v>0</v>
      </c>
      <c r="G87" s="87">
        <v>0</v>
      </c>
      <c r="H87" s="87">
        <v>0</v>
      </c>
      <c r="I87" s="87">
        <v>0</v>
      </c>
      <c r="J87" s="87" t="s">
        <v>307</v>
      </c>
      <c r="K87" s="87">
        <f t="shared" si="41"/>
        <v>0</v>
      </c>
      <c r="L87" s="87">
        <v>0</v>
      </c>
      <c r="M87" s="88">
        <f t="shared" si="42"/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 t="s">
        <v>307</v>
      </c>
      <c r="U87" s="87">
        <v>0</v>
      </c>
      <c r="V87" s="87">
        <f t="shared" si="43"/>
        <v>0</v>
      </c>
      <c r="W87" s="87">
        <f t="shared" si="44"/>
        <v>0</v>
      </c>
      <c r="X87" s="87">
        <f t="shared" si="45"/>
        <v>0</v>
      </c>
      <c r="Y87" s="87">
        <v>0</v>
      </c>
      <c r="Z87" s="87">
        <v>0</v>
      </c>
      <c r="AA87" s="87">
        <v>0</v>
      </c>
      <c r="AB87" s="87">
        <v>0</v>
      </c>
      <c r="AC87" s="87" t="s">
        <v>307</v>
      </c>
      <c r="AD87" s="87">
        <f t="shared" si="46"/>
        <v>300042</v>
      </c>
      <c r="AE87" s="87">
        <v>56367</v>
      </c>
      <c r="AF87" s="88">
        <f t="shared" si="47"/>
        <v>117087</v>
      </c>
      <c r="AG87" s="87">
        <v>0</v>
      </c>
      <c r="AH87" s="87">
        <v>117087</v>
      </c>
      <c r="AI87" s="87">
        <v>0</v>
      </c>
      <c r="AJ87" s="87">
        <v>0</v>
      </c>
      <c r="AK87" s="87">
        <v>55789</v>
      </c>
      <c r="AL87" s="87">
        <v>70799</v>
      </c>
      <c r="AM87" s="87" t="s">
        <v>307</v>
      </c>
      <c r="AN87" s="87">
        <v>0</v>
      </c>
      <c r="AO87" s="87">
        <f t="shared" si="48"/>
        <v>300042</v>
      </c>
      <c r="AP87" s="87">
        <f t="shared" si="49"/>
        <v>0</v>
      </c>
      <c r="AQ87" s="87">
        <f t="shared" si="50"/>
        <v>0</v>
      </c>
      <c r="AR87" s="87">
        <f t="shared" si="51"/>
        <v>0</v>
      </c>
      <c r="AS87" s="87">
        <f t="shared" si="52"/>
        <v>0</v>
      </c>
      <c r="AT87" s="87">
        <f t="shared" si="37"/>
        <v>0</v>
      </c>
      <c r="AU87" s="87">
        <f t="shared" si="38"/>
        <v>0</v>
      </c>
      <c r="AV87" s="88" t="s">
        <v>170</v>
      </c>
      <c r="AW87" s="87">
        <f t="shared" si="32"/>
        <v>300042</v>
      </c>
      <c r="AX87" s="87">
        <f t="shared" si="33"/>
        <v>56367</v>
      </c>
      <c r="AY87" s="87">
        <f t="shared" si="30"/>
        <v>117087</v>
      </c>
      <c r="AZ87" s="87">
        <f t="shared" si="31"/>
        <v>0</v>
      </c>
      <c r="BA87" s="87">
        <f t="shared" si="27"/>
        <v>117087</v>
      </c>
      <c r="BB87" s="87">
        <f t="shared" si="23"/>
        <v>0</v>
      </c>
      <c r="BC87" s="87">
        <f t="shared" si="24"/>
        <v>0</v>
      </c>
      <c r="BD87" s="87">
        <f t="shared" si="28"/>
        <v>55789</v>
      </c>
      <c r="BE87" s="87">
        <f t="shared" si="29"/>
        <v>70799</v>
      </c>
      <c r="BF87" s="88" t="s">
        <v>170</v>
      </c>
      <c r="BG87" s="87">
        <f t="shared" si="34"/>
        <v>0</v>
      </c>
      <c r="BH87" s="87">
        <f t="shared" si="35"/>
        <v>300042</v>
      </c>
    </row>
    <row r="88" spans="1:60" ht="13.5">
      <c r="A88" s="17" t="s">
        <v>109</v>
      </c>
      <c r="B88" s="78" t="s">
        <v>266</v>
      </c>
      <c r="C88" s="79" t="s">
        <v>267</v>
      </c>
      <c r="D88" s="87">
        <f t="shared" si="39"/>
        <v>0</v>
      </c>
      <c r="E88" s="87">
        <f t="shared" si="40"/>
        <v>0</v>
      </c>
      <c r="F88" s="87">
        <v>0</v>
      </c>
      <c r="G88" s="87">
        <v>0</v>
      </c>
      <c r="H88" s="87">
        <v>0</v>
      </c>
      <c r="I88" s="87">
        <v>0</v>
      </c>
      <c r="J88" s="87" t="s">
        <v>307</v>
      </c>
      <c r="K88" s="87">
        <f t="shared" si="41"/>
        <v>662990</v>
      </c>
      <c r="L88" s="87">
        <v>49236</v>
      </c>
      <c r="M88" s="88">
        <f t="shared" si="42"/>
        <v>34284</v>
      </c>
      <c r="N88" s="87">
        <v>0</v>
      </c>
      <c r="O88" s="87">
        <v>25910</v>
      </c>
      <c r="P88" s="87">
        <v>8374</v>
      </c>
      <c r="Q88" s="87">
        <v>0</v>
      </c>
      <c r="R88" s="87">
        <v>127853</v>
      </c>
      <c r="S88" s="87">
        <v>451617</v>
      </c>
      <c r="T88" s="87" t="s">
        <v>307</v>
      </c>
      <c r="U88" s="87">
        <v>0</v>
      </c>
      <c r="V88" s="87">
        <f t="shared" si="43"/>
        <v>662990</v>
      </c>
      <c r="W88" s="87">
        <f t="shared" si="44"/>
        <v>0</v>
      </c>
      <c r="X88" s="87">
        <f t="shared" si="45"/>
        <v>0</v>
      </c>
      <c r="Y88" s="87">
        <v>0</v>
      </c>
      <c r="Z88" s="87">
        <v>0</v>
      </c>
      <c r="AA88" s="87">
        <v>0</v>
      </c>
      <c r="AB88" s="87">
        <v>0</v>
      </c>
      <c r="AC88" s="87" t="s">
        <v>307</v>
      </c>
      <c r="AD88" s="87">
        <f t="shared" si="46"/>
        <v>0</v>
      </c>
      <c r="AE88" s="87">
        <v>0</v>
      </c>
      <c r="AF88" s="88">
        <f t="shared" si="47"/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  <c r="AL88" s="87">
        <v>0</v>
      </c>
      <c r="AM88" s="87" t="s">
        <v>307</v>
      </c>
      <c r="AN88" s="87">
        <v>0</v>
      </c>
      <c r="AO88" s="87">
        <f t="shared" si="48"/>
        <v>0</v>
      </c>
      <c r="AP88" s="87">
        <f t="shared" si="49"/>
        <v>0</v>
      </c>
      <c r="AQ88" s="87">
        <f t="shared" si="50"/>
        <v>0</v>
      </c>
      <c r="AR88" s="87">
        <f t="shared" si="51"/>
        <v>0</v>
      </c>
      <c r="AS88" s="87">
        <f t="shared" si="52"/>
        <v>0</v>
      </c>
      <c r="AT88" s="87">
        <f t="shared" si="37"/>
        <v>0</v>
      </c>
      <c r="AU88" s="87">
        <f t="shared" si="38"/>
        <v>0</v>
      </c>
      <c r="AV88" s="88" t="s">
        <v>170</v>
      </c>
      <c r="AW88" s="87">
        <f t="shared" si="32"/>
        <v>662990</v>
      </c>
      <c r="AX88" s="87">
        <f t="shared" si="33"/>
        <v>49236</v>
      </c>
      <c r="AY88" s="87">
        <f t="shared" si="30"/>
        <v>34284</v>
      </c>
      <c r="AZ88" s="87">
        <f t="shared" si="31"/>
        <v>0</v>
      </c>
      <c r="BA88" s="87">
        <f t="shared" si="27"/>
        <v>25910</v>
      </c>
      <c r="BB88" s="87">
        <f aca="true" t="shared" si="53" ref="BB88:BB111">P88+AI88</f>
        <v>8374</v>
      </c>
      <c r="BC88" s="87">
        <f aca="true" t="shared" si="54" ref="BC88:BC111">Q88+AJ88</f>
        <v>0</v>
      </c>
      <c r="BD88" s="87">
        <f t="shared" si="28"/>
        <v>127853</v>
      </c>
      <c r="BE88" s="87">
        <f t="shared" si="29"/>
        <v>451617</v>
      </c>
      <c r="BF88" s="88" t="s">
        <v>170</v>
      </c>
      <c r="BG88" s="87">
        <f t="shared" si="34"/>
        <v>0</v>
      </c>
      <c r="BH88" s="87">
        <f t="shared" si="35"/>
        <v>662990</v>
      </c>
    </row>
    <row r="89" spans="1:60" ht="13.5">
      <c r="A89" s="17" t="s">
        <v>109</v>
      </c>
      <c r="B89" s="78" t="s">
        <v>268</v>
      </c>
      <c r="C89" s="79" t="s">
        <v>269</v>
      </c>
      <c r="D89" s="87">
        <f t="shared" si="39"/>
        <v>673128</v>
      </c>
      <c r="E89" s="87">
        <f t="shared" si="40"/>
        <v>673128</v>
      </c>
      <c r="F89" s="87">
        <v>673128</v>
      </c>
      <c r="G89" s="87">
        <v>0</v>
      </c>
      <c r="H89" s="87">
        <v>0</v>
      </c>
      <c r="I89" s="87">
        <v>0</v>
      </c>
      <c r="J89" s="87" t="s">
        <v>307</v>
      </c>
      <c r="K89" s="87">
        <f t="shared" si="41"/>
        <v>214235</v>
      </c>
      <c r="L89" s="87">
        <v>68101</v>
      </c>
      <c r="M89" s="88">
        <f t="shared" si="42"/>
        <v>49623</v>
      </c>
      <c r="N89" s="87">
        <v>0</v>
      </c>
      <c r="O89" s="87">
        <v>46591</v>
      </c>
      <c r="P89" s="87">
        <v>3032</v>
      </c>
      <c r="Q89" s="87">
        <v>0</v>
      </c>
      <c r="R89" s="87">
        <v>77111</v>
      </c>
      <c r="S89" s="87">
        <v>19400</v>
      </c>
      <c r="T89" s="87" t="s">
        <v>307</v>
      </c>
      <c r="U89" s="87">
        <v>0</v>
      </c>
      <c r="V89" s="87">
        <f t="shared" si="43"/>
        <v>887363</v>
      </c>
      <c r="W89" s="87">
        <f t="shared" si="44"/>
        <v>0</v>
      </c>
      <c r="X89" s="87">
        <f t="shared" si="45"/>
        <v>0</v>
      </c>
      <c r="Y89" s="87">
        <v>0</v>
      </c>
      <c r="Z89" s="87">
        <v>0</v>
      </c>
      <c r="AA89" s="87">
        <v>0</v>
      </c>
      <c r="AB89" s="87">
        <v>0</v>
      </c>
      <c r="AC89" s="87" t="s">
        <v>307</v>
      </c>
      <c r="AD89" s="87">
        <f t="shared" si="46"/>
        <v>253526</v>
      </c>
      <c r="AE89" s="87">
        <v>133505</v>
      </c>
      <c r="AF89" s="88">
        <f t="shared" si="47"/>
        <v>112236</v>
      </c>
      <c r="AG89" s="87">
        <v>15921</v>
      </c>
      <c r="AH89" s="87">
        <v>96315</v>
      </c>
      <c r="AI89" s="87">
        <v>0</v>
      </c>
      <c r="AJ89" s="87">
        <v>7329</v>
      </c>
      <c r="AK89" s="87">
        <v>0</v>
      </c>
      <c r="AL89" s="87">
        <v>456</v>
      </c>
      <c r="AM89" s="87" t="s">
        <v>307</v>
      </c>
      <c r="AN89" s="87">
        <v>0</v>
      </c>
      <c r="AO89" s="87">
        <f t="shared" si="48"/>
        <v>253526</v>
      </c>
      <c r="AP89" s="87">
        <f t="shared" si="49"/>
        <v>673128</v>
      </c>
      <c r="AQ89" s="87">
        <f t="shared" si="50"/>
        <v>673128</v>
      </c>
      <c r="AR89" s="87">
        <f t="shared" si="51"/>
        <v>673128</v>
      </c>
      <c r="AS89" s="87">
        <f t="shared" si="52"/>
        <v>0</v>
      </c>
      <c r="AT89" s="87">
        <f t="shared" si="37"/>
        <v>0</v>
      </c>
      <c r="AU89" s="87">
        <f t="shared" si="38"/>
        <v>0</v>
      </c>
      <c r="AV89" s="88" t="s">
        <v>170</v>
      </c>
      <c r="AW89" s="87">
        <f t="shared" si="32"/>
        <v>467761</v>
      </c>
      <c r="AX89" s="87">
        <f t="shared" si="33"/>
        <v>201606</v>
      </c>
      <c r="AY89" s="87">
        <f t="shared" si="30"/>
        <v>161859</v>
      </c>
      <c r="AZ89" s="87">
        <f t="shared" si="31"/>
        <v>15921</v>
      </c>
      <c r="BA89" s="87">
        <f t="shared" si="27"/>
        <v>142906</v>
      </c>
      <c r="BB89" s="87">
        <f t="shared" si="53"/>
        <v>3032</v>
      </c>
      <c r="BC89" s="87">
        <f t="shared" si="54"/>
        <v>7329</v>
      </c>
      <c r="BD89" s="87">
        <f t="shared" si="28"/>
        <v>77111</v>
      </c>
      <c r="BE89" s="87">
        <f t="shared" si="29"/>
        <v>19856</v>
      </c>
      <c r="BF89" s="88" t="s">
        <v>170</v>
      </c>
      <c r="BG89" s="87">
        <f t="shared" si="34"/>
        <v>0</v>
      </c>
      <c r="BH89" s="87">
        <f t="shared" si="35"/>
        <v>1140889</v>
      </c>
    </row>
    <row r="90" spans="1:60" ht="13.5">
      <c r="A90" s="17" t="s">
        <v>109</v>
      </c>
      <c r="B90" s="78" t="s">
        <v>270</v>
      </c>
      <c r="C90" s="79" t="s">
        <v>271</v>
      </c>
      <c r="D90" s="87">
        <f t="shared" si="39"/>
        <v>4473860</v>
      </c>
      <c r="E90" s="87">
        <f t="shared" si="40"/>
        <v>4454335</v>
      </c>
      <c r="F90" s="87">
        <v>4454335</v>
      </c>
      <c r="G90" s="87">
        <v>0</v>
      </c>
      <c r="H90" s="87">
        <v>0</v>
      </c>
      <c r="I90" s="87">
        <v>19525</v>
      </c>
      <c r="J90" s="87" t="s">
        <v>307</v>
      </c>
      <c r="K90" s="87">
        <f t="shared" si="41"/>
        <v>0</v>
      </c>
      <c r="L90" s="87">
        <v>0</v>
      </c>
      <c r="M90" s="88">
        <f t="shared" si="42"/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 t="s">
        <v>307</v>
      </c>
      <c r="U90" s="87">
        <v>0</v>
      </c>
      <c r="V90" s="87">
        <f t="shared" si="43"/>
        <v>4473860</v>
      </c>
      <c r="W90" s="87">
        <f t="shared" si="44"/>
        <v>0</v>
      </c>
      <c r="X90" s="87">
        <f t="shared" si="45"/>
        <v>0</v>
      </c>
      <c r="Y90" s="87">
        <v>0</v>
      </c>
      <c r="Z90" s="87">
        <v>0</v>
      </c>
      <c r="AA90" s="87">
        <v>0</v>
      </c>
      <c r="AB90" s="87">
        <v>0</v>
      </c>
      <c r="AC90" s="87" t="s">
        <v>307</v>
      </c>
      <c r="AD90" s="87">
        <f t="shared" si="46"/>
        <v>0</v>
      </c>
      <c r="AE90" s="87">
        <v>0</v>
      </c>
      <c r="AF90" s="88">
        <f t="shared" si="47"/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 t="s">
        <v>307</v>
      </c>
      <c r="AN90" s="87">
        <v>0</v>
      </c>
      <c r="AO90" s="87">
        <f t="shared" si="48"/>
        <v>0</v>
      </c>
      <c r="AP90" s="87">
        <f t="shared" si="49"/>
        <v>4473860</v>
      </c>
      <c r="AQ90" s="87">
        <f t="shared" si="50"/>
        <v>4454335</v>
      </c>
      <c r="AR90" s="87">
        <f t="shared" si="51"/>
        <v>4454335</v>
      </c>
      <c r="AS90" s="87">
        <f t="shared" si="52"/>
        <v>0</v>
      </c>
      <c r="AT90" s="87">
        <f t="shared" si="37"/>
        <v>0</v>
      </c>
      <c r="AU90" s="87">
        <f t="shared" si="38"/>
        <v>19525</v>
      </c>
      <c r="AV90" s="88" t="s">
        <v>170</v>
      </c>
      <c r="AW90" s="87">
        <f t="shared" si="32"/>
        <v>0</v>
      </c>
      <c r="AX90" s="87">
        <f t="shared" si="33"/>
        <v>0</v>
      </c>
      <c r="AY90" s="87">
        <f t="shared" si="30"/>
        <v>0</v>
      </c>
      <c r="AZ90" s="87">
        <f t="shared" si="31"/>
        <v>0</v>
      </c>
      <c r="BA90" s="87">
        <f t="shared" si="27"/>
        <v>0</v>
      </c>
      <c r="BB90" s="87">
        <f t="shared" si="53"/>
        <v>0</v>
      </c>
      <c r="BC90" s="87">
        <f t="shared" si="54"/>
        <v>0</v>
      </c>
      <c r="BD90" s="87">
        <f t="shared" si="28"/>
        <v>0</v>
      </c>
      <c r="BE90" s="87">
        <f t="shared" si="29"/>
        <v>0</v>
      </c>
      <c r="BF90" s="88" t="s">
        <v>170</v>
      </c>
      <c r="BG90" s="87">
        <f t="shared" si="34"/>
        <v>0</v>
      </c>
      <c r="BH90" s="87">
        <f t="shared" si="35"/>
        <v>4473860</v>
      </c>
    </row>
    <row r="91" spans="1:60" ht="13.5">
      <c r="A91" s="17" t="s">
        <v>109</v>
      </c>
      <c r="B91" s="78" t="s">
        <v>272</v>
      </c>
      <c r="C91" s="79" t="s">
        <v>273</v>
      </c>
      <c r="D91" s="87">
        <f t="shared" si="39"/>
        <v>0</v>
      </c>
      <c r="E91" s="87">
        <f t="shared" si="40"/>
        <v>0</v>
      </c>
      <c r="F91" s="87">
        <v>0</v>
      </c>
      <c r="G91" s="87">
        <v>0</v>
      </c>
      <c r="H91" s="87">
        <v>0</v>
      </c>
      <c r="I91" s="87">
        <v>0</v>
      </c>
      <c r="J91" s="87" t="s">
        <v>307</v>
      </c>
      <c r="K91" s="87">
        <f t="shared" si="41"/>
        <v>0</v>
      </c>
      <c r="L91" s="87">
        <v>0</v>
      </c>
      <c r="M91" s="88">
        <f t="shared" si="42"/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 t="s">
        <v>307</v>
      </c>
      <c r="U91" s="87">
        <v>0</v>
      </c>
      <c r="V91" s="87">
        <f t="shared" si="43"/>
        <v>0</v>
      </c>
      <c r="W91" s="87">
        <f t="shared" si="44"/>
        <v>953732</v>
      </c>
      <c r="X91" s="87">
        <f t="shared" si="45"/>
        <v>953732</v>
      </c>
      <c r="Y91" s="87">
        <v>45868</v>
      </c>
      <c r="Z91" s="87">
        <v>0</v>
      </c>
      <c r="AA91" s="87">
        <v>907864</v>
      </c>
      <c r="AB91" s="87">
        <v>0</v>
      </c>
      <c r="AC91" s="87" t="s">
        <v>307</v>
      </c>
      <c r="AD91" s="87">
        <f t="shared" si="46"/>
        <v>154735</v>
      </c>
      <c r="AE91" s="87">
        <v>39547</v>
      </c>
      <c r="AF91" s="88">
        <f t="shared" si="47"/>
        <v>28545</v>
      </c>
      <c r="AG91" s="87">
        <v>0</v>
      </c>
      <c r="AH91" s="87">
        <v>28545</v>
      </c>
      <c r="AI91" s="87">
        <v>0</v>
      </c>
      <c r="AJ91" s="87">
        <v>0</v>
      </c>
      <c r="AK91" s="87">
        <v>86643</v>
      </c>
      <c r="AL91" s="87">
        <v>0</v>
      </c>
      <c r="AM91" s="87" t="s">
        <v>307</v>
      </c>
      <c r="AN91" s="87">
        <v>0</v>
      </c>
      <c r="AO91" s="87">
        <f t="shared" si="48"/>
        <v>1108467</v>
      </c>
      <c r="AP91" s="87">
        <f t="shared" si="49"/>
        <v>953732</v>
      </c>
      <c r="AQ91" s="87">
        <f t="shared" si="50"/>
        <v>953732</v>
      </c>
      <c r="AR91" s="87">
        <f t="shared" si="51"/>
        <v>45868</v>
      </c>
      <c r="AS91" s="87">
        <f t="shared" si="52"/>
        <v>0</v>
      </c>
      <c r="AT91" s="87">
        <f t="shared" si="37"/>
        <v>907864</v>
      </c>
      <c r="AU91" s="87">
        <f t="shared" si="38"/>
        <v>0</v>
      </c>
      <c r="AV91" s="88" t="s">
        <v>170</v>
      </c>
      <c r="AW91" s="87">
        <f t="shared" si="32"/>
        <v>154735</v>
      </c>
      <c r="AX91" s="87">
        <f t="shared" si="33"/>
        <v>39547</v>
      </c>
      <c r="AY91" s="87">
        <f t="shared" si="30"/>
        <v>28545</v>
      </c>
      <c r="AZ91" s="87">
        <f t="shared" si="31"/>
        <v>0</v>
      </c>
      <c r="BA91" s="87">
        <f aca="true" t="shared" si="55" ref="BA91:BA111">O91+AH91</f>
        <v>28545</v>
      </c>
      <c r="BB91" s="87">
        <f t="shared" si="53"/>
        <v>0</v>
      </c>
      <c r="BC91" s="87">
        <f t="shared" si="54"/>
        <v>0</v>
      </c>
      <c r="BD91" s="87">
        <f t="shared" si="28"/>
        <v>86643</v>
      </c>
      <c r="BE91" s="87">
        <f t="shared" si="29"/>
        <v>0</v>
      </c>
      <c r="BF91" s="88" t="s">
        <v>170</v>
      </c>
      <c r="BG91" s="87">
        <f t="shared" si="34"/>
        <v>0</v>
      </c>
      <c r="BH91" s="87">
        <f t="shared" si="35"/>
        <v>1108467</v>
      </c>
    </row>
    <row r="92" spans="1:60" ht="13.5">
      <c r="A92" s="17" t="s">
        <v>109</v>
      </c>
      <c r="B92" s="78" t="s">
        <v>274</v>
      </c>
      <c r="C92" s="79" t="s">
        <v>275</v>
      </c>
      <c r="D92" s="87">
        <f t="shared" si="39"/>
        <v>0</v>
      </c>
      <c r="E92" s="87">
        <f t="shared" si="40"/>
        <v>0</v>
      </c>
      <c r="F92" s="87">
        <v>0</v>
      </c>
      <c r="G92" s="87">
        <v>0</v>
      </c>
      <c r="H92" s="87">
        <v>0</v>
      </c>
      <c r="I92" s="87">
        <v>0</v>
      </c>
      <c r="J92" s="87" t="s">
        <v>307</v>
      </c>
      <c r="K92" s="87">
        <f t="shared" si="41"/>
        <v>95080</v>
      </c>
      <c r="L92" s="87">
        <v>30759</v>
      </c>
      <c r="M92" s="88">
        <f t="shared" si="42"/>
        <v>43708</v>
      </c>
      <c r="N92" s="87">
        <v>0</v>
      </c>
      <c r="O92" s="87">
        <v>43468</v>
      </c>
      <c r="P92" s="87">
        <v>240</v>
      </c>
      <c r="Q92" s="87">
        <v>0</v>
      </c>
      <c r="R92" s="87">
        <v>20613</v>
      </c>
      <c r="S92" s="87">
        <v>0</v>
      </c>
      <c r="T92" s="87" t="s">
        <v>307</v>
      </c>
      <c r="U92" s="87">
        <v>0</v>
      </c>
      <c r="V92" s="87">
        <f t="shared" si="43"/>
        <v>95080</v>
      </c>
      <c r="W92" s="87">
        <f t="shared" si="44"/>
        <v>0</v>
      </c>
      <c r="X92" s="87">
        <f t="shared" si="45"/>
        <v>0</v>
      </c>
      <c r="Y92" s="87">
        <v>0</v>
      </c>
      <c r="Z92" s="87">
        <v>0</v>
      </c>
      <c r="AA92" s="87">
        <v>0</v>
      </c>
      <c r="AB92" s="87">
        <v>0</v>
      </c>
      <c r="AC92" s="87" t="s">
        <v>307</v>
      </c>
      <c r="AD92" s="87">
        <f t="shared" si="46"/>
        <v>75010</v>
      </c>
      <c r="AE92" s="87">
        <v>24266</v>
      </c>
      <c r="AF92" s="88">
        <f t="shared" si="47"/>
        <v>47288</v>
      </c>
      <c r="AG92" s="87">
        <v>0</v>
      </c>
      <c r="AH92" s="87">
        <v>47288</v>
      </c>
      <c r="AI92" s="87">
        <v>0</v>
      </c>
      <c r="AJ92" s="87">
        <v>0</v>
      </c>
      <c r="AK92" s="87">
        <v>3456</v>
      </c>
      <c r="AL92" s="87">
        <v>0</v>
      </c>
      <c r="AM92" s="87" t="s">
        <v>307</v>
      </c>
      <c r="AN92" s="87">
        <v>0</v>
      </c>
      <c r="AO92" s="87">
        <f t="shared" si="48"/>
        <v>75010</v>
      </c>
      <c r="AP92" s="87">
        <f t="shared" si="49"/>
        <v>0</v>
      </c>
      <c r="AQ92" s="87">
        <f t="shared" si="50"/>
        <v>0</v>
      </c>
      <c r="AR92" s="87">
        <f t="shared" si="51"/>
        <v>0</v>
      </c>
      <c r="AS92" s="87">
        <f t="shared" si="52"/>
        <v>0</v>
      </c>
      <c r="AT92" s="87">
        <f t="shared" si="37"/>
        <v>0</v>
      </c>
      <c r="AU92" s="87">
        <f t="shared" si="38"/>
        <v>0</v>
      </c>
      <c r="AV92" s="88" t="s">
        <v>170</v>
      </c>
      <c r="AW92" s="87">
        <f t="shared" si="32"/>
        <v>170090</v>
      </c>
      <c r="AX92" s="87">
        <f t="shared" si="33"/>
        <v>55025</v>
      </c>
      <c r="AY92" s="87">
        <f t="shared" si="30"/>
        <v>90996</v>
      </c>
      <c r="AZ92" s="87">
        <f t="shared" si="31"/>
        <v>0</v>
      </c>
      <c r="BA92" s="87">
        <f t="shared" si="55"/>
        <v>90756</v>
      </c>
      <c r="BB92" s="87">
        <f t="shared" si="53"/>
        <v>240</v>
      </c>
      <c r="BC92" s="87">
        <f t="shared" si="54"/>
        <v>0</v>
      </c>
      <c r="BD92" s="87">
        <f t="shared" si="28"/>
        <v>24069</v>
      </c>
      <c r="BE92" s="87">
        <f t="shared" si="29"/>
        <v>0</v>
      </c>
      <c r="BF92" s="88" t="s">
        <v>170</v>
      </c>
      <c r="BG92" s="87">
        <f t="shared" si="34"/>
        <v>0</v>
      </c>
      <c r="BH92" s="87">
        <f t="shared" si="35"/>
        <v>170090</v>
      </c>
    </row>
    <row r="93" spans="1:60" ht="13.5">
      <c r="A93" s="17" t="s">
        <v>109</v>
      </c>
      <c r="B93" s="78" t="s">
        <v>276</v>
      </c>
      <c r="C93" s="79" t="s">
        <v>277</v>
      </c>
      <c r="D93" s="87">
        <f t="shared" si="39"/>
        <v>29988</v>
      </c>
      <c r="E93" s="87">
        <f t="shared" si="40"/>
        <v>29988</v>
      </c>
      <c r="F93" s="87">
        <v>29988</v>
      </c>
      <c r="G93" s="87">
        <v>0</v>
      </c>
      <c r="H93" s="87">
        <v>0</v>
      </c>
      <c r="I93" s="87">
        <v>0</v>
      </c>
      <c r="J93" s="87" t="s">
        <v>307</v>
      </c>
      <c r="K93" s="87">
        <f t="shared" si="41"/>
        <v>488729</v>
      </c>
      <c r="L93" s="87">
        <v>267739</v>
      </c>
      <c r="M93" s="88">
        <f t="shared" si="42"/>
        <v>96080</v>
      </c>
      <c r="N93" s="87">
        <v>0</v>
      </c>
      <c r="O93" s="87">
        <v>96080</v>
      </c>
      <c r="P93" s="87">
        <v>0</v>
      </c>
      <c r="Q93" s="87">
        <v>0</v>
      </c>
      <c r="R93" s="87">
        <v>124910</v>
      </c>
      <c r="S93" s="87">
        <v>0</v>
      </c>
      <c r="T93" s="87" t="s">
        <v>307</v>
      </c>
      <c r="U93" s="87">
        <v>0</v>
      </c>
      <c r="V93" s="87">
        <f t="shared" si="43"/>
        <v>518717</v>
      </c>
      <c r="W93" s="87">
        <f t="shared" si="44"/>
        <v>11309</v>
      </c>
      <c r="X93" s="87">
        <f t="shared" si="45"/>
        <v>11309</v>
      </c>
      <c r="Y93" s="87">
        <v>11309</v>
      </c>
      <c r="Z93" s="87">
        <v>0</v>
      </c>
      <c r="AA93" s="87">
        <v>0</v>
      </c>
      <c r="AB93" s="87">
        <v>0</v>
      </c>
      <c r="AC93" s="87" t="s">
        <v>307</v>
      </c>
      <c r="AD93" s="87">
        <f t="shared" si="46"/>
        <v>144319</v>
      </c>
      <c r="AE93" s="87">
        <v>68419</v>
      </c>
      <c r="AF93" s="88">
        <f t="shared" si="47"/>
        <v>53018</v>
      </c>
      <c r="AG93" s="87">
        <v>0</v>
      </c>
      <c r="AH93" s="87">
        <v>53018</v>
      </c>
      <c r="AI93" s="87">
        <v>0</v>
      </c>
      <c r="AJ93" s="87">
        <v>0</v>
      </c>
      <c r="AK93" s="87">
        <v>22882</v>
      </c>
      <c r="AL93" s="87">
        <v>0</v>
      </c>
      <c r="AM93" s="87" t="s">
        <v>307</v>
      </c>
      <c r="AN93" s="87">
        <v>0</v>
      </c>
      <c r="AO93" s="87">
        <f t="shared" si="48"/>
        <v>155628</v>
      </c>
      <c r="AP93" s="87">
        <f t="shared" si="49"/>
        <v>41297</v>
      </c>
      <c r="AQ93" s="87">
        <f t="shared" si="50"/>
        <v>41297</v>
      </c>
      <c r="AR93" s="87">
        <f t="shared" si="51"/>
        <v>41297</v>
      </c>
      <c r="AS93" s="87">
        <f t="shared" si="52"/>
        <v>0</v>
      </c>
      <c r="AT93" s="87">
        <f t="shared" si="37"/>
        <v>0</v>
      </c>
      <c r="AU93" s="87">
        <f t="shared" si="38"/>
        <v>0</v>
      </c>
      <c r="AV93" s="88" t="s">
        <v>170</v>
      </c>
      <c r="AW93" s="87">
        <f t="shared" si="32"/>
        <v>633048</v>
      </c>
      <c r="AX93" s="87">
        <f t="shared" si="33"/>
        <v>336158</v>
      </c>
      <c r="AY93" s="87">
        <f t="shared" si="30"/>
        <v>149098</v>
      </c>
      <c r="AZ93" s="87">
        <f t="shared" si="31"/>
        <v>0</v>
      </c>
      <c r="BA93" s="87">
        <f t="shared" si="55"/>
        <v>149098</v>
      </c>
      <c r="BB93" s="87">
        <f t="shared" si="53"/>
        <v>0</v>
      </c>
      <c r="BC93" s="87">
        <f t="shared" si="54"/>
        <v>0</v>
      </c>
      <c r="BD93" s="87">
        <f t="shared" si="28"/>
        <v>147792</v>
      </c>
      <c r="BE93" s="87">
        <f t="shared" si="29"/>
        <v>0</v>
      </c>
      <c r="BF93" s="88" t="s">
        <v>170</v>
      </c>
      <c r="BG93" s="87">
        <f t="shared" si="34"/>
        <v>0</v>
      </c>
      <c r="BH93" s="87">
        <f t="shared" si="35"/>
        <v>674345</v>
      </c>
    </row>
    <row r="94" spans="1:60" ht="13.5">
      <c r="A94" s="17" t="s">
        <v>109</v>
      </c>
      <c r="B94" s="78" t="s">
        <v>278</v>
      </c>
      <c r="C94" s="79" t="s">
        <v>279</v>
      </c>
      <c r="D94" s="87">
        <f t="shared" si="39"/>
        <v>0</v>
      </c>
      <c r="E94" s="87">
        <f t="shared" si="40"/>
        <v>0</v>
      </c>
      <c r="F94" s="87">
        <v>0</v>
      </c>
      <c r="G94" s="87">
        <v>0</v>
      </c>
      <c r="H94" s="87">
        <v>0</v>
      </c>
      <c r="I94" s="87">
        <v>0</v>
      </c>
      <c r="J94" s="87" t="s">
        <v>307</v>
      </c>
      <c r="K94" s="87">
        <f t="shared" si="41"/>
        <v>0</v>
      </c>
      <c r="L94" s="87">
        <v>0</v>
      </c>
      <c r="M94" s="88">
        <f t="shared" si="42"/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 t="s">
        <v>307</v>
      </c>
      <c r="U94" s="87">
        <v>0</v>
      </c>
      <c r="V94" s="87">
        <f t="shared" si="43"/>
        <v>0</v>
      </c>
      <c r="W94" s="87">
        <f t="shared" si="44"/>
        <v>12252</v>
      </c>
      <c r="X94" s="87">
        <f t="shared" si="45"/>
        <v>12252</v>
      </c>
      <c r="Y94" s="87">
        <v>12252</v>
      </c>
      <c r="Z94" s="87">
        <v>0</v>
      </c>
      <c r="AA94" s="87">
        <v>0</v>
      </c>
      <c r="AB94" s="87">
        <v>0</v>
      </c>
      <c r="AC94" s="87" t="s">
        <v>307</v>
      </c>
      <c r="AD94" s="87">
        <f t="shared" si="46"/>
        <v>37758</v>
      </c>
      <c r="AE94" s="87">
        <v>2142</v>
      </c>
      <c r="AF94" s="88">
        <f t="shared" si="47"/>
        <v>12016</v>
      </c>
      <c r="AG94" s="87">
        <v>0</v>
      </c>
      <c r="AH94" s="87">
        <v>12016</v>
      </c>
      <c r="AI94" s="87">
        <v>0</v>
      </c>
      <c r="AJ94" s="87">
        <v>0</v>
      </c>
      <c r="AK94" s="87">
        <v>23600</v>
      </c>
      <c r="AL94" s="87">
        <v>0</v>
      </c>
      <c r="AM94" s="87" t="s">
        <v>307</v>
      </c>
      <c r="AN94" s="87">
        <v>0</v>
      </c>
      <c r="AO94" s="87">
        <f t="shared" si="48"/>
        <v>50010</v>
      </c>
      <c r="AP94" s="87">
        <f t="shared" si="49"/>
        <v>12252</v>
      </c>
      <c r="AQ94" s="87">
        <f t="shared" si="50"/>
        <v>12252</v>
      </c>
      <c r="AR94" s="87">
        <f t="shared" si="51"/>
        <v>12252</v>
      </c>
      <c r="AS94" s="87">
        <f t="shared" si="52"/>
        <v>0</v>
      </c>
      <c r="AT94" s="87">
        <f t="shared" si="37"/>
        <v>0</v>
      </c>
      <c r="AU94" s="87">
        <f t="shared" si="38"/>
        <v>0</v>
      </c>
      <c r="AV94" s="88" t="s">
        <v>170</v>
      </c>
      <c r="AW94" s="87">
        <f t="shared" si="32"/>
        <v>37758</v>
      </c>
      <c r="AX94" s="87">
        <f t="shared" si="33"/>
        <v>2142</v>
      </c>
      <c r="AY94" s="87">
        <f t="shared" si="30"/>
        <v>12016</v>
      </c>
      <c r="AZ94" s="87">
        <f t="shared" si="31"/>
        <v>0</v>
      </c>
      <c r="BA94" s="87">
        <f t="shared" si="55"/>
        <v>12016</v>
      </c>
      <c r="BB94" s="87">
        <f t="shared" si="53"/>
        <v>0</v>
      </c>
      <c r="BC94" s="87">
        <f t="shared" si="54"/>
        <v>0</v>
      </c>
      <c r="BD94" s="87">
        <f t="shared" si="28"/>
        <v>23600</v>
      </c>
      <c r="BE94" s="87">
        <f t="shared" si="29"/>
        <v>0</v>
      </c>
      <c r="BF94" s="88" t="s">
        <v>170</v>
      </c>
      <c r="BG94" s="87">
        <f t="shared" si="34"/>
        <v>0</v>
      </c>
      <c r="BH94" s="87">
        <f t="shared" si="35"/>
        <v>50010</v>
      </c>
    </row>
    <row r="95" spans="1:60" ht="13.5">
      <c r="A95" s="17" t="s">
        <v>109</v>
      </c>
      <c r="B95" s="78" t="s">
        <v>280</v>
      </c>
      <c r="C95" s="79" t="s">
        <v>281</v>
      </c>
      <c r="D95" s="87">
        <f t="shared" si="39"/>
        <v>0</v>
      </c>
      <c r="E95" s="87">
        <f t="shared" si="40"/>
        <v>0</v>
      </c>
      <c r="F95" s="87">
        <v>0</v>
      </c>
      <c r="G95" s="87">
        <v>0</v>
      </c>
      <c r="H95" s="87">
        <v>0</v>
      </c>
      <c r="I95" s="87">
        <v>0</v>
      </c>
      <c r="J95" s="87" t="s">
        <v>307</v>
      </c>
      <c r="K95" s="87">
        <f t="shared" si="41"/>
        <v>0</v>
      </c>
      <c r="L95" s="87">
        <v>0</v>
      </c>
      <c r="M95" s="88">
        <f t="shared" si="42"/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 t="s">
        <v>307</v>
      </c>
      <c r="U95" s="87">
        <v>0</v>
      </c>
      <c r="V95" s="87">
        <f t="shared" si="43"/>
        <v>0</v>
      </c>
      <c r="W95" s="87">
        <f t="shared" si="44"/>
        <v>32235</v>
      </c>
      <c r="X95" s="87">
        <f t="shared" si="45"/>
        <v>32235</v>
      </c>
      <c r="Y95" s="87">
        <v>32235</v>
      </c>
      <c r="Z95" s="87">
        <v>0</v>
      </c>
      <c r="AA95" s="87">
        <v>0</v>
      </c>
      <c r="AB95" s="87">
        <v>0</v>
      </c>
      <c r="AC95" s="87" t="s">
        <v>307</v>
      </c>
      <c r="AD95" s="87">
        <f t="shared" si="46"/>
        <v>86306</v>
      </c>
      <c r="AE95" s="87">
        <v>43034</v>
      </c>
      <c r="AF95" s="88">
        <f t="shared" si="47"/>
        <v>35113</v>
      </c>
      <c r="AG95" s="87">
        <v>0</v>
      </c>
      <c r="AH95" s="87">
        <v>35113</v>
      </c>
      <c r="AI95" s="87">
        <v>0</v>
      </c>
      <c r="AJ95" s="87">
        <v>0</v>
      </c>
      <c r="AK95" s="87">
        <v>2835</v>
      </c>
      <c r="AL95" s="87">
        <v>5324</v>
      </c>
      <c r="AM95" s="87" t="s">
        <v>307</v>
      </c>
      <c r="AN95" s="87">
        <v>0</v>
      </c>
      <c r="AO95" s="87">
        <f t="shared" si="48"/>
        <v>118541</v>
      </c>
      <c r="AP95" s="87">
        <f t="shared" si="49"/>
        <v>32235</v>
      </c>
      <c r="AQ95" s="87">
        <f t="shared" si="50"/>
        <v>32235</v>
      </c>
      <c r="AR95" s="87">
        <f t="shared" si="51"/>
        <v>32235</v>
      </c>
      <c r="AS95" s="87">
        <f t="shared" si="52"/>
        <v>0</v>
      </c>
      <c r="AT95" s="87">
        <f t="shared" si="37"/>
        <v>0</v>
      </c>
      <c r="AU95" s="87">
        <f t="shared" si="38"/>
        <v>0</v>
      </c>
      <c r="AV95" s="88" t="s">
        <v>170</v>
      </c>
      <c r="AW95" s="87">
        <f t="shared" si="32"/>
        <v>86306</v>
      </c>
      <c r="AX95" s="87">
        <f t="shared" si="33"/>
        <v>43034</v>
      </c>
      <c r="AY95" s="87">
        <f t="shared" si="30"/>
        <v>35113</v>
      </c>
      <c r="AZ95" s="87">
        <f t="shared" si="31"/>
        <v>0</v>
      </c>
      <c r="BA95" s="87">
        <f t="shared" si="55"/>
        <v>35113</v>
      </c>
      <c r="BB95" s="87">
        <f t="shared" si="53"/>
        <v>0</v>
      </c>
      <c r="BC95" s="87">
        <f t="shared" si="54"/>
        <v>0</v>
      </c>
      <c r="BD95" s="87">
        <f t="shared" si="28"/>
        <v>2835</v>
      </c>
      <c r="BE95" s="87">
        <f t="shared" si="29"/>
        <v>5324</v>
      </c>
      <c r="BF95" s="88" t="s">
        <v>170</v>
      </c>
      <c r="BG95" s="87">
        <f t="shared" si="34"/>
        <v>0</v>
      </c>
      <c r="BH95" s="87">
        <f t="shared" si="35"/>
        <v>118541</v>
      </c>
    </row>
    <row r="96" spans="1:60" ht="13.5">
      <c r="A96" s="17" t="s">
        <v>109</v>
      </c>
      <c r="B96" s="78" t="s">
        <v>282</v>
      </c>
      <c r="C96" s="79" t="s">
        <v>283</v>
      </c>
      <c r="D96" s="87">
        <f t="shared" si="39"/>
        <v>0</v>
      </c>
      <c r="E96" s="87">
        <f t="shared" si="40"/>
        <v>0</v>
      </c>
      <c r="F96" s="87">
        <v>0</v>
      </c>
      <c r="G96" s="87">
        <v>0</v>
      </c>
      <c r="H96" s="87">
        <v>0</v>
      </c>
      <c r="I96" s="87">
        <v>0</v>
      </c>
      <c r="J96" s="87" t="s">
        <v>307</v>
      </c>
      <c r="K96" s="87">
        <f t="shared" si="41"/>
        <v>407551</v>
      </c>
      <c r="L96" s="87">
        <v>261259</v>
      </c>
      <c r="M96" s="88">
        <f t="shared" si="42"/>
        <v>119207</v>
      </c>
      <c r="N96" s="87">
        <v>6838</v>
      </c>
      <c r="O96" s="87">
        <v>107145</v>
      </c>
      <c r="P96" s="87">
        <v>5224</v>
      </c>
      <c r="Q96" s="87">
        <v>6085</v>
      </c>
      <c r="R96" s="87">
        <v>17736</v>
      </c>
      <c r="S96" s="87">
        <v>3264</v>
      </c>
      <c r="T96" s="87" t="s">
        <v>307</v>
      </c>
      <c r="U96" s="87">
        <v>212451</v>
      </c>
      <c r="V96" s="87">
        <f t="shared" si="43"/>
        <v>620002</v>
      </c>
      <c r="W96" s="87">
        <f t="shared" si="44"/>
        <v>0</v>
      </c>
      <c r="X96" s="87">
        <f t="shared" si="45"/>
        <v>0</v>
      </c>
      <c r="Y96" s="87">
        <v>0</v>
      </c>
      <c r="Z96" s="87">
        <v>0</v>
      </c>
      <c r="AA96" s="87">
        <v>0</v>
      </c>
      <c r="AB96" s="87">
        <v>0</v>
      </c>
      <c r="AC96" s="87" t="s">
        <v>307</v>
      </c>
      <c r="AD96" s="87">
        <f t="shared" si="46"/>
        <v>266265</v>
      </c>
      <c r="AE96" s="87">
        <v>192724</v>
      </c>
      <c r="AF96" s="88">
        <f t="shared" si="47"/>
        <v>63037</v>
      </c>
      <c r="AG96" s="87">
        <v>12577</v>
      </c>
      <c r="AH96" s="87">
        <v>50231</v>
      </c>
      <c r="AI96" s="87">
        <v>229</v>
      </c>
      <c r="AJ96" s="87">
        <v>4741</v>
      </c>
      <c r="AK96" s="87">
        <v>4928</v>
      </c>
      <c r="AL96" s="87">
        <v>835</v>
      </c>
      <c r="AM96" s="87" t="s">
        <v>307</v>
      </c>
      <c r="AN96" s="87">
        <v>124040</v>
      </c>
      <c r="AO96" s="87">
        <f t="shared" si="48"/>
        <v>390305</v>
      </c>
      <c r="AP96" s="87">
        <f t="shared" si="49"/>
        <v>0</v>
      </c>
      <c r="AQ96" s="87">
        <f t="shared" si="50"/>
        <v>0</v>
      </c>
      <c r="AR96" s="87">
        <f t="shared" si="51"/>
        <v>0</v>
      </c>
      <c r="AS96" s="87">
        <f t="shared" si="52"/>
        <v>0</v>
      </c>
      <c r="AT96" s="87">
        <f t="shared" si="37"/>
        <v>0</v>
      </c>
      <c r="AU96" s="87">
        <f t="shared" si="38"/>
        <v>0</v>
      </c>
      <c r="AV96" s="88" t="s">
        <v>170</v>
      </c>
      <c r="AW96" s="87">
        <f t="shared" si="32"/>
        <v>673816</v>
      </c>
      <c r="AX96" s="87">
        <f t="shared" si="33"/>
        <v>453983</v>
      </c>
      <c r="AY96" s="87">
        <f t="shared" si="30"/>
        <v>182244</v>
      </c>
      <c r="AZ96" s="87">
        <f t="shared" si="31"/>
        <v>19415</v>
      </c>
      <c r="BA96" s="87">
        <f t="shared" si="55"/>
        <v>157376</v>
      </c>
      <c r="BB96" s="87">
        <f t="shared" si="53"/>
        <v>5453</v>
      </c>
      <c r="BC96" s="87">
        <f t="shared" si="54"/>
        <v>10826</v>
      </c>
      <c r="BD96" s="87">
        <f t="shared" si="28"/>
        <v>22664</v>
      </c>
      <c r="BE96" s="87">
        <f t="shared" si="29"/>
        <v>4099</v>
      </c>
      <c r="BF96" s="88" t="s">
        <v>170</v>
      </c>
      <c r="BG96" s="87">
        <f t="shared" si="34"/>
        <v>336491</v>
      </c>
      <c r="BH96" s="87">
        <f t="shared" si="35"/>
        <v>1010307</v>
      </c>
    </row>
    <row r="97" spans="1:60" ht="13.5">
      <c r="A97" s="17" t="s">
        <v>109</v>
      </c>
      <c r="B97" s="78" t="s">
        <v>284</v>
      </c>
      <c r="C97" s="79" t="s">
        <v>239</v>
      </c>
      <c r="D97" s="87">
        <f t="shared" si="39"/>
        <v>0</v>
      </c>
      <c r="E97" s="87">
        <f t="shared" si="40"/>
        <v>0</v>
      </c>
      <c r="F97" s="87">
        <v>0</v>
      </c>
      <c r="G97" s="87">
        <v>0</v>
      </c>
      <c r="H97" s="87">
        <v>0</v>
      </c>
      <c r="I97" s="87">
        <v>0</v>
      </c>
      <c r="J97" s="87" t="s">
        <v>307</v>
      </c>
      <c r="K97" s="87">
        <f t="shared" si="41"/>
        <v>177258</v>
      </c>
      <c r="L97" s="87">
        <v>31690</v>
      </c>
      <c r="M97" s="88">
        <f t="shared" si="42"/>
        <v>72593</v>
      </c>
      <c r="N97" s="87">
        <v>0</v>
      </c>
      <c r="O97" s="87">
        <v>72593</v>
      </c>
      <c r="P97" s="87">
        <v>0</v>
      </c>
      <c r="Q97" s="87">
        <v>0</v>
      </c>
      <c r="R97" s="87">
        <v>72975</v>
      </c>
      <c r="S97" s="87">
        <v>0</v>
      </c>
      <c r="T97" s="87" t="s">
        <v>307</v>
      </c>
      <c r="U97" s="87">
        <v>0</v>
      </c>
      <c r="V97" s="87">
        <f t="shared" si="43"/>
        <v>177258</v>
      </c>
      <c r="W97" s="87">
        <f t="shared" si="44"/>
        <v>0</v>
      </c>
      <c r="X97" s="87">
        <f t="shared" si="45"/>
        <v>0</v>
      </c>
      <c r="Y97" s="87">
        <v>0</v>
      </c>
      <c r="Z97" s="87">
        <v>0</v>
      </c>
      <c r="AA97" s="87">
        <v>0</v>
      </c>
      <c r="AB97" s="87">
        <v>0</v>
      </c>
      <c r="AC97" s="87" t="s">
        <v>307</v>
      </c>
      <c r="AD97" s="87">
        <f t="shared" si="46"/>
        <v>422903</v>
      </c>
      <c r="AE97" s="87">
        <v>156450</v>
      </c>
      <c r="AF97" s="88">
        <f t="shared" si="47"/>
        <v>266453</v>
      </c>
      <c r="AG97" s="87">
        <v>0</v>
      </c>
      <c r="AH97" s="87">
        <v>266453</v>
      </c>
      <c r="AI97" s="87">
        <v>0</v>
      </c>
      <c r="AJ97" s="87">
        <v>0</v>
      </c>
      <c r="AK97" s="87">
        <v>0</v>
      </c>
      <c r="AL97" s="87">
        <v>0</v>
      </c>
      <c r="AM97" s="87" t="s">
        <v>307</v>
      </c>
      <c r="AN97" s="87">
        <v>0</v>
      </c>
      <c r="AO97" s="87">
        <f t="shared" si="48"/>
        <v>422903</v>
      </c>
      <c r="AP97" s="87">
        <f t="shared" si="49"/>
        <v>0</v>
      </c>
      <c r="AQ97" s="87">
        <f t="shared" si="50"/>
        <v>0</v>
      </c>
      <c r="AR97" s="87">
        <f t="shared" si="51"/>
        <v>0</v>
      </c>
      <c r="AS97" s="87">
        <f t="shared" si="52"/>
        <v>0</v>
      </c>
      <c r="AT97" s="87">
        <f t="shared" si="37"/>
        <v>0</v>
      </c>
      <c r="AU97" s="87">
        <f t="shared" si="38"/>
        <v>0</v>
      </c>
      <c r="AV97" s="88" t="s">
        <v>170</v>
      </c>
      <c r="AW97" s="87">
        <f t="shared" si="32"/>
        <v>600161</v>
      </c>
      <c r="AX97" s="87">
        <f t="shared" si="33"/>
        <v>188140</v>
      </c>
      <c r="AY97" s="87">
        <f t="shared" si="30"/>
        <v>339046</v>
      </c>
      <c r="AZ97" s="87">
        <f t="shared" si="31"/>
        <v>0</v>
      </c>
      <c r="BA97" s="87">
        <f t="shared" si="55"/>
        <v>339046</v>
      </c>
      <c r="BB97" s="87">
        <f t="shared" si="53"/>
        <v>0</v>
      </c>
      <c r="BC97" s="87">
        <f t="shared" si="54"/>
        <v>0</v>
      </c>
      <c r="BD97" s="87">
        <f t="shared" si="28"/>
        <v>72975</v>
      </c>
      <c r="BE97" s="87">
        <f t="shared" si="29"/>
        <v>0</v>
      </c>
      <c r="BF97" s="88" t="s">
        <v>170</v>
      </c>
      <c r="BG97" s="87">
        <f t="shared" si="34"/>
        <v>0</v>
      </c>
      <c r="BH97" s="87">
        <f t="shared" si="35"/>
        <v>600161</v>
      </c>
    </row>
    <row r="98" spans="1:60" ht="13.5">
      <c r="A98" s="17" t="s">
        <v>109</v>
      </c>
      <c r="B98" s="78" t="s">
        <v>285</v>
      </c>
      <c r="C98" s="79" t="s">
        <v>240</v>
      </c>
      <c r="D98" s="87">
        <f t="shared" si="39"/>
        <v>0</v>
      </c>
      <c r="E98" s="87">
        <f t="shared" si="40"/>
        <v>0</v>
      </c>
      <c r="F98" s="87">
        <v>0</v>
      </c>
      <c r="G98" s="87">
        <v>0</v>
      </c>
      <c r="H98" s="87">
        <v>0</v>
      </c>
      <c r="I98" s="87">
        <v>0</v>
      </c>
      <c r="J98" s="87" t="s">
        <v>307</v>
      </c>
      <c r="K98" s="87">
        <f t="shared" si="41"/>
        <v>106090</v>
      </c>
      <c r="L98" s="87">
        <v>9702</v>
      </c>
      <c r="M98" s="88">
        <f t="shared" si="42"/>
        <v>8088</v>
      </c>
      <c r="N98" s="87">
        <v>0</v>
      </c>
      <c r="O98" s="87">
        <v>0</v>
      </c>
      <c r="P98" s="87">
        <v>8088</v>
      </c>
      <c r="Q98" s="87">
        <v>0</v>
      </c>
      <c r="R98" s="87">
        <v>88300</v>
      </c>
      <c r="S98" s="87">
        <v>0</v>
      </c>
      <c r="T98" s="87" t="s">
        <v>307</v>
      </c>
      <c r="U98" s="87">
        <v>1252</v>
      </c>
      <c r="V98" s="87">
        <f t="shared" si="43"/>
        <v>107342</v>
      </c>
      <c r="W98" s="87">
        <f t="shared" si="44"/>
        <v>0</v>
      </c>
      <c r="X98" s="87">
        <f t="shared" si="45"/>
        <v>0</v>
      </c>
      <c r="Y98" s="87">
        <v>0</v>
      </c>
      <c r="Z98" s="87">
        <v>0</v>
      </c>
      <c r="AA98" s="87">
        <v>0</v>
      </c>
      <c r="AB98" s="87">
        <v>0</v>
      </c>
      <c r="AC98" s="87" t="s">
        <v>307</v>
      </c>
      <c r="AD98" s="87">
        <f t="shared" si="46"/>
        <v>0</v>
      </c>
      <c r="AE98" s="87">
        <v>0</v>
      </c>
      <c r="AF98" s="88">
        <f t="shared" si="47"/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0</v>
      </c>
      <c r="AM98" s="87" t="s">
        <v>307</v>
      </c>
      <c r="AN98" s="87">
        <v>0</v>
      </c>
      <c r="AO98" s="87">
        <f t="shared" si="48"/>
        <v>0</v>
      </c>
      <c r="AP98" s="87">
        <f t="shared" si="49"/>
        <v>0</v>
      </c>
      <c r="AQ98" s="87">
        <f t="shared" si="50"/>
        <v>0</v>
      </c>
      <c r="AR98" s="87">
        <f t="shared" si="51"/>
        <v>0</v>
      </c>
      <c r="AS98" s="87">
        <f t="shared" si="52"/>
        <v>0</v>
      </c>
      <c r="AT98" s="87">
        <f t="shared" si="37"/>
        <v>0</v>
      </c>
      <c r="AU98" s="87">
        <f t="shared" si="38"/>
        <v>0</v>
      </c>
      <c r="AV98" s="88" t="s">
        <v>170</v>
      </c>
      <c r="AW98" s="87">
        <f t="shared" si="32"/>
        <v>106090</v>
      </c>
      <c r="AX98" s="87">
        <f t="shared" si="33"/>
        <v>9702</v>
      </c>
      <c r="AY98" s="87">
        <f t="shared" si="30"/>
        <v>8088</v>
      </c>
      <c r="AZ98" s="87">
        <f t="shared" si="31"/>
        <v>0</v>
      </c>
      <c r="BA98" s="87">
        <f t="shared" si="55"/>
        <v>0</v>
      </c>
      <c r="BB98" s="87">
        <f t="shared" si="53"/>
        <v>8088</v>
      </c>
      <c r="BC98" s="87">
        <f t="shared" si="54"/>
        <v>0</v>
      </c>
      <c r="BD98" s="87">
        <f t="shared" si="28"/>
        <v>88300</v>
      </c>
      <c r="BE98" s="87">
        <f t="shared" si="29"/>
        <v>0</v>
      </c>
      <c r="BF98" s="88" t="s">
        <v>170</v>
      </c>
      <c r="BG98" s="87">
        <f t="shared" si="34"/>
        <v>1252</v>
      </c>
      <c r="BH98" s="87">
        <f t="shared" si="35"/>
        <v>107342</v>
      </c>
    </row>
    <row r="99" spans="1:60" ht="13.5">
      <c r="A99" s="17" t="s">
        <v>109</v>
      </c>
      <c r="B99" s="78" t="s">
        <v>243</v>
      </c>
      <c r="C99" s="79" t="s">
        <v>158</v>
      </c>
      <c r="D99" s="87">
        <f t="shared" si="39"/>
        <v>0</v>
      </c>
      <c r="E99" s="87">
        <f t="shared" si="40"/>
        <v>0</v>
      </c>
      <c r="F99" s="87">
        <v>0</v>
      </c>
      <c r="G99" s="87">
        <v>0</v>
      </c>
      <c r="H99" s="87">
        <v>0</v>
      </c>
      <c r="I99" s="87">
        <v>0</v>
      </c>
      <c r="J99" s="87" t="s">
        <v>307</v>
      </c>
      <c r="K99" s="87">
        <f t="shared" si="41"/>
        <v>0</v>
      </c>
      <c r="L99" s="87">
        <v>0</v>
      </c>
      <c r="M99" s="88">
        <f t="shared" si="42"/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 t="s">
        <v>307</v>
      </c>
      <c r="U99" s="87">
        <v>450</v>
      </c>
      <c r="V99" s="87">
        <f t="shared" si="43"/>
        <v>450</v>
      </c>
      <c r="W99" s="87">
        <f t="shared" si="44"/>
        <v>0</v>
      </c>
      <c r="X99" s="87">
        <f t="shared" si="45"/>
        <v>0</v>
      </c>
      <c r="Y99" s="87">
        <v>0</v>
      </c>
      <c r="Z99" s="87">
        <v>0</v>
      </c>
      <c r="AA99" s="87">
        <v>0</v>
      </c>
      <c r="AB99" s="87">
        <v>0</v>
      </c>
      <c r="AC99" s="87" t="s">
        <v>307</v>
      </c>
      <c r="AD99" s="87">
        <f t="shared" si="46"/>
        <v>0</v>
      </c>
      <c r="AE99" s="87">
        <v>0</v>
      </c>
      <c r="AF99" s="88">
        <f t="shared" si="47"/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  <c r="AM99" s="87" t="s">
        <v>307</v>
      </c>
      <c r="AN99" s="87">
        <v>0</v>
      </c>
      <c r="AO99" s="87">
        <f t="shared" si="48"/>
        <v>0</v>
      </c>
      <c r="AP99" s="87">
        <f t="shared" si="49"/>
        <v>0</v>
      </c>
      <c r="AQ99" s="87">
        <f t="shared" si="50"/>
        <v>0</v>
      </c>
      <c r="AR99" s="87">
        <f t="shared" si="51"/>
        <v>0</v>
      </c>
      <c r="AS99" s="87">
        <f t="shared" si="52"/>
        <v>0</v>
      </c>
      <c r="AT99" s="87">
        <f t="shared" si="37"/>
        <v>0</v>
      </c>
      <c r="AU99" s="87">
        <f t="shared" si="38"/>
        <v>0</v>
      </c>
      <c r="AV99" s="88" t="s">
        <v>170</v>
      </c>
      <c r="AW99" s="87">
        <f t="shared" si="32"/>
        <v>0</v>
      </c>
      <c r="AX99" s="87">
        <f t="shared" si="33"/>
        <v>0</v>
      </c>
      <c r="AY99" s="87">
        <f t="shared" si="30"/>
        <v>0</v>
      </c>
      <c r="AZ99" s="87">
        <f t="shared" si="31"/>
        <v>0</v>
      </c>
      <c r="BA99" s="87">
        <f t="shared" si="55"/>
        <v>0</v>
      </c>
      <c r="BB99" s="87">
        <f t="shared" si="53"/>
        <v>0</v>
      </c>
      <c r="BC99" s="87">
        <f t="shared" si="54"/>
        <v>0</v>
      </c>
      <c r="BD99" s="87">
        <f t="shared" si="28"/>
        <v>0</v>
      </c>
      <c r="BE99" s="87">
        <f t="shared" si="29"/>
        <v>0</v>
      </c>
      <c r="BF99" s="88" t="s">
        <v>170</v>
      </c>
      <c r="BG99" s="87">
        <f t="shared" si="34"/>
        <v>450</v>
      </c>
      <c r="BH99" s="87">
        <f t="shared" si="35"/>
        <v>450</v>
      </c>
    </row>
    <row r="100" spans="1:60" ht="13.5">
      <c r="A100" s="17" t="s">
        <v>109</v>
      </c>
      <c r="B100" s="78" t="s">
        <v>286</v>
      </c>
      <c r="C100" s="79" t="s">
        <v>287</v>
      </c>
      <c r="D100" s="87">
        <f t="shared" si="39"/>
        <v>1289</v>
      </c>
      <c r="E100" s="87">
        <f t="shared" si="40"/>
        <v>1289</v>
      </c>
      <c r="F100" s="87">
        <v>0</v>
      </c>
      <c r="G100" s="87">
        <v>0</v>
      </c>
      <c r="H100" s="87">
        <v>1289</v>
      </c>
      <c r="I100" s="87">
        <v>0</v>
      </c>
      <c r="J100" s="87" t="s">
        <v>307</v>
      </c>
      <c r="K100" s="87">
        <f t="shared" si="41"/>
        <v>45149</v>
      </c>
      <c r="L100" s="87">
        <v>30298</v>
      </c>
      <c r="M100" s="88">
        <f t="shared" si="42"/>
        <v>10054</v>
      </c>
      <c r="N100" s="87">
        <v>0</v>
      </c>
      <c r="O100" s="87">
        <v>4634</v>
      </c>
      <c r="P100" s="87">
        <v>5420</v>
      </c>
      <c r="Q100" s="87">
        <v>0</v>
      </c>
      <c r="R100" s="87">
        <v>2582</v>
      </c>
      <c r="S100" s="87">
        <v>2215</v>
      </c>
      <c r="T100" s="87" t="s">
        <v>307</v>
      </c>
      <c r="U100" s="87">
        <v>0</v>
      </c>
      <c r="V100" s="87">
        <f t="shared" si="43"/>
        <v>46438</v>
      </c>
      <c r="W100" s="87">
        <f t="shared" si="44"/>
        <v>108098</v>
      </c>
      <c r="X100" s="87">
        <f t="shared" si="45"/>
        <v>108098</v>
      </c>
      <c r="Y100" s="87">
        <v>108098</v>
      </c>
      <c r="Z100" s="87">
        <v>0</v>
      </c>
      <c r="AA100" s="87">
        <v>0</v>
      </c>
      <c r="AB100" s="87">
        <v>0</v>
      </c>
      <c r="AC100" s="87" t="s">
        <v>307</v>
      </c>
      <c r="AD100" s="87">
        <f t="shared" si="46"/>
        <v>62914</v>
      </c>
      <c r="AE100" s="87">
        <v>28565</v>
      </c>
      <c r="AF100" s="88">
        <f t="shared" si="47"/>
        <v>31834</v>
      </c>
      <c r="AG100" s="87">
        <v>0</v>
      </c>
      <c r="AH100" s="87">
        <v>31834</v>
      </c>
      <c r="AI100" s="87">
        <v>0</v>
      </c>
      <c r="AJ100" s="87">
        <v>0</v>
      </c>
      <c r="AK100" s="87">
        <v>1667</v>
      </c>
      <c r="AL100" s="87">
        <v>848</v>
      </c>
      <c r="AM100" s="87" t="s">
        <v>307</v>
      </c>
      <c r="AN100" s="87">
        <v>0</v>
      </c>
      <c r="AO100" s="87">
        <f t="shared" si="48"/>
        <v>171012</v>
      </c>
      <c r="AP100" s="87">
        <f t="shared" si="49"/>
        <v>109387</v>
      </c>
      <c r="AQ100" s="87">
        <f t="shared" si="50"/>
        <v>109387</v>
      </c>
      <c r="AR100" s="87">
        <f t="shared" si="51"/>
        <v>108098</v>
      </c>
      <c r="AS100" s="87">
        <f t="shared" si="52"/>
        <v>0</v>
      </c>
      <c r="AT100" s="87">
        <f t="shared" si="37"/>
        <v>1289</v>
      </c>
      <c r="AU100" s="87">
        <f t="shared" si="38"/>
        <v>0</v>
      </c>
      <c r="AV100" s="88" t="s">
        <v>170</v>
      </c>
      <c r="AW100" s="87">
        <f t="shared" si="32"/>
        <v>108063</v>
      </c>
      <c r="AX100" s="87">
        <f t="shared" si="33"/>
        <v>58863</v>
      </c>
      <c r="AY100" s="87">
        <f t="shared" si="30"/>
        <v>41888</v>
      </c>
      <c r="AZ100" s="87">
        <f t="shared" si="31"/>
        <v>0</v>
      </c>
      <c r="BA100" s="87">
        <f t="shared" si="55"/>
        <v>36468</v>
      </c>
      <c r="BB100" s="87">
        <f t="shared" si="53"/>
        <v>5420</v>
      </c>
      <c r="BC100" s="87">
        <f t="shared" si="54"/>
        <v>0</v>
      </c>
      <c r="BD100" s="87">
        <f t="shared" si="28"/>
        <v>4249</v>
      </c>
      <c r="BE100" s="87">
        <f t="shared" si="29"/>
        <v>3063</v>
      </c>
      <c r="BF100" s="88" t="s">
        <v>170</v>
      </c>
      <c r="BG100" s="87">
        <f t="shared" si="34"/>
        <v>0</v>
      </c>
      <c r="BH100" s="87">
        <f t="shared" si="35"/>
        <v>217450</v>
      </c>
    </row>
    <row r="101" spans="1:60" ht="13.5">
      <c r="A101" s="17" t="s">
        <v>109</v>
      </c>
      <c r="B101" s="78" t="s">
        <v>288</v>
      </c>
      <c r="C101" s="79" t="s">
        <v>241</v>
      </c>
      <c r="D101" s="87">
        <f t="shared" si="39"/>
        <v>3174775</v>
      </c>
      <c r="E101" s="87">
        <f t="shared" si="40"/>
        <v>3174775</v>
      </c>
      <c r="F101" s="87">
        <v>3174775</v>
      </c>
      <c r="G101" s="87">
        <v>0</v>
      </c>
      <c r="H101" s="87">
        <v>0</v>
      </c>
      <c r="I101" s="87">
        <v>0</v>
      </c>
      <c r="J101" s="87" t="s">
        <v>307</v>
      </c>
      <c r="K101" s="87">
        <f t="shared" si="41"/>
        <v>33998</v>
      </c>
      <c r="L101" s="87">
        <v>0</v>
      </c>
      <c r="M101" s="88">
        <f t="shared" si="42"/>
        <v>1751</v>
      </c>
      <c r="N101" s="87">
        <v>0</v>
      </c>
      <c r="O101" s="87">
        <v>1751</v>
      </c>
      <c r="P101" s="87">
        <v>0</v>
      </c>
      <c r="Q101" s="87">
        <v>0</v>
      </c>
      <c r="R101" s="87">
        <v>32247</v>
      </c>
      <c r="S101" s="87">
        <v>0</v>
      </c>
      <c r="T101" s="87" t="s">
        <v>307</v>
      </c>
      <c r="U101" s="87">
        <v>81</v>
      </c>
      <c r="V101" s="87">
        <f t="shared" si="43"/>
        <v>3208854</v>
      </c>
      <c r="W101" s="87">
        <f t="shared" si="44"/>
        <v>2111344</v>
      </c>
      <c r="X101" s="87">
        <f t="shared" si="45"/>
        <v>2111344</v>
      </c>
      <c r="Y101" s="87">
        <v>2093888</v>
      </c>
      <c r="Z101" s="87">
        <v>0</v>
      </c>
      <c r="AA101" s="87">
        <v>17456</v>
      </c>
      <c r="AB101" s="87">
        <v>0</v>
      </c>
      <c r="AC101" s="87" t="s">
        <v>307</v>
      </c>
      <c r="AD101" s="87">
        <f t="shared" si="46"/>
        <v>127509</v>
      </c>
      <c r="AE101" s="87">
        <v>28503</v>
      </c>
      <c r="AF101" s="88">
        <f t="shared" si="47"/>
        <v>72703</v>
      </c>
      <c r="AG101" s="87">
        <v>0</v>
      </c>
      <c r="AH101" s="87">
        <v>8949</v>
      </c>
      <c r="AI101" s="87">
        <v>63754</v>
      </c>
      <c r="AJ101" s="87">
        <v>0</v>
      </c>
      <c r="AK101" s="87">
        <v>26303</v>
      </c>
      <c r="AL101" s="87">
        <v>0</v>
      </c>
      <c r="AM101" s="87" t="s">
        <v>307</v>
      </c>
      <c r="AN101" s="87">
        <v>109265</v>
      </c>
      <c r="AO101" s="87">
        <f t="shared" si="48"/>
        <v>2348118</v>
      </c>
      <c r="AP101" s="87">
        <f t="shared" si="49"/>
        <v>5286119</v>
      </c>
      <c r="AQ101" s="87">
        <f t="shared" si="50"/>
        <v>5286119</v>
      </c>
      <c r="AR101" s="87">
        <f t="shared" si="51"/>
        <v>5268663</v>
      </c>
      <c r="AS101" s="87">
        <f t="shared" si="52"/>
        <v>0</v>
      </c>
      <c r="AT101" s="87">
        <f t="shared" si="37"/>
        <v>17456</v>
      </c>
      <c r="AU101" s="87">
        <f t="shared" si="38"/>
        <v>0</v>
      </c>
      <c r="AV101" s="88" t="s">
        <v>170</v>
      </c>
      <c r="AW101" s="87">
        <f t="shared" si="32"/>
        <v>161507</v>
      </c>
      <c r="AX101" s="87">
        <f t="shared" si="33"/>
        <v>28503</v>
      </c>
      <c r="AY101" s="87">
        <f t="shared" si="30"/>
        <v>74454</v>
      </c>
      <c r="AZ101" s="87">
        <f t="shared" si="31"/>
        <v>0</v>
      </c>
      <c r="BA101" s="87">
        <f t="shared" si="55"/>
        <v>10700</v>
      </c>
      <c r="BB101" s="87">
        <f t="shared" si="53"/>
        <v>63754</v>
      </c>
      <c r="BC101" s="87">
        <f t="shared" si="54"/>
        <v>0</v>
      </c>
      <c r="BD101" s="87">
        <f aca="true" t="shared" si="56" ref="BD101:BD111">R101+AK101</f>
        <v>58550</v>
      </c>
      <c r="BE101" s="87">
        <f aca="true" t="shared" si="57" ref="BE101:BE111">S101+AL101</f>
        <v>0</v>
      </c>
      <c r="BF101" s="88" t="s">
        <v>170</v>
      </c>
      <c r="BG101" s="87">
        <f t="shared" si="34"/>
        <v>109346</v>
      </c>
      <c r="BH101" s="87">
        <f t="shared" si="35"/>
        <v>5556972</v>
      </c>
    </row>
    <row r="102" spans="1:60" ht="13.5">
      <c r="A102" s="17" t="s">
        <v>109</v>
      </c>
      <c r="B102" s="78" t="s">
        <v>289</v>
      </c>
      <c r="C102" s="79" t="s">
        <v>290</v>
      </c>
      <c r="D102" s="87">
        <f t="shared" si="39"/>
        <v>0</v>
      </c>
      <c r="E102" s="87">
        <f t="shared" si="40"/>
        <v>0</v>
      </c>
      <c r="F102" s="87">
        <v>0</v>
      </c>
      <c r="G102" s="87">
        <v>0</v>
      </c>
      <c r="H102" s="87">
        <v>0</v>
      </c>
      <c r="I102" s="87">
        <v>0</v>
      </c>
      <c r="J102" s="87" t="s">
        <v>307</v>
      </c>
      <c r="K102" s="87">
        <f t="shared" si="41"/>
        <v>0</v>
      </c>
      <c r="L102" s="87">
        <v>0</v>
      </c>
      <c r="M102" s="88">
        <f t="shared" si="42"/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 t="s">
        <v>307</v>
      </c>
      <c r="U102" s="87">
        <v>0</v>
      </c>
      <c r="V102" s="87">
        <f t="shared" si="43"/>
        <v>0</v>
      </c>
      <c r="W102" s="87">
        <f t="shared" si="44"/>
        <v>0</v>
      </c>
      <c r="X102" s="87">
        <f t="shared" si="45"/>
        <v>0</v>
      </c>
      <c r="Y102" s="87">
        <v>0</v>
      </c>
      <c r="Z102" s="87">
        <v>0</v>
      </c>
      <c r="AA102" s="87">
        <v>0</v>
      </c>
      <c r="AB102" s="87">
        <v>0</v>
      </c>
      <c r="AC102" s="87" t="s">
        <v>307</v>
      </c>
      <c r="AD102" s="87">
        <f t="shared" si="46"/>
        <v>129281</v>
      </c>
      <c r="AE102" s="87">
        <v>21654</v>
      </c>
      <c r="AF102" s="88">
        <f t="shared" si="47"/>
        <v>67325</v>
      </c>
      <c r="AG102" s="87">
        <v>0</v>
      </c>
      <c r="AH102" s="87">
        <v>64923</v>
      </c>
      <c r="AI102" s="87">
        <v>2402</v>
      </c>
      <c r="AJ102" s="87">
        <v>0</v>
      </c>
      <c r="AK102" s="87">
        <v>40302</v>
      </c>
      <c r="AL102" s="87">
        <v>0</v>
      </c>
      <c r="AM102" s="87" t="s">
        <v>307</v>
      </c>
      <c r="AN102" s="87">
        <v>6389</v>
      </c>
      <c r="AO102" s="87">
        <f t="shared" si="48"/>
        <v>135670</v>
      </c>
      <c r="AP102" s="87">
        <f t="shared" si="49"/>
        <v>0</v>
      </c>
      <c r="AQ102" s="87">
        <f t="shared" si="50"/>
        <v>0</v>
      </c>
      <c r="AR102" s="87">
        <f t="shared" si="51"/>
        <v>0</v>
      </c>
      <c r="AS102" s="87">
        <f t="shared" si="52"/>
        <v>0</v>
      </c>
      <c r="AT102" s="87">
        <f t="shared" si="37"/>
        <v>0</v>
      </c>
      <c r="AU102" s="87">
        <f t="shared" si="38"/>
        <v>0</v>
      </c>
      <c r="AV102" s="88" t="s">
        <v>170</v>
      </c>
      <c r="AW102" s="87">
        <f t="shared" si="32"/>
        <v>129281</v>
      </c>
      <c r="AX102" s="87">
        <f t="shared" si="33"/>
        <v>21654</v>
      </c>
      <c r="AY102" s="87">
        <f t="shared" si="30"/>
        <v>67325</v>
      </c>
      <c r="AZ102" s="87">
        <f t="shared" si="31"/>
        <v>0</v>
      </c>
      <c r="BA102" s="87">
        <f t="shared" si="55"/>
        <v>64923</v>
      </c>
      <c r="BB102" s="87">
        <f t="shared" si="53"/>
        <v>2402</v>
      </c>
      <c r="BC102" s="87">
        <f t="shared" si="54"/>
        <v>0</v>
      </c>
      <c r="BD102" s="87">
        <f t="shared" si="56"/>
        <v>40302</v>
      </c>
      <c r="BE102" s="87">
        <f t="shared" si="57"/>
        <v>0</v>
      </c>
      <c r="BF102" s="88" t="s">
        <v>170</v>
      </c>
      <c r="BG102" s="87">
        <f t="shared" si="34"/>
        <v>6389</v>
      </c>
      <c r="BH102" s="87">
        <f t="shared" si="35"/>
        <v>135670</v>
      </c>
    </row>
    <row r="103" spans="1:60" ht="13.5">
      <c r="A103" s="17" t="s">
        <v>109</v>
      </c>
      <c r="B103" s="78" t="s">
        <v>291</v>
      </c>
      <c r="C103" s="79" t="s">
        <v>292</v>
      </c>
      <c r="D103" s="87">
        <f t="shared" si="39"/>
        <v>0</v>
      </c>
      <c r="E103" s="87">
        <f t="shared" si="40"/>
        <v>0</v>
      </c>
      <c r="F103" s="87">
        <v>0</v>
      </c>
      <c r="G103" s="87">
        <v>0</v>
      </c>
      <c r="H103" s="87">
        <v>0</v>
      </c>
      <c r="I103" s="87">
        <v>0</v>
      </c>
      <c r="J103" s="87" t="s">
        <v>307</v>
      </c>
      <c r="K103" s="87">
        <f t="shared" si="41"/>
        <v>69094</v>
      </c>
      <c r="L103" s="87">
        <v>21645</v>
      </c>
      <c r="M103" s="88">
        <f t="shared" si="42"/>
        <v>26469</v>
      </c>
      <c r="N103" s="87">
        <v>0</v>
      </c>
      <c r="O103" s="87">
        <v>26469</v>
      </c>
      <c r="P103" s="87">
        <v>0</v>
      </c>
      <c r="Q103" s="87">
        <v>0</v>
      </c>
      <c r="R103" s="87">
        <v>20980</v>
      </c>
      <c r="S103" s="87">
        <v>0</v>
      </c>
      <c r="T103" s="87" t="s">
        <v>307</v>
      </c>
      <c r="U103" s="87">
        <v>0</v>
      </c>
      <c r="V103" s="87">
        <f t="shared" si="43"/>
        <v>69094</v>
      </c>
      <c r="W103" s="87">
        <f t="shared" si="44"/>
        <v>0</v>
      </c>
      <c r="X103" s="87">
        <f t="shared" si="45"/>
        <v>0</v>
      </c>
      <c r="Y103" s="87">
        <v>0</v>
      </c>
      <c r="Z103" s="87">
        <v>0</v>
      </c>
      <c r="AA103" s="87">
        <v>0</v>
      </c>
      <c r="AB103" s="87">
        <v>0</v>
      </c>
      <c r="AC103" s="87" t="s">
        <v>307</v>
      </c>
      <c r="AD103" s="87">
        <f t="shared" si="46"/>
        <v>0</v>
      </c>
      <c r="AE103" s="87">
        <v>0</v>
      </c>
      <c r="AF103" s="88">
        <f t="shared" si="47"/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  <c r="AM103" s="87" t="s">
        <v>307</v>
      </c>
      <c r="AN103" s="87">
        <v>0</v>
      </c>
      <c r="AO103" s="87">
        <f t="shared" si="48"/>
        <v>0</v>
      </c>
      <c r="AP103" s="87">
        <f t="shared" si="49"/>
        <v>0</v>
      </c>
      <c r="AQ103" s="87">
        <f t="shared" si="50"/>
        <v>0</v>
      </c>
      <c r="AR103" s="87">
        <f t="shared" si="51"/>
        <v>0</v>
      </c>
      <c r="AS103" s="87">
        <f t="shared" si="52"/>
        <v>0</v>
      </c>
      <c r="AT103" s="87">
        <f t="shared" si="37"/>
        <v>0</v>
      </c>
      <c r="AU103" s="87">
        <f t="shared" si="38"/>
        <v>0</v>
      </c>
      <c r="AV103" s="88" t="s">
        <v>170</v>
      </c>
      <c r="AW103" s="87">
        <f t="shared" si="32"/>
        <v>69094</v>
      </c>
      <c r="AX103" s="87">
        <f t="shared" si="33"/>
        <v>21645</v>
      </c>
      <c r="AY103" s="87">
        <f t="shared" si="30"/>
        <v>26469</v>
      </c>
      <c r="AZ103" s="87">
        <f t="shared" si="31"/>
        <v>0</v>
      </c>
      <c r="BA103" s="87">
        <f t="shared" si="55"/>
        <v>26469</v>
      </c>
      <c r="BB103" s="87">
        <f t="shared" si="53"/>
        <v>0</v>
      </c>
      <c r="BC103" s="87">
        <f t="shared" si="54"/>
        <v>0</v>
      </c>
      <c r="BD103" s="87">
        <f t="shared" si="56"/>
        <v>20980</v>
      </c>
      <c r="BE103" s="87">
        <f t="shared" si="57"/>
        <v>0</v>
      </c>
      <c r="BF103" s="88" t="s">
        <v>170</v>
      </c>
      <c r="BG103" s="87">
        <f t="shared" si="34"/>
        <v>0</v>
      </c>
      <c r="BH103" s="87">
        <f t="shared" si="35"/>
        <v>69094</v>
      </c>
    </row>
    <row r="104" spans="1:60" ht="13.5">
      <c r="A104" s="17" t="s">
        <v>109</v>
      </c>
      <c r="B104" s="78" t="s">
        <v>293</v>
      </c>
      <c r="C104" s="79" t="s">
        <v>294</v>
      </c>
      <c r="D104" s="87">
        <f t="shared" si="39"/>
        <v>22218</v>
      </c>
      <c r="E104" s="87">
        <f t="shared" si="40"/>
        <v>22218</v>
      </c>
      <c r="F104" s="87">
        <v>21315</v>
      </c>
      <c r="G104" s="87">
        <v>903</v>
      </c>
      <c r="H104" s="87">
        <v>0</v>
      </c>
      <c r="I104" s="87">
        <v>0</v>
      </c>
      <c r="J104" s="87" t="s">
        <v>307</v>
      </c>
      <c r="K104" s="87">
        <f t="shared" si="41"/>
        <v>82045</v>
      </c>
      <c r="L104" s="87">
        <v>25764</v>
      </c>
      <c r="M104" s="88">
        <f t="shared" si="42"/>
        <v>56281</v>
      </c>
      <c r="N104" s="87">
        <v>1616</v>
      </c>
      <c r="O104" s="87">
        <v>51480</v>
      </c>
      <c r="P104" s="87">
        <v>3185</v>
      </c>
      <c r="Q104" s="87">
        <v>0</v>
      </c>
      <c r="R104" s="87">
        <v>0</v>
      </c>
      <c r="S104" s="87">
        <v>0</v>
      </c>
      <c r="T104" s="87" t="s">
        <v>307</v>
      </c>
      <c r="U104" s="87">
        <v>0</v>
      </c>
      <c r="V104" s="87">
        <f t="shared" si="43"/>
        <v>104263</v>
      </c>
      <c r="W104" s="87">
        <f t="shared" si="44"/>
        <v>0</v>
      </c>
      <c r="X104" s="87">
        <f t="shared" si="45"/>
        <v>0</v>
      </c>
      <c r="Y104" s="87">
        <v>0</v>
      </c>
      <c r="Z104" s="87">
        <v>0</v>
      </c>
      <c r="AA104" s="87">
        <v>0</v>
      </c>
      <c r="AB104" s="87">
        <v>0</v>
      </c>
      <c r="AC104" s="87" t="s">
        <v>307</v>
      </c>
      <c r="AD104" s="87">
        <f t="shared" si="46"/>
        <v>0</v>
      </c>
      <c r="AE104" s="87">
        <v>0</v>
      </c>
      <c r="AF104" s="88">
        <f t="shared" si="47"/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  <c r="AL104" s="87">
        <v>0</v>
      </c>
      <c r="AM104" s="87" t="s">
        <v>307</v>
      </c>
      <c r="AN104" s="87">
        <v>0</v>
      </c>
      <c r="AO104" s="87">
        <f t="shared" si="48"/>
        <v>0</v>
      </c>
      <c r="AP104" s="87">
        <f t="shared" si="49"/>
        <v>22218</v>
      </c>
      <c r="AQ104" s="87">
        <f t="shared" si="50"/>
        <v>22218</v>
      </c>
      <c r="AR104" s="87">
        <f t="shared" si="51"/>
        <v>21315</v>
      </c>
      <c r="AS104" s="87">
        <f t="shared" si="52"/>
        <v>903</v>
      </c>
      <c r="AT104" s="87">
        <f t="shared" si="37"/>
        <v>0</v>
      </c>
      <c r="AU104" s="87">
        <f t="shared" si="38"/>
        <v>0</v>
      </c>
      <c r="AV104" s="88" t="s">
        <v>170</v>
      </c>
      <c r="AW104" s="87">
        <f t="shared" si="32"/>
        <v>82045</v>
      </c>
      <c r="AX104" s="87">
        <f t="shared" si="33"/>
        <v>25764</v>
      </c>
      <c r="AY104" s="87">
        <f t="shared" si="30"/>
        <v>56281</v>
      </c>
      <c r="AZ104" s="87">
        <f t="shared" si="31"/>
        <v>1616</v>
      </c>
      <c r="BA104" s="87">
        <f t="shared" si="55"/>
        <v>51480</v>
      </c>
      <c r="BB104" s="87">
        <f t="shared" si="53"/>
        <v>3185</v>
      </c>
      <c r="BC104" s="87">
        <f t="shared" si="54"/>
        <v>0</v>
      </c>
      <c r="BD104" s="87">
        <f t="shared" si="56"/>
        <v>0</v>
      </c>
      <c r="BE104" s="87">
        <f t="shared" si="57"/>
        <v>0</v>
      </c>
      <c r="BF104" s="88" t="s">
        <v>170</v>
      </c>
      <c r="BG104" s="87">
        <f t="shared" si="34"/>
        <v>0</v>
      </c>
      <c r="BH104" s="87">
        <f t="shared" si="35"/>
        <v>104263</v>
      </c>
    </row>
    <row r="105" spans="1:60" ht="13.5">
      <c r="A105" s="17" t="s">
        <v>109</v>
      </c>
      <c r="B105" s="78" t="s">
        <v>295</v>
      </c>
      <c r="C105" s="79" t="s">
        <v>296</v>
      </c>
      <c r="D105" s="87">
        <f t="shared" si="39"/>
        <v>0</v>
      </c>
      <c r="E105" s="87">
        <f t="shared" si="40"/>
        <v>0</v>
      </c>
      <c r="F105" s="87">
        <v>0</v>
      </c>
      <c r="G105" s="87">
        <v>0</v>
      </c>
      <c r="H105" s="87">
        <v>0</v>
      </c>
      <c r="I105" s="87">
        <v>0</v>
      </c>
      <c r="J105" s="87" t="s">
        <v>307</v>
      </c>
      <c r="K105" s="87">
        <f t="shared" si="41"/>
        <v>0</v>
      </c>
      <c r="L105" s="87">
        <v>0</v>
      </c>
      <c r="M105" s="88">
        <f t="shared" si="42"/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 t="s">
        <v>307</v>
      </c>
      <c r="U105" s="87">
        <v>0</v>
      </c>
      <c r="V105" s="87">
        <f t="shared" si="43"/>
        <v>0</v>
      </c>
      <c r="W105" s="87">
        <f t="shared" si="44"/>
        <v>0</v>
      </c>
      <c r="X105" s="87">
        <f t="shared" si="45"/>
        <v>0</v>
      </c>
      <c r="Y105" s="87">
        <v>0</v>
      </c>
      <c r="Z105" s="87">
        <v>0</v>
      </c>
      <c r="AA105" s="87">
        <v>0</v>
      </c>
      <c r="AB105" s="87">
        <v>0</v>
      </c>
      <c r="AC105" s="87" t="s">
        <v>307</v>
      </c>
      <c r="AD105" s="87">
        <f t="shared" si="46"/>
        <v>101039</v>
      </c>
      <c r="AE105" s="87">
        <v>9732</v>
      </c>
      <c r="AF105" s="88">
        <f t="shared" si="47"/>
        <v>10049</v>
      </c>
      <c r="AG105" s="87">
        <v>0</v>
      </c>
      <c r="AH105" s="87">
        <v>10049</v>
      </c>
      <c r="AI105" s="87">
        <v>0</v>
      </c>
      <c r="AJ105" s="87">
        <v>0</v>
      </c>
      <c r="AK105" s="87">
        <v>81258</v>
      </c>
      <c r="AL105" s="87">
        <v>0</v>
      </c>
      <c r="AM105" s="87" t="s">
        <v>307</v>
      </c>
      <c r="AN105" s="87">
        <v>1727</v>
      </c>
      <c r="AO105" s="87">
        <f t="shared" si="48"/>
        <v>102766</v>
      </c>
      <c r="AP105" s="87">
        <f t="shared" si="49"/>
        <v>0</v>
      </c>
      <c r="AQ105" s="87">
        <f t="shared" si="50"/>
        <v>0</v>
      </c>
      <c r="AR105" s="87">
        <f t="shared" si="51"/>
        <v>0</v>
      </c>
      <c r="AS105" s="87">
        <f t="shared" si="52"/>
        <v>0</v>
      </c>
      <c r="AT105" s="87">
        <f t="shared" si="37"/>
        <v>0</v>
      </c>
      <c r="AU105" s="87">
        <f t="shared" si="38"/>
        <v>0</v>
      </c>
      <c r="AV105" s="88" t="s">
        <v>170</v>
      </c>
      <c r="AW105" s="87">
        <f t="shared" si="32"/>
        <v>101039</v>
      </c>
      <c r="AX105" s="87">
        <f t="shared" si="33"/>
        <v>9732</v>
      </c>
      <c r="AY105" s="87">
        <f t="shared" si="30"/>
        <v>10049</v>
      </c>
      <c r="AZ105" s="87">
        <f t="shared" si="31"/>
        <v>0</v>
      </c>
      <c r="BA105" s="87">
        <f t="shared" si="55"/>
        <v>10049</v>
      </c>
      <c r="BB105" s="87">
        <f t="shared" si="53"/>
        <v>0</v>
      </c>
      <c r="BC105" s="87">
        <f t="shared" si="54"/>
        <v>0</v>
      </c>
      <c r="BD105" s="87">
        <f t="shared" si="56"/>
        <v>81258</v>
      </c>
      <c r="BE105" s="87">
        <f t="shared" si="57"/>
        <v>0</v>
      </c>
      <c r="BF105" s="88" t="s">
        <v>170</v>
      </c>
      <c r="BG105" s="87">
        <f t="shared" si="34"/>
        <v>1727</v>
      </c>
      <c r="BH105" s="87">
        <f t="shared" si="35"/>
        <v>102766</v>
      </c>
    </row>
    <row r="106" spans="1:60" ht="13.5">
      <c r="A106" s="17" t="s">
        <v>109</v>
      </c>
      <c r="B106" s="78" t="s">
        <v>297</v>
      </c>
      <c r="C106" s="79" t="s">
        <v>298</v>
      </c>
      <c r="D106" s="87">
        <f t="shared" si="39"/>
        <v>27510</v>
      </c>
      <c r="E106" s="87">
        <f t="shared" si="40"/>
        <v>27510</v>
      </c>
      <c r="F106" s="87">
        <v>27510</v>
      </c>
      <c r="G106" s="87">
        <v>0</v>
      </c>
      <c r="H106" s="87">
        <v>0</v>
      </c>
      <c r="I106" s="87">
        <v>0</v>
      </c>
      <c r="J106" s="87" t="s">
        <v>307</v>
      </c>
      <c r="K106" s="87">
        <f t="shared" si="41"/>
        <v>246813</v>
      </c>
      <c r="L106" s="87">
        <v>34922</v>
      </c>
      <c r="M106" s="88">
        <f t="shared" si="42"/>
        <v>38766</v>
      </c>
      <c r="N106" s="87">
        <v>4142</v>
      </c>
      <c r="O106" s="87">
        <v>34624</v>
      </c>
      <c r="P106" s="87">
        <v>0</v>
      </c>
      <c r="Q106" s="87">
        <v>7959</v>
      </c>
      <c r="R106" s="87">
        <v>147108</v>
      </c>
      <c r="S106" s="87">
        <v>18058</v>
      </c>
      <c r="T106" s="87" t="s">
        <v>307</v>
      </c>
      <c r="U106" s="87">
        <v>0</v>
      </c>
      <c r="V106" s="87">
        <f t="shared" si="43"/>
        <v>274323</v>
      </c>
      <c r="W106" s="87">
        <f t="shared" si="44"/>
        <v>0</v>
      </c>
      <c r="X106" s="87">
        <f t="shared" si="45"/>
        <v>0</v>
      </c>
      <c r="Y106" s="87">
        <v>0</v>
      </c>
      <c r="Z106" s="87">
        <v>0</v>
      </c>
      <c r="AA106" s="87">
        <v>0</v>
      </c>
      <c r="AB106" s="87">
        <v>0</v>
      </c>
      <c r="AC106" s="87" t="s">
        <v>307</v>
      </c>
      <c r="AD106" s="87">
        <f t="shared" si="46"/>
        <v>0</v>
      </c>
      <c r="AE106" s="87">
        <v>0</v>
      </c>
      <c r="AF106" s="88">
        <f t="shared" si="47"/>
        <v>0</v>
      </c>
      <c r="AG106" s="87">
        <v>0</v>
      </c>
      <c r="AH106" s="87">
        <v>0</v>
      </c>
      <c r="AI106" s="87">
        <v>0</v>
      </c>
      <c r="AJ106" s="87">
        <v>0</v>
      </c>
      <c r="AK106" s="87">
        <v>0</v>
      </c>
      <c r="AL106" s="87">
        <v>0</v>
      </c>
      <c r="AM106" s="87" t="s">
        <v>307</v>
      </c>
      <c r="AN106" s="87">
        <v>0</v>
      </c>
      <c r="AO106" s="87">
        <f t="shared" si="48"/>
        <v>0</v>
      </c>
      <c r="AP106" s="87">
        <f t="shared" si="49"/>
        <v>27510</v>
      </c>
      <c r="AQ106" s="87">
        <f t="shared" si="50"/>
        <v>27510</v>
      </c>
      <c r="AR106" s="87">
        <f t="shared" si="51"/>
        <v>27510</v>
      </c>
      <c r="AS106" s="87">
        <f t="shared" si="52"/>
        <v>0</v>
      </c>
      <c r="AT106" s="87">
        <f t="shared" si="37"/>
        <v>0</v>
      </c>
      <c r="AU106" s="87">
        <f t="shared" si="38"/>
        <v>0</v>
      </c>
      <c r="AV106" s="88" t="s">
        <v>170</v>
      </c>
      <c r="AW106" s="87">
        <f t="shared" si="32"/>
        <v>246813</v>
      </c>
      <c r="AX106" s="87">
        <f t="shared" si="33"/>
        <v>34922</v>
      </c>
      <c r="AY106" s="87">
        <f t="shared" si="30"/>
        <v>38766</v>
      </c>
      <c r="AZ106" s="87">
        <f t="shared" si="31"/>
        <v>4142</v>
      </c>
      <c r="BA106" s="87">
        <f t="shared" si="55"/>
        <v>34624</v>
      </c>
      <c r="BB106" s="87">
        <f t="shared" si="53"/>
        <v>0</v>
      </c>
      <c r="BC106" s="87">
        <f t="shared" si="54"/>
        <v>7959</v>
      </c>
      <c r="BD106" s="87">
        <f t="shared" si="56"/>
        <v>147108</v>
      </c>
      <c r="BE106" s="87">
        <f t="shared" si="57"/>
        <v>18058</v>
      </c>
      <c r="BF106" s="88" t="s">
        <v>170</v>
      </c>
      <c r="BG106" s="87">
        <f t="shared" si="34"/>
        <v>0</v>
      </c>
      <c r="BH106" s="87">
        <f t="shared" si="35"/>
        <v>274323</v>
      </c>
    </row>
    <row r="107" spans="1:60" ht="13.5">
      <c r="A107" s="17" t="s">
        <v>109</v>
      </c>
      <c r="B107" s="78" t="s">
        <v>299</v>
      </c>
      <c r="C107" s="79" t="s">
        <v>300</v>
      </c>
      <c r="D107" s="87">
        <f t="shared" si="39"/>
        <v>0</v>
      </c>
      <c r="E107" s="87">
        <f t="shared" si="40"/>
        <v>0</v>
      </c>
      <c r="F107" s="87">
        <v>0</v>
      </c>
      <c r="G107" s="87">
        <v>0</v>
      </c>
      <c r="H107" s="87">
        <v>0</v>
      </c>
      <c r="I107" s="87">
        <v>0</v>
      </c>
      <c r="J107" s="87" t="s">
        <v>307</v>
      </c>
      <c r="K107" s="87">
        <f t="shared" si="41"/>
        <v>0</v>
      </c>
      <c r="L107" s="87">
        <v>0</v>
      </c>
      <c r="M107" s="88">
        <f t="shared" si="42"/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 t="s">
        <v>307</v>
      </c>
      <c r="U107" s="87">
        <v>0</v>
      </c>
      <c r="V107" s="87">
        <f t="shared" si="43"/>
        <v>0</v>
      </c>
      <c r="W107" s="87">
        <f t="shared" si="44"/>
        <v>0</v>
      </c>
      <c r="X107" s="87">
        <f t="shared" si="45"/>
        <v>0</v>
      </c>
      <c r="Y107" s="87">
        <v>0</v>
      </c>
      <c r="Z107" s="87">
        <v>0</v>
      </c>
      <c r="AA107" s="87">
        <v>0</v>
      </c>
      <c r="AB107" s="87">
        <v>0</v>
      </c>
      <c r="AC107" s="87" t="s">
        <v>307</v>
      </c>
      <c r="AD107" s="87">
        <f t="shared" si="46"/>
        <v>94459</v>
      </c>
      <c r="AE107" s="87">
        <v>10064</v>
      </c>
      <c r="AF107" s="88">
        <f t="shared" si="47"/>
        <v>50130</v>
      </c>
      <c r="AG107" s="87">
        <v>0</v>
      </c>
      <c r="AH107" s="87">
        <v>50130</v>
      </c>
      <c r="AI107" s="87">
        <v>0</v>
      </c>
      <c r="AJ107" s="87">
        <v>0</v>
      </c>
      <c r="AK107" s="87">
        <v>32005</v>
      </c>
      <c r="AL107" s="87">
        <v>2260</v>
      </c>
      <c r="AM107" s="87" t="s">
        <v>307</v>
      </c>
      <c r="AN107" s="87">
        <v>0</v>
      </c>
      <c r="AO107" s="87">
        <f t="shared" si="48"/>
        <v>94459</v>
      </c>
      <c r="AP107" s="87">
        <f t="shared" si="49"/>
        <v>0</v>
      </c>
      <c r="AQ107" s="87">
        <f t="shared" si="50"/>
        <v>0</v>
      </c>
      <c r="AR107" s="87">
        <f t="shared" si="51"/>
        <v>0</v>
      </c>
      <c r="AS107" s="87">
        <f t="shared" si="52"/>
        <v>0</v>
      </c>
      <c r="AT107" s="87">
        <f t="shared" si="37"/>
        <v>0</v>
      </c>
      <c r="AU107" s="87">
        <f t="shared" si="38"/>
        <v>0</v>
      </c>
      <c r="AV107" s="88" t="s">
        <v>170</v>
      </c>
      <c r="AW107" s="87">
        <f t="shared" si="32"/>
        <v>94459</v>
      </c>
      <c r="AX107" s="87">
        <f t="shared" si="33"/>
        <v>10064</v>
      </c>
      <c r="AY107" s="87">
        <f t="shared" si="30"/>
        <v>50130</v>
      </c>
      <c r="AZ107" s="87">
        <f t="shared" si="31"/>
        <v>0</v>
      </c>
      <c r="BA107" s="87">
        <f t="shared" si="55"/>
        <v>50130</v>
      </c>
      <c r="BB107" s="87">
        <f t="shared" si="53"/>
        <v>0</v>
      </c>
      <c r="BC107" s="87">
        <f t="shared" si="54"/>
        <v>0</v>
      </c>
      <c r="BD107" s="87">
        <f t="shared" si="56"/>
        <v>32005</v>
      </c>
      <c r="BE107" s="87">
        <f t="shared" si="57"/>
        <v>2260</v>
      </c>
      <c r="BF107" s="88" t="s">
        <v>170</v>
      </c>
      <c r="BG107" s="87">
        <f t="shared" si="34"/>
        <v>0</v>
      </c>
      <c r="BH107" s="87">
        <f t="shared" si="35"/>
        <v>94459</v>
      </c>
    </row>
    <row r="108" spans="1:60" ht="13.5">
      <c r="A108" s="17" t="s">
        <v>109</v>
      </c>
      <c r="B108" s="78" t="s">
        <v>301</v>
      </c>
      <c r="C108" s="79" t="s">
        <v>302</v>
      </c>
      <c r="D108" s="87">
        <f t="shared" si="39"/>
        <v>0</v>
      </c>
      <c r="E108" s="87">
        <f t="shared" si="40"/>
        <v>0</v>
      </c>
      <c r="F108" s="87">
        <v>0</v>
      </c>
      <c r="G108" s="87">
        <v>0</v>
      </c>
      <c r="H108" s="87">
        <v>0</v>
      </c>
      <c r="I108" s="87">
        <v>0</v>
      </c>
      <c r="J108" s="87" t="s">
        <v>307</v>
      </c>
      <c r="K108" s="87">
        <f t="shared" si="41"/>
        <v>0</v>
      </c>
      <c r="L108" s="87">
        <v>0</v>
      </c>
      <c r="M108" s="88">
        <f t="shared" si="42"/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 t="s">
        <v>307</v>
      </c>
      <c r="U108" s="87">
        <v>0</v>
      </c>
      <c r="V108" s="87">
        <f t="shared" si="43"/>
        <v>0</v>
      </c>
      <c r="W108" s="87">
        <f t="shared" si="44"/>
        <v>0</v>
      </c>
      <c r="X108" s="87">
        <f t="shared" si="45"/>
        <v>0</v>
      </c>
      <c r="Y108" s="87">
        <v>0</v>
      </c>
      <c r="Z108" s="87">
        <v>0</v>
      </c>
      <c r="AA108" s="87">
        <v>0</v>
      </c>
      <c r="AB108" s="87">
        <v>0</v>
      </c>
      <c r="AC108" s="87" t="s">
        <v>307</v>
      </c>
      <c r="AD108" s="87">
        <f t="shared" si="46"/>
        <v>114588</v>
      </c>
      <c r="AE108" s="87">
        <v>48002</v>
      </c>
      <c r="AF108" s="88">
        <f t="shared" si="47"/>
        <v>66586</v>
      </c>
      <c r="AG108" s="87">
        <v>0</v>
      </c>
      <c r="AH108" s="87">
        <v>66586</v>
      </c>
      <c r="AI108" s="87">
        <v>0</v>
      </c>
      <c r="AJ108" s="87">
        <v>0</v>
      </c>
      <c r="AK108" s="87">
        <v>0</v>
      </c>
      <c r="AL108" s="87">
        <v>0</v>
      </c>
      <c r="AM108" s="87" t="s">
        <v>307</v>
      </c>
      <c r="AN108" s="87">
        <v>182</v>
      </c>
      <c r="AO108" s="87">
        <f t="shared" si="48"/>
        <v>114770</v>
      </c>
      <c r="AP108" s="87">
        <f t="shared" si="49"/>
        <v>0</v>
      </c>
      <c r="AQ108" s="87">
        <f t="shared" si="50"/>
        <v>0</v>
      </c>
      <c r="AR108" s="87">
        <f t="shared" si="51"/>
        <v>0</v>
      </c>
      <c r="AS108" s="87">
        <f t="shared" si="52"/>
        <v>0</v>
      </c>
      <c r="AT108" s="87">
        <f t="shared" si="37"/>
        <v>0</v>
      </c>
      <c r="AU108" s="87">
        <f t="shared" si="38"/>
        <v>0</v>
      </c>
      <c r="AV108" s="88" t="s">
        <v>170</v>
      </c>
      <c r="AW108" s="87">
        <f t="shared" si="32"/>
        <v>114588</v>
      </c>
      <c r="AX108" s="87">
        <f t="shared" si="33"/>
        <v>48002</v>
      </c>
      <c r="AY108" s="87">
        <f t="shared" si="30"/>
        <v>66586</v>
      </c>
      <c r="AZ108" s="87">
        <f t="shared" si="31"/>
        <v>0</v>
      </c>
      <c r="BA108" s="87">
        <f t="shared" si="55"/>
        <v>66586</v>
      </c>
      <c r="BB108" s="87">
        <f t="shared" si="53"/>
        <v>0</v>
      </c>
      <c r="BC108" s="87">
        <f t="shared" si="54"/>
        <v>0</v>
      </c>
      <c r="BD108" s="87">
        <f t="shared" si="56"/>
        <v>0</v>
      </c>
      <c r="BE108" s="87">
        <f t="shared" si="57"/>
        <v>0</v>
      </c>
      <c r="BF108" s="88" t="s">
        <v>170</v>
      </c>
      <c r="BG108" s="87">
        <f t="shared" si="34"/>
        <v>182</v>
      </c>
      <c r="BH108" s="87">
        <f t="shared" si="35"/>
        <v>114770</v>
      </c>
    </row>
    <row r="109" spans="1:60" ht="13.5">
      <c r="A109" s="17" t="s">
        <v>109</v>
      </c>
      <c r="B109" s="78" t="s">
        <v>303</v>
      </c>
      <c r="C109" s="79" t="s">
        <v>304</v>
      </c>
      <c r="D109" s="87">
        <f t="shared" si="39"/>
        <v>0</v>
      </c>
      <c r="E109" s="87">
        <f t="shared" si="40"/>
        <v>0</v>
      </c>
      <c r="F109" s="87">
        <v>0</v>
      </c>
      <c r="G109" s="87">
        <v>0</v>
      </c>
      <c r="H109" s="87">
        <v>0</v>
      </c>
      <c r="I109" s="87">
        <v>0</v>
      </c>
      <c r="J109" s="87" t="s">
        <v>307</v>
      </c>
      <c r="K109" s="87">
        <f t="shared" si="41"/>
        <v>0</v>
      </c>
      <c r="L109" s="87">
        <v>0</v>
      </c>
      <c r="M109" s="88">
        <f t="shared" si="42"/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87">
        <v>0</v>
      </c>
      <c r="T109" s="87" t="s">
        <v>307</v>
      </c>
      <c r="U109" s="87">
        <v>1977992</v>
      </c>
      <c r="V109" s="87">
        <f t="shared" si="43"/>
        <v>1977992</v>
      </c>
      <c r="W109" s="87">
        <f t="shared" si="44"/>
        <v>0</v>
      </c>
      <c r="X109" s="87">
        <f t="shared" si="45"/>
        <v>0</v>
      </c>
      <c r="Y109" s="87">
        <v>0</v>
      </c>
      <c r="Z109" s="87">
        <v>0</v>
      </c>
      <c r="AA109" s="87">
        <v>0</v>
      </c>
      <c r="AB109" s="87">
        <v>0</v>
      </c>
      <c r="AC109" s="87" t="s">
        <v>307</v>
      </c>
      <c r="AD109" s="87">
        <f t="shared" si="46"/>
        <v>0</v>
      </c>
      <c r="AE109" s="87">
        <v>0</v>
      </c>
      <c r="AF109" s="88">
        <f t="shared" si="47"/>
        <v>0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0</v>
      </c>
      <c r="AM109" s="87" t="s">
        <v>307</v>
      </c>
      <c r="AN109" s="87">
        <v>0</v>
      </c>
      <c r="AO109" s="87">
        <f t="shared" si="48"/>
        <v>0</v>
      </c>
      <c r="AP109" s="87">
        <f t="shared" si="49"/>
        <v>0</v>
      </c>
      <c r="AQ109" s="87">
        <f t="shared" si="50"/>
        <v>0</v>
      </c>
      <c r="AR109" s="87">
        <f t="shared" si="51"/>
        <v>0</v>
      </c>
      <c r="AS109" s="87">
        <f t="shared" si="52"/>
        <v>0</v>
      </c>
      <c r="AT109" s="87">
        <f t="shared" si="37"/>
        <v>0</v>
      </c>
      <c r="AU109" s="87">
        <f t="shared" si="38"/>
        <v>0</v>
      </c>
      <c r="AV109" s="88" t="s">
        <v>170</v>
      </c>
      <c r="AW109" s="87">
        <f t="shared" si="32"/>
        <v>0</v>
      </c>
      <c r="AX109" s="87">
        <f t="shared" si="33"/>
        <v>0</v>
      </c>
      <c r="AY109" s="87">
        <f t="shared" si="30"/>
        <v>0</v>
      </c>
      <c r="AZ109" s="87">
        <f t="shared" si="31"/>
        <v>0</v>
      </c>
      <c r="BA109" s="87">
        <f t="shared" si="55"/>
        <v>0</v>
      </c>
      <c r="BB109" s="87">
        <f t="shared" si="53"/>
        <v>0</v>
      </c>
      <c r="BC109" s="87">
        <f t="shared" si="54"/>
        <v>0</v>
      </c>
      <c r="BD109" s="87">
        <f t="shared" si="56"/>
        <v>0</v>
      </c>
      <c r="BE109" s="87">
        <f t="shared" si="57"/>
        <v>0</v>
      </c>
      <c r="BF109" s="88" t="s">
        <v>170</v>
      </c>
      <c r="BG109" s="87">
        <f t="shared" si="34"/>
        <v>1977992</v>
      </c>
      <c r="BH109" s="87">
        <f t="shared" si="35"/>
        <v>1977992</v>
      </c>
    </row>
    <row r="110" spans="1:60" ht="13.5">
      <c r="A110" s="17" t="s">
        <v>109</v>
      </c>
      <c r="B110" s="78" t="s">
        <v>305</v>
      </c>
      <c r="C110" s="79" t="s">
        <v>306</v>
      </c>
      <c r="D110" s="87">
        <f t="shared" si="39"/>
        <v>261862</v>
      </c>
      <c r="E110" s="87">
        <f t="shared" si="40"/>
        <v>0</v>
      </c>
      <c r="F110" s="87">
        <v>0</v>
      </c>
      <c r="G110" s="87">
        <v>0</v>
      </c>
      <c r="H110" s="87">
        <v>0</v>
      </c>
      <c r="I110" s="87">
        <v>261862</v>
      </c>
      <c r="J110" s="87" t="s">
        <v>307</v>
      </c>
      <c r="K110" s="87">
        <f t="shared" si="41"/>
        <v>0</v>
      </c>
      <c r="L110" s="87">
        <v>0</v>
      </c>
      <c r="M110" s="88">
        <f t="shared" si="42"/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 t="s">
        <v>307</v>
      </c>
      <c r="U110" s="87">
        <v>0</v>
      </c>
      <c r="V110" s="87">
        <f t="shared" si="43"/>
        <v>261862</v>
      </c>
      <c r="W110" s="87">
        <f t="shared" si="44"/>
        <v>0</v>
      </c>
      <c r="X110" s="87">
        <f t="shared" si="45"/>
        <v>0</v>
      </c>
      <c r="Y110" s="87">
        <v>0</v>
      </c>
      <c r="Z110" s="87">
        <v>0</v>
      </c>
      <c r="AA110" s="87">
        <v>0</v>
      </c>
      <c r="AB110" s="87">
        <v>0</v>
      </c>
      <c r="AC110" s="87" t="s">
        <v>307</v>
      </c>
      <c r="AD110" s="87">
        <f t="shared" si="46"/>
        <v>0</v>
      </c>
      <c r="AE110" s="87">
        <v>0</v>
      </c>
      <c r="AF110" s="88">
        <f t="shared" si="47"/>
        <v>0</v>
      </c>
      <c r="AG110" s="87">
        <v>0</v>
      </c>
      <c r="AH110" s="87">
        <v>0</v>
      </c>
      <c r="AI110" s="87">
        <v>0</v>
      </c>
      <c r="AJ110" s="87">
        <v>0</v>
      </c>
      <c r="AK110" s="87">
        <v>0</v>
      </c>
      <c r="AL110" s="87">
        <v>0</v>
      </c>
      <c r="AM110" s="87" t="s">
        <v>307</v>
      </c>
      <c r="AN110" s="87">
        <v>0</v>
      </c>
      <c r="AO110" s="87">
        <f t="shared" si="48"/>
        <v>0</v>
      </c>
      <c r="AP110" s="87">
        <f t="shared" si="49"/>
        <v>261862</v>
      </c>
      <c r="AQ110" s="87">
        <f t="shared" si="50"/>
        <v>0</v>
      </c>
      <c r="AR110" s="87">
        <f t="shared" si="51"/>
        <v>0</v>
      </c>
      <c r="AS110" s="87">
        <f t="shared" si="52"/>
        <v>0</v>
      </c>
      <c r="AT110" s="87">
        <f t="shared" si="37"/>
        <v>0</v>
      </c>
      <c r="AU110" s="87">
        <f t="shared" si="38"/>
        <v>261862</v>
      </c>
      <c r="AV110" s="88" t="s">
        <v>170</v>
      </c>
      <c r="AW110" s="87">
        <f t="shared" si="32"/>
        <v>0</v>
      </c>
      <c r="AX110" s="87">
        <f t="shared" si="33"/>
        <v>0</v>
      </c>
      <c r="AY110" s="87">
        <f t="shared" si="30"/>
        <v>0</v>
      </c>
      <c r="AZ110" s="87">
        <f t="shared" si="31"/>
        <v>0</v>
      </c>
      <c r="BA110" s="87">
        <f t="shared" si="55"/>
        <v>0</v>
      </c>
      <c r="BB110" s="87">
        <f t="shared" si="53"/>
        <v>0</v>
      </c>
      <c r="BC110" s="87">
        <f t="shared" si="54"/>
        <v>0</v>
      </c>
      <c r="BD110" s="87">
        <f t="shared" si="56"/>
        <v>0</v>
      </c>
      <c r="BE110" s="87">
        <f t="shared" si="57"/>
        <v>0</v>
      </c>
      <c r="BF110" s="88" t="s">
        <v>170</v>
      </c>
      <c r="BG110" s="87">
        <f t="shared" si="34"/>
        <v>0</v>
      </c>
      <c r="BH110" s="87">
        <f t="shared" si="35"/>
        <v>261862</v>
      </c>
    </row>
    <row r="111" spans="1:60" ht="13.5">
      <c r="A111" s="17" t="s">
        <v>109</v>
      </c>
      <c r="B111" s="78" t="s">
        <v>242</v>
      </c>
      <c r="C111" s="79" t="s">
        <v>159</v>
      </c>
      <c r="D111" s="87">
        <f t="shared" si="39"/>
        <v>203745</v>
      </c>
      <c r="E111" s="87">
        <f t="shared" si="40"/>
        <v>171542</v>
      </c>
      <c r="F111" s="87">
        <v>171542</v>
      </c>
      <c r="G111" s="87">
        <v>0</v>
      </c>
      <c r="H111" s="87">
        <v>0</v>
      </c>
      <c r="I111" s="87">
        <v>32203</v>
      </c>
      <c r="J111" s="87" t="s">
        <v>307</v>
      </c>
      <c r="K111" s="87">
        <f t="shared" si="41"/>
        <v>8109</v>
      </c>
      <c r="L111" s="87">
        <v>8109</v>
      </c>
      <c r="M111" s="88">
        <f t="shared" si="42"/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 t="s">
        <v>307</v>
      </c>
      <c r="U111" s="87">
        <v>46090</v>
      </c>
      <c r="V111" s="87">
        <f t="shared" si="43"/>
        <v>257944</v>
      </c>
      <c r="W111" s="87">
        <f t="shared" si="44"/>
        <v>32202</v>
      </c>
      <c r="X111" s="87">
        <f t="shared" si="45"/>
        <v>0</v>
      </c>
      <c r="Y111" s="87">
        <v>0</v>
      </c>
      <c r="Z111" s="87">
        <v>0</v>
      </c>
      <c r="AA111" s="87">
        <v>0</v>
      </c>
      <c r="AB111" s="87">
        <v>32202</v>
      </c>
      <c r="AC111" s="87" t="s">
        <v>307</v>
      </c>
      <c r="AD111" s="87">
        <f t="shared" si="46"/>
        <v>8109</v>
      </c>
      <c r="AE111" s="87">
        <v>8109</v>
      </c>
      <c r="AF111" s="88">
        <f t="shared" si="47"/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  <c r="AL111" s="87">
        <v>0</v>
      </c>
      <c r="AM111" s="87" t="s">
        <v>307</v>
      </c>
      <c r="AN111" s="87">
        <v>31440</v>
      </c>
      <c r="AO111" s="87">
        <f t="shared" si="48"/>
        <v>71751</v>
      </c>
      <c r="AP111" s="87">
        <f t="shared" si="49"/>
        <v>235947</v>
      </c>
      <c r="AQ111" s="87">
        <f t="shared" si="50"/>
        <v>171542</v>
      </c>
      <c r="AR111" s="87">
        <f t="shared" si="51"/>
        <v>171542</v>
      </c>
      <c r="AS111" s="87">
        <f t="shared" si="52"/>
        <v>0</v>
      </c>
      <c r="AT111" s="87">
        <f t="shared" si="37"/>
        <v>0</v>
      </c>
      <c r="AU111" s="87">
        <f t="shared" si="38"/>
        <v>64405</v>
      </c>
      <c r="AV111" s="88" t="s">
        <v>170</v>
      </c>
      <c r="AW111" s="87">
        <f t="shared" si="32"/>
        <v>16218</v>
      </c>
      <c r="AX111" s="87">
        <f t="shared" si="33"/>
        <v>16218</v>
      </c>
      <c r="AY111" s="87">
        <f t="shared" si="30"/>
        <v>0</v>
      </c>
      <c r="AZ111" s="87">
        <f t="shared" si="31"/>
        <v>0</v>
      </c>
      <c r="BA111" s="87">
        <f t="shared" si="55"/>
        <v>0</v>
      </c>
      <c r="BB111" s="87">
        <f t="shared" si="53"/>
        <v>0</v>
      </c>
      <c r="BC111" s="87">
        <f t="shared" si="54"/>
        <v>0</v>
      </c>
      <c r="BD111" s="87">
        <f t="shared" si="56"/>
        <v>0</v>
      </c>
      <c r="BE111" s="87">
        <f t="shared" si="57"/>
        <v>0</v>
      </c>
      <c r="BF111" s="88" t="s">
        <v>170</v>
      </c>
      <c r="BG111" s="87">
        <f t="shared" si="34"/>
        <v>77530</v>
      </c>
      <c r="BH111" s="87">
        <f t="shared" si="35"/>
        <v>329695</v>
      </c>
    </row>
    <row r="112" spans="1:60" ht="13.5">
      <c r="A112" s="95" t="s">
        <v>1</v>
      </c>
      <c r="B112" s="96"/>
      <c r="C112" s="97"/>
      <c r="D112" s="87">
        <f aca="true" t="shared" si="58" ref="D112:AI112">SUM(D7:D111)</f>
        <v>18484436</v>
      </c>
      <c r="E112" s="87">
        <f t="shared" si="58"/>
        <v>17989487</v>
      </c>
      <c r="F112" s="87">
        <f t="shared" si="58"/>
        <v>15428358</v>
      </c>
      <c r="G112" s="87">
        <f t="shared" si="58"/>
        <v>2484954</v>
      </c>
      <c r="H112" s="87">
        <f t="shared" si="58"/>
        <v>76175</v>
      </c>
      <c r="I112" s="87">
        <f t="shared" si="58"/>
        <v>494949</v>
      </c>
      <c r="J112" s="87">
        <f t="shared" si="58"/>
        <v>1785928</v>
      </c>
      <c r="K112" s="87">
        <f t="shared" si="58"/>
        <v>18155161</v>
      </c>
      <c r="L112" s="87">
        <f t="shared" si="58"/>
        <v>8348364</v>
      </c>
      <c r="M112" s="87">
        <f t="shared" si="58"/>
        <v>4389485</v>
      </c>
      <c r="N112" s="87">
        <f t="shared" si="58"/>
        <v>939557</v>
      </c>
      <c r="O112" s="87">
        <f t="shared" si="58"/>
        <v>3148893</v>
      </c>
      <c r="P112" s="87">
        <f t="shared" si="58"/>
        <v>301035</v>
      </c>
      <c r="Q112" s="87">
        <f t="shared" si="58"/>
        <v>257087</v>
      </c>
      <c r="R112" s="87">
        <f t="shared" si="58"/>
        <v>4458284</v>
      </c>
      <c r="S112" s="87">
        <f t="shared" si="58"/>
        <v>701941</v>
      </c>
      <c r="T112" s="87">
        <f t="shared" si="58"/>
        <v>2443923</v>
      </c>
      <c r="U112" s="87">
        <f t="shared" si="58"/>
        <v>2732114</v>
      </c>
      <c r="V112" s="87">
        <f t="shared" si="58"/>
        <v>39371711</v>
      </c>
      <c r="W112" s="87">
        <f t="shared" si="58"/>
        <v>4019439</v>
      </c>
      <c r="X112" s="87">
        <f t="shared" si="58"/>
        <v>3967464</v>
      </c>
      <c r="Y112" s="87">
        <f t="shared" si="58"/>
        <v>2995710</v>
      </c>
      <c r="Z112" s="87">
        <f t="shared" si="58"/>
        <v>23321</v>
      </c>
      <c r="AA112" s="87">
        <f t="shared" si="58"/>
        <v>948433</v>
      </c>
      <c r="AB112" s="87">
        <f t="shared" si="58"/>
        <v>51975</v>
      </c>
      <c r="AC112" s="87">
        <f t="shared" si="58"/>
        <v>231555</v>
      </c>
      <c r="AD112" s="87">
        <f t="shared" si="58"/>
        <v>4688580</v>
      </c>
      <c r="AE112" s="87">
        <f t="shared" si="58"/>
        <v>1302131</v>
      </c>
      <c r="AF112" s="87">
        <f t="shared" si="58"/>
        <v>1990891</v>
      </c>
      <c r="AG112" s="87">
        <f t="shared" si="58"/>
        <v>42742</v>
      </c>
      <c r="AH112" s="87">
        <f t="shared" si="58"/>
        <v>1538553</v>
      </c>
      <c r="AI112" s="87">
        <f t="shared" si="58"/>
        <v>409596</v>
      </c>
      <c r="AJ112" s="87">
        <f aca="true" t="shared" si="59" ref="AJ112:BH112">SUM(AJ7:AJ111)</f>
        <v>18778</v>
      </c>
      <c r="AK112" s="87">
        <f t="shared" si="59"/>
        <v>1266591</v>
      </c>
      <c r="AL112" s="87">
        <f t="shared" si="59"/>
        <v>110189</v>
      </c>
      <c r="AM112" s="87">
        <f t="shared" si="59"/>
        <v>2042842</v>
      </c>
      <c r="AN112" s="87">
        <f t="shared" si="59"/>
        <v>589399</v>
      </c>
      <c r="AO112" s="87">
        <f t="shared" si="59"/>
        <v>9297418</v>
      </c>
      <c r="AP112" s="87">
        <f t="shared" si="59"/>
        <v>22503875</v>
      </c>
      <c r="AQ112" s="87">
        <f t="shared" si="59"/>
        <v>21956951</v>
      </c>
      <c r="AR112" s="87">
        <f t="shared" si="59"/>
        <v>18424068</v>
      </c>
      <c r="AS112" s="87">
        <f t="shared" si="59"/>
        <v>2508275</v>
      </c>
      <c r="AT112" s="87">
        <f t="shared" si="59"/>
        <v>1024608</v>
      </c>
      <c r="AU112" s="87">
        <f t="shared" si="59"/>
        <v>546924</v>
      </c>
      <c r="AV112" s="87">
        <f t="shared" si="59"/>
        <v>2017483</v>
      </c>
      <c r="AW112" s="87">
        <f t="shared" si="59"/>
        <v>22843741</v>
      </c>
      <c r="AX112" s="87">
        <f t="shared" si="59"/>
        <v>9650495</v>
      </c>
      <c r="AY112" s="87">
        <f t="shared" si="59"/>
        <v>6380376</v>
      </c>
      <c r="AZ112" s="87">
        <f t="shared" si="59"/>
        <v>982299</v>
      </c>
      <c r="BA112" s="87">
        <f t="shared" si="59"/>
        <v>4687446</v>
      </c>
      <c r="BB112" s="87">
        <f t="shared" si="59"/>
        <v>710631</v>
      </c>
      <c r="BC112" s="87">
        <f t="shared" si="59"/>
        <v>275865</v>
      </c>
      <c r="BD112" s="87">
        <f t="shared" si="59"/>
        <v>5724875</v>
      </c>
      <c r="BE112" s="87">
        <f t="shared" si="59"/>
        <v>812130</v>
      </c>
      <c r="BF112" s="87">
        <f t="shared" si="59"/>
        <v>4486765</v>
      </c>
      <c r="BG112" s="87">
        <f t="shared" si="59"/>
        <v>3321513</v>
      </c>
      <c r="BH112" s="87">
        <f t="shared" si="59"/>
        <v>48669129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12:C11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86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316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232</v>
      </c>
      <c r="B2" s="114" t="s">
        <v>173</v>
      </c>
      <c r="C2" s="121" t="s">
        <v>207</v>
      </c>
      <c r="D2" s="44" t="s">
        <v>247</v>
      </c>
      <c r="E2" s="45"/>
      <c r="F2" s="45"/>
      <c r="G2" s="45"/>
      <c r="H2" s="45"/>
      <c r="I2" s="45"/>
      <c r="J2" s="44" t="s">
        <v>248</v>
      </c>
      <c r="K2" s="46"/>
      <c r="L2" s="46"/>
      <c r="M2" s="46"/>
      <c r="N2" s="46"/>
      <c r="O2" s="46"/>
      <c r="P2" s="46"/>
      <c r="Q2" s="47"/>
      <c r="R2" s="48" t="s">
        <v>249</v>
      </c>
      <c r="S2" s="46"/>
      <c r="T2" s="46"/>
      <c r="U2" s="46"/>
      <c r="V2" s="46"/>
      <c r="W2" s="46"/>
      <c r="X2" s="46"/>
      <c r="Y2" s="47"/>
      <c r="Z2" s="44" t="s">
        <v>250</v>
      </c>
      <c r="AA2" s="46"/>
      <c r="AB2" s="46"/>
      <c r="AC2" s="46"/>
      <c r="AD2" s="46"/>
      <c r="AE2" s="46"/>
      <c r="AF2" s="46"/>
      <c r="AG2" s="47"/>
      <c r="AH2" s="44" t="s">
        <v>251</v>
      </c>
      <c r="AI2" s="46"/>
      <c r="AJ2" s="46"/>
      <c r="AK2" s="46"/>
      <c r="AL2" s="46"/>
      <c r="AM2" s="46"/>
      <c r="AN2" s="46"/>
      <c r="AO2" s="47"/>
      <c r="AP2" s="44" t="s">
        <v>252</v>
      </c>
      <c r="AQ2" s="46"/>
      <c r="AR2" s="46"/>
      <c r="AS2" s="46"/>
      <c r="AT2" s="46"/>
      <c r="AU2" s="46"/>
      <c r="AV2" s="46"/>
      <c r="AW2" s="47"/>
      <c r="AX2" s="44" t="s">
        <v>253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208</v>
      </c>
      <c r="E4" s="59"/>
      <c r="F4" s="50"/>
      <c r="G4" s="49" t="s">
        <v>150</v>
      </c>
      <c r="H4" s="59"/>
      <c r="I4" s="50"/>
      <c r="J4" s="114" t="s">
        <v>254</v>
      </c>
      <c r="K4" s="117" t="s">
        <v>255</v>
      </c>
      <c r="L4" s="49" t="s">
        <v>209</v>
      </c>
      <c r="M4" s="59"/>
      <c r="N4" s="50"/>
      <c r="O4" s="49" t="s">
        <v>150</v>
      </c>
      <c r="P4" s="59"/>
      <c r="Q4" s="50"/>
      <c r="R4" s="114" t="s">
        <v>254</v>
      </c>
      <c r="S4" s="117" t="s">
        <v>255</v>
      </c>
      <c r="T4" s="49" t="s">
        <v>209</v>
      </c>
      <c r="U4" s="59"/>
      <c r="V4" s="50"/>
      <c r="W4" s="49" t="s">
        <v>150</v>
      </c>
      <c r="X4" s="59"/>
      <c r="Y4" s="50"/>
      <c r="Z4" s="114" t="s">
        <v>254</v>
      </c>
      <c r="AA4" s="117" t="s">
        <v>255</v>
      </c>
      <c r="AB4" s="49" t="s">
        <v>209</v>
      </c>
      <c r="AC4" s="59"/>
      <c r="AD4" s="50"/>
      <c r="AE4" s="49" t="s">
        <v>150</v>
      </c>
      <c r="AF4" s="59"/>
      <c r="AG4" s="50"/>
      <c r="AH4" s="114" t="s">
        <v>254</v>
      </c>
      <c r="AI4" s="117" t="s">
        <v>255</v>
      </c>
      <c r="AJ4" s="49" t="s">
        <v>209</v>
      </c>
      <c r="AK4" s="59"/>
      <c r="AL4" s="50"/>
      <c r="AM4" s="49" t="s">
        <v>150</v>
      </c>
      <c r="AN4" s="59"/>
      <c r="AO4" s="50"/>
      <c r="AP4" s="114" t="s">
        <v>254</v>
      </c>
      <c r="AQ4" s="117" t="s">
        <v>255</v>
      </c>
      <c r="AR4" s="49" t="s">
        <v>209</v>
      </c>
      <c r="AS4" s="59"/>
      <c r="AT4" s="50"/>
      <c r="AU4" s="49" t="s">
        <v>150</v>
      </c>
      <c r="AV4" s="59"/>
      <c r="AW4" s="50"/>
      <c r="AX4" s="114" t="s">
        <v>254</v>
      </c>
      <c r="AY4" s="117" t="s">
        <v>255</v>
      </c>
      <c r="AZ4" s="49" t="s">
        <v>209</v>
      </c>
      <c r="BA4" s="59"/>
      <c r="BB4" s="50"/>
      <c r="BC4" s="49" t="s">
        <v>150</v>
      </c>
      <c r="BD4" s="59"/>
      <c r="BE4" s="50"/>
    </row>
    <row r="5" spans="1:57" s="70" customFormat="1" ht="22.5" customHeight="1">
      <c r="A5" s="118"/>
      <c r="B5" s="115"/>
      <c r="C5" s="118"/>
      <c r="D5" s="51" t="s">
        <v>256</v>
      </c>
      <c r="E5" s="19" t="s">
        <v>257</v>
      </c>
      <c r="F5" s="52" t="s">
        <v>151</v>
      </c>
      <c r="G5" s="51" t="s">
        <v>256</v>
      </c>
      <c r="H5" s="19" t="s">
        <v>257</v>
      </c>
      <c r="I5" s="38" t="s">
        <v>151</v>
      </c>
      <c r="J5" s="115"/>
      <c r="K5" s="118"/>
      <c r="L5" s="51" t="s">
        <v>256</v>
      </c>
      <c r="M5" s="19" t="s">
        <v>257</v>
      </c>
      <c r="N5" s="38" t="s">
        <v>258</v>
      </c>
      <c r="O5" s="51" t="s">
        <v>256</v>
      </c>
      <c r="P5" s="19" t="s">
        <v>257</v>
      </c>
      <c r="Q5" s="38" t="s">
        <v>258</v>
      </c>
      <c r="R5" s="115"/>
      <c r="S5" s="118"/>
      <c r="T5" s="51" t="s">
        <v>256</v>
      </c>
      <c r="U5" s="19" t="s">
        <v>257</v>
      </c>
      <c r="V5" s="38" t="s">
        <v>258</v>
      </c>
      <c r="W5" s="51" t="s">
        <v>256</v>
      </c>
      <c r="X5" s="19" t="s">
        <v>257</v>
      </c>
      <c r="Y5" s="38" t="s">
        <v>258</v>
      </c>
      <c r="Z5" s="115"/>
      <c r="AA5" s="118"/>
      <c r="AB5" s="51" t="s">
        <v>256</v>
      </c>
      <c r="AC5" s="19" t="s">
        <v>257</v>
      </c>
      <c r="AD5" s="38" t="s">
        <v>258</v>
      </c>
      <c r="AE5" s="51" t="s">
        <v>256</v>
      </c>
      <c r="AF5" s="19" t="s">
        <v>257</v>
      </c>
      <c r="AG5" s="38" t="s">
        <v>258</v>
      </c>
      <c r="AH5" s="115"/>
      <c r="AI5" s="118"/>
      <c r="AJ5" s="51" t="s">
        <v>256</v>
      </c>
      <c r="AK5" s="19" t="s">
        <v>257</v>
      </c>
      <c r="AL5" s="38" t="s">
        <v>258</v>
      </c>
      <c r="AM5" s="51" t="s">
        <v>256</v>
      </c>
      <c r="AN5" s="19" t="s">
        <v>257</v>
      </c>
      <c r="AO5" s="38" t="s">
        <v>258</v>
      </c>
      <c r="AP5" s="115"/>
      <c r="AQ5" s="118"/>
      <c r="AR5" s="51" t="s">
        <v>256</v>
      </c>
      <c r="AS5" s="19" t="s">
        <v>257</v>
      </c>
      <c r="AT5" s="38" t="s">
        <v>258</v>
      </c>
      <c r="AU5" s="51" t="s">
        <v>256</v>
      </c>
      <c r="AV5" s="19" t="s">
        <v>257</v>
      </c>
      <c r="AW5" s="38" t="s">
        <v>258</v>
      </c>
      <c r="AX5" s="115"/>
      <c r="AY5" s="118"/>
      <c r="AZ5" s="51" t="s">
        <v>256</v>
      </c>
      <c r="BA5" s="19" t="s">
        <v>257</v>
      </c>
      <c r="BB5" s="38" t="s">
        <v>258</v>
      </c>
      <c r="BC5" s="51" t="s">
        <v>256</v>
      </c>
      <c r="BD5" s="19" t="s">
        <v>257</v>
      </c>
      <c r="BE5" s="38" t="s">
        <v>258</v>
      </c>
    </row>
    <row r="6" spans="1:57" s="70" customFormat="1" ht="22.5" customHeight="1">
      <c r="A6" s="120"/>
      <c r="B6" s="116"/>
      <c r="C6" s="119"/>
      <c r="D6" s="54" t="s">
        <v>155</v>
      </c>
      <c r="E6" s="55" t="s">
        <v>155</v>
      </c>
      <c r="F6" s="55" t="s">
        <v>155</v>
      </c>
      <c r="G6" s="54" t="s">
        <v>155</v>
      </c>
      <c r="H6" s="55" t="s">
        <v>155</v>
      </c>
      <c r="I6" s="55" t="s">
        <v>155</v>
      </c>
      <c r="J6" s="116"/>
      <c r="K6" s="119"/>
      <c r="L6" s="54" t="s">
        <v>155</v>
      </c>
      <c r="M6" s="55" t="s">
        <v>155</v>
      </c>
      <c r="N6" s="55" t="s">
        <v>155</v>
      </c>
      <c r="O6" s="54" t="s">
        <v>155</v>
      </c>
      <c r="P6" s="55" t="s">
        <v>155</v>
      </c>
      <c r="Q6" s="55" t="s">
        <v>155</v>
      </c>
      <c r="R6" s="116"/>
      <c r="S6" s="119"/>
      <c r="T6" s="54" t="s">
        <v>155</v>
      </c>
      <c r="U6" s="55" t="s">
        <v>155</v>
      </c>
      <c r="V6" s="55" t="s">
        <v>155</v>
      </c>
      <c r="W6" s="54" t="s">
        <v>155</v>
      </c>
      <c r="X6" s="55" t="s">
        <v>155</v>
      </c>
      <c r="Y6" s="55" t="s">
        <v>155</v>
      </c>
      <c r="Z6" s="116"/>
      <c r="AA6" s="119"/>
      <c r="AB6" s="54" t="s">
        <v>155</v>
      </c>
      <c r="AC6" s="55" t="s">
        <v>155</v>
      </c>
      <c r="AD6" s="55" t="s">
        <v>155</v>
      </c>
      <c r="AE6" s="54" t="s">
        <v>155</v>
      </c>
      <c r="AF6" s="55" t="s">
        <v>155</v>
      </c>
      <c r="AG6" s="55" t="s">
        <v>155</v>
      </c>
      <c r="AH6" s="116"/>
      <c r="AI6" s="119"/>
      <c r="AJ6" s="54" t="s">
        <v>155</v>
      </c>
      <c r="AK6" s="55" t="s">
        <v>155</v>
      </c>
      <c r="AL6" s="55" t="s">
        <v>155</v>
      </c>
      <c r="AM6" s="54" t="s">
        <v>155</v>
      </c>
      <c r="AN6" s="55" t="s">
        <v>155</v>
      </c>
      <c r="AO6" s="55" t="s">
        <v>155</v>
      </c>
      <c r="AP6" s="116"/>
      <c r="AQ6" s="119"/>
      <c r="AR6" s="54" t="s">
        <v>155</v>
      </c>
      <c r="AS6" s="55" t="s">
        <v>155</v>
      </c>
      <c r="AT6" s="55" t="s">
        <v>155</v>
      </c>
      <c r="AU6" s="54" t="s">
        <v>155</v>
      </c>
      <c r="AV6" s="55" t="s">
        <v>155</v>
      </c>
      <c r="AW6" s="55" t="s">
        <v>155</v>
      </c>
      <c r="AX6" s="116"/>
      <c r="AY6" s="119"/>
      <c r="AZ6" s="54" t="s">
        <v>155</v>
      </c>
      <c r="BA6" s="55" t="s">
        <v>155</v>
      </c>
      <c r="BB6" s="55" t="s">
        <v>155</v>
      </c>
      <c r="BC6" s="54" t="s">
        <v>155</v>
      </c>
      <c r="BD6" s="55" t="s">
        <v>155</v>
      </c>
      <c r="BE6" s="55" t="s">
        <v>155</v>
      </c>
    </row>
    <row r="7" spans="1:57" ht="13.5">
      <c r="A7" s="82" t="s">
        <v>109</v>
      </c>
      <c r="B7" s="76" t="s">
        <v>110</v>
      </c>
      <c r="C7" s="77" t="s">
        <v>111</v>
      </c>
      <c r="D7" s="18">
        <f aca="true" t="shared" si="0" ref="D7:D45">L7+T7+AB7+AJ7+AR7+AZ7</f>
        <v>0</v>
      </c>
      <c r="E7" s="18">
        <f aca="true" t="shared" si="1" ref="E7:E45">M7+U7+AC7+AK7+AS7+BA7</f>
        <v>0</v>
      </c>
      <c r="F7" s="18">
        <f aca="true" t="shared" si="2" ref="F7:F45">D7+E7</f>
        <v>0</v>
      </c>
      <c r="G7" s="18">
        <f aca="true" t="shared" si="3" ref="G7:G45">O7+W7+AE7+AM7+AU7+BC7</f>
        <v>0</v>
      </c>
      <c r="H7" s="18">
        <f aca="true" t="shared" si="4" ref="H7:H45">P7+X7+AF7+AN7+AV7+BD7</f>
        <v>0</v>
      </c>
      <c r="I7" s="18">
        <f aca="true" t="shared" si="5" ref="I7:I45">G7+H7</f>
        <v>0</v>
      </c>
      <c r="J7" s="86" t="s">
        <v>148</v>
      </c>
      <c r="K7" s="80"/>
      <c r="L7" s="18"/>
      <c r="M7" s="18"/>
      <c r="N7" s="18">
        <f aca="true" t="shared" si="6" ref="N7:N45">SUM(L7:M7)</f>
        <v>0</v>
      </c>
      <c r="O7" s="18"/>
      <c r="P7" s="18"/>
      <c r="Q7" s="18">
        <f aca="true" t="shared" si="7" ref="Q7:Q45">SUM(O7:P7)</f>
        <v>0</v>
      </c>
      <c r="R7" s="86" t="s">
        <v>148</v>
      </c>
      <c r="S7" s="80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6" t="s">
        <v>148</v>
      </c>
      <c r="AA7" s="80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6" t="s">
        <v>148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148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148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109</v>
      </c>
      <c r="B8" s="76" t="s">
        <v>112</v>
      </c>
      <c r="C8" s="77" t="s">
        <v>113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148</v>
      </c>
      <c r="K8" s="80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86" t="s">
        <v>148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148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148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148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148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109</v>
      </c>
      <c r="B9" s="76" t="s">
        <v>114</v>
      </c>
      <c r="C9" s="77" t="s">
        <v>115</v>
      </c>
      <c r="D9" s="18">
        <f t="shared" si="0"/>
        <v>197825</v>
      </c>
      <c r="E9" s="18">
        <f t="shared" si="1"/>
        <v>64834</v>
      </c>
      <c r="F9" s="18">
        <f t="shared" si="2"/>
        <v>262659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6" t="s">
        <v>285</v>
      </c>
      <c r="K9" s="80" t="s">
        <v>240</v>
      </c>
      <c r="L9" s="18"/>
      <c r="M9" s="18">
        <v>64834</v>
      </c>
      <c r="N9" s="18">
        <f t="shared" si="6"/>
        <v>64834</v>
      </c>
      <c r="O9" s="18"/>
      <c r="P9" s="18"/>
      <c r="Q9" s="18">
        <f t="shared" si="7"/>
        <v>0</v>
      </c>
      <c r="R9" s="86" t="s">
        <v>303</v>
      </c>
      <c r="S9" s="80" t="s">
        <v>304</v>
      </c>
      <c r="T9" s="18">
        <v>197825</v>
      </c>
      <c r="U9" s="18"/>
      <c r="V9" s="18">
        <f t="shared" si="8"/>
        <v>197825</v>
      </c>
      <c r="W9" s="18"/>
      <c r="X9" s="18"/>
      <c r="Y9" s="18">
        <f t="shared" si="9"/>
        <v>0</v>
      </c>
      <c r="Z9" s="86" t="s">
        <v>148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148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148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148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109</v>
      </c>
      <c r="B10" s="76" t="s">
        <v>116</v>
      </c>
      <c r="C10" s="77" t="s">
        <v>117</v>
      </c>
      <c r="D10" s="18">
        <f t="shared" si="0"/>
        <v>385381</v>
      </c>
      <c r="E10" s="18">
        <f t="shared" si="1"/>
        <v>60576</v>
      </c>
      <c r="F10" s="18">
        <f t="shared" si="2"/>
        <v>445957</v>
      </c>
      <c r="G10" s="18">
        <f t="shared" si="3"/>
        <v>0</v>
      </c>
      <c r="H10" s="18">
        <f t="shared" si="4"/>
        <v>162276</v>
      </c>
      <c r="I10" s="18">
        <f t="shared" si="5"/>
        <v>162276</v>
      </c>
      <c r="J10" s="86" t="s">
        <v>284</v>
      </c>
      <c r="K10" s="80" t="s">
        <v>239</v>
      </c>
      <c r="L10" s="18">
        <v>0</v>
      </c>
      <c r="M10" s="18">
        <v>60576</v>
      </c>
      <c r="N10" s="18">
        <f t="shared" si="6"/>
        <v>60576</v>
      </c>
      <c r="O10" s="18">
        <v>0</v>
      </c>
      <c r="P10" s="18">
        <v>162276</v>
      </c>
      <c r="Q10" s="18">
        <f t="shared" si="7"/>
        <v>162276</v>
      </c>
      <c r="R10" s="86" t="s">
        <v>303</v>
      </c>
      <c r="S10" s="80" t="s">
        <v>304</v>
      </c>
      <c r="T10" s="18">
        <v>385381</v>
      </c>
      <c r="U10" s="18">
        <v>0</v>
      </c>
      <c r="V10" s="18">
        <f t="shared" si="8"/>
        <v>385381</v>
      </c>
      <c r="W10" s="18">
        <v>0</v>
      </c>
      <c r="X10" s="18">
        <v>0</v>
      </c>
      <c r="Y10" s="18">
        <f t="shared" si="9"/>
        <v>0</v>
      </c>
      <c r="Z10" s="86" t="s">
        <v>148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148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148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148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109</v>
      </c>
      <c r="B11" s="76" t="s">
        <v>118</v>
      </c>
      <c r="C11" s="77" t="s">
        <v>119</v>
      </c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148</v>
      </c>
      <c r="K11" s="80"/>
      <c r="L11" s="18"/>
      <c r="M11" s="18"/>
      <c r="N11" s="18">
        <f t="shared" si="6"/>
        <v>0</v>
      </c>
      <c r="O11" s="18"/>
      <c r="P11" s="18"/>
      <c r="Q11" s="18">
        <f t="shared" si="7"/>
        <v>0</v>
      </c>
      <c r="R11" s="86" t="s">
        <v>148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148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148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148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148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109</v>
      </c>
      <c r="B12" s="76" t="s">
        <v>120</v>
      </c>
      <c r="C12" s="77" t="s">
        <v>121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148</v>
      </c>
      <c r="K12" s="80"/>
      <c r="L12" s="18"/>
      <c r="M12" s="18"/>
      <c r="N12" s="18">
        <f t="shared" si="6"/>
        <v>0</v>
      </c>
      <c r="O12" s="18"/>
      <c r="P12" s="18"/>
      <c r="Q12" s="18">
        <f t="shared" si="7"/>
        <v>0</v>
      </c>
      <c r="R12" s="86" t="s">
        <v>148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148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148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148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148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109</v>
      </c>
      <c r="B13" s="76" t="s">
        <v>122</v>
      </c>
      <c r="C13" s="77" t="s">
        <v>123</v>
      </c>
      <c r="D13" s="18">
        <f t="shared" si="0"/>
        <v>22800</v>
      </c>
      <c r="E13" s="18">
        <f t="shared" si="1"/>
        <v>0</v>
      </c>
      <c r="F13" s="18">
        <f t="shared" si="2"/>
        <v>22800</v>
      </c>
      <c r="G13" s="18">
        <f t="shared" si="3"/>
        <v>22800</v>
      </c>
      <c r="H13" s="18">
        <f t="shared" si="4"/>
        <v>0</v>
      </c>
      <c r="I13" s="18">
        <f t="shared" si="5"/>
        <v>22800</v>
      </c>
      <c r="J13" s="86" t="s">
        <v>242</v>
      </c>
      <c r="K13" s="80" t="s">
        <v>159</v>
      </c>
      <c r="L13" s="18">
        <v>22800</v>
      </c>
      <c r="M13" s="18"/>
      <c r="N13" s="18">
        <f t="shared" si="6"/>
        <v>22800</v>
      </c>
      <c r="O13" s="18">
        <v>22800</v>
      </c>
      <c r="P13" s="18"/>
      <c r="Q13" s="18">
        <f t="shared" si="7"/>
        <v>22800</v>
      </c>
      <c r="R13" s="86" t="s">
        <v>148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148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148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148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148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109</v>
      </c>
      <c r="B14" s="76" t="s">
        <v>124</v>
      </c>
      <c r="C14" s="77" t="s">
        <v>125</v>
      </c>
      <c r="D14" s="18">
        <f t="shared" si="0"/>
        <v>21284</v>
      </c>
      <c r="E14" s="18">
        <f t="shared" si="1"/>
        <v>0</v>
      </c>
      <c r="F14" s="18">
        <f t="shared" si="2"/>
        <v>21284</v>
      </c>
      <c r="G14" s="18">
        <f t="shared" si="3"/>
        <v>21284</v>
      </c>
      <c r="H14" s="18">
        <f t="shared" si="4"/>
        <v>0</v>
      </c>
      <c r="I14" s="18">
        <f t="shared" si="5"/>
        <v>21284</v>
      </c>
      <c r="J14" s="86" t="s">
        <v>242</v>
      </c>
      <c r="K14" s="80" t="s">
        <v>159</v>
      </c>
      <c r="L14" s="18">
        <v>21284</v>
      </c>
      <c r="M14" s="18"/>
      <c r="N14" s="18">
        <f t="shared" si="6"/>
        <v>21284</v>
      </c>
      <c r="O14" s="18">
        <v>21284</v>
      </c>
      <c r="P14" s="18"/>
      <c r="Q14" s="18">
        <f t="shared" si="7"/>
        <v>21284</v>
      </c>
      <c r="R14" s="86" t="s">
        <v>148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148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148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148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148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109</v>
      </c>
      <c r="B15" s="76" t="s">
        <v>126</v>
      </c>
      <c r="C15" s="77" t="s">
        <v>127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0</v>
      </c>
      <c r="I15" s="18">
        <f t="shared" si="5"/>
        <v>0</v>
      </c>
      <c r="J15" s="86" t="s">
        <v>148</v>
      </c>
      <c r="K15" s="80"/>
      <c r="L15" s="18"/>
      <c r="M15" s="18"/>
      <c r="N15" s="18">
        <f t="shared" si="6"/>
        <v>0</v>
      </c>
      <c r="O15" s="18"/>
      <c r="P15" s="18"/>
      <c r="Q15" s="18">
        <f t="shared" si="7"/>
        <v>0</v>
      </c>
      <c r="R15" s="86" t="s">
        <v>148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148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148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148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148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109</v>
      </c>
      <c r="B16" s="76" t="s">
        <v>128</v>
      </c>
      <c r="C16" s="77" t="s">
        <v>129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0</v>
      </c>
      <c r="I16" s="18">
        <f t="shared" si="5"/>
        <v>0</v>
      </c>
      <c r="J16" s="86" t="s">
        <v>148</v>
      </c>
      <c r="K16" s="80"/>
      <c r="L16" s="18"/>
      <c r="M16" s="18"/>
      <c r="N16" s="18">
        <f t="shared" si="6"/>
        <v>0</v>
      </c>
      <c r="O16" s="18"/>
      <c r="P16" s="18"/>
      <c r="Q16" s="18">
        <f t="shared" si="7"/>
        <v>0</v>
      </c>
      <c r="R16" s="86" t="s">
        <v>148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148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148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148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148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109</v>
      </c>
      <c r="B17" s="76" t="s">
        <v>130</v>
      </c>
      <c r="C17" s="77" t="s">
        <v>310</v>
      </c>
      <c r="D17" s="18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0</v>
      </c>
      <c r="H17" s="18">
        <f t="shared" si="4"/>
        <v>0</v>
      </c>
      <c r="I17" s="18">
        <f t="shared" si="5"/>
        <v>0</v>
      </c>
      <c r="J17" s="86" t="s">
        <v>148</v>
      </c>
      <c r="K17" s="80"/>
      <c r="L17" s="18"/>
      <c r="M17" s="18"/>
      <c r="N17" s="18">
        <f t="shared" si="6"/>
        <v>0</v>
      </c>
      <c r="O17" s="18"/>
      <c r="P17" s="18"/>
      <c r="Q17" s="18">
        <f t="shared" si="7"/>
        <v>0</v>
      </c>
      <c r="R17" s="86" t="s">
        <v>148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148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148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148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148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109</v>
      </c>
      <c r="B18" s="76" t="s">
        <v>131</v>
      </c>
      <c r="C18" s="77" t="s">
        <v>132</v>
      </c>
      <c r="D18" s="18">
        <f t="shared" si="0"/>
        <v>0</v>
      </c>
      <c r="E18" s="18">
        <f t="shared" si="1"/>
        <v>0</v>
      </c>
      <c r="F18" s="18">
        <f t="shared" si="2"/>
        <v>0</v>
      </c>
      <c r="G18" s="18">
        <f t="shared" si="3"/>
        <v>0</v>
      </c>
      <c r="H18" s="18">
        <f t="shared" si="4"/>
        <v>48763</v>
      </c>
      <c r="I18" s="18">
        <f t="shared" si="5"/>
        <v>48763</v>
      </c>
      <c r="J18" s="86" t="s">
        <v>295</v>
      </c>
      <c r="K18" s="80" t="s">
        <v>296</v>
      </c>
      <c r="L18" s="18">
        <v>0</v>
      </c>
      <c r="M18" s="18">
        <v>0</v>
      </c>
      <c r="N18" s="18">
        <f t="shared" si="6"/>
        <v>0</v>
      </c>
      <c r="O18" s="18">
        <v>0</v>
      </c>
      <c r="P18" s="18">
        <v>48763</v>
      </c>
      <c r="Q18" s="18">
        <f t="shared" si="7"/>
        <v>48763</v>
      </c>
      <c r="R18" s="86" t="s">
        <v>148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148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148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148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148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109</v>
      </c>
      <c r="B19" s="76" t="s">
        <v>133</v>
      </c>
      <c r="C19" s="77" t="s">
        <v>231</v>
      </c>
      <c r="D19" s="18">
        <f t="shared" si="0"/>
        <v>0</v>
      </c>
      <c r="E19" s="18">
        <f t="shared" si="1"/>
        <v>0</v>
      </c>
      <c r="F19" s="18">
        <f t="shared" si="2"/>
        <v>0</v>
      </c>
      <c r="G19" s="18">
        <f t="shared" si="3"/>
        <v>0</v>
      </c>
      <c r="H19" s="18">
        <f t="shared" si="4"/>
        <v>54003</v>
      </c>
      <c r="I19" s="18">
        <f t="shared" si="5"/>
        <v>54003</v>
      </c>
      <c r="J19" s="86" t="s">
        <v>295</v>
      </c>
      <c r="K19" s="80" t="s">
        <v>296</v>
      </c>
      <c r="L19" s="18">
        <v>0</v>
      </c>
      <c r="M19" s="18">
        <v>0</v>
      </c>
      <c r="N19" s="18">
        <f t="shared" si="6"/>
        <v>0</v>
      </c>
      <c r="O19" s="18">
        <v>0</v>
      </c>
      <c r="P19" s="18">
        <v>54003</v>
      </c>
      <c r="Q19" s="18">
        <f t="shared" si="7"/>
        <v>54003</v>
      </c>
      <c r="R19" s="86" t="s">
        <v>148</v>
      </c>
      <c r="S19" s="80"/>
      <c r="T19" s="18">
        <v>0</v>
      </c>
      <c r="U19" s="18">
        <v>0</v>
      </c>
      <c r="V19" s="18">
        <f t="shared" si="8"/>
        <v>0</v>
      </c>
      <c r="W19" s="18"/>
      <c r="X19" s="18"/>
      <c r="Y19" s="18">
        <f t="shared" si="9"/>
        <v>0</v>
      </c>
      <c r="Z19" s="86" t="s">
        <v>148</v>
      </c>
      <c r="AA19" s="80"/>
      <c r="AB19" s="18">
        <v>0</v>
      </c>
      <c r="AC19" s="18">
        <v>0</v>
      </c>
      <c r="AD19" s="18">
        <f t="shared" si="10"/>
        <v>0</v>
      </c>
      <c r="AE19" s="18"/>
      <c r="AF19" s="18"/>
      <c r="AG19" s="18">
        <f t="shared" si="11"/>
        <v>0</v>
      </c>
      <c r="AH19" s="86" t="s">
        <v>148</v>
      </c>
      <c r="AI19" s="80"/>
      <c r="AJ19" s="18">
        <v>0</v>
      </c>
      <c r="AK19" s="18">
        <v>0</v>
      </c>
      <c r="AL19" s="18">
        <f t="shared" si="12"/>
        <v>0</v>
      </c>
      <c r="AM19" s="18"/>
      <c r="AN19" s="18"/>
      <c r="AO19" s="18">
        <f t="shared" si="13"/>
        <v>0</v>
      </c>
      <c r="AP19" s="86" t="s">
        <v>148</v>
      </c>
      <c r="AQ19" s="80"/>
      <c r="AR19" s="18">
        <v>0</v>
      </c>
      <c r="AS19" s="18">
        <v>0</v>
      </c>
      <c r="AT19" s="18">
        <f t="shared" si="14"/>
        <v>0</v>
      </c>
      <c r="AU19" s="18"/>
      <c r="AV19" s="18"/>
      <c r="AW19" s="18">
        <f t="shared" si="15"/>
        <v>0</v>
      </c>
      <c r="AX19" s="86" t="s">
        <v>148</v>
      </c>
      <c r="AY19" s="80"/>
      <c r="AZ19" s="18">
        <v>0</v>
      </c>
      <c r="BA19" s="18">
        <v>0</v>
      </c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109</v>
      </c>
      <c r="B20" s="76" t="s">
        <v>134</v>
      </c>
      <c r="C20" s="77" t="s">
        <v>135</v>
      </c>
      <c r="D20" s="18">
        <f t="shared" si="0"/>
        <v>84185</v>
      </c>
      <c r="E20" s="18">
        <f t="shared" si="1"/>
        <v>11205</v>
      </c>
      <c r="F20" s="18">
        <f t="shared" si="2"/>
        <v>95390</v>
      </c>
      <c r="G20" s="18">
        <f t="shared" si="3"/>
        <v>0</v>
      </c>
      <c r="H20" s="18">
        <f t="shared" si="4"/>
        <v>42638</v>
      </c>
      <c r="I20" s="18">
        <f t="shared" si="5"/>
        <v>42638</v>
      </c>
      <c r="J20" s="86" t="s">
        <v>284</v>
      </c>
      <c r="K20" s="80" t="s">
        <v>239</v>
      </c>
      <c r="L20" s="18">
        <v>0</v>
      </c>
      <c r="M20" s="18">
        <v>11205</v>
      </c>
      <c r="N20" s="18">
        <f t="shared" si="6"/>
        <v>11205</v>
      </c>
      <c r="O20" s="18">
        <v>0</v>
      </c>
      <c r="P20" s="18">
        <v>42638</v>
      </c>
      <c r="Q20" s="18">
        <f t="shared" si="7"/>
        <v>42638</v>
      </c>
      <c r="R20" s="86" t="s">
        <v>303</v>
      </c>
      <c r="S20" s="80" t="s">
        <v>304</v>
      </c>
      <c r="T20" s="18">
        <v>84185</v>
      </c>
      <c r="U20" s="18">
        <v>0</v>
      </c>
      <c r="V20" s="18">
        <f t="shared" si="8"/>
        <v>84185</v>
      </c>
      <c r="W20" s="18">
        <v>0</v>
      </c>
      <c r="X20" s="18">
        <v>0</v>
      </c>
      <c r="Y20" s="18">
        <f t="shared" si="9"/>
        <v>0</v>
      </c>
      <c r="Z20" s="86" t="s">
        <v>148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148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148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148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109</v>
      </c>
      <c r="B21" s="76" t="s">
        <v>136</v>
      </c>
      <c r="C21" s="77" t="s">
        <v>137</v>
      </c>
      <c r="D21" s="18">
        <f t="shared" si="0"/>
        <v>83176</v>
      </c>
      <c r="E21" s="18">
        <f t="shared" si="1"/>
        <v>204398</v>
      </c>
      <c r="F21" s="18">
        <f t="shared" si="2"/>
        <v>287574</v>
      </c>
      <c r="G21" s="18">
        <f t="shared" si="3"/>
        <v>534</v>
      </c>
      <c r="H21" s="18">
        <f t="shared" si="4"/>
        <v>6819</v>
      </c>
      <c r="I21" s="18">
        <f t="shared" si="5"/>
        <v>7353</v>
      </c>
      <c r="J21" s="86" t="s">
        <v>276</v>
      </c>
      <c r="K21" s="80" t="s">
        <v>277</v>
      </c>
      <c r="L21" s="18">
        <v>12542</v>
      </c>
      <c r="M21" s="18">
        <v>204398</v>
      </c>
      <c r="N21" s="18">
        <f t="shared" si="6"/>
        <v>216940</v>
      </c>
      <c r="O21" s="18">
        <v>534</v>
      </c>
      <c r="P21" s="18">
        <v>6819</v>
      </c>
      <c r="Q21" s="18">
        <f t="shared" si="7"/>
        <v>7353</v>
      </c>
      <c r="R21" s="86" t="s">
        <v>305</v>
      </c>
      <c r="S21" s="80" t="s">
        <v>306</v>
      </c>
      <c r="T21" s="18">
        <v>70634</v>
      </c>
      <c r="U21" s="18">
        <v>0</v>
      </c>
      <c r="V21" s="18">
        <f t="shared" si="8"/>
        <v>70634</v>
      </c>
      <c r="W21" s="18">
        <v>0</v>
      </c>
      <c r="X21" s="18">
        <v>0</v>
      </c>
      <c r="Y21" s="18">
        <f t="shared" si="9"/>
        <v>0</v>
      </c>
      <c r="Z21" s="86" t="s">
        <v>148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148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148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148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109</v>
      </c>
      <c r="B22" s="76" t="s">
        <v>138</v>
      </c>
      <c r="C22" s="77" t="s">
        <v>139</v>
      </c>
      <c r="D22" s="18">
        <f t="shared" si="0"/>
        <v>9774</v>
      </c>
      <c r="E22" s="18">
        <f t="shared" si="1"/>
        <v>211160</v>
      </c>
      <c r="F22" s="18">
        <f t="shared" si="2"/>
        <v>220934</v>
      </c>
      <c r="G22" s="18">
        <f t="shared" si="3"/>
        <v>1304</v>
      </c>
      <c r="H22" s="18">
        <f t="shared" si="4"/>
        <v>16673</v>
      </c>
      <c r="I22" s="18">
        <f t="shared" si="5"/>
        <v>17977</v>
      </c>
      <c r="J22" s="86" t="s">
        <v>276</v>
      </c>
      <c r="K22" s="80" t="s">
        <v>277</v>
      </c>
      <c r="L22" s="18">
        <v>9774</v>
      </c>
      <c r="M22" s="18">
        <v>159300</v>
      </c>
      <c r="N22" s="18">
        <f t="shared" si="6"/>
        <v>169074</v>
      </c>
      <c r="O22" s="18">
        <v>1304</v>
      </c>
      <c r="P22" s="18">
        <v>16673</v>
      </c>
      <c r="Q22" s="18">
        <f t="shared" si="7"/>
        <v>17977</v>
      </c>
      <c r="R22" s="86" t="s">
        <v>305</v>
      </c>
      <c r="S22" s="80" t="s">
        <v>306</v>
      </c>
      <c r="T22" s="18"/>
      <c r="U22" s="18">
        <v>51860</v>
      </c>
      <c r="V22" s="18">
        <f t="shared" si="8"/>
        <v>51860</v>
      </c>
      <c r="W22" s="18"/>
      <c r="X22" s="18"/>
      <c r="Y22" s="18">
        <f t="shared" si="9"/>
        <v>0</v>
      </c>
      <c r="Z22" s="86" t="s">
        <v>148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148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148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148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109</v>
      </c>
      <c r="B23" s="76" t="s">
        <v>140</v>
      </c>
      <c r="C23" s="77" t="s">
        <v>141</v>
      </c>
      <c r="D23" s="18">
        <f t="shared" si="0"/>
        <v>33664</v>
      </c>
      <c r="E23" s="18">
        <f t="shared" si="1"/>
        <v>79850</v>
      </c>
      <c r="F23" s="18">
        <f t="shared" si="2"/>
        <v>113514</v>
      </c>
      <c r="G23" s="18">
        <f t="shared" si="3"/>
        <v>1234</v>
      </c>
      <c r="H23" s="18">
        <f t="shared" si="4"/>
        <v>15763</v>
      </c>
      <c r="I23" s="18">
        <f t="shared" si="5"/>
        <v>16997</v>
      </c>
      <c r="J23" s="86" t="s">
        <v>276</v>
      </c>
      <c r="K23" s="80" t="s">
        <v>277</v>
      </c>
      <c r="L23" s="18">
        <v>4900</v>
      </c>
      <c r="M23" s="18">
        <v>79850</v>
      </c>
      <c r="N23" s="18">
        <f t="shared" si="6"/>
        <v>84750</v>
      </c>
      <c r="O23" s="18">
        <v>1234</v>
      </c>
      <c r="P23" s="18">
        <v>15763</v>
      </c>
      <c r="Q23" s="18">
        <f t="shared" si="7"/>
        <v>16997</v>
      </c>
      <c r="R23" s="86" t="s">
        <v>305</v>
      </c>
      <c r="S23" s="80" t="s">
        <v>306</v>
      </c>
      <c r="T23" s="18">
        <v>28764</v>
      </c>
      <c r="U23" s="18"/>
      <c r="V23" s="18">
        <f t="shared" si="8"/>
        <v>28764</v>
      </c>
      <c r="W23" s="18"/>
      <c r="X23" s="18"/>
      <c r="Y23" s="18">
        <f t="shared" si="9"/>
        <v>0</v>
      </c>
      <c r="Z23" s="86" t="s">
        <v>148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148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148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148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109</v>
      </c>
      <c r="B24" s="76" t="s">
        <v>142</v>
      </c>
      <c r="C24" s="77" t="s">
        <v>143</v>
      </c>
      <c r="D24" s="18">
        <f t="shared" si="0"/>
        <v>21747</v>
      </c>
      <c r="E24" s="18">
        <f t="shared" si="1"/>
        <v>0</v>
      </c>
      <c r="F24" s="18">
        <f t="shared" si="2"/>
        <v>21747</v>
      </c>
      <c r="G24" s="18">
        <f t="shared" si="3"/>
        <v>0</v>
      </c>
      <c r="H24" s="18">
        <f t="shared" si="4"/>
        <v>0</v>
      </c>
      <c r="I24" s="18">
        <f t="shared" si="5"/>
        <v>0</v>
      </c>
      <c r="J24" s="86" t="s">
        <v>305</v>
      </c>
      <c r="K24" s="80" t="s">
        <v>306</v>
      </c>
      <c r="L24" s="18">
        <v>21747</v>
      </c>
      <c r="M24" s="18">
        <v>0</v>
      </c>
      <c r="N24" s="18">
        <f t="shared" si="6"/>
        <v>21747</v>
      </c>
      <c r="O24" s="18">
        <v>0</v>
      </c>
      <c r="P24" s="18">
        <v>0</v>
      </c>
      <c r="Q24" s="18">
        <f t="shared" si="7"/>
        <v>0</v>
      </c>
      <c r="R24" s="86" t="s">
        <v>148</v>
      </c>
      <c r="S24" s="80"/>
      <c r="T24" s="18">
        <v>0</v>
      </c>
      <c r="U24" s="18">
        <v>0</v>
      </c>
      <c r="V24" s="18">
        <f t="shared" si="8"/>
        <v>0</v>
      </c>
      <c r="W24" s="18">
        <v>0</v>
      </c>
      <c r="X24" s="18">
        <v>0</v>
      </c>
      <c r="Y24" s="18">
        <f t="shared" si="9"/>
        <v>0</v>
      </c>
      <c r="Z24" s="86" t="s">
        <v>148</v>
      </c>
      <c r="AA24" s="80"/>
      <c r="AB24" s="18">
        <v>0</v>
      </c>
      <c r="AC24" s="18">
        <v>0</v>
      </c>
      <c r="AD24" s="18">
        <f t="shared" si="10"/>
        <v>0</v>
      </c>
      <c r="AE24" s="18">
        <v>0</v>
      </c>
      <c r="AF24" s="18">
        <v>0</v>
      </c>
      <c r="AG24" s="18">
        <f t="shared" si="11"/>
        <v>0</v>
      </c>
      <c r="AH24" s="86" t="s">
        <v>148</v>
      </c>
      <c r="AI24" s="80"/>
      <c r="AJ24" s="18">
        <v>0</v>
      </c>
      <c r="AK24" s="18">
        <v>0</v>
      </c>
      <c r="AL24" s="18">
        <f t="shared" si="12"/>
        <v>0</v>
      </c>
      <c r="AM24" s="18">
        <v>0</v>
      </c>
      <c r="AN24" s="18">
        <v>0</v>
      </c>
      <c r="AO24" s="18">
        <f t="shared" si="13"/>
        <v>0</v>
      </c>
      <c r="AP24" s="86" t="s">
        <v>148</v>
      </c>
      <c r="AQ24" s="80"/>
      <c r="AR24" s="18">
        <v>0</v>
      </c>
      <c r="AS24" s="18">
        <v>0</v>
      </c>
      <c r="AT24" s="18">
        <f t="shared" si="14"/>
        <v>0</v>
      </c>
      <c r="AU24" s="18">
        <v>0</v>
      </c>
      <c r="AV24" s="18">
        <v>0</v>
      </c>
      <c r="AW24" s="18">
        <f t="shared" si="15"/>
        <v>0</v>
      </c>
      <c r="AX24" s="86" t="s">
        <v>148</v>
      </c>
      <c r="AY24" s="80"/>
      <c r="AZ24" s="18">
        <v>0</v>
      </c>
      <c r="BA24" s="18">
        <v>0</v>
      </c>
      <c r="BB24" s="18">
        <f t="shared" si="16"/>
        <v>0</v>
      </c>
      <c r="BC24" s="18">
        <v>0</v>
      </c>
      <c r="BD24" s="18">
        <v>0</v>
      </c>
      <c r="BE24" s="18">
        <f t="shared" si="17"/>
        <v>0</v>
      </c>
    </row>
    <row r="25" spans="1:57" ht="13.5">
      <c r="A25" s="82" t="s">
        <v>109</v>
      </c>
      <c r="B25" s="76" t="s">
        <v>144</v>
      </c>
      <c r="C25" s="77" t="s">
        <v>244</v>
      </c>
      <c r="D25" s="18">
        <f t="shared" si="0"/>
        <v>21030</v>
      </c>
      <c r="E25" s="18">
        <f t="shared" si="1"/>
        <v>0</v>
      </c>
      <c r="F25" s="18">
        <f t="shared" si="2"/>
        <v>21030</v>
      </c>
      <c r="G25" s="18">
        <f t="shared" si="3"/>
        <v>0</v>
      </c>
      <c r="H25" s="18">
        <f t="shared" si="4"/>
        <v>0</v>
      </c>
      <c r="I25" s="18">
        <f t="shared" si="5"/>
        <v>0</v>
      </c>
      <c r="J25" s="86" t="s">
        <v>305</v>
      </c>
      <c r="K25" s="80" t="s">
        <v>306</v>
      </c>
      <c r="L25" s="18">
        <v>21030</v>
      </c>
      <c r="M25" s="18">
        <v>0</v>
      </c>
      <c r="N25" s="18">
        <f t="shared" si="6"/>
        <v>21030</v>
      </c>
      <c r="O25" s="18">
        <v>0</v>
      </c>
      <c r="P25" s="18">
        <v>0</v>
      </c>
      <c r="Q25" s="18">
        <f t="shared" si="7"/>
        <v>0</v>
      </c>
      <c r="R25" s="86" t="s">
        <v>148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148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148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148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148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109</v>
      </c>
      <c r="B26" s="76" t="s">
        <v>145</v>
      </c>
      <c r="C26" s="77" t="s">
        <v>246</v>
      </c>
      <c r="D26" s="18">
        <f t="shared" si="0"/>
        <v>16289</v>
      </c>
      <c r="E26" s="18">
        <f t="shared" si="1"/>
        <v>0</v>
      </c>
      <c r="F26" s="18">
        <f t="shared" si="2"/>
        <v>16289</v>
      </c>
      <c r="G26" s="18">
        <f t="shared" si="3"/>
        <v>0</v>
      </c>
      <c r="H26" s="18">
        <f t="shared" si="4"/>
        <v>31485</v>
      </c>
      <c r="I26" s="18">
        <f t="shared" si="5"/>
        <v>31485</v>
      </c>
      <c r="J26" s="86" t="s">
        <v>278</v>
      </c>
      <c r="K26" s="80" t="s">
        <v>279</v>
      </c>
      <c r="L26" s="18">
        <v>0</v>
      </c>
      <c r="M26" s="18">
        <v>0</v>
      </c>
      <c r="N26" s="18">
        <f t="shared" si="6"/>
        <v>0</v>
      </c>
      <c r="O26" s="18">
        <v>0</v>
      </c>
      <c r="P26" s="18">
        <v>31485</v>
      </c>
      <c r="Q26" s="18">
        <f t="shared" si="7"/>
        <v>31485</v>
      </c>
      <c r="R26" s="86" t="s">
        <v>305</v>
      </c>
      <c r="S26" s="80" t="s">
        <v>306</v>
      </c>
      <c r="T26" s="18">
        <v>16289</v>
      </c>
      <c r="U26" s="18"/>
      <c r="V26" s="18">
        <f t="shared" si="8"/>
        <v>16289</v>
      </c>
      <c r="W26" s="18"/>
      <c r="X26" s="18"/>
      <c r="Y26" s="18">
        <f t="shared" si="9"/>
        <v>0</v>
      </c>
      <c r="Z26" s="86" t="s">
        <v>148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148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148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148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109</v>
      </c>
      <c r="B27" s="76" t="s">
        <v>146</v>
      </c>
      <c r="C27" s="77" t="s">
        <v>147</v>
      </c>
      <c r="D27" s="18">
        <f t="shared" si="0"/>
        <v>12738</v>
      </c>
      <c r="E27" s="18">
        <f t="shared" si="1"/>
        <v>0</v>
      </c>
      <c r="F27" s="18">
        <f t="shared" si="2"/>
        <v>12738</v>
      </c>
      <c r="G27" s="18">
        <f t="shared" si="3"/>
        <v>0</v>
      </c>
      <c r="H27" s="18">
        <f t="shared" si="4"/>
        <v>18525</v>
      </c>
      <c r="I27" s="18">
        <f t="shared" si="5"/>
        <v>18525</v>
      </c>
      <c r="J27" s="86" t="s">
        <v>305</v>
      </c>
      <c r="K27" s="80" t="s">
        <v>306</v>
      </c>
      <c r="L27" s="18">
        <v>12738</v>
      </c>
      <c r="M27" s="18">
        <v>0</v>
      </c>
      <c r="N27" s="18">
        <f t="shared" si="6"/>
        <v>12738</v>
      </c>
      <c r="O27" s="18">
        <v>0</v>
      </c>
      <c r="P27" s="18">
        <v>0</v>
      </c>
      <c r="Q27" s="18">
        <f t="shared" si="7"/>
        <v>0</v>
      </c>
      <c r="R27" s="86" t="s">
        <v>278</v>
      </c>
      <c r="S27" s="80" t="s">
        <v>279</v>
      </c>
      <c r="T27" s="18">
        <v>0</v>
      </c>
      <c r="U27" s="18">
        <v>0</v>
      </c>
      <c r="V27" s="18">
        <f t="shared" si="8"/>
        <v>0</v>
      </c>
      <c r="W27" s="18">
        <v>0</v>
      </c>
      <c r="X27" s="18">
        <v>18525</v>
      </c>
      <c r="Y27" s="18">
        <f t="shared" si="9"/>
        <v>18525</v>
      </c>
      <c r="Z27" s="86" t="s">
        <v>148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148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148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148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109</v>
      </c>
      <c r="B28" s="76" t="s">
        <v>2</v>
      </c>
      <c r="C28" s="77" t="s">
        <v>3</v>
      </c>
      <c r="D28" s="18">
        <f t="shared" si="0"/>
        <v>20754</v>
      </c>
      <c r="E28" s="18">
        <f t="shared" si="1"/>
        <v>0</v>
      </c>
      <c r="F28" s="18">
        <f t="shared" si="2"/>
        <v>20754</v>
      </c>
      <c r="G28" s="18">
        <f t="shared" si="3"/>
        <v>0</v>
      </c>
      <c r="H28" s="18">
        <f t="shared" si="4"/>
        <v>68396</v>
      </c>
      <c r="I28" s="18">
        <f t="shared" si="5"/>
        <v>68396</v>
      </c>
      <c r="J28" s="86" t="s">
        <v>289</v>
      </c>
      <c r="K28" s="80" t="s">
        <v>290</v>
      </c>
      <c r="L28" s="18"/>
      <c r="M28" s="18"/>
      <c r="N28" s="18">
        <f t="shared" si="6"/>
        <v>0</v>
      </c>
      <c r="O28" s="18"/>
      <c r="P28" s="18">
        <v>68396</v>
      </c>
      <c r="Q28" s="18">
        <f t="shared" si="7"/>
        <v>68396</v>
      </c>
      <c r="R28" s="86" t="s">
        <v>305</v>
      </c>
      <c r="S28" s="80" t="s">
        <v>306</v>
      </c>
      <c r="T28" s="18">
        <v>20754</v>
      </c>
      <c r="U28" s="18"/>
      <c r="V28" s="18">
        <f t="shared" si="8"/>
        <v>20754</v>
      </c>
      <c r="W28" s="18"/>
      <c r="X28" s="18"/>
      <c r="Y28" s="18">
        <f t="shared" si="9"/>
        <v>0</v>
      </c>
      <c r="Z28" s="86" t="s">
        <v>148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148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148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148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109</v>
      </c>
      <c r="B29" s="76" t="s">
        <v>4</v>
      </c>
      <c r="C29" s="77" t="s">
        <v>5</v>
      </c>
      <c r="D29" s="18">
        <f t="shared" si="0"/>
        <v>18046</v>
      </c>
      <c r="E29" s="18">
        <f t="shared" si="1"/>
        <v>0</v>
      </c>
      <c r="F29" s="18">
        <f t="shared" si="2"/>
        <v>18046</v>
      </c>
      <c r="G29" s="18">
        <f t="shared" si="3"/>
        <v>0</v>
      </c>
      <c r="H29" s="18">
        <f t="shared" si="4"/>
        <v>67274</v>
      </c>
      <c r="I29" s="18">
        <f t="shared" si="5"/>
        <v>67274</v>
      </c>
      <c r="J29" s="86" t="s">
        <v>289</v>
      </c>
      <c r="K29" s="80" t="s">
        <v>290</v>
      </c>
      <c r="L29" s="18">
        <v>0</v>
      </c>
      <c r="M29" s="18">
        <v>0</v>
      </c>
      <c r="N29" s="18">
        <f t="shared" si="6"/>
        <v>0</v>
      </c>
      <c r="O29" s="18">
        <v>0</v>
      </c>
      <c r="P29" s="18">
        <v>67274</v>
      </c>
      <c r="Q29" s="18">
        <f t="shared" si="7"/>
        <v>67274</v>
      </c>
      <c r="R29" s="86" t="s">
        <v>305</v>
      </c>
      <c r="S29" s="80" t="s">
        <v>306</v>
      </c>
      <c r="T29" s="18">
        <v>18046</v>
      </c>
      <c r="U29" s="18">
        <v>0</v>
      </c>
      <c r="V29" s="18">
        <f t="shared" si="8"/>
        <v>18046</v>
      </c>
      <c r="W29" s="18">
        <v>0</v>
      </c>
      <c r="X29" s="18">
        <v>0</v>
      </c>
      <c r="Y29" s="18">
        <f t="shared" si="9"/>
        <v>0</v>
      </c>
      <c r="Z29" s="86" t="s">
        <v>148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148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148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148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109</v>
      </c>
      <c r="B30" s="76" t="s">
        <v>6</v>
      </c>
      <c r="C30" s="77" t="s">
        <v>7</v>
      </c>
      <c r="D30" s="18">
        <f t="shared" si="0"/>
        <v>2</v>
      </c>
      <c r="E30" s="18">
        <f t="shared" si="1"/>
        <v>32731</v>
      </c>
      <c r="F30" s="18">
        <f t="shared" si="2"/>
        <v>32733</v>
      </c>
      <c r="G30" s="18">
        <f t="shared" si="3"/>
        <v>0</v>
      </c>
      <c r="H30" s="18">
        <f t="shared" si="4"/>
        <v>26267</v>
      </c>
      <c r="I30" s="18">
        <f t="shared" si="5"/>
        <v>26267</v>
      </c>
      <c r="J30" s="86" t="s">
        <v>268</v>
      </c>
      <c r="K30" s="80" t="s">
        <v>269</v>
      </c>
      <c r="L30" s="18">
        <v>2</v>
      </c>
      <c r="M30" s="18">
        <v>32731</v>
      </c>
      <c r="N30" s="18">
        <f t="shared" si="6"/>
        <v>32733</v>
      </c>
      <c r="O30" s="18">
        <v>0</v>
      </c>
      <c r="P30" s="18">
        <v>26267</v>
      </c>
      <c r="Q30" s="18">
        <f t="shared" si="7"/>
        <v>26267</v>
      </c>
      <c r="R30" s="86" t="s">
        <v>148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148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148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148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148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109</v>
      </c>
      <c r="B31" s="76" t="s">
        <v>8</v>
      </c>
      <c r="C31" s="77" t="s">
        <v>9</v>
      </c>
      <c r="D31" s="18">
        <f t="shared" si="0"/>
        <v>2</v>
      </c>
      <c r="E31" s="18">
        <f t="shared" si="1"/>
        <v>43670</v>
      </c>
      <c r="F31" s="18">
        <f t="shared" si="2"/>
        <v>43672</v>
      </c>
      <c r="G31" s="18">
        <f t="shared" si="3"/>
        <v>0</v>
      </c>
      <c r="H31" s="18">
        <f t="shared" si="4"/>
        <v>35043</v>
      </c>
      <c r="I31" s="18">
        <f t="shared" si="5"/>
        <v>35043</v>
      </c>
      <c r="J31" s="86" t="s">
        <v>268</v>
      </c>
      <c r="K31" s="80" t="s">
        <v>269</v>
      </c>
      <c r="L31" s="18">
        <v>2</v>
      </c>
      <c r="M31" s="18">
        <v>43670</v>
      </c>
      <c r="N31" s="18">
        <f t="shared" si="6"/>
        <v>43672</v>
      </c>
      <c r="O31" s="18"/>
      <c r="P31" s="18">
        <v>35043</v>
      </c>
      <c r="Q31" s="18">
        <f t="shared" si="7"/>
        <v>35043</v>
      </c>
      <c r="R31" s="86" t="s">
        <v>148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148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148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148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148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109</v>
      </c>
      <c r="B32" s="76" t="s">
        <v>10</v>
      </c>
      <c r="C32" s="77" t="s">
        <v>11</v>
      </c>
      <c r="D32" s="18">
        <f t="shared" si="0"/>
        <v>2</v>
      </c>
      <c r="E32" s="18">
        <f t="shared" si="1"/>
        <v>43952</v>
      </c>
      <c r="F32" s="18">
        <f t="shared" si="2"/>
        <v>43954</v>
      </c>
      <c r="G32" s="18">
        <f t="shared" si="3"/>
        <v>0</v>
      </c>
      <c r="H32" s="18">
        <f t="shared" si="4"/>
        <v>35271</v>
      </c>
      <c r="I32" s="18">
        <f t="shared" si="5"/>
        <v>35271</v>
      </c>
      <c r="J32" s="86" t="s">
        <v>268</v>
      </c>
      <c r="K32" s="80" t="s">
        <v>269</v>
      </c>
      <c r="L32" s="18">
        <v>2</v>
      </c>
      <c r="M32" s="18">
        <v>43952</v>
      </c>
      <c r="N32" s="18">
        <f t="shared" si="6"/>
        <v>43954</v>
      </c>
      <c r="O32" s="18">
        <v>0</v>
      </c>
      <c r="P32" s="18">
        <v>35271</v>
      </c>
      <c r="Q32" s="18">
        <f t="shared" si="7"/>
        <v>35271</v>
      </c>
      <c r="R32" s="86" t="s">
        <v>148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148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148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148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148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109</v>
      </c>
      <c r="B33" s="76" t="s">
        <v>12</v>
      </c>
      <c r="C33" s="77" t="s">
        <v>13</v>
      </c>
      <c r="D33" s="18">
        <f t="shared" si="0"/>
        <v>47226</v>
      </c>
      <c r="E33" s="18">
        <f t="shared" si="1"/>
        <v>16277</v>
      </c>
      <c r="F33" s="18">
        <f t="shared" si="2"/>
        <v>63503</v>
      </c>
      <c r="G33" s="18">
        <f t="shared" si="3"/>
        <v>0</v>
      </c>
      <c r="H33" s="18">
        <f t="shared" si="4"/>
        <v>20434</v>
      </c>
      <c r="I33" s="18">
        <f t="shared" si="5"/>
        <v>20434</v>
      </c>
      <c r="J33" s="86" t="s">
        <v>284</v>
      </c>
      <c r="K33" s="80" t="s">
        <v>239</v>
      </c>
      <c r="L33" s="18"/>
      <c r="M33" s="18">
        <v>4067</v>
      </c>
      <c r="N33" s="18">
        <f t="shared" si="6"/>
        <v>4067</v>
      </c>
      <c r="O33" s="18"/>
      <c r="P33" s="18">
        <v>20434</v>
      </c>
      <c r="Q33" s="18">
        <f t="shared" si="7"/>
        <v>20434</v>
      </c>
      <c r="R33" s="86" t="s">
        <v>293</v>
      </c>
      <c r="S33" s="80" t="s">
        <v>294</v>
      </c>
      <c r="T33" s="18">
        <v>2345</v>
      </c>
      <c r="U33" s="18">
        <v>12210</v>
      </c>
      <c r="V33" s="18">
        <f t="shared" si="8"/>
        <v>14555</v>
      </c>
      <c r="W33" s="18"/>
      <c r="X33" s="18"/>
      <c r="Y33" s="18">
        <f t="shared" si="9"/>
        <v>0</v>
      </c>
      <c r="Z33" s="86" t="s">
        <v>303</v>
      </c>
      <c r="AA33" s="80" t="s">
        <v>304</v>
      </c>
      <c r="AB33" s="18">
        <v>44881</v>
      </c>
      <c r="AC33" s="18"/>
      <c r="AD33" s="18">
        <f t="shared" si="10"/>
        <v>44881</v>
      </c>
      <c r="AE33" s="18"/>
      <c r="AF33" s="18"/>
      <c r="AG33" s="18">
        <f t="shared" si="11"/>
        <v>0</v>
      </c>
      <c r="AH33" s="86" t="s">
        <v>148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148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148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109</v>
      </c>
      <c r="B34" s="76" t="s">
        <v>14</v>
      </c>
      <c r="C34" s="77" t="s">
        <v>15</v>
      </c>
      <c r="D34" s="18">
        <f t="shared" si="0"/>
        <v>57341</v>
      </c>
      <c r="E34" s="18">
        <f t="shared" si="1"/>
        <v>20550</v>
      </c>
      <c r="F34" s="18">
        <f t="shared" si="2"/>
        <v>77891</v>
      </c>
      <c r="G34" s="18">
        <f t="shared" si="3"/>
        <v>0</v>
      </c>
      <c r="H34" s="18">
        <f t="shared" si="4"/>
        <v>29012</v>
      </c>
      <c r="I34" s="18">
        <f t="shared" si="5"/>
        <v>29012</v>
      </c>
      <c r="J34" s="86" t="s">
        <v>284</v>
      </c>
      <c r="K34" s="80" t="s">
        <v>239</v>
      </c>
      <c r="L34" s="18">
        <v>0</v>
      </c>
      <c r="M34" s="18">
        <v>5483</v>
      </c>
      <c r="N34" s="18">
        <f t="shared" si="6"/>
        <v>5483</v>
      </c>
      <c r="O34" s="18">
        <v>0</v>
      </c>
      <c r="P34" s="18">
        <v>29012</v>
      </c>
      <c r="Q34" s="18">
        <f t="shared" si="7"/>
        <v>29012</v>
      </c>
      <c r="R34" s="86" t="s">
        <v>293</v>
      </c>
      <c r="S34" s="80" t="s">
        <v>294</v>
      </c>
      <c r="T34" s="18">
        <v>2893</v>
      </c>
      <c r="U34" s="18">
        <v>15067</v>
      </c>
      <c r="V34" s="18">
        <f t="shared" si="8"/>
        <v>17960</v>
      </c>
      <c r="W34" s="18">
        <v>0</v>
      </c>
      <c r="X34" s="18">
        <v>0</v>
      </c>
      <c r="Y34" s="18">
        <f t="shared" si="9"/>
        <v>0</v>
      </c>
      <c r="Z34" s="86" t="s">
        <v>303</v>
      </c>
      <c r="AA34" s="80" t="s">
        <v>304</v>
      </c>
      <c r="AB34" s="18">
        <v>54448</v>
      </c>
      <c r="AC34" s="18">
        <v>0</v>
      </c>
      <c r="AD34" s="18">
        <f t="shared" si="10"/>
        <v>54448</v>
      </c>
      <c r="AE34" s="18">
        <v>0</v>
      </c>
      <c r="AF34" s="18">
        <v>0</v>
      </c>
      <c r="AG34" s="18">
        <f t="shared" si="11"/>
        <v>0</v>
      </c>
      <c r="AH34" s="86" t="s">
        <v>148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148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148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109</v>
      </c>
      <c r="B35" s="76" t="s">
        <v>16</v>
      </c>
      <c r="C35" s="77" t="s">
        <v>17</v>
      </c>
      <c r="D35" s="18">
        <f t="shared" si="0"/>
        <v>67802</v>
      </c>
      <c r="E35" s="18">
        <f t="shared" si="1"/>
        <v>46626</v>
      </c>
      <c r="F35" s="18">
        <f t="shared" si="2"/>
        <v>114428</v>
      </c>
      <c r="G35" s="18">
        <f t="shared" si="3"/>
        <v>0</v>
      </c>
      <c r="H35" s="18">
        <f t="shared" si="4"/>
        <v>37892</v>
      </c>
      <c r="I35" s="18">
        <f t="shared" si="5"/>
        <v>37892</v>
      </c>
      <c r="J35" s="86" t="s">
        <v>284</v>
      </c>
      <c r="K35" s="80" t="s">
        <v>239</v>
      </c>
      <c r="L35" s="18">
        <v>0</v>
      </c>
      <c r="M35" s="18">
        <v>7379</v>
      </c>
      <c r="N35" s="18">
        <f t="shared" si="6"/>
        <v>7379</v>
      </c>
      <c r="O35" s="18">
        <v>0</v>
      </c>
      <c r="P35" s="18">
        <v>37892</v>
      </c>
      <c r="Q35" s="18">
        <f t="shared" si="7"/>
        <v>37892</v>
      </c>
      <c r="R35" s="86" t="s">
        <v>291</v>
      </c>
      <c r="S35" s="80" t="s">
        <v>292</v>
      </c>
      <c r="T35" s="18">
        <v>0</v>
      </c>
      <c r="U35" s="18">
        <v>39247</v>
      </c>
      <c r="V35" s="18">
        <f t="shared" si="8"/>
        <v>39247</v>
      </c>
      <c r="W35" s="18">
        <v>0</v>
      </c>
      <c r="X35" s="18">
        <v>0</v>
      </c>
      <c r="Y35" s="18">
        <f t="shared" si="9"/>
        <v>0</v>
      </c>
      <c r="Z35" s="86" t="s">
        <v>303</v>
      </c>
      <c r="AA35" s="80" t="s">
        <v>304</v>
      </c>
      <c r="AB35" s="18">
        <v>67802</v>
      </c>
      <c r="AC35" s="18">
        <v>0</v>
      </c>
      <c r="AD35" s="18">
        <f t="shared" si="10"/>
        <v>67802</v>
      </c>
      <c r="AE35" s="18">
        <v>0</v>
      </c>
      <c r="AF35" s="18">
        <v>0</v>
      </c>
      <c r="AG35" s="18">
        <f t="shared" si="11"/>
        <v>0</v>
      </c>
      <c r="AH35" s="86" t="s">
        <v>148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148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148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109</v>
      </c>
      <c r="B36" s="76" t="s">
        <v>18</v>
      </c>
      <c r="C36" s="77" t="s">
        <v>19</v>
      </c>
      <c r="D36" s="18">
        <f t="shared" si="0"/>
        <v>47694</v>
      </c>
      <c r="E36" s="18">
        <f t="shared" si="1"/>
        <v>25267</v>
      </c>
      <c r="F36" s="18">
        <f t="shared" si="2"/>
        <v>72961</v>
      </c>
      <c r="G36" s="18">
        <f t="shared" si="3"/>
        <v>0</v>
      </c>
      <c r="H36" s="18">
        <f t="shared" si="4"/>
        <v>26251</v>
      </c>
      <c r="I36" s="18">
        <f t="shared" si="5"/>
        <v>26251</v>
      </c>
      <c r="J36" s="86" t="s">
        <v>284</v>
      </c>
      <c r="K36" s="80" t="s">
        <v>239</v>
      </c>
      <c r="L36" s="18">
        <v>0</v>
      </c>
      <c r="M36" s="18">
        <v>4503</v>
      </c>
      <c r="N36" s="18">
        <f t="shared" si="6"/>
        <v>4503</v>
      </c>
      <c r="O36" s="18">
        <v>0</v>
      </c>
      <c r="P36" s="18">
        <v>26251</v>
      </c>
      <c r="Q36" s="18">
        <f t="shared" si="7"/>
        <v>26251</v>
      </c>
      <c r="R36" s="86" t="s">
        <v>291</v>
      </c>
      <c r="S36" s="80" t="s">
        <v>292</v>
      </c>
      <c r="T36" s="18">
        <v>0</v>
      </c>
      <c r="U36" s="18">
        <v>20764</v>
      </c>
      <c r="V36" s="18">
        <f t="shared" si="8"/>
        <v>20764</v>
      </c>
      <c r="W36" s="18">
        <v>0</v>
      </c>
      <c r="X36" s="18">
        <v>0</v>
      </c>
      <c r="Y36" s="18">
        <f t="shared" si="9"/>
        <v>0</v>
      </c>
      <c r="Z36" s="86" t="s">
        <v>303</v>
      </c>
      <c r="AA36" s="80" t="s">
        <v>304</v>
      </c>
      <c r="AB36" s="18">
        <v>47694</v>
      </c>
      <c r="AC36" s="18">
        <v>0</v>
      </c>
      <c r="AD36" s="18">
        <f t="shared" si="10"/>
        <v>47694</v>
      </c>
      <c r="AE36" s="18">
        <v>0</v>
      </c>
      <c r="AF36" s="18">
        <v>0</v>
      </c>
      <c r="AG36" s="18">
        <f t="shared" si="11"/>
        <v>0</v>
      </c>
      <c r="AH36" s="86" t="s">
        <v>148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148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148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109</v>
      </c>
      <c r="B37" s="76" t="s">
        <v>20</v>
      </c>
      <c r="C37" s="77" t="s">
        <v>108</v>
      </c>
      <c r="D37" s="18">
        <f t="shared" si="0"/>
        <v>71733</v>
      </c>
      <c r="E37" s="18">
        <f t="shared" si="1"/>
        <v>89982</v>
      </c>
      <c r="F37" s="18">
        <f t="shared" si="2"/>
        <v>161715</v>
      </c>
      <c r="G37" s="18">
        <f t="shared" si="3"/>
        <v>0</v>
      </c>
      <c r="H37" s="18">
        <f t="shared" si="4"/>
        <v>28748</v>
      </c>
      <c r="I37" s="18">
        <f t="shared" si="5"/>
        <v>28748</v>
      </c>
      <c r="J37" s="86" t="s">
        <v>297</v>
      </c>
      <c r="K37" s="80" t="s">
        <v>298</v>
      </c>
      <c r="L37" s="18">
        <v>0</v>
      </c>
      <c r="M37" s="18">
        <v>84615</v>
      </c>
      <c r="N37" s="18">
        <f t="shared" si="6"/>
        <v>84615</v>
      </c>
      <c r="O37" s="18">
        <v>0</v>
      </c>
      <c r="P37" s="18">
        <v>0</v>
      </c>
      <c r="Q37" s="18">
        <f t="shared" si="7"/>
        <v>0</v>
      </c>
      <c r="R37" s="86" t="s">
        <v>285</v>
      </c>
      <c r="S37" s="80" t="s">
        <v>240</v>
      </c>
      <c r="T37" s="18">
        <v>0</v>
      </c>
      <c r="U37" s="18">
        <v>5367</v>
      </c>
      <c r="V37" s="18">
        <f t="shared" si="8"/>
        <v>5367</v>
      </c>
      <c r="W37" s="18">
        <v>0</v>
      </c>
      <c r="X37" s="18">
        <v>0</v>
      </c>
      <c r="Y37" s="18">
        <f t="shared" si="9"/>
        <v>0</v>
      </c>
      <c r="Z37" s="86" t="s">
        <v>262</v>
      </c>
      <c r="AA37" s="80" t="s">
        <v>263</v>
      </c>
      <c r="AB37" s="18">
        <v>0</v>
      </c>
      <c r="AC37" s="18">
        <v>0</v>
      </c>
      <c r="AD37" s="18">
        <f t="shared" si="10"/>
        <v>0</v>
      </c>
      <c r="AE37" s="18">
        <v>0</v>
      </c>
      <c r="AF37" s="18">
        <v>28748</v>
      </c>
      <c r="AG37" s="18">
        <f t="shared" si="11"/>
        <v>28748</v>
      </c>
      <c r="AH37" s="86" t="s">
        <v>303</v>
      </c>
      <c r="AI37" s="80" t="s">
        <v>304</v>
      </c>
      <c r="AJ37" s="18">
        <v>71733</v>
      </c>
      <c r="AK37" s="18">
        <v>0</v>
      </c>
      <c r="AL37" s="18">
        <f t="shared" si="12"/>
        <v>71733</v>
      </c>
      <c r="AM37" s="18">
        <v>0</v>
      </c>
      <c r="AN37" s="18">
        <v>0</v>
      </c>
      <c r="AO37" s="18">
        <f t="shared" si="13"/>
        <v>0</v>
      </c>
      <c r="AP37" s="86" t="s">
        <v>148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148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109</v>
      </c>
      <c r="B38" s="76" t="s">
        <v>21</v>
      </c>
      <c r="C38" s="77" t="s">
        <v>157</v>
      </c>
      <c r="D38" s="18">
        <f t="shared" si="0"/>
        <v>70028</v>
      </c>
      <c r="E38" s="18">
        <f t="shared" si="1"/>
        <v>87131</v>
      </c>
      <c r="F38" s="18">
        <f t="shared" si="2"/>
        <v>157159</v>
      </c>
      <c r="G38" s="18">
        <f t="shared" si="3"/>
        <v>0</v>
      </c>
      <c r="H38" s="18">
        <f t="shared" si="4"/>
        <v>30493</v>
      </c>
      <c r="I38" s="18">
        <f t="shared" si="5"/>
        <v>30493</v>
      </c>
      <c r="J38" s="86" t="s">
        <v>285</v>
      </c>
      <c r="K38" s="80" t="s">
        <v>240</v>
      </c>
      <c r="L38" s="18">
        <v>0</v>
      </c>
      <c r="M38" s="18">
        <v>5152</v>
      </c>
      <c r="N38" s="18">
        <f t="shared" si="6"/>
        <v>5152</v>
      </c>
      <c r="O38" s="18">
        <v>0</v>
      </c>
      <c r="P38" s="18">
        <v>0</v>
      </c>
      <c r="Q38" s="18">
        <f t="shared" si="7"/>
        <v>0</v>
      </c>
      <c r="R38" s="86" t="s">
        <v>297</v>
      </c>
      <c r="S38" s="80" t="s">
        <v>298</v>
      </c>
      <c r="T38" s="18">
        <v>0</v>
      </c>
      <c r="U38" s="18">
        <v>81979</v>
      </c>
      <c r="V38" s="18">
        <f t="shared" si="8"/>
        <v>81979</v>
      </c>
      <c r="W38" s="18"/>
      <c r="X38" s="18"/>
      <c r="Y38" s="18">
        <f t="shared" si="9"/>
        <v>0</v>
      </c>
      <c r="Z38" s="86" t="s">
        <v>262</v>
      </c>
      <c r="AA38" s="80" t="s">
        <v>263</v>
      </c>
      <c r="AB38" s="18"/>
      <c r="AC38" s="18"/>
      <c r="AD38" s="18">
        <f t="shared" si="10"/>
        <v>0</v>
      </c>
      <c r="AE38" s="18"/>
      <c r="AF38" s="18">
        <v>30493</v>
      </c>
      <c r="AG38" s="18">
        <f t="shared" si="11"/>
        <v>30493</v>
      </c>
      <c r="AH38" s="86" t="s">
        <v>303</v>
      </c>
      <c r="AI38" s="80" t="s">
        <v>304</v>
      </c>
      <c r="AJ38" s="18">
        <v>70028</v>
      </c>
      <c r="AK38" s="18"/>
      <c r="AL38" s="18">
        <f t="shared" si="12"/>
        <v>70028</v>
      </c>
      <c r="AM38" s="18"/>
      <c r="AN38" s="18"/>
      <c r="AO38" s="18">
        <f t="shared" si="13"/>
        <v>0</v>
      </c>
      <c r="AP38" s="86" t="s">
        <v>148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148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109</v>
      </c>
      <c r="B39" s="76" t="s">
        <v>22</v>
      </c>
      <c r="C39" s="77" t="s">
        <v>245</v>
      </c>
      <c r="D39" s="18">
        <f t="shared" si="0"/>
        <v>44055</v>
      </c>
      <c r="E39" s="18">
        <f t="shared" si="1"/>
        <v>56077</v>
      </c>
      <c r="F39" s="18">
        <f t="shared" si="2"/>
        <v>100132</v>
      </c>
      <c r="G39" s="18">
        <f t="shared" si="3"/>
        <v>0</v>
      </c>
      <c r="H39" s="18">
        <f t="shared" si="4"/>
        <v>14801</v>
      </c>
      <c r="I39" s="18">
        <f t="shared" si="5"/>
        <v>14801</v>
      </c>
      <c r="J39" s="86" t="s">
        <v>262</v>
      </c>
      <c r="K39" s="80" t="s">
        <v>263</v>
      </c>
      <c r="L39" s="18"/>
      <c r="M39" s="18"/>
      <c r="N39" s="18">
        <f t="shared" si="6"/>
        <v>0</v>
      </c>
      <c r="O39" s="18"/>
      <c r="P39" s="18">
        <v>14801</v>
      </c>
      <c r="Q39" s="18">
        <f t="shared" si="7"/>
        <v>14801</v>
      </c>
      <c r="R39" s="86" t="s">
        <v>297</v>
      </c>
      <c r="S39" s="80" t="s">
        <v>298</v>
      </c>
      <c r="T39" s="18"/>
      <c r="U39" s="18">
        <v>53071</v>
      </c>
      <c r="V39" s="18">
        <f t="shared" si="8"/>
        <v>53071</v>
      </c>
      <c r="W39" s="18"/>
      <c r="X39" s="18"/>
      <c r="Y39" s="18">
        <f t="shared" si="9"/>
        <v>0</v>
      </c>
      <c r="Z39" s="86" t="s">
        <v>285</v>
      </c>
      <c r="AA39" s="80" t="s">
        <v>240</v>
      </c>
      <c r="AB39" s="18"/>
      <c r="AC39" s="18">
        <v>3006</v>
      </c>
      <c r="AD39" s="18">
        <f t="shared" si="10"/>
        <v>3006</v>
      </c>
      <c r="AE39" s="18"/>
      <c r="AF39" s="18"/>
      <c r="AG39" s="18">
        <f t="shared" si="11"/>
        <v>0</v>
      </c>
      <c r="AH39" s="86" t="s">
        <v>303</v>
      </c>
      <c r="AI39" s="80" t="s">
        <v>304</v>
      </c>
      <c r="AJ39" s="18">
        <v>44055</v>
      </c>
      <c r="AK39" s="18"/>
      <c r="AL39" s="18">
        <f t="shared" si="12"/>
        <v>44055</v>
      </c>
      <c r="AM39" s="18"/>
      <c r="AN39" s="18"/>
      <c r="AO39" s="18">
        <f t="shared" si="13"/>
        <v>0</v>
      </c>
      <c r="AP39" s="86" t="s">
        <v>148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148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109</v>
      </c>
      <c r="B40" s="76" t="s">
        <v>23</v>
      </c>
      <c r="C40" s="77" t="s">
        <v>230</v>
      </c>
      <c r="D40" s="18">
        <f t="shared" si="0"/>
        <v>55255</v>
      </c>
      <c r="E40" s="18">
        <f t="shared" si="1"/>
        <v>19679</v>
      </c>
      <c r="F40" s="18">
        <f t="shared" si="2"/>
        <v>74934</v>
      </c>
      <c r="G40" s="18">
        <f t="shared" si="3"/>
        <v>0</v>
      </c>
      <c r="H40" s="18">
        <f t="shared" si="4"/>
        <v>18630</v>
      </c>
      <c r="I40" s="18">
        <f t="shared" si="5"/>
        <v>18630</v>
      </c>
      <c r="J40" s="86" t="s">
        <v>293</v>
      </c>
      <c r="K40" s="80"/>
      <c r="L40" s="18">
        <v>2782</v>
      </c>
      <c r="M40" s="18">
        <v>14488</v>
      </c>
      <c r="N40" s="18">
        <f t="shared" si="6"/>
        <v>17270</v>
      </c>
      <c r="O40" s="18"/>
      <c r="P40" s="18"/>
      <c r="Q40" s="18">
        <f t="shared" si="7"/>
        <v>0</v>
      </c>
      <c r="R40" s="86" t="s">
        <v>284</v>
      </c>
      <c r="S40" s="80"/>
      <c r="T40" s="18"/>
      <c r="U40" s="18">
        <v>5191</v>
      </c>
      <c r="V40" s="18">
        <f t="shared" si="8"/>
        <v>5191</v>
      </c>
      <c r="W40" s="18"/>
      <c r="X40" s="18"/>
      <c r="Y40" s="18">
        <f t="shared" si="9"/>
        <v>0</v>
      </c>
      <c r="Z40" s="86" t="s">
        <v>262</v>
      </c>
      <c r="AA40" s="80"/>
      <c r="AB40" s="18"/>
      <c r="AC40" s="18"/>
      <c r="AD40" s="18">
        <f t="shared" si="10"/>
        <v>0</v>
      </c>
      <c r="AE40" s="18"/>
      <c r="AF40" s="18">
        <v>18630</v>
      </c>
      <c r="AG40" s="18">
        <f t="shared" si="11"/>
        <v>18630</v>
      </c>
      <c r="AH40" s="86" t="s">
        <v>303</v>
      </c>
      <c r="AI40" s="80"/>
      <c r="AJ40" s="18">
        <v>52473</v>
      </c>
      <c r="AK40" s="18"/>
      <c r="AL40" s="18">
        <f t="shared" si="12"/>
        <v>52473</v>
      </c>
      <c r="AM40" s="18"/>
      <c r="AN40" s="18"/>
      <c r="AO40" s="18">
        <f t="shared" si="13"/>
        <v>0</v>
      </c>
      <c r="AP40" s="86" t="s">
        <v>148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148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109</v>
      </c>
      <c r="B41" s="76" t="s">
        <v>24</v>
      </c>
      <c r="C41" s="77" t="s">
        <v>25</v>
      </c>
      <c r="D41" s="18">
        <f t="shared" si="0"/>
        <v>39345</v>
      </c>
      <c r="E41" s="18">
        <f t="shared" si="1"/>
        <v>12994</v>
      </c>
      <c r="F41" s="18">
        <f t="shared" si="2"/>
        <v>52339</v>
      </c>
      <c r="G41" s="18">
        <f t="shared" si="3"/>
        <v>0</v>
      </c>
      <c r="H41" s="18">
        <f t="shared" si="4"/>
        <v>11194</v>
      </c>
      <c r="I41" s="18">
        <f t="shared" si="5"/>
        <v>11194</v>
      </c>
      <c r="J41" s="86" t="s">
        <v>293</v>
      </c>
      <c r="K41" s="80"/>
      <c r="L41" s="18">
        <v>1918</v>
      </c>
      <c r="M41" s="18">
        <v>9989</v>
      </c>
      <c r="N41" s="18">
        <f t="shared" si="6"/>
        <v>11907</v>
      </c>
      <c r="O41" s="18"/>
      <c r="P41" s="18"/>
      <c r="Q41" s="18">
        <f t="shared" si="7"/>
        <v>0</v>
      </c>
      <c r="R41" s="86" t="s">
        <v>284</v>
      </c>
      <c r="S41" s="80"/>
      <c r="T41" s="18"/>
      <c r="U41" s="18">
        <v>3005</v>
      </c>
      <c r="V41" s="18">
        <f t="shared" si="8"/>
        <v>3005</v>
      </c>
      <c r="W41" s="18"/>
      <c r="X41" s="18"/>
      <c r="Y41" s="18">
        <f t="shared" si="9"/>
        <v>0</v>
      </c>
      <c r="Z41" s="86" t="s">
        <v>303</v>
      </c>
      <c r="AA41" s="80"/>
      <c r="AB41" s="18">
        <v>37427</v>
      </c>
      <c r="AC41" s="18"/>
      <c r="AD41" s="18">
        <f t="shared" si="10"/>
        <v>37427</v>
      </c>
      <c r="AE41" s="18"/>
      <c r="AF41" s="18"/>
      <c r="AG41" s="18">
        <f t="shared" si="11"/>
        <v>0</v>
      </c>
      <c r="AH41" s="86" t="s">
        <v>262</v>
      </c>
      <c r="AI41" s="80"/>
      <c r="AJ41" s="18"/>
      <c r="AK41" s="18"/>
      <c r="AL41" s="18">
        <f t="shared" si="12"/>
        <v>0</v>
      </c>
      <c r="AM41" s="18"/>
      <c r="AN41" s="18">
        <v>11194</v>
      </c>
      <c r="AO41" s="18">
        <f t="shared" si="13"/>
        <v>11194</v>
      </c>
      <c r="AP41" s="86" t="s">
        <v>148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148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109</v>
      </c>
      <c r="B42" s="76" t="s">
        <v>26</v>
      </c>
      <c r="C42" s="77" t="s">
        <v>27</v>
      </c>
      <c r="D42" s="18">
        <f t="shared" si="0"/>
        <v>45958</v>
      </c>
      <c r="E42" s="18">
        <f t="shared" si="1"/>
        <v>15753</v>
      </c>
      <c r="F42" s="18">
        <f t="shared" si="2"/>
        <v>61711</v>
      </c>
      <c r="G42" s="18">
        <f t="shared" si="3"/>
        <v>0</v>
      </c>
      <c r="H42" s="18">
        <f t="shared" si="4"/>
        <v>22217</v>
      </c>
      <c r="I42" s="18">
        <f t="shared" si="5"/>
        <v>22217</v>
      </c>
      <c r="J42" s="86" t="s">
        <v>284</v>
      </c>
      <c r="K42" s="80"/>
      <c r="L42" s="18">
        <v>0</v>
      </c>
      <c r="M42" s="18">
        <v>3880</v>
      </c>
      <c r="N42" s="18">
        <f t="shared" si="6"/>
        <v>3880</v>
      </c>
      <c r="O42" s="18">
        <v>0</v>
      </c>
      <c r="P42" s="18">
        <v>0</v>
      </c>
      <c r="Q42" s="18">
        <f t="shared" si="7"/>
        <v>0</v>
      </c>
      <c r="R42" s="86" t="s">
        <v>293</v>
      </c>
      <c r="S42" s="80"/>
      <c r="T42" s="18">
        <v>2280</v>
      </c>
      <c r="U42" s="18">
        <v>11873</v>
      </c>
      <c r="V42" s="18">
        <f t="shared" si="8"/>
        <v>14153</v>
      </c>
      <c r="W42" s="18">
        <v>0</v>
      </c>
      <c r="X42" s="18">
        <v>0</v>
      </c>
      <c r="Y42" s="18">
        <f t="shared" si="9"/>
        <v>0</v>
      </c>
      <c r="Z42" s="86" t="s">
        <v>303</v>
      </c>
      <c r="AA42" s="80"/>
      <c r="AB42" s="18">
        <v>43678</v>
      </c>
      <c r="AC42" s="18">
        <v>0</v>
      </c>
      <c r="AD42" s="18">
        <f t="shared" si="10"/>
        <v>43678</v>
      </c>
      <c r="AE42" s="18">
        <v>0</v>
      </c>
      <c r="AF42" s="18">
        <v>0</v>
      </c>
      <c r="AG42" s="18">
        <f t="shared" si="11"/>
        <v>0</v>
      </c>
      <c r="AH42" s="86" t="s">
        <v>301</v>
      </c>
      <c r="AI42" s="80"/>
      <c r="AJ42" s="18">
        <v>0</v>
      </c>
      <c r="AK42" s="18">
        <v>0</v>
      </c>
      <c r="AL42" s="18">
        <f t="shared" si="12"/>
        <v>0</v>
      </c>
      <c r="AM42" s="18">
        <v>0</v>
      </c>
      <c r="AN42" s="18">
        <v>22217</v>
      </c>
      <c r="AO42" s="18">
        <f t="shared" si="13"/>
        <v>22217</v>
      </c>
      <c r="AP42" s="86" t="s">
        <v>148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148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109</v>
      </c>
      <c r="B43" s="76" t="s">
        <v>28</v>
      </c>
      <c r="C43" s="77" t="s">
        <v>29</v>
      </c>
      <c r="D43" s="18">
        <f t="shared" si="0"/>
        <v>20339</v>
      </c>
      <c r="E43" s="18">
        <f t="shared" si="1"/>
        <v>49380</v>
      </c>
      <c r="F43" s="18">
        <f t="shared" si="2"/>
        <v>69719</v>
      </c>
      <c r="G43" s="18">
        <f t="shared" si="3"/>
        <v>0</v>
      </c>
      <c r="H43" s="18">
        <f t="shared" si="4"/>
        <v>62742</v>
      </c>
      <c r="I43" s="18">
        <f t="shared" si="5"/>
        <v>62742</v>
      </c>
      <c r="J43" s="86" t="s">
        <v>301</v>
      </c>
      <c r="K43" s="80" t="s">
        <v>302</v>
      </c>
      <c r="L43" s="18"/>
      <c r="M43" s="18"/>
      <c r="N43" s="18">
        <f t="shared" si="6"/>
        <v>0</v>
      </c>
      <c r="O43" s="18">
        <v>0</v>
      </c>
      <c r="P43" s="18">
        <v>62742</v>
      </c>
      <c r="Q43" s="18">
        <f t="shared" si="7"/>
        <v>62742</v>
      </c>
      <c r="R43" s="86" t="s">
        <v>303</v>
      </c>
      <c r="S43" s="80" t="s">
        <v>304</v>
      </c>
      <c r="T43" s="18">
        <v>20339</v>
      </c>
      <c r="U43" s="18">
        <v>49380</v>
      </c>
      <c r="V43" s="18">
        <f t="shared" si="8"/>
        <v>69719</v>
      </c>
      <c r="W43" s="18"/>
      <c r="X43" s="18"/>
      <c r="Y43" s="18">
        <f t="shared" si="9"/>
        <v>0</v>
      </c>
      <c r="Z43" s="86" t="s">
        <v>148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148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148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148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109</v>
      </c>
      <c r="B44" s="76" t="s">
        <v>30</v>
      </c>
      <c r="C44" s="77" t="s">
        <v>31</v>
      </c>
      <c r="D44" s="18">
        <f t="shared" si="0"/>
        <v>39069</v>
      </c>
      <c r="E44" s="18">
        <f t="shared" si="1"/>
        <v>3233</v>
      </c>
      <c r="F44" s="18">
        <f t="shared" si="2"/>
        <v>42302</v>
      </c>
      <c r="G44" s="18">
        <f t="shared" si="3"/>
        <v>0</v>
      </c>
      <c r="H44" s="18">
        <f t="shared" si="4"/>
        <v>17897</v>
      </c>
      <c r="I44" s="18">
        <f t="shared" si="5"/>
        <v>17897</v>
      </c>
      <c r="J44" s="86" t="s">
        <v>303</v>
      </c>
      <c r="K44" s="80" t="s">
        <v>304</v>
      </c>
      <c r="L44" s="18">
        <v>39069</v>
      </c>
      <c r="M44" s="18">
        <v>0</v>
      </c>
      <c r="N44" s="18">
        <f t="shared" si="6"/>
        <v>39069</v>
      </c>
      <c r="O44" s="18">
        <v>0</v>
      </c>
      <c r="P44" s="18">
        <v>0</v>
      </c>
      <c r="Q44" s="18">
        <f t="shared" si="7"/>
        <v>0</v>
      </c>
      <c r="R44" s="86" t="s">
        <v>284</v>
      </c>
      <c r="S44" s="80" t="s">
        <v>239</v>
      </c>
      <c r="T44" s="18">
        <v>0</v>
      </c>
      <c r="U44" s="18">
        <v>3233</v>
      </c>
      <c r="V44" s="18">
        <f t="shared" si="8"/>
        <v>3233</v>
      </c>
      <c r="W44" s="18">
        <v>0</v>
      </c>
      <c r="X44" s="18">
        <v>0</v>
      </c>
      <c r="Y44" s="18">
        <f t="shared" si="9"/>
        <v>0</v>
      </c>
      <c r="Z44" s="86" t="s">
        <v>301</v>
      </c>
      <c r="AA44" s="80" t="s">
        <v>302</v>
      </c>
      <c r="AB44" s="18">
        <v>0</v>
      </c>
      <c r="AC44" s="18">
        <v>0</v>
      </c>
      <c r="AD44" s="18">
        <f t="shared" si="10"/>
        <v>0</v>
      </c>
      <c r="AE44" s="18">
        <v>0</v>
      </c>
      <c r="AF44" s="18">
        <v>17897</v>
      </c>
      <c r="AG44" s="18">
        <f t="shared" si="11"/>
        <v>17897</v>
      </c>
      <c r="AH44" s="86" t="s">
        <v>148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148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148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109</v>
      </c>
      <c r="B45" s="76" t="s">
        <v>32</v>
      </c>
      <c r="C45" s="77" t="s">
        <v>33</v>
      </c>
      <c r="D45" s="18">
        <f t="shared" si="0"/>
        <v>0</v>
      </c>
      <c r="E45" s="18">
        <f t="shared" si="1"/>
        <v>97897</v>
      </c>
      <c r="F45" s="18">
        <f t="shared" si="2"/>
        <v>97897</v>
      </c>
      <c r="G45" s="18">
        <f t="shared" si="3"/>
        <v>0</v>
      </c>
      <c r="H45" s="18">
        <f t="shared" si="4"/>
        <v>29056</v>
      </c>
      <c r="I45" s="18">
        <f t="shared" si="5"/>
        <v>29056</v>
      </c>
      <c r="J45" s="86" t="s">
        <v>282</v>
      </c>
      <c r="K45" s="80" t="s">
        <v>283</v>
      </c>
      <c r="L45" s="18">
        <v>0</v>
      </c>
      <c r="M45" s="18">
        <v>94140</v>
      </c>
      <c r="N45" s="18">
        <f t="shared" si="6"/>
        <v>94140</v>
      </c>
      <c r="O45" s="18">
        <v>0</v>
      </c>
      <c r="P45" s="18">
        <v>29056</v>
      </c>
      <c r="Q45" s="18">
        <f t="shared" si="7"/>
        <v>29056</v>
      </c>
      <c r="R45" s="86" t="s">
        <v>285</v>
      </c>
      <c r="S45" s="80" t="s">
        <v>240</v>
      </c>
      <c r="T45" s="18">
        <v>0</v>
      </c>
      <c r="U45" s="18">
        <v>3757</v>
      </c>
      <c r="V45" s="18">
        <f t="shared" si="8"/>
        <v>3757</v>
      </c>
      <c r="W45" s="18">
        <v>0</v>
      </c>
      <c r="X45" s="18">
        <v>0</v>
      </c>
      <c r="Y45" s="18">
        <f t="shared" si="9"/>
        <v>0</v>
      </c>
      <c r="Z45" s="86" t="s">
        <v>148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148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148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148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109</v>
      </c>
      <c r="B46" s="76" t="s">
        <v>34</v>
      </c>
      <c r="C46" s="77" t="s">
        <v>35</v>
      </c>
      <c r="D46" s="18">
        <f aca="true" t="shared" si="18" ref="D46:D85">L46+T46+AB46+AJ46+AR46+AZ46</f>
        <v>0</v>
      </c>
      <c r="E46" s="18">
        <f aca="true" t="shared" si="19" ref="E46:E85">M46+U46+AC46+AK46+AS46+BA46</f>
        <v>86020</v>
      </c>
      <c r="F46" s="18">
        <f aca="true" t="shared" si="20" ref="F46:F85">D46+E46</f>
        <v>86020</v>
      </c>
      <c r="G46" s="18">
        <f aca="true" t="shared" si="21" ref="G46:G85">O46+W46+AE46+AM46+AU46+BC46</f>
        <v>0</v>
      </c>
      <c r="H46" s="18">
        <f aca="true" t="shared" si="22" ref="H46:H85">P46+X46+AF46+AN46+AV46+BD46</f>
        <v>25489</v>
      </c>
      <c r="I46" s="18">
        <f aca="true" t="shared" si="23" ref="I46:I85">G46+H46</f>
        <v>25489</v>
      </c>
      <c r="J46" s="86" t="s">
        <v>282</v>
      </c>
      <c r="K46" s="80" t="s">
        <v>283</v>
      </c>
      <c r="L46" s="18">
        <v>0</v>
      </c>
      <c r="M46" s="18">
        <v>82585</v>
      </c>
      <c r="N46" s="18">
        <f aca="true" t="shared" si="24" ref="N46:N85">SUM(L46:M46)</f>
        <v>82585</v>
      </c>
      <c r="O46" s="18">
        <v>0</v>
      </c>
      <c r="P46" s="18">
        <v>25489</v>
      </c>
      <c r="Q46" s="18">
        <f aca="true" t="shared" si="25" ref="Q46:Q85">SUM(O46:P46)</f>
        <v>25489</v>
      </c>
      <c r="R46" s="86" t="s">
        <v>285</v>
      </c>
      <c r="S46" s="80" t="s">
        <v>240</v>
      </c>
      <c r="T46" s="18">
        <v>0</v>
      </c>
      <c r="U46" s="18">
        <v>3435</v>
      </c>
      <c r="V46" s="18">
        <f t="shared" si="8"/>
        <v>3435</v>
      </c>
      <c r="W46" s="18">
        <v>0</v>
      </c>
      <c r="X46" s="18">
        <v>0</v>
      </c>
      <c r="Y46" s="18">
        <f t="shared" si="9"/>
        <v>0</v>
      </c>
      <c r="Z46" s="86" t="s">
        <v>148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148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148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148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109</v>
      </c>
      <c r="B47" s="76" t="s">
        <v>36</v>
      </c>
      <c r="C47" s="77" t="s">
        <v>37</v>
      </c>
      <c r="D47" s="18">
        <f t="shared" si="18"/>
        <v>0</v>
      </c>
      <c r="E47" s="18">
        <f t="shared" si="19"/>
        <v>82191</v>
      </c>
      <c r="F47" s="18">
        <f t="shared" si="20"/>
        <v>82191</v>
      </c>
      <c r="G47" s="18">
        <f t="shared" si="21"/>
        <v>0</v>
      </c>
      <c r="H47" s="18">
        <f t="shared" si="22"/>
        <v>24307</v>
      </c>
      <c r="I47" s="18">
        <f t="shared" si="23"/>
        <v>24307</v>
      </c>
      <c r="J47" s="86" t="s">
        <v>282</v>
      </c>
      <c r="K47" s="80" t="s">
        <v>283</v>
      </c>
      <c r="L47" s="18">
        <v>0</v>
      </c>
      <c r="M47" s="18">
        <v>78756</v>
      </c>
      <c r="N47" s="18">
        <f t="shared" si="24"/>
        <v>78756</v>
      </c>
      <c r="O47" s="18">
        <v>0</v>
      </c>
      <c r="P47" s="18">
        <v>24307</v>
      </c>
      <c r="Q47" s="18">
        <f t="shared" si="25"/>
        <v>24307</v>
      </c>
      <c r="R47" s="86" t="s">
        <v>285</v>
      </c>
      <c r="S47" s="80" t="s">
        <v>240</v>
      </c>
      <c r="T47" s="18">
        <v>0</v>
      </c>
      <c r="U47" s="18">
        <v>3435</v>
      </c>
      <c r="V47" s="18">
        <f t="shared" si="8"/>
        <v>3435</v>
      </c>
      <c r="W47" s="18">
        <v>0</v>
      </c>
      <c r="X47" s="18">
        <v>0</v>
      </c>
      <c r="Y47" s="18">
        <f t="shared" si="9"/>
        <v>0</v>
      </c>
      <c r="Z47" s="86" t="s">
        <v>148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148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148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148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109</v>
      </c>
      <c r="B48" s="76" t="s">
        <v>38</v>
      </c>
      <c r="C48" s="77" t="s">
        <v>39</v>
      </c>
      <c r="D48" s="18">
        <f t="shared" si="18"/>
        <v>0</v>
      </c>
      <c r="E48" s="18">
        <f t="shared" si="19"/>
        <v>64429</v>
      </c>
      <c r="F48" s="18">
        <f t="shared" si="20"/>
        <v>64429</v>
      </c>
      <c r="G48" s="18">
        <f t="shared" si="21"/>
        <v>0</v>
      </c>
      <c r="H48" s="18">
        <f t="shared" si="22"/>
        <v>19090</v>
      </c>
      <c r="I48" s="18">
        <f t="shared" si="23"/>
        <v>19090</v>
      </c>
      <c r="J48" s="86" t="s">
        <v>282</v>
      </c>
      <c r="K48" s="80" t="s">
        <v>283</v>
      </c>
      <c r="L48" s="18">
        <v>0</v>
      </c>
      <c r="M48" s="18">
        <v>61853</v>
      </c>
      <c r="N48" s="18">
        <f t="shared" si="24"/>
        <v>61853</v>
      </c>
      <c r="O48" s="18">
        <v>0</v>
      </c>
      <c r="P48" s="18">
        <v>19090</v>
      </c>
      <c r="Q48" s="18">
        <f t="shared" si="25"/>
        <v>19090</v>
      </c>
      <c r="R48" s="86" t="s">
        <v>285</v>
      </c>
      <c r="S48" s="80" t="s">
        <v>240</v>
      </c>
      <c r="T48" s="18">
        <v>0</v>
      </c>
      <c r="U48" s="18">
        <v>2576</v>
      </c>
      <c r="V48" s="18">
        <f t="shared" si="8"/>
        <v>2576</v>
      </c>
      <c r="W48" s="18">
        <v>0</v>
      </c>
      <c r="X48" s="18">
        <v>0</v>
      </c>
      <c r="Y48" s="18">
        <f t="shared" si="9"/>
        <v>0</v>
      </c>
      <c r="Z48" s="86" t="s">
        <v>148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148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148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148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109</v>
      </c>
      <c r="B49" s="76" t="s">
        <v>40</v>
      </c>
      <c r="C49" s="77" t="s">
        <v>41</v>
      </c>
      <c r="D49" s="18">
        <f t="shared" si="18"/>
        <v>0</v>
      </c>
      <c r="E49" s="18">
        <f t="shared" si="19"/>
        <v>102437</v>
      </c>
      <c r="F49" s="18">
        <f t="shared" si="20"/>
        <v>102437</v>
      </c>
      <c r="G49" s="18">
        <f t="shared" si="21"/>
        <v>0</v>
      </c>
      <c r="H49" s="18">
        <f t="shared" si="22"/>
        <v>30291</v>
      </c>
      <c r="I49" s="18">
        <f t="shared" si="23"/>
        <v>30291</v>
      </c>
      <c r="J49" s="86" t="s">
        <v>282</v>
      </c>
      <c r="K49" s="80" t="s">
        <v>283</v>
      </c>
      <c r="L49" s="18">
        <v>0</v>
      </c>
      <c r="M49" s="18">
        <v>98143</v>
      </c>
      <c r="N49" s="18">
        <f t="shared" si="24"/>
        <v>98143</v>
      </c>
      <c r="O49" s="18">
        <v>0</v>
      </c>
      <c r="P49" s="18">
        <v>30291</v>
      </c>
      <c r="Q49" s="18">
        <f t="shared" si="25"/>
        <v>30291</v>
      </c>
      <c r="R49" s="86" t="s">
        <v>285</v>
      </c>
      <c r="S49" s="80" t="s">
        <v>240</v>
      </c>
      <c r="T49" s="18">
        <v>0</v>
      </c>
      <c r="U49" s="18">
        <v>4294</v>
      </c>
      <c r="V49" s="18">
        <f t="shared" si="8"/>
        <v>4294</v>
      </c>
      <c r="W49" s="18"/>
      <c r="X49" s="18">
        <v>0</v>
      </c>
      <c r="Y49" s="18">
        <f t="shared" si="9"/>
        <v>0</v>
      </c>
      <c r="Z49" s="86" t="s">
        <v>148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148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148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148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109</v>
      </c>
      <c r="B50" s="76" t="s">
        <v>42</v>
      </c>
      <c r="C50" s="77" t="s">
        <v>43</v>
      </c>
      <c r="D50" s="18">
        <f t="shared" si="18"/>
        <v>0</v>
      </c>
      <c r="E50" s="18">
        <f t="shared" si="19"/>
        <v>106490</v>
      </c>
      <c r="F50" s="18">
        <f t="shared" si="20"/>
        <v>106490</v>
      </c>
      <c r="G50" s="18">
        <f t="shared" si="21"/>
        <v>0</v>
      </c>
      <c r="H50" s="18">
        <f t="shared" si="22"/>
        <v>31443</v>
      </c>
      <c r="I50" s="18">
        <f t="shared" si="23"/>
        <v>31443</v>
      </c>
      <c r="J50" s="86" t="s">
        <v>282</v>
      </c>
      <c r="K50" s="80" t="s">
        <v>283</v>
      </c>
      <c r="L50" s="18"/>
      <c r="M50" s="18">
        <v>101874</v>
      </c>
      <c r="N50" s="18">
        <f t="shared" si="24"/>
        <v>101874</v>
      </c>
      <c r="O50" s="18"/>
      <c r="P50" s="18">
        <v>31443</v>
      </c>
      <c r="Q50" s="18">
        <f t="shared" si="25"/>
        <v>31443</v>
      </c>
      <c r="R50" s="86" t="s">
        <v>285</v>
      </c>
      <c r="S50" s="80" t="s">
        <v>240</v>
      </c>
      <c r="T50" s="18"/>
      <c r="U50" s="18">
        <v>4616</v>
      </c>
      <c r="V50" s="18">
        <f t="shared" si="8"/>
        <v>4616</v>
      </c>
      <c r="W50" s="18"/>
      <c r="X50" s="18"/>
      <c r="Y50" s="18">
        <f t="shared" si="9"/>
        <v>0</v>
      </c>
      <c r="Z50" s="86" t="s">
        <v>148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148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148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148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109</v>
      </c>
      <c r="B51" s="76" t="s">
        <v>44</v>
      </c>
      <c r="C51" s="77" t="s">
        <v>45</v>
      </c>
      <c r="D51" s="18">
        <f t="shared" si="18"/>
        <v>40286</v>
      </c>
      <c r="E51" s="18">
        <f t="shared" si="19"/>
        <v>2898</v>
      </c>
      <c r="F51" s="18">
        <f t="shared" si="20"/>
        <v>43184</v>
      </c>
      <c r="G51" s="18">
        <f t="shared" si="21"/>
        <v>0</v>
      </c>
      <c r="H51" s="18">
        <f t="shared" si="22"/>
        <v>40824</v>
      </c>
      <c r="I51" s="18">
        <f t="shared" si="23"/>
        <v>40824</v>
      </c>
      <c r="J51" s="86" t="s">
        <v>285</v>
      </c>
      <c r="K51" s="80" t="s">
        <v>240</v>
      </c>
      <c r="L51" s="18"/>
      <c r="M51" s="18">
        <v>2898</v>
      </c>
      <c r="N51" s="18">
        <f t="shared" si="24"/>
        <v>2898</v>
      </c>
      <c r="O51" s="18"/>
      <c r="P51" s="18"/>
      <c r="Q51" s="18">
        <f t="shared" si="25"/>
        <v>0</v>
      </c>
      <c r="R51" s="86" t="s">
        <v>303</v>
      </c>
      <c r="S51" s="80" t="s">
        <v>304</v>
      </c>
      <c r="T51" s="18">
        <v>40286</v>
      </c>
      <c r="U51" s="18"/>
      <c r="V51" s="18">
        <f t="shared" si="8"/>
        <v>40286</v>
      </c>
      <c r="W51" s="18"/>
      <c r="X51" s="18"/>
      <c r="Y51" s="18">
        <f t="shared" si="9"/>
        <v>0</v>
      </c>
      <c r="Z51" s="86" t="s">
        <v>280</v>
      </c>
      <c r="AA51" s="80" t="s">
        <v>281</v>
      </c>
      <c r="AB51" s="18"/>
      <c r="AC51" s="18"/>
      <c r="AD51" s="18">
        <f t="shared" si="10"/>
        <v>0</v>
      </c>
      <c r="AE51" s="18"/>
      <c r="AF51" s="18">
        <v>40824</v>
      </c>
      <c r="AG51" s="18">
        <f t="shared" si="11"/>
        <v>40824</v>
      </c>
      <c r="AH51" s="86" t="s">
        <v>148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148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148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109</v>
      </c>
      <c r="B52" s="76" t="s">
        <v>46</v>
      </c>
      <c r="C52" s="77" t="s">
        <v>47</v>
      </c>
      <c r="D52" s="18">
        <f t="shared" si="18"/>
        <v>49316</v>
      </c>
      <c r="E52" s="18">
        <f t="shared" si="19"/>
        <v>3972</v>
      </c>
      <c r="F52" s="18">
        <f t="shared" si="20"/>
        <v>53288</v>
      </c>
      <c r="G52" s="18">
        <f t="shared" si="21"/>
        <v>0</v>
      </c>
      <c r="H52" s="18">
        <f t="shared" si="22"/>
        <v>49337</v>
      </c>
      <c r="I52" s="18">
        <f t="shared" si="23"/>
        <v>49337</v>
      </c>
      <c r="J52" s="86" t="s">
        <v>285</v>
      </c>
      <c r="K52" s="80" t="s">
        <v>240</v>
      </c>
      <c r="L52" s="18">
        <v>0</v>
      </c>
      <c r="M52" s="18">
        <v>3972</v>
      </c>
      <c r="N52" s="18">
        <f t="shared" si="24"/>
        <v>3972</v>
      </c>
      <c r="O52" s="18">
        <v>0</v>
      </c>
      <c r="P52" s="18">
        <v>0</v>
      </c>
      <c r="Q52" s="18">
        <f t="shared" si="25"/>
        <v>0</v>
      </c>
      <c r="R52" s="86" t="s">
        <v>280</v>
      </c>
      <c r="S52" s="80" t="s">
        <v>281</v>
      </c>
      <c r="T52" s="18">
        <v>0</v>
      </c>
      <c r="U52" s="18">
        <v>0</v>
      </c>
      <c r="V52" s="18">
        <f t="shared" si="8"/>
        <v>0</v>
      </c>
      <c r="W52" s="18">
        <v>0</v>
      </c>
      <c r="X52" s="18">
        <v>49337</v>
      </c>
      <c r="Y52" s="18">
        <f t="shared" si="9"/>
        <v>49337</v>
      </c>
      <c r="Z52" s="86" t="s">
        <v>303</v>
      </c>
      <c r="AA52" s="80" t="s">
        <v>304</v>
      </c>
      <c r="AB52" s="18">
        <v>49316</v>
      </c>
      <c r="AC52" s="18">
        <v>0</v>
      </c>
      <c r="AD52" s="18">
        <f t="shared" si="10"/>
        <v>49316</v>
      </c>
      <c r="AE52" s="18">
        <v>0</v>
      </c>
      <c r="AF52" s="18">
        <v>0</v>
      </c>
      <c r="AG52" s="18">
        <f t="shared" si="11"/>
        <v>0</v>
      </c>
      <c r="AH52" s="86" t="s">
        <v>148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148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148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109</v>
      </c>
      <c r="B53" s="76" t="s">
        <v>48</v>
      </c>
      <c r="C53" s="77" t="s">
        <v>0</v>
      </c>
      <c r="D53" s="18">
        <f t="shared" si="18"/>
        <v>0</v>
      </c>
      <c r="E53" s="18">
        <f t="shared" si="19"/>
        <v>0</v>
      </c>
      <c r="F53" s="18">
        <f t="shared" si="20"/>
        <v>0</v>
      </c>
      <c r="G53" s="18">
        <f t="shared" si="21"/>
        <v>0</v>
      </c>
      <c r="H53" s="18">
        <f t="shared" si="22"/>
        <v>0</v>
      </c>
      <c r="I53" s="18">
        <f t="shared" si="23"/>
        <v>0</v>
      </c>
      <c r="J53" s="86" t="s">
        <v>148</v>
      </c>
      <c r="K53" s="80"/>
      <c r="L53" s="18">
        <v>0</v>
      </c>
      <c r="M53" s="18">
        <v>0</v>
      </c>
      <c r="N53" s="18">
        <f t="shared" si="24"/>
        <v>0</v>
      </c>
      <c r="O53" s="18">
        <v>0</v>
      </c>
      <c r="P53" s="18">
        <v>0</v>
      </c>
      <c r="Q53" s="18">
        <f t="shared" si="25"/>
        <v>0</v>
      </c>
      <c r="R53" s="86" t="s">
        <v>148</v>
      </c>
      <c r="S53" s="80"/>
      <c r="T53" s="18">
        <v>0</v>
      </c>
      <c r="U53" s="18">
        <v>0</v>
      </c>
      <c r="V53" s="18">
        <f t="shared" si="8"/>
        <v>0</v>
      </c>
      <c r="W53" s="18">
        <v>0</v>
      </c>
      <c r="X53" s="18">
        <v>0</v>
      </c>
      <c r="Y53" s="18">
        <f t="shared" si="9"/>
        <v>0</v>
      </c>
      <c r="Z53" s="86" t="s">
        <v>148</v>
      </c>
      <c r="AA53" s="80"/>
      <c r="AB53" s="18">
        <v>0</v>
      </c>
      <c r="AC53" s="18">
        <v>0</v>
      </c>
      <c r="AD53" s="18">
        <f t="shared" si="10"/>
        <v>0</v>
      </c>
      <c r="AE53" s="18">
        <v>0</v>
      </c>
      <c r="AF53" s="18">
        <v>0</v>
      </c>
      <c r="AG53" s="18">
        <f t="shared" si="11"/>
        <v>0</v>
      </c>
      <c r="AH53" s="86" t="s">
        <v>148</v>
      </c>
      <c r="AI53" s="80"/>
      <c r="AJ53" s="18">
        <v>0</v>
      </c>
      <c r="AK53" s="18">
        <v>0</v>
      </c>
      <c r="AL53" s="18">
        <f t="shared" si="12"/>
        <v>0</v>
      </c>
      <c r="AM53" s="18">
        <v>0</v>
      </c>
      <c r="AN53" s="18">
        <v>0</v>
      </c>
      <c r="AO53" s="18">
        <f t="shared" si="13"/>
        <v>0</v>
      </c>
      <c r="AP53" s="86" t="s">
        <v>148</v>
      </c>
      <c r="AQ53" s="80"/>
      <c r="AR53" s="18">
        <v>0</v>
      </c>
      <c r="AS53" s="18">
        <v>0</v>
      </c>
      <c r="AT53" s="18">
        <f t="shared" si="14"/>
        <v>0</v>
      </c>
      <c r="AU53" s="18">
        <v>0</v>
      </c>
      <c r="AV53" s="18">
        <v>0</v>
      </c>
      <c r="AW53" s="18">
        <f t="shared" si="15"/>
        <v>0</v>
      </c>
      <c r="AX53" s="86" t="s">
        <v>148</v>
      </c>
      <c r="AY53" s="80"/>
      <c r="AZ53" s="18">
        <v>0</v>
      </c>
      <c r="BA53" s="18">
        <v>0</v>
      </c>
      <c r="BB53" s="18">
        <f t="shared" si="16"/>
        <v>0</v>
      </c>
      <c r="BC53" s="18">
        <v>0</v>
      </c>
      <c r="BD53" s="18">
        <v>0</v>
      </c>
      <c r="BE53" s="18">
        <f t="shared" si="17"/>
        <v>0</v>
      </c>
    </row>
    <row r="54" spans="1:57" ht="13.5">
      <c r="A54" s="82" t="s">
        <v>109</v>
      </c>
      <c r="B54" s="76" t="s">
        <v>49</v>
      </c>
      <c r="C54" s="77" t="s">
        <v>50</v>
      </c>
      <c r="D54" s="18">
        <f t="shared" si="18"/>
        <v>10460</v>
      </c>
      <c r="E54" s="18">
        <f t="shared" si="19"/>
        <v>0</v>
      </c>
      <c r="F54" s="18">
        <f t="shared" si="20"/>
        <v>10460</v>
      </c>
      <c r="G54" s="18">
        <f t="shared" si="21"/>
        <v>10459</v>
      </c>
      <c r="H54" s="18">
        <f t="shared" si="22"/>
        <v>0</v>
      </c>
      <c r="I54" s="18">
        <f t="shared" si="23"/>
        <v>10459</v>
      </c>
      <c r="J54" s="86" t="s">
        <v>242</v>
      </c>
      <c r="K54" s="80" t="s">
        <v>159</v>
      </c>
      <c r="L54" s="18">
        <v>10460</v>
      </c>
      <c r="M54" s="18">
        <v>0</v>
      </c>
      <c r="N54" s="18">
        <f t="shared" si="24"/>
        <v>10460</v>
      </c>
      <c r="O54" s="18">
        <v>10459</v>
      </c>
      <c r="P54" s="18">
        <v>0</v>
      </c>
      <c r="Q54" s="18">
        <f t="shared" si="25"/>
        <v>10459</v>
      </c>
      <c r="R54" s="86" t="s">
        <v>148</v>
      </c>
      <c r="S54" s="80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6" t="s">
        <v>148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148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148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148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109</v>
      </c>
      <c r="B55" s="76" t="s">
        <v>51</v>
      </c>
      <c r="C55" s="77" t="s">
        <v>52</v>
      </c>
      <c r="D55" s="18">
        <f t="shared" si="18"/>
        <v>0</v>
      </c>
      <c r="E55" s="18">
        <f t="shared" si="19"/>
        <v>0</v>
      </c>
      <c r="F55" s="18">
        <f t="shared" si="20"/>
        <v>0</v>
      </c>
      <c r="G55" s="18">
        <f t="shared" si="21"/>
        <v>0</v>
      </c>
      <c r="H55" s="18">
        <f t="shared" si="22"/>
        <v>0</v>
      </c>
      <c r="I55" s="18">
        <f t="shared" si="23"/>
        <v>0</v>
      </c>
      <c r="J55" s="86" t="s">
        <v>148</v>
      </c>
      <c r="K55" s="80"/>
      <c r="L55" s="18"/>
      <c r="M55" s="18"/>
      <c r="N55" s="18">
        <f t="shared" si="24"/>
        <v>0</v>
      </c>
      <c r="O55" s="18"/>
      <c r="P55" s="18"/>
      <c r="Q55" s="18">
        <f t="shared" si="25"/>
        <v>0</v>
      </c>
      <c r="R55" s="86" t="s">
        <v>148</v>
      </c>
      <c r="S55" s="80"/>
      <c r="T55" s="18"/>
      <c r="U55" s="18"/>
      <c r="V55" s="18">
        <f t="shared" si="8"/>
        <v>0</v>
      </c>
      <c r="W55" s="18"/>
      <c r="X55" s="18"/>
      <c r="Y55" s="18">
        <f t="shared" si="9"/>
        <v>0</v>
      </c>
      <c r="Z55" s="86" t="s">
        <v>148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148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148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148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109</v>
      </c>
      <c r="B56" s="76" t="s">
        <v>53</v>
      </c>
      <c r="C56" s="77" t="s">
        <v>54</v>
      </c>
      <c r="D56" s="18">
        <f t="shared" si="18"/>
        <v>0</v>
      </c>
      <c r="E56" s="18">
        <f t="shared" si="19"/>
        <v>0</v>
      </c>
      <c r="F56" s="18">
        <f t="shared" si="20"/>
        <v>0</v>
      </c>
      <c r="G56" s="18">
        <f t="shared" si="21"/>
        <v>0</v>
      </c>
      <c r="H56" s="18">
        <f t="shared" si="22"/>
        <v>0</v>
      </c>
      <c r="I56" s="18">
        <f t="shared" si="23"/>
        <v>0</v>
      </c>
      <c r="J56" s="86" t="s">
        <v>148</v>
      </c>
      <c r="K56" s="80"/>
      <c r="L56" s="18"/>
      <c r="M56" s="18"/>
      <c r="N56" s="18">
        <f t="shared" si="24"/>
        <v>0</v>
      </c>
      <c r="O56" s="18"/>
      <c r="P56" s="18"/>
      <c r="Q56" s="18">
        <f t="shared" si="25"/>
        <v>0</v>
      </c>
      <c r="R56" s="86" t="s">
        <v>148</v>
      </c>
      <c r="S56" s="80"/>
      <c r="T56" s="18"/>
      <c r="U56" s="18"/>
      <c r="V56" s="18">
        <f t="shared" si="8"/>
        <v>0</v>
      </c>
      <c r="W56" s="18"/>
      <c r="X56" s="18"/>
      <c r="Y56" s="18">
        <f t="shared" si="9"/>
        <v>0</v>
      </c>
      <c r="Z56" s="86" t="s">
        <v>148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148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148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148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109</v>
      </c>
      <c r="B57" s="76" t="s">
        <v>55</v>
      </c>
      <c r="C57" s="77" t="s">
        <v>56</v>
      </c>
      <c r="D57" s="18">
        <f t="shared" si="18"/>
        <v>10267</v>
      </c>
      <c r="E57" s="18">
        <f t="shared" si="19"/>
        <v>0</v>
      </c>
      <c r="F57" s="18">
        <f t="shared" si="20"/>
        <v>10267</v>
      </c>
      <c r="G57" s="18">
        <f t="shared" si="21"/>
        <v>10266</v>
      </c>
      <c r="H57" s="18">
        <f t="shared" si="22"/>
        <v>42249</v>
      </c>
      <c r="I57" s="18">
        <f t="shared" si="23"/>
        <v>52515</v>
      </c>
      <c r="J57" s="86" t="s">
        <v>264</v>
      </c>
      <c r="K57" s="80" t="s">
        <v>265</v>
      </c>
      <c r="L57" s="18"/>
      <c r="M57" s="18"/>
      <c r="N57" s="18">
        <f t="shared" si="24"/>
        <v>0</v>
      </c>
      <c r="O57" s="18"/>
      <c r="P57" s="18">
        <v>42249</v>
      </c>
      <c r="Q57" s="18">
        <f t="shared" si="25"/>
        <v>42249</v>
      </c>
      <c r="R57" s="86" t="s">
        <v>242</v>
      </c>
      <c r="S57" s="80" t="s">
        <v>159</v>
      </c>
      <c r="T57" s="18">
        <v>10267</v>
      </c>
      <c r="U57" s="18"/>
      <c r="V57" s="18">
        <f t="shared" si="8"/>
        <v>10267</v>
      </c>
      <c r="W57" s="18">
        <v>10266</v>
      </c>
      <c r="X57" s="18"/>
      <c r="Y57" s="18">
        <f t="shared" si="9"/>
        <v>10266</v>
      </c>
      <c r="Z57" s="86" t="s">
        <v>148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148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148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148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109</v>
      </c>
      <c r="B58" s="76" t="s">
        <v>57</v>
      </c>
      <c r="C58" s="77" t="s">
        <v>156</v>
      </c>
      <c r="D58" s="18">
        <f t="shared" si="18"/>
        <v>6942</v>
      </c>
      <c r="E58" s="18">
        <f t="shared" si="19"/>
        <v>0</v>
      </c>
      <c r="F58" s="18">
        <f t="shared" si="20"/>
        <v>6942</v>
      </c>
      <c r="G58" s="18">
        <f t="shared" si="21"/>
        <v>6942</v>
      </c>
      <c r="H58" s="18">
        <f t="shared" si="22"/>
        <v>0</v>
      </c>
      <c r="I58" s="18">
        <f t="shared" si="23"/>
        <v>6942</v>
      </c>
      <c r="J58" s="86" t="s">
        <v>242</v>
      </c>
      <c r="K58" s="80" t="s">
        <v>159</v>
      </c>
      <c r="L58" s="18">
        <v>6942</v>
      </c>
      <c r="M58" s="18">
        <v>0</v>
      </c>
      <c r="N58" s="18">
        <f t="shared" si="24"/>
        <v>6942</v>
      </c>
      <c r="O58" s="18">
        <v>6942</v>
      </c>
      <c r="P58" s="18">
        <v>0</v>
      </c>
      <c r="Q58" s="18">
        <f t="shared" si="25"/>
        <v>6942</v>
      </c>
      <c r="R58" s="86" t="s">
        <v>148</v>
      </c>
      <c r="S58" s="80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6" t="s">
        <v>148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148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148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148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109</v>
      </c>
      <c r="B59" s="76" t="s">
        <v>58</v>
      </c>
      <c r="C59" s="77" t="s">
        <v>59</v>
      </c>
      <c r="D59" s="18">
        <f t="shared" si="18"/>
        <v>0</v>
      </c>
      <c r="E59" s="18">
        <f t="shared" si="19"/>
        <v>0</v>
      </c>
      <c r="F59" s="18">
        <f t="shared" si="20"/>
        <v>0</v>
      </c>
      <c r="G59" s="18">
        <f t="shared" si="21"/>
        <v>0</v>
      </c>
      <c r="H59" s="18">
        <f t="shared" si="22"/>
        <v>0</v>
      </c>
      <c r="I59" s="18">
        <f t="shared" si="23"/>
        <v>0</v>
      </c>
      <c r="J59" s="86" t="s">
        <v>148</v>
      </c>
      <c r="K59" s="80"/>
      <c r="L59" s="18"/>
      <c r="M59" s="18"/>
      <c r="N59" s="18">
        <f t="shared" si="24"/>
        <v>0</v>
      </c>
      <c r="O59" s="18"/>
      <c r="P59" s="18"/>
      <c r="Q59" s="18">
        <f t="shared" si="25"/>
        <v>0</v>
      </c>
      <c r="R59" s="86" t="s">
        <v>148</v>
      </c>
      <c r="S59" s="80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6" t="s">
        <v>148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148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148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148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109</v>
      </c>
      <c r="B60" s="76" t="s">
        <v>60</v>
      </c>
      <c r="C60" s="77" t="s">
        <v>61</v>
      </c>
      <c r="D60" s="18">
        <f t="shared" si="18"/>
        <v>0</v>
      </c>
      <c r="E60" s="18">
        <f t="shared" si="19"/>
        <v>65280</v>
      </c>
      <c r="F60" s="18">
        <f t="shared" si="20"/>
        <v>65280</v>
      </c>
      <c r="G60" s="18">
        <f t="shared" si="21"/>
        <v>0</v>
      </c>
      <c r="H60" s="18">
        <f t="shared" si="22"/>
        <v>40890</v>
      </c>
      <c r="I60" s="18">
        <f t="shared" si="23"/>
        <v>40890</v>
      </c>
      <c r="J60" s="86" t="s">
        <v>264</v>
      </c>
      <c r="K60" s="80" t="s">
        <v>265</v>
      </c>
      <c r="L60" s="18">
        <v>0</v>
      </c>
      <c r="M60" s="18">
        <v>0</v>
      </c>
      <c r="N60" s="18">
        <f t="shared" si="24"/>
        <v>0</v>
      </c>
      <c r="O60" s="18">
        <v>0</v>
      </c>
      <c r="P60" s="18">
        <v>40890</v>
      </c>
      <c r="Q60" s="18">
        <f t="shared" si="25"/>
        <v>40890</v>
      </c>
      <c r="R60" s="86" t="s">
        <v>266</v>
      </c>
      <c r="S60" s="80" t="s">
        <v>267</v>
      </c>
      <c r="T60" s="18">
        <v>0</v>
      </c>
      <c r="U60" s="18">
        <v>65055</v>
      </c>
      <c r="V60" s="18">
        <f t="shared" si="8"/>
        <v>65055</v>
      </c>
      <c r="W60" s="18">
        <v>0</v>
      </c>
      <c r="X60" s="18">
        <v>0</v>
      </c>
      <c r="Y60" s="18">
        <f t="shared" si="9"/>
        <v>0</v>
      </c>
      <c r="Z60" s="86" t="s">
        <v>243</v>
      </c>
      <c r="AA60" s="80" t="s">
        <v>158</v>
      </c>
      <c r="AB60" s="18">
        <v>0</v>
      </c>
      <c r="AC60" s="18">
        <v>225</v>
      </c>
      <c r="AD60" s="18">
        <f t="shared" si="10"/>
        <v>225</v>
      </c>
      <c r="AE60" s="18">
        <v>0</v>
      </c>
      <c r="AF60" s="18">
        <v>0</v>
      </c>
      <c r="AG60" s="18">
        <f t="shared" si="11"/>
        <v>0</v>
      </c>
      <c r="AH60" s="86" t="s">
        <v>148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148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148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109</v>
      </c>
      <c r="B61" s="76" t="s">
        <v>62</v>
      </c>
      <c r="C61" s="77" t="s">
        <v>63</v>
      </c>
      <c r="D61" s="18">
        <f t="shared" si="18"/>
        <v>0</v>
      </c>
      <c r="E61" s="18">
        <f t="shared" si="19"/>
        <v>62252</v>
      </c>
      <c r="F61" s="18">
        <f t="shared" si="20"/>
        <v>62252</v>
      </c>
      <c r="G61" s="18">
        <f t="shared" si="21"/>
        <v>0</v>
      </c>
      <c r="H61" s="18">
        <f t="shared" si="22"/>
        <v>52933</v>
      </c>
      <c r="I61" s="18">
        <f t="shared" si="23"/>
        <v>52933</v>
      </c>
      <c r="J61" s="86" t="s">
        <v>264</v>
      </c>
      <c r="K61" s="80" t="s">
        <v>265</v>
      </c>
      <c r="L61" s="18">
        <v>0</v>
      </c>
      <c r="M61" s="18">
        <v>0</v>
      </c>
      <c r="N61" s="18">
        <f t="shared" si="24"/>
        <v>0</v>
      </c>
      <c r="O61" s="18">
        <v>0</v>
      </c>
      <c r="P61" s="18">
        <v>52933</v>
      </c>
      <c r="Q61" s="18">
        <f t="shared" si="25"/>
        <v>52933</v>
      </c>
      <c r="R61" s="86" t="s">
        <v>266</v>
      </c>
      <c r="S61" s="80" t="s">
        <v>267</v>
      </c>
      <c r="T61" s="18">
        <v>0</v>
      </c>
      <c r="U61" s="18">
        <v>62027</v>
      </c>
      <c r="V61" s="18">
        <f t="shared" si="8"/>
        <v>62027</v>
      </c>
      <c r="W61" s="18">
        <v>0</v>
      </c>
      <c r="X61" s="18">
        <v>0</v>
      </c>
      <c r="Y61" s="18">
        <f t="shared" si="9"/>
        <v>0</v>
      </c>
      <c r="Z61" s="86" t="s">
        <v>243</v>
      </c>
      <c r="AA61" s="80" t="s">
        <v>158</v>
      </c>
      <c r="AB61" s="18">
        <v>0</v>
      </c>
      <c r="AC61" s="18">
        <v>225</v>
      </c>
      <c r="AD61" s="18">
        <f t="shared" si="10"/>
        <v>225</v>
      </c>
      <c r="AE61" s="18">
        <v>0</v>
      </c>
      <c r="AF61" s="18">
        <v>0</v>
      </c>
      <c r="AG61" s="18">
        <f t="shared" si="11"/>
        <v>0</v>
      </c>
      <c r="AH61" s="86" t="s">
        <v>148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148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148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109</v>
      </c>
      <c r="B62" s="76" t="s">
        <v>64</v>
      </c>
      <c r="C62" s="77" t="s">
        <v>65</v>
      </c>
      <c r="D62" s="18">
        <f t="shared" si="18"/>
        <v>0</v>
      </c>
      <c r="E62" s="18">
        <f t="shared" si="19"/>
        <v>68896</v>
      </c>
      <c r="F62" s="18">
        <f t="shared" si="20"/>
        <v>68896</v>
      </c>
      <c r="G62" s="18">
        <f t="shared" si="21"/>
        <v>0</v>
      </c>
      <c r="H62" s="18">
        <f t="shared" si="22"/>
        <v>42506</v>
      </c>
      <c r="I62" s="18">
        <f t="shared" si="23"/>
        <v>42506</v>
      </c>
      <c r="J62" s="86" t="s">
        <v>266</v>
      </c>
      <c r="K62" s="80" t="s">
        <v>267</v>
      </c>
      <c r="L62" s="18"/>
      <c r="M62" s="18">
        <v>68896</v>
      </c>
      <c r="N62" s="18">
        <f t="shared" si="24"/>
        <v>68896</v>
      </c>
      <c r="O62" s="18"/>
      <c r="P62" s="18"/>
      <c r="Q62" s="18">
        <f t="shared" si="25"/>
        <v>0</v>
      </c>
      <c r="R62" s="86" t="s">
        <v>264</v>
      </c>
      <c r="S62" s="80" t="s">
        <v>265</v>
      </c>
      <c r="T62" s="18"/>
      <c r="U62" s="18"/>
      <c r="V62" s="18">
        <f t="shared" si="8"/>
        <v>0</v>
      </c>
      <c r="W62" s="18"/>
      <c r="X62" s="18">
        <v>42506</v>
      </c>
      <c r="Y62" s="18">
        <f t="shared" si="9"/>
        <v>42506</v>
      </c>
      <c r="Z62" s="86" t="s">
        <v>148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148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148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148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109</v>
      </c>
      <c r="B63" s="76" t="s">
        <v>66</v>
      </c>
      <c r="C63" s="77" t="s">
        <v>67</v>
      </c>
      <c r="D63" s="18">
        <f t="shared" si="18"/>
        <v>0</v>
      </c>
      <c r="E63" s="18">
        <f t="shared" si="19"/>
        <v>204892</v>
      </c>
      <c r="F63" s="18">
        <f t="shared" si="20"/>
        <v>204892</v>
      </c>
      <c r="G63" s="18">
        <f t="shared" si="21"/>
        <v>0</v>
      </c>
      <c r="H63" s="18">
        <f t="shared" si="22"/>
        <v>51227</v>
      </c>
      <c r="I63" s="18">
        <f t="shared" si="23"/>
        <v>51227</v>
      </c>
      <c r="J63" s="86" t="s">
        <v>266</v>
      </c>
      <c r="K63" s="80" t="s">
        <v>267</v>
      </c>
      <c r="L63" s="18"/>
      <c r="M63" s="18">
        <v>204892</v>
      </c>
      <c r="N63" s="18">
        <f t="shared" si="24"/>
        <v>204892</v>
      </c>
      <c r="O63" s="18"/>
      <c r="P63" s="18"/>
      <c r="Q63" s="18">
        <f t="shared" si="25"/>
        <v>0</v>
      </c>
      <c r="R63" s="86" t="s">
        <v>264</v>
      </c>
      <c r="S63" s="80" t="s">
        <v>265</v>
      </c>
      <c r="T63" s="18"/>
      <c r="U63" s="18"/>
      <c r="V63" s="18">
        <f t="shared" si="8"/>
        <v>0</v>
      </c>
      <c r="W63" s="18"/>
      <c r="X63" s="18">
        <v>51227</v>
      </c>
      <c r="Y63" s="18">
        <f t="shared" si="9"/>
        <v>51227</v>
      </c>
      <c r="Z63" s="86" t="s">
        <v>148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148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148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148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109</v>
      </c>
      <c r="B64" s="76" t="s">
        <v>68</v>
      </c>
      <c r="C64" s="77" t="s">
        <v>229</v>
      </c>
      <c r="D64" s="18">
        <f t="shared" si="18"/>
        <v>0</v>
      </c>
      <c r="E64" s="18">
        <f t="shared" si="19"/>
        <v>64395</v>
      </c>
      <c r="F64" s="18">
        <f t="shared" si="20"/>
        <v>64395</v>
      </c>
      <c r="G64" s="18">
        <f t="shared" si="21"/>
        <v>0</v>
      </c>
      <c r="H64" s="18">
        <f t="shared" si="22"/>
        <v>37158</v>
      </c>
      <c r="I64" s="18">
        <f t="shared" si="23"/>
        <v>37158</v>
      </c>
      <c r="J64" s="86" t="s">
        <v>266</v>
      </c>
      <c r="K64" s="80" t="s">
        <v>267</v>
      </c>
      <c r="L64" s="18"/>
      <c r="M64" s="18">
        <v>64395</v>
      </c>
      <c r="N64" s="18">
        <f t="shared" si="24"/>
        <v>64395</v>
      </c>
      <c r="O64" s="18"/>
      <c r="P64" s="18"/>
      <c r="Q64" s="18">
        <f t="shared" si="25"/>
        <v>0</v>
      </c>
      <c r="R64" s="86" t="s">
        <v>264</v>
      </c>
      <c r="S64" s="80" t="s">
        <v>265</v>
      </c>
      <c r="T64" s="18"/>
      <c r="U64" s="18"/>
      <c r="V64" s="18">
        <f t="shared" si="8"/>
        <v>0</v>
      </c>
      <c r="W64" s="18"/>
      <c r="X64" s="18">
        <v>37158</v>
      </c>
      <c r="Y64" s="18">
        <f t="shared" si="9"/>
        <v>37158</v>
      </c>
      <c r="Z64" s="86" t="s">
        <v>148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148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148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148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109</v>
      </c>
      <c r="B65" s="76" t="s">
        <v>69</v>
      </c>
      <c r="C65" s="77" t="s">
        <v>70</v>
      </c>
      <c r="D65" s="18">
        <f t="shared" si="18"/>
        <v>0</v>
      </c>
      <c r="E65" s="18">
        <f t="shared" si="19"/>
        <v>56866</v>
      </c>
      <c r="F65" s="18">
        <f t="shared" si="20"/>
        <v>56866</v>
      </c>
      <c r="G65" s="18">
        <f t="shared" si="21"/>
        <v>0</v>
      </c>
      <c r="H65" s="18">
        <f t="shared" si="22"/>
        <v>33079</v>
      </c>
      <c r="I65" s="18">
        <f t="shared" si="23"/>
        <v>33079</v>
      </c>
      <c r="J65" s="86" t="s">
        <v>266</v>
      </c>
      <c r="K65" s="80" t="s">
        <v>267</v>
      </c>
      <c r="L65" s="18">
        <v>0</v>
      </c>
      <c r="M65" s="18">
        <v>56866</v>
      </c>
      <c r="N65" s="18">
        <f t="shared" si="24"/>
        <v>56866</v>
      </c>
      <c r="O65" s="18">
        <v>0</v>
      </c>
      <c r="P65" s="18">
        <v>0</v>
      </c>
      <c r="Q65" s="18">
        <f t="shared" si="25"/>
        <v>0</v>
      </c>
      <c r="R65" s="86" t="s">
        <v>264</v>
      </c>
      <c r="S65" s="80" t="s">
        <v>265</v>
      </c>
      <c r="T65" s="18">
        <v>0</v>
      </c>
      <c r="U65" s="18">
        <v>0</v>
      </c>
      <c r="V65" s="18">
        <f t="shared" si="8"/>
        <v>0</v>
      </c>
      <c r="W65" s="18">
        <v>0</v>
      </c>
      <c r="X65" s="18">
        <v>33079</v>
      </c>
      <c r="Y65" s="18">
        <f t="shared" si="9"/>
        <v>33079</v>
      </c>
      <c r="Z65" s="86" t="s">
        <v>148</v>
      </c>
      <c r="AA65" s="80"/>
      <c r="AB65" s="18">
        <v>0</v>
      </c>
      <c r="AC65" s="18">
        <v>0</v>
      </c>
      <c r="AD65" s="18">
        <f t="shared" si="10"/>
        <v>0</v>
      </c>
      <c r="AE65" s="18">
        <v>0</v>
      </c>
      <c r="AF65" s="18">
        <v>0</v>
      </c>
      <c r="AG65" s="18">
        <f t="shared" si="11"/>
        <v>0</v>
      </c>
      <c r="AH65" s="86" t="s">
        <v>148</v>
      </c>
      <c r="AI65" s="80"/>
      <c r="AJ65" s="18">
        <v>0</v>
      </c>
      <c r="AK65" s="18">
        <v>0</v>
      </c>
      <c r="AL65" s="18">
        <f t="shared" si="12"/>
        <v>0</v>
      </c>
      <c r="AM65" s="18">
        <v>0</v>
      </c>
      <c r="AN65" s="18">
        <v>0</v>
      </c>
      <c r="AO65" s="18">
        <f t="shared" si="13"/>
        <v>0</v>
      </c>
      <c r="AP65" s="86" t="s">
        <v>148</v>
      </c>
      <c r="AQ65" s="80"/>
      <c r="AR65" s="18">
        <v>0</v>
      </c>
      <c r="AS65" s="18">
        <v>0</v>
      </c>
      <c r="AT65" s="18">
        <f t="shared" si="14"/>
        <v>0</v>
      </c>
      <c r="AU65" s="18">
        <v>0</v>
      </c>
      <c r="AV65" s="18">
        <v>0</v>
      </c>
      <c r="AW65" s="18">
        <f t="shared" si="15"/>
        <v>0</v>
      </c>
      <c r="AX65" s="86" t="s">
        <v>148</v>
      </c>
      <c r="AY65" s="80"/>
      <c r="AZ65" s="18">
        <v>0</v>
      </c>
      <c r="BA65" s="18">
        <v>0</v>
      </c>
      <c r="BB65" s="18">
        <f t="shared" si="16"/>
        <v>0</v>
      </c>
      <c r="BC65" s="18">
        <v>0</v>
      </c>
      <c r="BD65" s="18">
        <v>0</v>
      </c>
      <c r="BE65" s="18">
        <f t="shared" si="17"/>
        <v>0</v>
      </c>
    </row>
    <row r="66" spans="1:57" ht="13.5">
      <c r="A66" s="82" t="s">
        <v>109</v>
      </c>
      <c r="B66" s="76" t="s">
        <v>71</v>
      </c>
      <c r="C66" s="77" t="s">
        <v>72</v>
      </c>
      <c r="D66" s="18">
        <f t="shared" si="18"/>
        <v>0</v>
      </c>
      <c r="E66" s="18">
        <f t="shared" si="19"/>
        <v>0</v>
      </c>
      <c r="F66" s="18">
        <f t="shared" si="20"/>
        <v>0</v>
      </c>
      <c r="G66" s="18">
        <f t="shared" si="21"/>
        <v>0</v>
      </c>
      <c r="H66" s="18">
        <f t="shared" si="22"/>
        <v>34244</v>
      </c>
      <c r="I66" s="18">
        <f t="shared" si="23"/>
        <v>34244</v>
      </c>
      <c r="J66" s="86" t="s">
        <v>299</v>
      </c>
      <c r="K66" s="80" t="s">
        <v>300</v>
      </c>
      <c r="L66" s="18">
        <v>0</v>
      </c>
      <c r="M66" s="18">
        <v>0</v>
      </c>
      <c r="N66" s="18">
        <f t="shared" si="24"/>
        <v>0</v>
      </c>
      <c r="O66" s="18">
        <v>0</v>
      </c>
      <c r="P66" s="18">
        <v>34244</v>
      </c>
      <c r="Q66" s="18">
        <f t="shared" si="25"/>
        <v>34244</v>
      </c>
      <c r="R66" s="86" t="s">
        <v>148</v>
      </c>
      <c r="S66" s="80"/>
      <c r="T66" s="18"/>
      <c r="U66" s="18"/>
      <c r="V66" s="18">
        <f t="shared" si="8"/>
        <v>0</v>
      </c>
      <c r="W66" s="18"/>
      <c r="X66" s="18"/>
      <c r="Y66" s="18">
        <f t="shared" si="9"/>
        <v>0</v>
      </c>
      <c r="Z66" s="86" t="s">
        <v>148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148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148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148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109</v>
      </c>
      <c r="B67" s="76" t="s">
        <v>73</v>
      </c>
      <c r="C67" s="77" t="s">
        <v>74</v>
      </c>
      <c r="D67" s="18">
        <f t="shared" si="18"/>
        <v>0</v>
      </c>
      <c r="E67" s="18">
        <f t="shared" si="19"/>
        <v>0</v>
      </c>
      <c r="F67" s="18">
        <f t="shared" si="20"/>
        <v>0</v>
      </c>
      <c r="G67" s="18">
        <f t="shared" si="21"/>
        <v>0</v>
      </c>
      <c r="H67" s="18">
        <f t="shared" si="22"/>
        <v>13339</v>
      </c>
      <c r="I67" s="18">
        <f t="shared" si="23"/>
        <v>13339</v>
      </c>
      <c r="J67" s="86" t="s">
        <v>299</v>
      </c>
      <c r="K67" s="80" t="s">
        <v>300</v>
      </c>
      <c r="L67" s="18">
        <v>0</v>
      </c>
      <c r="M67" s="18">
        <v>0</v>
      </c>
      <c r="N67" s="18">
        <f t="shared" si="24"/>
        <v>0</v>
      </c>
      <c r="O67" s="18">
        <v>0</v>
      </c>
      <c r="P67" s="18">
        <v>13339</v>
      </c>
      <c r="Q67" s="18">
        <f t="shared" si="25"/>
        <v>13339</v>
      </c>
      <c r="R67" s="86" t="s">
        <v>148</v>
      </c>
      <c r="S67" s="80"/>
      <c r="T67" s="18"/>
      <c r="U67" s="18"/>
      <c r="V67" s="18">
        <f t="shared" si="8"/>
        <v>0</v>
      </c>
      <c r="W67" s="18"/>
      <c r="X67" s="18"/>
      <c r="Y67" s="18">
        <f t="shared" si="9"/>
        <v>0</v>
      </c>
      <c r="Z67" s="86" t="s">
        <v>148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148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148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148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109</v>
      </c>
      <c r="B68" s="76" t="s">
        <v>75</v>
      </c>
      <c r="C68" s="77" t="s">
        <v>76</v>
      </c>
      <c r="D68" s="18">
        <f t="shared" si="18"/>
        <v>0</v>
      </c>
      <c r="E68" s="18">
        <f t="shared" si="19"/>
        <v>0</v>
      </c>
      <c r="F68" s="18">
        <f t="shared" si="20"/>
        <v>0</v>
      </c>
      <c r="G68" s="18">
        <f t="shared" si="21"/>
        <v>0</v>
      </c>
      <c r="H68" s="18">
        <f t="shared" si="22"/>
        <v>22204</v>
      </c>
      <c r="I68" s="18">
        <f t="shared" si="23"/>
        <v>22204</v>
      </c>
      <c r="J68" s="86" t="s">
        <v>299</v>
      </c>
      <c r="K68" s="80" t="s">
        <v>300</v>
      </c>
      <c r="L68" s="18"/>
      <c r="M68" s="18"/>
      <c r="N68" s="18">
        <f t="shared" si="24"/>
        <v>0</v>
      </c>
      <c r="O68" s="18"/>
      <c r="P68" s="18">
        <v>22204</v>
      </c>
      <c r="Q68" s="18">
        <f t="shared" si="25"/>
        <v>22204</v>
      </c>
      <c r="R68" s="86" t="s">
        <v>148</v>
      </c>
      <c r="S68" s="80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6" t="s">
        <v>148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148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148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148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109</v>
      </c>
      <c r="B69" s="76" t="s">
        <v>77</v>
      </c>
      <c r="C69" s="77" t="s">
        <v>78</v>
      </c>
      <c r="D69" s="18">
        <f t="shared" si="18"/>
        <v>0</v>
      </c>
      <c r="E69" s="18">
        <f t="shared" si="19"/>
        <v>0</v>
      </c>
      <c r="F69" s="18">
        <f t="shared" si="20"/>
        <v>0</v>
      </c>
      <c r="G69" s="18">
        <f t="shared" si="21"/>
        <v>0</v>
      </c>
      <c r="H69" s="18">
        <f t="shared" si="22"/>
        <v>24009</v>
      </c>
      <c r="I69" s="18">
        <f t="shared" si="23"/>
        <v>24009</v>
      </c>
      <c r="J69" s="86" t="s">
        <v>299</v>
      </c>
      <c r="K69" s="80" t="s">
        <v>300</v>
      </c>
      <c r="L69" s="18">
        <v>0</v>
      </c>
      <c r="M69" s="18">
        <v>0</v>
      </c>
      <c r="N69" s="18">
        <f t="shared" si="24"/>
        <v>0</v>
      </c>
      <c r="O69" s="18">
        <v>0</v>
      </c>
      <c r="P69" s="18">
        <v>24009</v>
      </c>
      <c r="Q69" s="18">
        <f t="shared" si="25"/>
        <v>24009</v>
      </c>
      <c r="R69" s="86" t="s">
        <v>148</v>
      </c>
      <c r="S69" s="80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6" t="s">
        <v>148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148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148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148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109</v>
      </c>
      <c r="B70" s="76" t="s">
        <v>79</v>
      </c>
      <c r="C70" s="77" t="s">
        <v>80</v>
      </c>
      <c r="D70" s="18">
        <f t="shared" si="18"/>
        <v>0</v>
      </c>
      <c r="E70" s="18">
        <f t="shared" si="19"/>
        <v>0</v>
      </c>
      <c r="F70" s="18">
        <f t="shared" si="20"/>
        <v>0</v>
      </c>
      <c r="G70" s="18">
        <f t="shared" si="21"/>
        <v>0</v>
      </c>
      <c r="H70" s="18">
        <f t="shared" si="22"/>
        <v>0</v>
      </c>
      <c r="I70" s="18">
        <f t="shared" si="23"/>
        <v>0</v>
      </c>
      <c r="J70" s="86" t="s">
        <v>148</v>
      </c>
      <c r="K70" s="80"/>
      <c r="L70" s="18"/>
      <c r="M70" s="18"/>
      <c r="N70" s="18">
        <f t="shared" si="24"/>
        <v>0</v>
      </c>
      <c r="O70" s="18"/>
      <c r="P70" s="18"/>
      <c r="Q70" s="18">
        <f t="shared" si="25"/>
        <v>0</v>
      </c>
      <c r="R70" s="86" t="s">
        <v>148</v>
      </c>
      <c r="S70" s="80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6" t="s">
        <v>148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148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148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148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109</v>
      </c>
      <c r="B71" s="76" t="s">
        <v>81</v>
      </c>
      <c r="C71" s="77" t="s">
        <v>82</v>
      </c>
      <c r="D71" s="18">
        <f t="shared" si="18"/>
        <v>11892</v>
      </c>
      <c r="E71" s="18">
        <f t="shared" si="19"/>
        <v>3210</v>
      </c>
      <c r="F71" s="18">
        <f t="shared" si="20"/>
        <v>15102</v>
      </c>
      <c r="G71" s="18">
        <f t="shared" si="21"/>
        <v>0</v>
      </c>
      <c r="H71" s="18">
        <f t="shared" si="22"/>
        <v>19638</v>
      </c>
      <c r="I71" s="18">
        <f t="shared" si="23"/>
        <v>19638</v>
      </c>
      <c r="J71" s="86" t="s">
        <v>288</v>
      </c>
      <c r="K71" s="80" t="s">
        <v>241</v>
      </c>
      <c r="L71" s="18">
        <v>11892</v>
      </c>
      <c r="M71" s="18">
        <v>3210</v>
      </c>
      <c r="N71" s="18">
        <f t="shared" si="24"/>
        <v>15102</v>
      </c>
      <c r="O71" s="18">
        <v>0</v>
      </c>
      <c r="P71" s="18">
        <v>19638</v>
      </c>
      <c r="Q71" s="18">
        <f t="shared" si="25"/>
        <v>19638</v>
      </c>
      <c r="R71" s="86" t="s">
        <v>148</v>
      </c>
      <c r="S71" s="80"/>
      <c r="T71" s="18"/>
      <c r="U71" s="18"/>
      <c r="V71" s="18">
        <f t="shared" si="8"/>
        <v>0</v>
      </c>
      <c r="W71" s="18"/>
      <c r="X71" s="18"/>
      <c r="Y71" s="18">
        <f t="shared" si="9"/>
        <v>0</v>
      </c>
      <c r="Z71" s="86" t="s">
        <v>148</v>
      </c>
      <c r="AA71" s="80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6" t="s">
        <v>148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6" t="s">
        <v>148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6" t="s">
        <v>148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109</v>
      </c>
      <c r="B72" s="76" t="s">
        <v>83</v>
      </c>
      <c r="C72" s="77" t="s">
        <v>84</v>
      </c>
      <c r="D72" s="18">
        <f t="shared" si="18"/>
        <v>11486</v>
      </c>
      <c r="E72" s="18">
        <f t="shared" si="19"/>
        <v>10207</v>
      </c>
      <c r="F72" s="18">
        <f t="shared" si="20"/>
        <v>21693</v>
      </c>
      <c r="G72" s="18">
        <f t="shared" si="21"/>
        <v>63766</v>
      </c>
      <c r="H72" s="18">
        <f t="shared" si="22"/>
        <v>89082</v>
      </c>
      <c r="I72" s="18">
        <f t="shared" si="23"/>
        <v>152848</v>
      </c>
      <c r="J72" s="86" t="s">
        <v>288</v>
      </c>
      <c r="K72" s="80" t="s">
        <v>241</v>
      </c>
      <c r="L72" s="18">
        <v>11486</v>
      </c>
      <c r="M72" s="18">
        <v>10207</v>
      </c>
      <c r="N72" s="18">
        <f t="shared" si="24"/>
        <v>21693</v>
      </c>
      <c r="O72" s="18">
        <v>63766</v>
      </c>
      <c r="P72" s="18">
        <v>89082</v>
      </c>
      <c r="Q72" s="18">
        <f t="shared" si="25"/>
        <v>152848</v>
      </c>
      <c r="R72" s="86" t="s">
        <v>148</v>
      </c>
      <c r="S72" s="80"/>
      <c r="T72" s="18"/>
      <c r="U72" s="18"/>
      <c r="V72" s="18">
        <f aca="true" t="shared" si="26" ref="V72:V85">SUM(T72:U72)</f>
        <v>0</v>
      </c>
      <c r="W72" s="18"/>
      <c r="X72" s="18"/>
      <c r="Y72" s="18">
        <f aca="true" t="shared" si="27" ref="Y72:Y85">SUM(W72:X72)</f>
        <v>0</v>
      </c>
      <c r="Z72" s="86" t="s">
        <v>148</v>
      </c>
      <c r="AA72" s="80"/>
      <c r="AB72" s="18"/>
      <c r="AC72" s="18"/>
      <c r="AD72" s="18">
        <f aca="true" t="shared" si="28" ref="AD72:AD85">SUM(AB72:AC72)</f>
        <v>0</v>
      </c>
      <c r="AE72" s="18"/>
      <c r="AF72" s="18"/>
      <c r="AG72" s="18">
        <f aca="true" t="shared" si="29" ref="AG72:AG85">SUM(AE72:AF72)</f>
        <v>0</v>
      </c>
      <c r="AH72" s="86" t="s">
        <v>148</v>
      </c>
      <c r="AI72" s="80"/>
      <c r="AJ72" s="18"/>
      <c r="AK72" s="18"/>
      <c r="AL72" s="18">
        <f aca="true" t="shared" si="30" ref="AL72:AL85">SUM(AJ72:AK72)</f>
        <v>0</v>
      </c>
      <c r="AM72" s="18"/>
      <c r="AN72" s="18"/>
      <c r="AO72" s="18">
        <f aca="true" t="shared" si="31" ref="AO72:AO85">SUM(AM72:AN72)</f>
        <v>0</v>
      </c>
      <c r="AP72" s="86" t="s">
        <v>148</v>
      </c>
      <c r="AQ72" s="80"/>
      <c r="AR72" s="18"/>
      <c r="AS72" s="18"/>
      <c r="AT72" s="18">
        <f aca="true" t="shared" si="32" ref="AT72:AT85">SUM(AR72:AS72)</f>
        <v>0</v>
      </c>
      <c r="AU72" s="18"/>
      <c r="AV72" s="18"/>
      <c r="AW72" s="18">
        <f aca="true" t="shared" si="33" ref="AW72:AW85">SUM(AU72:AV72)</f>
        <v>0</v>
      </c>
      <c r="AX72" s="86" t="s">
        <v>148</v>
      </c>
      <c r="AY72" s="80"/>
      <c r="AZ72" s="18"/>
      <c r="BA72" s="18"/>
      <c r="BB72" s="18">
        <f aca="true" t="shared" si="34" ref="BB72:BB85">SUM(AZ72:BA72)</f>
        <v>0</v>
      </c>
      <c r="BC72" s="18"/>
      <c r="BD72" s="18"/>
      <c r="BE72" s="18">
        <f aca="true" t="shared" si="35" ref="BE72:BE85">SUM(BC72:BD72)</f>
        <v>0</v>
      </c>
    </row>
    <row r="73" spans="1:57" ht="13.5">
      <c r="A73" s="82" t="s">
        <v>109</v>
      </c>
      <c r="B73" s="76" t="s">
        <v>85</v>
      </c>
      <c r="C73" s="77" t="s">
        <v>86</v>
      </c>
      <c r="D73" s="18">
        <f t="shared" si="18"/>
        <v>9426</v>
      </c>
      <c r="E73" s="18">
        <f t="shared" si="19"/>
        <v>5987</v>
      </c>
      <c r="F73" s="18">
        <f t="shared" si="20"/>
        <v>15413</v>
      </c>
      <c r="G73" s="18">
        <f t="shared" si="21"/>
        <v>0</v>
      </c>
      <c r="H73" s="18">
        <f t="shared" si="22"/>
        <v>20685</v>
      </c>
      <c r="I73" s="18">
        <f t="shared" si="23"/>
        <v>20685</v>
      </c>
      <c r="J73" s="86" t="s">
        <v>288</v>
      </c>
      <c r="K73" s="80" t="s">
        <v>241</v>
      </c>
      <c r="L73" s="18">
        <v>9426</v>
      </c>
      <c r="M73" s="18">
        <v>5987</v>
      </c>
      <c r="N73" s="18">
        <f t="shared" si="24"/>
        <v>15413</v>
      </c>
      <c r="O73" s="18">
        <v>0</v>
      </c>
      <c r="P73" s="18">
        <v>20685</v>
      </c>
      <c r="Q73" s="18">
        <f t="shared" si="25"/>
        <v>20685</v>
      </c>
      <c r="R73" s="86" t="s">
        <v>148</v>
      </c>
      <c r="S73" s="80"/>
      <c r="T73" s="18"/>
      <c r="U73" s="18"/>
      <c r="V73" s="18">
        <f t="shared" si="26"/>
        <v>0</v>
      </c>
      <c r="W73" s="18"/>
      <c r="X73" s="18"/>
      <c r="Y73" s="18">
        <f t="shared" si="27"/>
        <v>0</v>
      </c>
      <c r="Z73" s="86" t="s">
        <v>148</v>
      </c>
      <c r="AA73" s="80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6" t="s">
        <v>148</v>
      </c>
      <c r="AI73" s="80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6" t="s">
        <v>148</v>
      </c>
      <c r="AQ73" s="80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6" t="s">
        <v>148</v>
      </c>
      <c r="AY73" s="80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2" t="s">
        <v>109</v>
      </c>
      <c r="B74" s="76" t="s">
        <v>87</v>
      </c>
      <c r="C74" s="77" t="s">
        <v>88</v>
      </c>
      <c r="D74" s="18">
        <f t="shared" si="18"/>
        <v>11408</v>
      </c>
      <c r="E74" s="18">
        <f t="shared" si="19"/>
        <v>9202</v>
      </c>
      <c r="F74" s="18">
        <f t="shared" si="20"/>
        <v>20610</v>
      </c>
      <c r="G74" s="18">
        <f t="shared" si="21"/>
        <v>0</v>
      </c>
      <c r="H74" s="18">
        <f t="shared" si="22"/>
        <v>36211</v>
      </c>
      <c r="I74" s="18">
        <f t="shared" si="23"/>
        <v>36211</v>
      </c>
      <c r="J74" s="86" t="s">
        <v>288</v>
      </c>
      <c r="K74" s="80" t="s">
        <v>241</v>
      </c>
      <c r="L74" s="18">
        <v>11408</v>
      </c>
      <c r="M74" s="18">
        <v>9202</v>
      </c>
      <c r="N74" s="18">
        <f t="shared" si="24"/>
        <v>20610</v>
      </c>
      <c r="O74" s="18">
        <v>0</v>
      </c>
      <c r="P74" s="18">
        <v>36211</v>
      </c>
      <c r="Q74" s="18">
        <f t="shared" si="25"/>
        <v>36211</v>
      </c>
      <c r="R74" s="86" t="s">
        <v>148</v>
      </c>
      <c r="S74" s="80"/>
      <c r="T74" s="18"/>
      <c r="U74" s="18"/>
      <c r="V74" s="18">
        <f t="shared" si="26"/>
        <v>0</v>
      </c>
      <c r="W74" s="18"/>
      <c r="X74" s="18"/>
      <c r="Y74" s="18">
        <f t="shared" si="27"/>
        <v>0</v>
      </c>
      <c r="Z74" s="86" t="s">
        <v>148</v>
      </c>
      <c r="AA74" s="80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6" t="s">
        <v>148</v>
      </c>
      <c r="AI74" s="80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6" t="s">
        <v>148</v>
      </c>
      <c r="AQ74" s="80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6" t="s">
        <v>148</v>
      </c>
      <c r="AY74" s="80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2" t="s">
        <v>109</v>
      </c>
      <c r="B75" s="76" t="s">
        <v>89</v>
      </c>
      <c r="C75" s="77" t="s">
        <v>90</v>
      </c>
      <c r="D75" s="18">
        <f t="shared" si="18"/>
        <v>0</v>
      </c>
      <c r="E75" s="18">
        <f t="shared" si="19"/>
        <v>11863</v>
      </c>
      <c r="F75" s="18">
        <f t="shared" si="20"/>
        <v>11863</v>
      </c>
      <c r="G75" s="18">
        <f t="shared" si="21"/>
        <v>0</v>
      </c>
      <c r="H75" s="18">
        <f t="shared" si="22"/>
        <v>13968</v>
      </c>
      <c r="I75" s="18">
        <f t="shared" si="23"/>
        <v>13968</v>
      </c>
      <c r="J75" s="86" t="s">
        <v>288</v>
      </c>
      <c r="K75" s="80" t="s">
        <v>241</v>
      </c>
      <c r="L75" s="18">
        <v>0</v>
      </c>
      <c r="M75" s="18">
        <v>11863</v>
      </c>
      <c r="N75" s="18">
        <f t="shared" si="24"/>
        <v>11863</v>
      </c>
      <c r="O75" s="18">
        <v>0</v>
      </c>
      <c r="P75" s="18">
        <v>13968</v>
      </c>
      <c r="Q75" s="18">
        <f t="shared" si="25"/>
        <v>13968</v>
      </c>
      <c r="R75" s="86" t="s">
        <v>148</v>
      </c>
      <c r="S75" s="80"/>
      <c r="T75" s="18"/>
      <c r="U75" s="18"/>
      <c r="V75" s="18">
        <f t="shared" si="26"/>
        <v>0</v>
      </c>
      <c r="W75" s="18"/>
      <c r="X75" s="18"/>
      <c r="Y75" s="18">
        <f t="shared" si="27"/>
        <v>0</v>
      </c>
      <c r="Z75" s="86" t="s">
        <v>148</v>
      </c>
      <c r="AA75" s="80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6" t="s">
        <v>148</v>
      </c>
      <c r="AI75" s="80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6" t="s">
        <v>148</v>
      </c>
      <c r="AQ75" s="80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6" t="s">
        <v>148</v>
      </c>
      <c r="AY75" s="80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2" t="s">
        <v>109</v>
      </c>
      <c r="B76" s="76" t="s">
        <v>91</v>
      </c>
      <c r="C76" s="77" t="s">
        <v>92</v>
      </c>
      <c r="D76" s="18">
        <f t="shared" si="18"/>
        <v>0</v>
      </c>
      <c r="E76" s="18">
        <f t="shared" si="19"/>
        <v>0</v>
      </c>
      <c r="F76" s="18">
        <f t="shared" si="20"/>
        <v>0</v>
      </c>
      <c r="G76" s="18">
        <f t="shared" si="21"/>
        <v>0</v>
      </c>
      <c r="H76" s="18">
        <f t="shared" si="22"/>
        <v>0</v>
      </c>
      <c r="I76" s="18">
        <f t="shared" si="23"/>
        <v>0</v>
      </c>
      <c r="J76" s="86" t="s">
        <v>148</v>
      </c>
      <c r="K76" s="80"/>
      <c r="L76" s="18">
        <v>0</v>
      </c>
      <c r="M76" s="18">
        <v>0</v>
      </c>
      <c r="N76" s="18">
        <f t="shared" si="24"/>
        <v>0</v>
      </c>
      <c r="O76" s="18">
        <v>0</v>
      </c>
      <c r="P76" s="18">
        <v>0</v>
      </c>
      <c r="Q76" s="18">
        <f t="shared" si="25"/>
        <v>0</v>
      </c>
      <c r="R76" s="86" t="s">
        <v>148</v>
      </c>
      <c r="S76" s="80"/>
      <c r="T76" s="18">
        <v>0</v>
      </c>
      <c r="U76" s="18">
        <v>0</v>
      </c>
      <c r="V76" s="18">
        <f t="shared" si="26"/>
        <v>0</v>
      </c>
      <c r="W76" s="18">
        <v>0</v>
      </c>
      <c r="X76" s="18">
        <v>0</v>
      </c>
      <c r="Y76" s="18">
        <f t="shared" si="27"/>
        <v>0</v>
      </c>
      <c r="Z76" s="86" t="s">
        <v>148</v>
      </c>
      <c r="AA76" s="80"/>
      <c r="AB76" s="18">
        <v>0</v>
      </c>
      <c r="AC76" s="18">
        <v>0</v>
      </c>
      <c r="AD76" s="18">
        <f t="shared" si="28"/>
        <v>0</v>
      </c>
      <c r="AE76" s="18">
        <v>0</v>
      </c>
      <c r="AF76" s="18">
        <v>0</v>
      </c>
      <c r="AG76" s="18">
        <f t="shared" si="29"/>
        <v>0</v>
      </c>
      <c r="AH76" s="86" t="s">
        <v>148</v>
      </c>
      <c r="AI76" s="80"/>
      <c r="AJ76" s="18">
        <v>0</v>
      </c>
      <c r="AK76" s="18">
        <v>0</v>
      </c>
      <c r="AL76" s="18">
        <f t="shared" si="30"/>
        <v>0</v>
      </c>
      <c r="AM76" s="18">
        <v>0</v>
      </c>
      <c r="AN76" s="18">
        <v>0</v>
      </c>
      <c r="AO76" s="18">
        <f t="shared" si="31"/>
        <v>0</v>
      </c>
      <c r="AP76" s="86" t="s">
        <v>148</v>
      </c>
      <c r="AQ76" s="80"/>
      <c r="AR76" s="18">
        <v>0</v>
      </c>
      <c r="AS76" s="18">
        <v>0</v>
      </c>
      <c r="AT76" s="18">
        <f t="shared" si="32"/>
        <v>0</v>
      </c>
      <c r="AU76" s="18">
        <v>0</v>
      </c>
      <c r="AV76" s="18">
        <v>0</v>
      </c>
      <c r="AW76" s="18">
        <f t="shared" si="33"/>
        <v>0</v>
      </c>
      <c r="AX76" s="86" t="s">
        <v>148</v>
      </c>
      <c r="AY76" s="80"/>
      <c r="AZ76" s="18">
        <v>0</v>
      </c>
      <c r="BA76" s="18">
        <v>0</v>
      </c>
      <c r="BB76" s="18">
        <f t="shared" si="34"/>
        <v>0</v>
      </c>
      <c r="BC76" s="18">
        <v>0</v>
      </c>
      <c r="BD76" s="18">
        <v>0</v>
      </c>
      <c r="BE76" s="18">
        <f t="shared" si="35"/>
        <v>0</v>
      </c>
    </row>
    <row r="77" spans="1:57" ht="13.5">
      <c r="A77" s="82" t="s">
        <v>109</v>
      </c>
      <c r="B77" s="76" t="s">
        <v>93</v>
      </c>
      <c r="C77" s="77" t="s">
        <v>94</v>
      </c>
      <c r="D77" s="18">
        <f t="shared" si="18"/>
        <v>0</v>
      </c>
      <c r="E77" s="18">
        <f t="shared" si="19"/>
        <v>0</v>
      </c>
      <c r="F77" s="18">
        <f t="shared" si="20"/>
        <v>0</v>
      </c>
      <c r="G77" s="18">
        <f t="shared" si="21"/>
        <v>0</v>
      </c>
      <c r="H77" s="18">
        <f t="shared" si="22"/>
        <v>0</v>
      </c>
      <c r="I77" s="18">
        <f t="shared" si="23"/>
        <v>0</v>
      </c>
      <c r="J77" s="86" t="s">
        <v>148</v>
      </c>
      <c r="K77" s="80"/>
      <c r="L77" s="18"/>
      <c r="M77" s="18"/>
      <c r="N77" s="18">
        <f t="shared" si="24"/>
        <v>0</v>
      </c>
      <c r="O77" s="18"/>
      <c r="P77" s="18"/>
      <c r="Q77" s="18">
        <f t="shared" si="25"/>
        <v>0</v>
      </c>
      <c r="R77" s="86" t="s">
        <v>148</v>
      </c>
      <c r="S77" s="80"/>
      <c r="T77" s="18"/>
      <c r="U77" s="18"/>
      <c r="V77" s="18">
        <f t="shared" si="26"/>
        <v>0</v>
      </c>
      <c r="W77" s="18"/>
      <c r="X77" s="18"/>
      <c r="Y77" s="18">
        <f t="shared" si="27"/>
        <v>0</v>
      </c>
      <c r="Z77" s="86" t="s">
        <v>148</v>
      </c>
      <c r="AA77" s="80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6" t="s">
        <v>148</v>
      </c>
      <c r="AI77" s="80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6" t="s">
        <v>148</v>
      </c>
      <c r="AQ77" s="80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6" t="s">
        <v>148</v>
      </c>
      <c r="AY77" s="80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2" t="s">
        <v>109</v>
      </c>
      <c r="B78" s="76" t="s">
        <v>95</v>
      </c>
      <c r="C78" s="77" t="s">
        <v>96</v>
      </c>
      <c r="D78" s="18">
        <f t="shared" si="18"/>
        <v>0</v>
      </c>
      <c r="E78" s="18">
        <f t="shared" si="19"/>
        <v>0</v>
      </c>
      <c r="F78" s="18">
        <f t="shared" si="20"/>
        <v>0</v>
      </c>
      <c r="G78" s="18">
        <f t="shared" si="21"/>
        <v>0</v>
      </c>
      <c r="H78" s="18">
        <f t="shared" si="22"/>
        <v>0</v>
      </c>
      <c r="I78" s="18">
        <f t="shared" si="23"/>
        <v>0</v>
      </c>
      <c r="J78" s="86" t="s">
        <v>148</v>
      </c>
      <c r="K78" s="80"/>
      <c r="L78" s="18"/>
      <c r="M78" s="18"/>
      <c r="N78" s="18">
        <f t="shared" si="24"/>
        <v>0</v>
      </c>
      <c r="O78" s="18"/>
      <c r="P78" s="18"/>
      <c r="Q78" s="18">
        <f t="shared" si="25"/>
        <v>0</v>
      </c>
      <c r="R78" s="86" t="s">
        <v>148</v>
      </c>
      <c r="S78" s="80"/>
      <c r="T78" s="18"/>
      <c r="U78" s="18"/>
      <c r="V78" s="18">
        <f t="shared" si="26"/>
        <v>0</v>
      </c>
      <c r="W78" s="18"/>
      <c r="X78" s="18"/>
      <c r="Y78" s="18">
        <f t="shared" si="27"/>
        <v>0</v>
      </c>
      <c r="Z78" s="86" t="s">
        <v>148</v>
      </c>
      <c r="AA78" s="80"/>
      <c r="AB78" s="18"/>
      <c r="AC78" s="18"/>
      <c r="AD78" s="18">
        <f t="shared" si="28"/>
        <v>0</v>
      </c>
      <c r="AE78" s="18"/>
      <c r="AF78" s="18"/>
      <c r="AG78" s="18">
        <f t="shared" si="29"/>
        <v>0</v>
      </c>
      <c r="AH78" s="86" t="s">
        <v>148</v>
      </c>
      <c r="AI78" s="80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6" t="s">
        <v>148</v>
      </c>
      <c r="AQ78" s="80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6" t="s">
        <v>148</v>
      </c>
      <c r="AY78" s="80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2" t="s">
        <v>109</v>
      </c>
      <c r="B79" s="76" t="s">
        <v>97</v>
      </c>
      <c r="C79" s="77" t="s">
        <v>98</v>
      </c>
      <c r="D79" s="18">
        <f t="shared" si="18"/>
        <v>0</v>
      </c>
      <c r="E79" s="18">
        <f t="shared" si="19"/>
        <v>0</v>
      </c>
      <c r="F79" s="18">
        <f t="shared" si="20"/>
        <v>0</v>
      </c>
      <c r="G79" s="18">
        <f t="shared" si="21"/>
        <v>0</v>
      </c>
      <c r="H79" s="18">
        <f t="shared" si="22"/>
        <v>0</v>
      </c>
      <c r="I79" s="18">
        <f t="shared" si="23"/>
        <v>0</v>
      </c>
      <c r="J79" s="86" t="s">
        <v>148</v>
      </c>
      <c r="K79" s="80"/>
      <c r="L79" s="18"/>
      <c r="M79" s="18"/>
      <c r="N79" s="18">
        <f t="shared" si="24"/>
        <v>0</v>
      </c>
      <c r="O79" s="18"/>
      <c r="P79" s="18"/>
      <c r="Q79" s="18">
        <f t="shared" si="25"/>
        <v>0</v>
      </c>
      <c r="R79" s="86" t="s">
        <v>148</v>
      </c>
      <c r="S79" s="80"/>
      <c r="T79" s="18"/>
      <c r="U79" s="18"/>
      <c r="V79" s="18">
        <f t="shared" si="26"/>
        <v>0</v>
      </c>
      <c r="W79" s="18"/>
      <c r="X79" s="18"/>
      <c r="Y79" s="18">
        <f t="shared" si="27"/>
        <v>0</v>
      </c>
      <c r="Z79" s="86" t="s">
        <v>148</v>
      </c>
      <c r="AA79" s="80"/>
      <c r="AB79" s="18"/>
      <c r="AC79" s="18"/>
      <c r="AD79" s="18">
        <f t="shared" si="28"/>
        <v>0</v>
      </c>
      <c r="AE79" s="18"/>
      <c r="AF79" s="18"/>
      <c r="AG79" s="18">
        <f t="shared" si="29"/>
        <v>0</v>
      </c>
      <c r="AH79" s="86" t="s">
        <v>148</v>
      </c>
      <c r="AI79" s="80"/>
      <c r="AJ79" s="18"/>
      <c r="AK79" s="18"/>
      <c r="AL79" s="18">
        <f t="shared" si="30"/>
        <v>0</v>
      </c>
      <c r="AM79" s="18"/>
      <c r="AN79" s="18"/>
      <c r="AO79" s="18">
        <f t="shared" si="31"/>
        <v>0</v>
      </c>
      <c r="AP79" s="86" t="s">
        <v>148</v>
      </c>
      <c r="AQ79" s="80"/>
      <c r="AR79" s="18"/>
      <c r="AS79" s="18"/>
      <c r="AT79" s="18">
        <f t="shared" si="32"/>
        <v>0</v>
      </c>
      <c r="AU79" s="18"/>
      <c r="AV79" s="18"/>
      <c r="AW79" s="18">
        <f t="shared" si="33"/>
        <v>0</v>
      </c>
      <c r="AX79" s="86" t="s">
        <v>148</v>
      </c>
      <c r="AY79" s="80"/>
      <c r="AZ79" s="18"/>
      <c r="BA79" s="18"/>
      <c r="BB79" s="18">
        <f t="shared" si="34"/>
        <v>0</v>
      </c>
      <c r="BC79" s="18"/>
      <c r="BD79" s="18"/>
      <c r="BE79" s="18">
        <f t="shared" si="35"/>
        <v>0</v>
      </c>
    </row>
    <row r="80" spans="1:57" ht="13.5">
      <c r="A80" s="82" t="s">
        <v>109</v>
      </c>
      <c r="B80" s="76" t="s">
        <v>99</v>
      </c>
      <c r="C80" s="77" t="s">
        <v>100</v>
      </c>
      <c r="D80" s="18">
        <f t="shared" si="18"/>
        <v>21468</v>
      </c>
      <c r="E80" s="18">
        <f t="shared" si="19"/>
        <v>0</v>
      </c>
      <c r="F80" s="18">
        <f t="shared" si="20"/>
        <v>21468</v>
      </c>
      <c r="G80" s="18">
        <f t="shared" si="21"/>
        <v>28427</v>
      </c>
      <c r="H80" s="18">
        <f t="shared" si="22"/>
        <v>82575</v>
      </c>
      <c r="I80" s="18">
        <f t="shared" si="23"/>
        <v>111002</v>
      </c>
      <c r="J80" s="86" t="s">
        <v>270</v>
      </c>
      <c r="K80" s="80" t="s">
        <v>271</v>
      </c>
      <c r="L80" s="18">
        <v>21468</v>
      </c>
      <c r="M80" s="18"/>
      <c r="N80" s="18">
        <f t="shared" si="24"/>
        <v>21468</v>
      </c>
      <c r="O80" s="18"/>
      <c r="P80" s="18"/>
      <c r="Q80" s="18">
        <f t="shared" si="25"/>
        <v>0</v>
      </c>
      <c r="R80" s="86" t="s">
        <v>272</v>
      </c>
      <c r="S80" s="80" t="s">
        <v>273</v>
      </c>
      <c r="T80" s="18"/>
      <c r="U80" s="18"/>
      <c r="V80" s="18">
        <f t="shared" si="26"/>
        <v>0</v>
      </c>
      <c r="W80" s="18">
        <v>28427</v>
      </c>
      <c r="X80" s="18">
        <v>82575</v>
      </c>
      <c r="Y80" s="18">
        <f t="shared" si="27"/>
        <v>111002</v>
      </c>
      <c r="Z80" s="86" t="s">
        <v>148</v>
      </c>
      <c r="AA80" s="80"/>
      <c r="AB80" s="18"/>
      <c r="AC80" s="18"/>
      <c r="AD80" s="18">
        <f t="shared" si="28"/>
        <v>0</v>
      </c>
      <c r="AE80" s="18"/>
      <c r="AF80" s="18"/>
      <c r="AG80" s="18">
        <f t="shared" si="29"/>
        <v>0</v>
      </c>
      <c r="AH80" s="86" t="s">
        <v>148</v>
      </c>
      <c r="AI80" s="80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6" t="s">
        <v>148</v>
      </c>
      <c r="AQ80" s="80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6" t="s">
        <v>148</v>
      </c>
      <c r="AY80" s="80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2" t="s">
        <v>109</v>
      </c>
      <c r="B81" s="76" t="s">
        <v>101</v>
      </c>
      <c r="C81" s="77" t="s">
        <v>102</v>
      </c>
      <c r="D81" s="18">
        <f t="shared" si="18"/>
        <v>13242</v>
      </c>
      <c r="E81" s="18">
        <f t="shared" si="19"/>
        <v>0</v>
      </c>
      <c r="F81" s="18">
        <f t="shared" si="20"/>
        <v>13242</v>
      </c>
      <c r="G81" s="18">
        <f t="shared" si="21"/>
        <v>17441</v>
      </c>
      <c r="H81" s="18">
        <f t="shared" si="22"/>
        <v>50666</v>
      </c>
      <c r="I81" s="18">
        <f t="shared" si="23"/>
        <v>68107</v>
      </c>
      <c r="J81" s="86" t="s">
        <v>272</v>
      </c>
      <c r="K81" s="80" t="s">
        <v>273</v>
      </c>
      <c r="L81" s="18">
        <v>0</v>
      </c>
      <c r="M81" s="18">
        <v>0</v>
      </c>
      <c r="N81" s="18">
        <f t="shared" si="24"/>
        <v>0</v>
      </c>
      <c r="O81" s="18">
        <v>17441</v>
      </c>
      <c r="P81" s="18">
        <v>50666</v>
      </c>
      <c r="Q81" s="18">
        <f t="shared" si="25"/>
        <v>68107</v>
      </c>
      <c r="R81" s="86" t="s">
        <v>270</v>
      </c>
      <c r="S81" s="80" t="s">
        <v>271</v>
      </c>
      <c r="T81" s="18">
        <v>13242</v>
      </c>
      <c r="U81" s="18">
        <v>0</v>
      </c>
      <c r="V81" s="18">
        <f t="shared" si="26"/>
        <v>13242</v>
      </c>
      <c r="W81" s="18">
        <v>0</v>
      </c>
      <c r="X81" s="18">
        <v>0</v>
      </c>
      <c r="Y81" s="18">
        <f t="shared" si="27"/>
        <v>0</v>
      </c>
      <c r="Z81" s="86" t="s">
        <v>148</v>
      </c>
      <c r="AA81" s="80"/>
      <c r="AB81" s="18"/>
      <c r="AC81" s="18"/>
      <c r="AD81" s="18">
        <f t="shared" si="28"/>
        <v>0</v>
      </c>
      <c r="AE81" s="18"/>
      <c r="AF81" s="18"/>
      <c r="AG81" s="18">
        <f t="shared" si="29"/>
        <v>0</v>
      </c>
      <c r="AH81" s="86" t="s">
        <v>148</v>
      </c>
      <c r="AI81" s="80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6" t="s">
        <v>148</v>
      </c>
      <c r="AQ81" s="80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6" t="s">
        <v>148</v>
      </c>
      <c r="AY81" s="80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2" t="s">
        <v>109</v>
      </c>
      <c r="B82" s="76" t="s">
        <v>103</v>
      </c>
      <c r="C82" s="77" t="s">
        <v>104</v>
      </c>
      <c r="D82" s="18">
        <f t="shared" si="18"/>
        <v>9670</v>
      </c>
      <c r="E82" s="18">
        <f t="shared" si="19"/>
        <v>25942</v>
      </c>
      <c r="F82" s="18">
        <f t="shared" si="20"/>
        <v>35612</v>
      </c>
      <c r="G82" s="18">
        <f t="shared" si="21"/>
        <v>27685</v>
      </c>
      <c r="H82" s="18">
        <f t="shared" si="22"/>
        <v>36341</v>
      </c>
      <c r="I82" s="18">
        <f t="shared" si="23"/>
        <v>64026</v>
      </c>
      <c r="J82" s="86" t="s">
        <v>286</v>
      </c>
      <c r="K82" s="80" t="s">
        <v>287</v>
      </c>
      <c r="L82" s="18">
        <v>758</v>
      </c>
      <c r="M82" s="18">
        <v>25942</v>
      </c>
      <c r="N82" s="18">
        <f t="shared" si="24"/>
        <v>26700</v>
      </c>
      <c r="O82" s="18">
        <v>27685</v>
      </c>
      <c r="P82" s="18">
        <v>36341</v>
      </c>
      <c r="Q82" s="18">
        <f t="shared" si="25"/>
        <v>64026</v>
      </c>
      <c r="R82" s="86" t="s">
        <v>270</v>
      </c>
      <c r="S82" s="80" t="s">
        <v>271</v>
      </c>
      <c r="T82" s="18">
        <v>8912</v>
      </c>
      <c r="U82" s="18">
        <v>0</v>
      </c>
      <c r="V82" s="18">
        <f t="shared" si="26"/>
        <v>8912</v>
      </c>
      <c r="W82" s="18">
        <v>0</v>
      </c>
      <c r="X82" s="18">
        <v>0</v>
      </c>
      <c r="Y82" s="18">
        <f t="shared" si="27"/>
        <v>0</v>
      </c>
      <c r="Z82" s="86" t="s">
        <v>148</v>
      </c>
      <c r="AA82" s="80"/>
      <c r="AB82" s="18"/>
      <c r="AC82" s="18"/>
      <c r="AD82" s="18">
        <f t="shared" si="28"/>
        <v>0</v>
      </c>
      <c r="AE82" s="18"/>
      <c r="AF82" s="18"/>
      <c r="AG82" s="18">
        <f t="shared" si="29"/>
        <v>0</v>
      </c>
      <c r="AH82" s="86" t="s">
        <v>148</v>
      </c>
      <c r="AI82" s="80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6" t="s">
        <v>148</v>
      </c>
      <c r="AQ82" s="80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6" t="s">
        <v>148</v>
      </c>
      <c r="AY82" s="80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2" t="s">
        <v>109</v>
      </c>
      <c r="B83" s="76" t="s">
        <v>105</v>
      </c>
      <c r="C83" s="77" t="s">
        <v>106</v>
      </c>
      <c r="D83" s="18">
        <f t="shared" si="18"/>
        <v>7336</v>
      </c>
      <c r="E83" s="18">
        <f t="shared" si="19"/>
        <v>18192</v>
      </c>
      <c r="F83" s="18">
        <f t="shared" si="20"/>
        <v>25528</v>
      </c>
      <c r="G83" s="18">
        <f t="shared" si="21"/>
        <v>19413</v>
      </c>
      <c r="H83" s="18">
        <f t="shared" si="22"/>
        <v>25484</v>
      </c>
      <c r="I83" s="18">
        <f t="shared" si="23"/>
        <v>44897</v>
      </c>
      <c r="J83" s="86" t="s">
        <v>286</v>
      </c>
      <c r="K83" s="80" t="s">
        <v>287</v>
      </c>
      <c r="L83" s="18">
        <v>531</v>
      </c>
      <c r="M83" s="18">
        <v>18192</v>
      </c>
      <c r="N83" s="18">
        <f t="shared" si="24"/>
        <v>18723</v>
      </c>
      <c r="O83" s="18">
        <v>19413</v>
      </c>
      <c r="P83" s="18">
        <v>25484</v>
      </c>
      <c r="Q83" s="18">
        <f t="shared" si="25"/>
        <v>44897</v>
      </c>
      <c r="R83" s="86" t="s">
        <v>270</v>
      </c>
      <c r="S83" s="80" t="s">
        <v>271</v>
      </c>
      <c r="T83" s="18">
        <v>6805</v>
      </c>
      <c r="U83" s="18">
        <v>0</v>
      </c>
      <c r="V83" s="18">
        <f t="shared" si="26"/>
        <v>6805</v>
      </c>
      <c r="W83" s="18">
        <v>0</v>
      </c>
      <c r="X83" s="18">
        <v>0</v>
      </c>
      <c r="Y83" s="18">
        <f t="shared" si="27"/>
        <v>0</v>
      </c>
      <c r="Z83" s="86" t="s">
        <v>148</v>
      </c>
      <c r="AA83" s="80"/>
      <c r="AB83" s="18"/>
      <c r="AC83" s="18"/>
      <c r="AD83" s="18">
        <f t="shared" si="28"/>
        <v>0</v>
      </c>
      <c r="AE83" s="18"/>
      <c r="AF83" s="18"/>
      <c r="AG83" s="18">
        <f t="shared" si="29"/>
        <v>0</v>
      </c>
      <c r="AH83" s="86" t="s">
        <v>148</v>
      </c>
      <c r="AI83" s="80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6" t="s">
        <v>148</v>
      </c>
      <c r="AQ83" s="80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6" t="s">
        <v>148</v>
      </c>
      <c r="AY83" s="80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2" t="s">
        <v>109</v>
      </c>
      <c r="B84" s="76" t="s">
        <v>107</v>
      </c>
      <c r="C84" s="77" t="s">
        <v>259</v>
      </c>
      <c r="D84" s="18">
        <f t="shared" si="18"/>
        <v>8666</v>
      </c>
      <c r="E84" s="18">
        <f t="shared" si="19"/>
        <v>39852</v>
      </c>
      <c r="F84" s="18">
        <f t="shared" si="20"/>
        <v>48518</v>
      </c>
      <c r="G84" s="18">
        <f t="shared" si="21"/>
        <v>0</v>
      </c>
      <c r="H84" s="18">
        <f t="shared" si="22"/>
        <v>31440</v>
      </c>
      <c r="I84" s="18">
        <f t="shared" si="23"/>
        <v>31440</v>
      </c>
      <c r="J84" s="86" t="s">
        <v>274</v>
      </c>
      <c r="K84" s="80" t="s">
        <v>275</v>
      </c>
      <c r="L84" s="18">
        <v>0</v>
      </c>
      <c r="M84" s="18">
        <v>39852</v>
      </c>
      <c r="N84" s="18">
        <f t="shared" si="24"/>
        <v>39852</v>
      </c>
      <c r="O84" s="18">
        <v>0</v>
      </c>
      <c r="P84" s="18">
        <v>31440</v>
      </c>
      <c r="Q84" s="18">
        <f t="shared" si="25"/>
        <v>31440</v>
      </c>
      <c r="R84" s="86" t="s">
        <v>270</v>
      </c>
      <c r="S84" s="80" t="s">
        <v>271</v>
      </c>
      <c r="T84" s="18">
        <v>8666</v>
      </c>
      <c r="U84" s="18"/>
      <c r="V84" s="18">
        <f t="shared" si="26"/>
        <v>8666</v>
      </c>
      <c r="W84" s="18"/>
      <c r="X84" s="18"/>
      <c r="Y84" s="18">
        <f t="shared" si="27"/>
        <v>0</v>
      </c>
      <c r="Z84" s="86" t="s">
        <v>148</v>
      </c>
      <c r="AA84" s="80"/>
      <c r="AB84" s="18"/>
      <c r="AC84" s="18"/>
      <c r="AD84" s="18">
        <f t="shared" si="28"/>
        <v>0</v>
      </c>
      <c r="AE84" s="18"/>
      <c r="AF84" s="18"/>
      <c r="AG84" s="18">
        <f t="shared" si="29"/>
        <v>0</v>
      </c>
      <c r="AH84" s="86" t="s">
        <v>148</v>
      </c>
      <c r="AI84" s="80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6" t="s">
        <v>148</v>
      </c>
      <c r="AQ84" s="80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6" t="s">
        <v>148</v>
      </c>
      <c r="AY84" s="80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82" t="s">
        <v>109</v>
      </c>
      <c r="B85" s="76" t="s">
        <v>260</v>
      </c>
      <c r="C85" s="77" t="s">
        <v>261</v>
      </c>
      <c r="D85" s="18">
        <f t="shared" si="18"/>
        <v>9519</v>
      </c>
      <c r="E85" s="18">
        <f t="shared" si="19"/>
        <v>55228</v>
      </c>
      <c r="F85" s="18">
        <f t="shared" si="20"/>
        <v>64747</v>
      </c>
      <c r="G85" s="18">
        <f t="shared" si="21"/>
        <v>0</v>
      </c>
      <c r="H85" s="18">
        <f t="shared" si="22"/>
        <v>43570</v>
      </c>
      <c r="I85" s="18">
        <f t="shared" si="23"/>
        <v>43570</v>
      </c>
      <c r="J85" s="86" t="s">
        <v>270</v>
      </c>
      <c r="K85" s="80" t="s">
        <v>271</v>
      </c>
      <c r="L85" s="18">
        <v>9519</v>
      </c>
      <c r="M85" s="18">
        <v>0</v>
      </c>
      <c r="N85" s="18">
        <f t="shared" si="24"/>
        <v>9519</v>
      </c>
      <c r="O85" s="18">
        <v>0</v>
      </c>
      <c r="P85" s="18">
        <v>0</v>
      </c>
      <c r="Q85" s="18">
        <f t="shared" si="25"/>
        <v>0</v>
      </c>
      <c r="R85" s="86" t="s">
        <v>274</v>
      </c>
      <c r="S85" s="80" t="s">
        <v>275</v>
      </c>
      <c r="T85" s="18">
        <v>0</v>
      </c>
      <c r="U85" s="18">
        <v>55228</v>
      </c>
      <c r="V85" s="18">
        <f t="shared" si="26"/>
        <v>55228</v>
      </c>
      <c r="W85" s="18">
        <v>0</v>
      </c>
      <c r="X85" s="18">
        <v>43570</v>
      </c>
      <c r="Y85" s="18">
        <f t="shared" si="27"/>
        <v>43570</v>
      </c>
      <c r="Z85" s="86" t="s">
        <v>148</v>
      </c>
      <c r="AA85" s="80"/>
      <c r="AB85" s="18"/>
      <c r="AC85" s="18"/>
      <c r="AD85" s="18">
        <f t="shared" si="28"/>
        <v>0</v>
      </c>
      <c r="AE85" s="18"/>
      <c r="AF85" s="18"/>
      <c r="AG85" s="18">
        <f t="shared" si="29"/>
        <v>0</v>
      </c>
      <c r="AH85" s="86" t="s">
        <v>148</v>
      </c>
      <c r="AI85" s="80"/>
      <c r="AJ85" s="18"/>
      <c r="AK85" s="18"/>
      <c r="AL85" s="18">
        <f t="shared" si="30"/>
        <v>0</v>
      </c>
      <c r="AM85" s="18"/>
      <c r="AN85" s="18"/>
      <c r="AO85" s="18">
        <f t="shared" si="31"/>
        <v>0</v>
      </c>
      <c r="AP85" s="86" t="s">
        <v>148</v>
      </c>
      <c r="AQ85" s="80"/>
      <c r="AR85" s="18"/>
      <c r="AS85" s="18"/>
      <c r="AT85" s="18">
        <f t="shared" si="32"/>
        <v>0</v>
      </c>
      <c r="AU85" s="18"/>
      <c r="AV85" s="18"/>
      <c r="AW85" s="18">
        <f t="shared" si="33"/>
        <v>0</v>
      </c>
      <c r="AX85" s="86" t="s">
        <v>148</v>
      </c>
      <c r="AY85" s="80"/>
      <c r="AZ85" s="18"/>
      <c r="BA85" s="18"/>
      <c r="BB85" s="18">
        <f t="shared" si="34"/>
        <v>0</v>
      </c>
      <c r="BC85" s="18"/>
      <c r="BD85" s="18"/>
      <c r="BE85" s="18">
        <f t="shared" si="35"/>
        <v>0</v>
      </c>
    </row>
    <row r="86" spans="1:57" ht="13.5">
      <c r="A86" s="111" t="s">
        <v>1</v>
      </c>
      <c r="B86" s="112"/>
      <c r="C86" s="113"/>
      <c r="D86" s="18">
        <f aca="true" t="shared" si="36" ref="D86:I86">SUM(D7:D85)</f>
        <v>1785928</v>
      </c>
      <c r="E86" s="18">
        <f t="shared" si="36"/>
        <v>2443923</v>
      </c>
      <c r="F86" s="18">
        <f t="shared" si="36"/>
        <v>4229851</v>
      </c>
      <c r="G86" s="18">
        <f t="shared" si="36"/>
        <v>231555</v>
      </c>
      <c r="H86" s="18">
        <f t="shared" si="36"/>
        <v>2042842</v>
      </c>
      <c r="I86" s="18">
        <f t="shared" si="36"/>
        <v>2274397</v>
      </c>
      <c r="J86" s="85" t="s">
        <v>309</v>
      </c>
      <c r="K86" s="53" t="s">
        <v>309</v>
      </c>
      <c r="L86" s="18">
        <f aca="true" t="shared" si="37" ref="L86:Q86">SUM(L7:L85)</f>
        <v>264480</v>
      </c>
      <c r="M86" s="18">
        <f t="shared" si="37"/>
        <v>1883797</v>
      </c>
      <c r="N86" s="18">
        <f t="shared" si="37"/>
        <v>2148277</v>
      </c>
      <c r="O86" s="18">
        <f t="shared" si="37"/>
        <v>192862</v>
      </c>
      <c r="P86" s="18">
        <f t="shared" si="37"/>
        <v>1514862</v>
      </c>
      <c r="Q86" s="18">
        <f t="shared" si="37"/>
        <v>1707724</v>
      </c>
      <c r="R86" s="85" t="s">
        <v>309</v>
      </c>
      <c r="S86" s="53" t="s">
        <v>309</v>
      </c>
      <c r="T86" s="18">
        <f aca="true" t="shared" si="38" ref="T86:Y86">SUM(T7:T85)</f>
        <v>937913</v>
      </c>
      <c r="U86" s="18">
        <f t="shared" si="38"/>
        <v>556670</v>
      </c>
      <c r="V86" s="18">
        <f t="shared" si="38"/>
        <v>1494583</v>
      </c>
      <c r="W86" s="18">
        <f t="shared" si="38"/>
        <v>38693</v>
      </c>
      <c r="X86" s="18">
        <f t="shared" si="38"/>
        <v>357977</v>
      </c>
      <c r="Y86" s="18">
        <f t="shared" si="38"/>
        <v>396670</v>
      </c>
      <c r="Z86" s="85" t="s">
        <v>309</v>
      </c>
      <c r="AA86" s="53" t="s">
        <v>309</v>
      </c>
      <c r="AB86" s="18">
        <f aca="true" t="shared" si="39" ref="AB86:AG86">SUM(AB7:AB85)</f>
        <v>345246</v>
      </c>
      <c r="AC86" s="18">
        <f t="shared" si="39"/>
        <v>3456</v>
      </c>
      <c r="AD86" s="18">
        <f t="shared" si="39"/>
        <v>348702</v>
      </c>
      <c r="AE86" s="18">
        <f t="shared" si="39"/>
        <v>0</v>
      </c>
      <c r="AF86" s="18">
        <f t="shared" si="39"/>
        <v>136592</v>
      </c>
      <c r="AG86" s="18">
        <f t="shared" si="39"/>
        <v>136592</v>
      </c>
      <c r="AH86" s="85" t="s">
        <v>309</v>
      </c>
      <c r="AI86" s="53" t="s">
        <v>309</v>
      </c>
      <c r="AJ86" s="18">
        <f aca="true" t="shared" si="40" ref="AJ86:AO86">SUM(AJ7:AJ85)</f>
        <v>238289</v>
      </c>
      <c r="AK86" s="18">
        <f t="shared" si="40"/>
        <v>0</v>
      </c>
      <c r="AL86" s="18">
        <f t="shared" si="40"/>
        <v>238289</v>
      </c>
      <c r="AM86" s="18">
        <f t="shared" si="40"/>
        <v>0</v>
      </c>
      <c r="AN86" s="18">
        <f t="shared" si="40"/>
        <v>33411</v>
      </c>
      <c r="AO86" s="18">
        <f t="shared" si="40"/>
        <v>33411</v>
      </c>
      <c r="AP86" s="85" t="s">
        <v>309</v>
      </c>
      <c r="AQ86" s="53" t="s">
        <v>309</v>
      </c>
      <c r="AR86" s="18">
        <f aca="true" t="shared" si="41" ref="AR86:AW86">SUM(AR7:AR85)</f>
        <v>0</v>
      </c>
      <c r="AS86" s="18">
        <f t="shared" si="41"/>
        <v>0</v>
      </c>
      <c r="AT86" s="18">
        <f t="shared" si="41"/>
        <v>0</v>
      </c>
      <c r="AU86" s="18">
        <f t="shared" si="41"/>
        <v>0</v>
      </c>
      <c r="AV86" s="18">
        <f t="shared" si="41"/>
        <v>0</v>
      </c>
      <c r="AW86" s="18">
        <f t="shared" si="41"/>
        <v>0</v>
      </c>
      <c r="AX86" s="85" t="s">
        <v>309</v>
      </c>
      <c r="AY86" s="53" t="s">
        <v>309</v>
      </c>
      <c r="AZ86" s="18">
        <f aca="true" t="shared" si="42" ref="AZ86:BE86">SUM(AZ7:AZ85)</f>
        <v>0</v>
      </c>
      <c r="BA86" s="18">
        <f t="shared" si="42"/>
        <v>0</v>
      </c>
      <c r="BB86" s="18">
        <f t="shared" si="42"/>
        <v>0</v>
      </c>
      <c r="BC86" s="18">
        <f t="shared" si="42"/>
        <v>0</v>
      </c>
      <c r="BD86" s="18">
        <f t="shared" si="42"/>
        <v>0</v>
      </c>
      <c r="BE86" s="18">
        <f t="shared" si="4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86:C8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3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315</v>
      </c>
      <c r="B1" s="58"/>
      <c r="C1" s="1"/>
      <c r="D1" s="1"/>
      <c r="E1" s="1"/>
    </row>
    <row r="2" spans="1:125" s="70" customFormat="1" ht="22.5" customHeight="1">
      <c r="A2" s="117" t="s">
        <v>232</v>
      </c>
      <c r="B2" s="114" t="s">
        <v>173</v>
      </c>
      <c r="C2" s="121" t="s">
        <v>311</v>
      </c>
      <c r="D2" s="66" t="s">
        <v>312</v>
      </c>
      <c r="E2" s="67"/>
      <c r="F2" s="66" t="s">
        <v>174</v>
      </c>
      <c r="G2" s="68"/>
      <c r="H2" s="68"/>
      <c r="I2" s="50"/>
      <c r="J2" s="66" t="s">
        <v>175</v>
      </c>
      <c r="K2" s="68"/>
      <c r="L2" s="68"/>
      <c r="M2" s="50"/>
      <c r="N2" s="66" t="s">
        <v>176</v>
      </c>
      <c r="O2" s="68"/>
      <c r="P2" s="68"/>
      <c r="Q2" s="50"/>
      <c r="R2" s="66" t="s">
        <v>177</v>
      </c>
      <c r="S2" s="68"/>
      <c r="T2" s="68"/>
      <c r="U2" s="50"/>
      <c r="V2" s="66" t="s">
        <v>178</v>
      </c>
      <c r="W2" s="68"/>
      <c r="X2" s="68"/>
      <c r="Y2" s="50"/>
      <c r="Z2" s="66" t="s">
        <v>179</v>
      </c>
      <c r="AA2" s="68"/>
      <c r="AB2" s="68"/>
      <c r="AC2" s="50"/>
      <c r="AD2" s="66" t="s">
        <v>180</v>
      </c>
      <c r="AE2" s="68"/>
      <c r="AF2" s="68"/>
      <c r="AG2" s="50"/>
      <c r="AH2" s="66" t="s">
        <v>181</v>
      </c>
      <c r="AI2" s="68"/>
      <c r="AJ2" s="68"/>
      <c r="AK2" s="50"/>
      <c r="AL2" s="66" t="s">
        <v>182</v>
      </c>
      <c r="AM2" s="68"/>
      <c r="AN2" s="68"/>
      <c r="AO2" s="50"/>
      <c r="AP2" s="66" t="s">
        <v>183</v>
      </c>
      <c r="AQ2" s="68"/>
      <c r="AR2" s="68"/>
      <c r="AS2" s="50"/>
      <c r="AT2" s="66" t="s">
        <v>184</v>
      </c>
      <c r="AU2" s="68"/>
      <c r="AV2" s="68"/>
      <c r="AW2" s="50"/>
      <c r="AX2" s="66" t="s">
        <v>185</v>
      </c>
      <c r="AY2" s="68"/>
      <c r="AZ2" s="68"/>
      <c r="BA2" s="50"/>
      <c r="BB2" s="66" t="s">
        <v>186</v>
      </c>
      <c r="BC2" s="68"/>
      <c r="BD2" s="68"/>
      <c r="BE2" s="50"/>
      <c r="BF2" s="66" t="s">
        <v>187</v>
      </c>
      <c r="BG2" s="68"/>
      <c r="BH2" s="68"/>
      <c r="BI2" s="50"/>
      <c r="BJ2" s="66" t="s">
        <v>188</v>
      </c>
      <c r="BK2" s="68"/>
      <c r="BL2" s="68"/>
      <c r="BM2" s="50"/>
      <c r="BN2" s="66" t="s">
        <v>189</v>
      </c>
      <c r="BO2" s="68"/>
      <c r="BP2" s="68"/>
      <c r="BQ2" s="50"/>
      <c r="BR2" s="66" t="s">
        <v>190</v>
      </c>
      <c r="BS2" s="68"/>
      <c r="BT2" s="68"/>
      <c r="BU2" s="50"/>
      <c r="BV2" s="66" t="s">
        <v>191</v>
      </c>
      <c r="BW2" s="68"/>
      <c r="BX2" s="68"/>
      <c r="BY2" s="50"/>
      <c r="BZ2" s="66" t="s">
        <v>192</v>
      </c>
      <c r="CA2" s="68"/>
      <c r="CB2" s="68"/>
      <c r="CC2" s="50"/>
      <c r="CD2" s="66" t="s">
        <v>193</v>
      </c>
      <c r="CE2" s="68"/>
      <c r="CF2" s="68"/>
      <c r="CG2" s="50"/>
      <c r="CH2" s="66" t="s">
        <v>194</v>
      </c>
      <c r="CI2" s="68"/>
      <c r="CJ2" s="68"/>
      <c r="CK2" s="50"/>
      <c r="CL2" s="66" t="s">
        <v>195</v>
      </c>
      <c r="CM2" s="68"/>
      <c r="CN2" s="68"/>
      <c r="CO2" s="50"/>
      <c r="CP2" s="66" t="s">
        <v>196</v>
      </c>
      <c r="CQ2" s="68"/>
      <c r="CR2" s="68"/>
      <c r="CS2" s="50"/>
      <c r="CT2" s="66" t="s">
        <v>197</v>
      </c>
      <c r="CU2" s="68"/>
      <c r="CV2" s="68"/>
      <c r="CW2" s="50"/>
      <c r="CX2" s="66" t="s">
        <v>198</v>
      </c>
      <c r="CY2" s="68"/>
      <c r="CZ2" s="68"/>
      <c r="DA2" s="50"/>
      <c r="DB2" s="66" t="s">
        <v>199</v>
      </c>
      <c r="DC2" s="68"/>
      <c r="DD2" s="68"/>
      <c r="DE2" s="50"/>
      <c r="DF2" s="66" t="s">
        <v>200</v>
      </c>
      <c r="DG2" s="68"/>
      <c r="DH2" s="68"/>
      <c r="DI2" s="50"/>
      <c r="DJ2" s="66" t="s">
        <v>201</v>
      </c>
      <c r="DK2" s="68"/>
      <c r="DL2" s="68"/>
      <c r="DM2" s="50"/>
      <c r="DN2" s="66" t="s">
        <v>202</v>
      </c>
      <c r="DO2" s="68"/>
      <c r="DP2" s="68"/>
      <c r="DQ2" s="50"/>
      <c r="DR2" s="66" t="s">
        <v>203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204</v>
      </c>
      <c r="E4" s="37" t="s">
        <v>150</v>
      </c>
      <c r="F4" s="123" t="s">
        <v>205</v>
      </c>
      <c r="G4" s="126" t="s">
        <v>313</v>
      </c>
      <c r="H4" s="37" t="s">
        <v>206</v>
      </c>
      <c r="I4" s="37" t="s">
        <v>150</v>
      </c>
      <c r="J4" s="123" t="s">
        <v>205</v>
      </c>
      <c r="K4" s="126" t="s">
        <v>313</v>
      </c>
      <c r="L4" s="37" t="s">
        <v>206</v>
      </c>
      <c r="M4" s="37" t="s">
        <v>150</v>
      </c>
      <c r="N4" s="123" t="s">
        <v>205</v>
      </c>
      <c r="O4" s="126" t="s">
        <v>313</v>
      </c>
      <c r="P4" s="37" t="s">
        <v>206</v>
      </c>
      <c r="Q4" s="37" t="s">
        <v>150</v>
      </c>
      <c r="R4" s="123" t="s">
        <v>205</v>
      </c>
      <c r="S4" s="126" t="s">
        <v>313</v>
      </c>
      <c r="T4" s="37" t="s">
        <v>206</v>
      </c>
      <c r="U4" s="37" t="s">
        <v>150</v>
      </c>
      <c r="V4" s="123" t="s">
        <v>205</v>
      </c>
      <c r="W4" s="126" t="s">
        <v>313</v>
      </c>
      <c r="X4" s="37" t="s">
        <v>206</v>
      </c>
      <c r="Y4" s="37" t="s">
        <v>150</v>
      </c>
      <c r="Z4" s="123" t="s">
        <v>205</v>
      </c>
      <c r="AA4" s="126" t="s">
        <v>313</v>
      </c>
      <c r="AB4" s="37" t="s">
        <v>206</v>
      </c>
      <c r="AC4" s="37" t="s">
        <v>150</v>
      </c>
      <c r="AD4" s="123" t="s">
        <v>205</v>
      </c>
      <c r="AE4" s="126" t="s">
        <v>313</v>
      </c>
      <c r="AF4" s="37" t="s">
        <v>206</v>
      </c>
      <c r="AG4" s="37" t="s">
        <v>150</v>
      </c>
      <c r="AH4" s="123" t="s">
        <v>205</v>
      </c>
      <c r="AI4" s="126" t="s">
        <v>313</v>
      </c>
      <c r="AJ4" s="37" t="s">
        <v>206</v>
      </c>
      <c r="AK4" s="37" t="s">
        <v>150</v>
      </c>
      <c r="AL4" s="123" t="s">
        <v>205</v>
      </c>
      <c r="AM4" s="126" t="s">
        <v>313</v>
      </c>
      <c r="AN4" s="37" t="s">
        <v>206</v>
      </c>
      <c r="AO4" s="37" t="s">
        <v>150</v>
      </c>
      <c r="AP4" s="123" t="s">
        <v>205</v>
      </c>
      <c r="AQ4" s="126" t="s">
        <v>313</v>
      </c>
      <c r="AR4" s="37" t="s">
        <v>206</v>
      </c>
      <c r="AS4" s="37" t="s">
        <v>150</v>
      </c>
      <c r="AT4" s="123" t="s">
        <v>205</v>
      </c>
      <c r="AU4" s="126" t="s">
        <v>313</v>
      </c>
      <c r="AV4" s="37" t="s">
        <v>206</v>
      </c>
      <c r="AW4" s="37" t="s">
        <v>150</v>
      </c>
      <c r="AX4" s="123" t="s">
        <v>205</v>
      </c>
      <c r="AY4" s="126" t="s">
        <v>313</v>
      </c>
      <c r="AZ4" s="37" t="s">
        <v>206</v>
      </c>
      <c r="BA4" s="37" t="s">
        <v>150</v>
      </c>
      <c r="BB4" s="123" t="s">
        <v>205</v>
      </c>
      <c r="BC4" s="126" t="s">
        <v>313</v>
      </c>
      <c r="BD4" s="37" t="s">
        <v>206</v>
      </c>
      <c r="BE4" s="37" t="s">
        <v>150</v>
      </c>
      <c r="BF4" s="123" t="s">
        <v>205</v>
      </c>
      <c r="BG4" s="126" t="s">
        <v>313</v>
      </c>
      <c r="BH4" s="37" t="s">
        <v>206</v>
      </c>
      <c r="BI4" s="37" t="s">
        <v>150</v>
      </c>
      <c r="BJ4" s="123" t="s">
        <v>205</v>
      </c>
      <c r="BK4" s="126" t="s">
        <v>313</v>
      </c>
      <c r="BL4" s="37" t="s">
        <v>206</v>
      </c>
      <c r="BM4" s="37" t="s">
        <v>150</v>
      </c>
      <c r="BN4" s="123" t="s">
        <v>205</v>
      </c>
      <c r="BO4" s="126" t="s">
        <v>313</v>
      </c>
      <c r="BP4" s="37" t="s">
        <v>206</v>
      </c>
      <c r="BQ4" s="37" t="s">
        <v>150</v>
      </c>
      <c r="BR4" s="123" t="s">
        <v>205</v>
      </c>
      <c r="BS4" s="126" t="s">
        <v>313</v>
      </c>
      <c r="BT4" s="37" t="s">
        <v>206</v>
      </c>
      <c r="BU4" s="37" t="s">
        <v>150</v>
      </c>
      <c r="BV4" s="123" t="s">
        <v>205</v>
      </c>
      <c r="BW4" s="126" t="s">
        <v>313</v>
      </c>
      <c r="BX4" s="37" t="s">
        <v>206</v>
      </c>
      <c r="BY4" s="37" t="s">
        <v>150</v>
      </c>
      <c r="BZ4" s="123" t="s">
        <v>205</v>
      </c>
      <c r="CA4" s="126" t="s">
        <v>313</v>
      </c>
      <c r="CB4" s="37" t="s">
        <v>206</v>
      </c>
      <c r="CC4" s="37" t="s">
        <v>150</v>
      </c>
      <c r="CD4" s="123" t="s">
        <v>205</v>
      </c>
      <c r="CE4" s="126" t="s">
        <v>313</v>
      </c>
      <c r="CF4" s="37" t="s">
        <v>206</v>
      </c>
      <c r="CG4" s="37" t="s">
        <v>150</v>
      </c>
      <c r="CH4" s="123" t="s">
        <v>205</v>
      </c>
      <c r="CI4" s="126" t="s">
        <v>313</v>
      </c>
      <c r="CJ4" s="37" t="s">
        <v>206</v>
      </c>
      <c r="CK4" s="37" t="s">
        <v>150</v>
      </c>
      <c r="CL4" s="123" t="s">
        <v>205</v>
      </c>
      <c r="CM4" s="126" t="s">
        <v>313</v>
      </c>
      <c r="CN4" s="37" t="s">
        <v>206</v>
      </c>
      <c r="CO4" s="37" t="s">
        <v>150</v>
      </c>
      <c r="CP4" s="123" t="s">
        <v>205</v>
      </c>
      <c r="CQ4" s="126" t="s">
        <v>313</v>
      </c>
      <c r="CR4" s="37" t="s">
        <v>206</v>
      </c>
      <c r="CS4" s="37" t="s">
        <v>150</v>
      </c>
      <c r="CT4" s="123" t="s">
        <v>205</v>
      </c>
      <c r="CU4" s="126" t="s">
        <v>313</v>
      </c>
      <c r="CV4" s="37" t="s">
        <v>206</v>
      </c>
      <c r="CW4" s="37" t="s">
        <v>150</v>
      </c>
      <c r="CX4" s="123" t="s">
        <v>205</v>
      </c>
      <c r="CY4" s="126" t="s">
        <v>313</v>
      </c>
      <c r="CZ4" s="37" t="s">
        <v>206</v>
      </c>
      <c r="DA4" s="37" t="s">
        <v>150</v>
      </c>
      <c r="DB4" s="123" t="s">
        <v>205</v>
      </c>
      <c r="DC4" s="126" t="s">
        <v>313</v>
      </c>
      <c r="DD4" s="37" t="s">
        <v>206</v>
      </c>
      <c r="DE4" s="37" t="s">
        <v>150</v>
      </c>
      <c r="DF4" s="123" t="s">
        <v>205</v>
      </c>
      <c r="DG4" s="126" t="s">
        <v>313</v>
      </c>
      <c r="DH4" s="37" t="s">
        <v>206</v>
      </c>
      <c r="DI4" s="37" t="s">
        <v>150</v>
      </c>
      <c r="DJ4" s="123" t="s">
        <v>205</v>
      </c>
      <c r="DK4" s="126" t="s">
        <v>313</v>
      </c>
      <c r="DL4" s="37" t="s">
        <v>206</v>
      </c>
      <c r="DM4" s="37" t="s">
        <v>150</v>
      </c>
      <c r="DN4" s="123" t="s">
        <v>205</v>
      </c>
      <c r="DO4" s="126" t="s">
        <v>313</v>
      </c>
      <c r="DP4" s="37" t="s">
        <v>206</v>
      </c>
      <c r="DQ4" s="37" t="s">
        <v>150</v>
      </c>
      <c r="DR4" s="123" t="s">
        <v>205</v>
      </c>
      <c r="DS4" s="126" t="s">
        <v>313</v>
      </c>
      <c r="DT4" s="37" t="s">
        <v>206</v>
      </c>
      <c r="DU4" s="37" t="s">
        <v>150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155</v>
      </c>
      <c r="E6" s="55" t="s">
        <v>155</v>
      </c>
      <c r="F6" s="125"/>
      <c r="G6" s="128"/>
      <c r="H6" s="55" t="s">
        <v>155</v>
      </c>
      <c r="I6" s="55" t="s">
        <v>155</v>
      </c>
      <c r="J6" s="125"/>
      <c r="K6" s="128"/>
      <c r="L6" s="55" t="s">
        <v>155</v>
      </c>
      <c r="M6" s="55" t="s">
        <v>155</v>
      </c>
      <c r="N6" s="125"/>
      <c r="O6" s="128"/>
      <c r="P6" s="55" t="s">
        <v>155</v>
      </c>
      <c r="Q6" s="55" t="s">
        <v>155</v>
      </c>
      <c r="R6" s="125"/>
      <c r="S6" s="128"/>
      <c r="T6" s="55" t="s">
        <v>155</v>
      </c>
      <c r="U6" s="55" t="s">
        <v>155</v>
      </c>
      <c r="V6" s="125"/>
      <c r="W6" s="128"/>
      <c r="X6" s="55" t="s">
        <v>155</v>
      </c>
      <c r="Y6" s="55" t="s">
        <v>155</v>
      </c>
      <c r="Z6" s="125"/>
      <c r="AA6" s="128"/>
      <c r="AB6" s="55" t="s">
        <v>155</v>
      </c>
      <c r="AC6" s="55" t="s">
        <v>155</v>
      </c>
      <c r="AD6" s="125"/>
      <c r="AE6" s="128"/>
      <c r="AF6" s="55" t="s">
        <v>155</v>
      </c>
      <c r="AG6" s="55" t="s">
        <v>155</v>
      </c>
      <c r="AH6" s="125"/>
      <c r="AI6" s="128"/>
      <c r="AJ6" s="55" t="s">
        <v>155</v>
      </c>
      <c r="AK6" s="55" t="s">
        <v>155</v>
      </c>
      <c r="AL6" s="125"/>
      <c r="AM6" s="128"/>
      <c r="AN6" s="55" t="s">
        <v>155</v>
      </c>
      <c r="AO6" s="55" t="s">
        <v>155</v>
      </c>
      <c r="AP6" s="125"/>
      <c r="AQ6" s="128"/>
      <c r="AR6" s="55" t="s">
        <v>155</v>
      </c>
      <c r="AS6" s="55" t="s">
        <v>155</v>
      </c>
      <c r="AT6" s="125"/>
      <c r="AU6" s="128"/>
      <c r="AV6" s="55" t="s">
        <v>155</v>
      </c>
      <c r="AW6" s="55" t="s">
        <v>155</v>
      </c>
      <c r="AX6" s="125"/>
      <c r="AY6" s="128"/>
      <c r="AZ6" s="55" t="s">
        <v>155</v>
      </c>
      <c r="BA6" s="55" t="s">
        <v>155</v>
      </c>
      <c r="BB6" s="125"/>
      <c r="BC6" s="128"/>
      <c r="BD6" s="55" t="s">
        <v>155</v>
      </c>
      <c r="BE6" s="55" t="s">
        <v>155</v>
      </c>
      <c r="BF6" s="125"/>
      <c r="BG6" s="128"/>
      <c r="BH6" s="55" t="s">
        <v>155</v>
      </c>
      <c r="BI6" s="55" t="s">
        <v>155</v>
      </c>
      <c r="BJ6" s="125"/>
      <c r="BK6" s="128"/>
      <c r="BL6" s="55" t="s">
        <v>155</v>
      </c>
      <c r="BM6" s="55" t="s">
        <v>155</v>
      </c>
      <c r="BN6" s="125"/>
      <c r="BO6" s="128"/>
      <c r="BP6" s="55" t="s">
        <v>155</v>
      </c>
      <c r="BQ6" s="55" t="s">
        <v>155</v>
      </c>
      <c r="BR6" s="125"/>
      <c r="BS6" s="128"/>
      <c r="BT6" s="55" t="s">
        <v>155</v>
      </c>
      <c r="BU6" s="55" t="s">
        <v>155</v>
      </c>
      <c r="BV6" s="125"/>
      <c r="BW6" s="128"/>
      <c r="BX6" s="55" t="s">
        <v>155</v>
      </c>
      <c r="BY6" s="55" t="s">
        <v>155</v>
      </c>
      <c r="BZ6" s="125"/>
      <c r="CA6" s="128"/>
      <c r="CB6" s="55" t="s">
        <v>155</v>
      </c>
      <c r="CC6" s="55" t="s">
        <v>155</v>
      </c>
      <c r="CD6" s="125"/>
      <c r="CE6" s="128"/>
      <c r="CF6" s="55" t="s">
        <v>155</v>
      </c>
      <c r="CG6" s="55" t="s">
        <v>155</v>
      </c>
      <c r="CH6" s="125"/>
      <c r="CI6" s="128"/>
      <c r="CJ6" s="55" t="s">
        <v>155</v>
      </c>
      <c r="CK6" s="55" t="s">
        <v>155</v>
      </c>
      <c r="CL6" s="125"/>
      <c r="CM6" s="128"/>
      <c r="CN6" s="55" t="s">
        <v>155</v>
      </c>
      <c r="CO6" s="55" t="s">
        <v>155</v>
      </c>
      <c r="CP6" s="125"/>
      <c r="CQ6" s="128"/>
      <c r="CR6" s="55" t="s">
        <v>155</v>
      </c>
      <c r="CS6" s="55" t="s">
        <v>155</v>
      </c>
      <c r="CT6" s="125"/>
      <c r="CU6" s="128"/>
      <c r="CV6" s="55" t="s">
        <v>155</v>
      </c>
      <c r="CW6" s="55" t="s">
        <v>155</v>
      </c>
      <c r="CX6" s="125"/>
      <c r="CY6" s="128"/>
      <c r="CZ6" s="55" t="s">
        <v>155</v>
      </c>
      <c r="DA6" s="55" t="s">
        <v>155</v>
      </c>
      <c r="DB6" s="125"/>
      <c r="DC6" s="128"/>
      <c r="DD6" s="55" t="s">
        <v>155</v>
      </c>
      <c r="DE6" s="55" t="s">
        <v>155</v>
      </c>
      <c r="DF6" s="125"/>
      <c r="DG6" s="128"/>
      <c r="DH6" s="55" t="s">
        <v>155</v>
      </c>
      <c r="DI6" s="55" t="s">
        <v>155</v>
      </c>
      <c r="DJ6" s="125"/>
      <c r="DK6" s="128"/>
      <c r="DL6" s="55" t="s">
        <v>155</v>
      </c>
      <c r="DM6" s="55" t="s">
        <v>155</v>
      </c>
      <c r="DN6" s="125"/>
      <c r="DO6" s="128"/>
      <c r="DP6" s="55" t="s">
        <v>155</v>
      </c>
      <c r="DQ6" s="55" t="s">
        <v>155</v>
      </c>
      <c r="DR6" s="125"/>
      <c r="DS6" s="128"/>
      <c r="DT6" s="55" t="s">
        <v>155</v>
      </c>
      <c r="DU6" s="55" t="s">
        <v>155</v>
      </c>
    </row>
    <row r="7" spans="1:125" ht="13.5">
      <c r="A7" s="78" t="s">
        <v>109</v>
      </c>
      <c r="B7" s="78" t="s">
        <v>262</v>
      </c>
      <c r="C7" s="79" t="s">
        <v>263</v>
      </c>
      <c r="D7" s="18">
        <f aca="true" t="shared" si="0" ref="D7:D32">H7+L7+P7+T7+X7+AB7+AF7+AJ7+AN7+AR7+AV7+AZ7+BD7+BH7+BL7+BP7+BT7+BX7+CB7+CF7+CJ7+CN7+CR7+CV7+CZ7+DD7+DH7+DL7+DP7+DT7</f>
        <v>0</v>
      </c>
      <c r="E7" s="18">
        <f aca="true" t="shared" si="1" ref="E7:E32">I7+M7+Q7+U7+Y7+AC7+AG7+AK7+AO7+AS7+AW7+BA7+BE7+BI7+BM7+BQ7+BU7+BY7+CC7+CG7+CK7+CO7+CS7+CW7+DA7+DE7+DI7+DM7+DQ7+DU7</f>
        <v>103866</v>
      </c>
      <c r="F7" s="84" t="s">
        <v>20</v>
      </c>
      <c r="G7" s="81" t="s">
        <v>108</v>
      </c>
      <c r="H7" s="18">
        <v>0</v>
      </c>
      <c r="I7" s="18">
        <v>28748</v>
      </c>
      <c r="J7" s="84" t="s">
        <v>21</v>
      </c>
      <c r="K7" s="81" t="s">
        <v>157</v>
      </c>
      <c r="L7" s="18">
        <v>0</v>
      </c>
      <c r="M7" s="18">
        <v>30493</v>
      </c>
      <c r="N7" s="84" t="s">
        <v>22</v>
      </c>
      <c r="O7" s="81" t="s">
        <v>245</v>
      </c>
      <c r="P7" s="18">
        <v>0</v>
      </c>
      <c r="Q7" s="18">
        <v>14801</v>
      </c>
      <c r="R7" s="84" t="s">
        <v>23</v>
      </c>
      <c r="S7" s="81" t="s">
        <v>230</v>
      </c>
      <c r="T7" s="18">
        <v>0</v>
      </c>
      <c r="U7" s="18">
        <v>18630</v>
      </c>
      <c r="V7" s="84" t="s">
        <v>24</v>
      </c>
      <c r="W7" s="81" t="s">
        <v>25</v>
      </c>
      <c r="X7" s="18">
        <v>0</v>
      </c>
      <c r="Y7" s="18">
        <v>11194</v>
      </c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109</v>
      </c>
      <c r="B8" s="78" t="s">
        <v>264</v>
      </c>
      <c r="C8" s="79" t="s">
        <v>265</v>
      </c>
      <c r="D8" s="18">
        <f t="shared" si="0"/>
        <v>0</v>
      </c>
      <c r="E8" s="18">
        <f t="shared" si="1"/>
        <v>300042</v>
      </c>
      <c r="F8" s="84" t="s">
        <v>55</v>
      </c>
      <c r="G8" s="81" t="s">
        <v>56</v>
      </c>
      <c r="H8" s="18"/>
      <c r="I8" s="18">
        <v>42249</v>
      </c>
      <c r="J8" s="84" t="s">
        <v>60</v>
      </c>
      <c r="K8" s="81" t="s">
        <v>61</v>
      </c>
      <c r="L8" s="18"/>
      <c r="M8" s="18">
        <v>40890</v>
      </c>
      <c r="N8" s="84" t="s">
        <v>62</v>
      </c>
      <c r="O8" s="81" t="s">
        <v>63</v>
      </c>
      <c r="P8" s="18"/>
      <c r="Q8" s="18">
        <v>52933</v>
      </c>
      <c r="R8" s="84" t="s">
        <v>64</v>
      </c>
      <c r="S8" s="81" t="s">
        <v>65</v>
      </c>
      <c r="T8" s="18"/>
      <c r="U8" s="18">
        <v>42506</v>
      </c>
      <c r="V8" s="84" t="s">
        <v>66</v>
      </c>
      <c r="W8" s="81" t="s">
        <v>67</v>
      </c>
      <c r="X8" s="18"/>
      <c r="Y8" s="18">
        <v>51227</v>
      </c>
      <c r="Z8" s="84" t="s">
        <v>68</v>
      </c>
      <c r="AA8" s="81" t="s">
        <v>229</v>
      </c>
      <c r="AB8" s="18"/>
      <c r="AC8" s="18">
        <v>37158</v>
      </c>
      <c r="AD8" s="84" t="s">
        <v>69</v>
      </c>
      <c r="AE8" s="81" t="s">
        <v>70</v>
      </c>
      <c r="AF8" s="18"/>
      <c r="AG8" s="18">
        <v>33079</v>
      </c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109</v>
      </c>
      <c r="B9" s="78" t="s">
        <v>266</v>
      </c>
      <c r="C9" s="79" t="s">
        <v>267</v>
      </c>
      <c r="D9" s="18">
        <f t="shared" si="0"/>
        <v>522131</v>
      </c>
      <c r="E9" s="18">
        <f t="shared" si="1"/>
        <v>0</v>
      </c>
      <c r="F9" s="84" t="s">
        <v>66</v>
      </c>
      <c r="G9" s="81" t="s">
        <v>67</v>
      </c>
      <c r="H9" s="18">
        <v>204892</v>
      </c>
      <c r="I9" s="18">
        <v>0</v>
      </c>
      <c r="J9" s="84" t="s">
        <v>68</v>
      </c>
      <c r="K9" s="81" t="s">
        <v>229</v>
      </c>
      <c r="L9" s="18">
        <v>64395</v>
      </c>
      <c r="M9" s="18">
        <v>0</v>
      </c>
      <c r="N9" s="84" t="s">
        <v>64</v>
      </c>
      <c r="O9" s="81" t="s">
        <v>65</v>
      </c>
      <c r="P9" s="18">
        <v>68896</v>
      </c>
      <c r="Q9" s="18">
        <v>0</v>
      </c>
      <c r="R9" s="84" t="s">
        <v>69</v>
      </c>
      <c r="S9" s="81" t="s">
        <v>70</v>
      </c>
      <c r="T9" s="18">
        <v>56866</v>
      </c>
      <c r="U9" s="18">
        <v>0</v>
      </c>
      <c r="V9" s="84" t="s">
        <v>60</v>
      </c>
      <c r="W9" s="81" t="s">
        <v>61</v>
      </c>
      <c r="X9" s="18">
        <v>65055</v>
      </c>
      <c r="Y9" s="18">
        <v>0</v>
      </c>
      <c r="Z9" s="84" t="s">
        <v>62</v>
      </c>
      <c r="AA9" s="81" t="s">
        <v>63</v>
      </c>
      <c r="AB9" s="18">
        <v>62027</v>
      </c>
      <c r="AC9" s="18">
        <v>0</v>
      </c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109</v>
      </c>
      <c r="B10" s="78" t="s">
        <v>268</v>
      </c>
      <c r="C10" s="79" t="s">
        <v>269</v>
      </c>
      <c r="D10" s="18">
        <f t="shared" si="0"/>
        <v>120359</v>
      </c>
      <c r="E10" s="18">
        <f t="shared" si="1"/>
        <v>96581</v>
      </c>
      <c r="F10" s="84" t="s">
        <v>6</v>
      </c>
      <c r="G10" s="81" t="s">
        <v>7</v>
      </c>
      <c r="H10" s="18">
        <v>32733</v>
      </c>
      <c r="I10" s="18">
        <v>26267</v>
      </c>
      <c r="J10" s="84" t="s">
        <v>8</v>
      </c>
      <c r="K10" s="81" t="s">
        <v>9</v>
      </c>
      <c r="L10" s="18">
        <v>43672</v>
      </c>
      <c r="M10" s="18">
        <v>35043</v>
      </c>
      <c r="N10" s="84" t="s">
        <v>10</v>
      </c>
      <c r="O10" s="81" t="s">
        <v>11</v>
      </c>
      <c r="P10" s="18">
        <v>43954</v>
      </c>
      <c r="Q10" s="18">
        <v>35271</v>
      </c>
      <c r="R10" s="83"/>
      <c r="S10" s="81"/>
      <c r="T10" s="18"/>
      <c r="U10" s="18"/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109</v>
      </c>
      <c r="B11" s="78" t="s">
        <v>270</v>
      </c>
      <c r="C11" s="79" t="s">
        <v>271</v>
      </c>
      <c r="D11" s="18">
        <f t="shared" si="0"/>
        <v>68612</v>
      </c>
      <c r="E11" s="18">
        <f t="shared" si="1"/>
        <v>0</v>
      </c>
      <c r="F11" s="84" t="s">
        <v>99</v>
      </c>
      <c r="G11" s="81" t="s">
        <v>100</v>
      </c>
      <c r="H11" s="18">
        <v>21468</v>
      </c>
      <c r="I11" s="18">
        <v>0</v>
      </c>
      <c r="J11" s="84" t="s">
        <v>101</v>
      </c>
      <c r="K11" s="81" t="s">
        <v>102</v>
      </c>
      <c r="L11" s="18">
        <v>13242</v>
      </c>
      <c r="M11" s="18">
        <v>0</v>
      </c>
      <c r="N11" s="84" t="s">
        <v>103</v>
      </c>
      <c r="O11" s="81" t="s">
        <v>104</v>
      </c>
      <c r="P11" s="18">
        <v>8912</v>
      </c>
      <c r="Q11" s="18">
        <v>0</v>
      </c>
      <c r="R11" s="84" t="s">
        <v>105</v>
      </c>
      <c r="S11" s="81" t="s">
        <v>106</v>
      </c>
      <c r="T11" s="18">
        <v>6805</v>
      </c>
      <c r="U11" s="18">
        <v>0</v>
      </c>
      <c r="V11" s="84" t="s">
        <v>107</v>
      </c>
      <c r="W11" s="81" t="s">
        <v>259</v>
      </c>
      <c r="X11" s="18">
        <v>8666</v>
      </c>
      <c r="Y11" s="18">
        <v>0</v>
      </c>
      <c r="Z11" s="84" t="s">
        <v>260</v>
      </c>
      <c r="AA11" s="81" t="s">
        <v>261</v>
      </c>
      <c r="AB11" s="18">
        <v>9519</v>
      </c>
      <c r="AC11" s="18">
        <v>0</v>
      </c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109</v>
      </c>
      <c r="B12" s="78" t="s">
        <v>272</v>
      </c>
      <c r="C12" s="79" t="s">
        <v>273</v>
      </c>
      <c r="D12" s="18">
        <f t="shared" si="0"/>
        <v>0</v>
      </c>
      <c r="E12" s="18">
        <f t="shared" si="1"/>
        <v>179109</v>
      </c>
      <c r="F12" s="84" t="s">
        <v>99</v>
      </c>
      <c r="G12" s="81" t="s">
        <v>100</v>
      </c>
      <c r="H12" s="18">
        <v>0</v>
      </c>
      <c r="I12" s="18">
        <v>111002</v>
      </c>
      <c r="J12" s="84" t="s">
        <v>101</v>
      </c>
      <c r="K12" s="81" t="s">
        <v>102</v>
      </c>
      <c r="L12" s="18">
        <v>0</v>
      </c>
      <c r="M12" s="18">
        <v>68107</v>
      </c>
      <c r="N12" s="83"/>
      <c r="O12" s="81"/>
      <c r="P12" s="18"/>
      <c r="Q12" s="18"/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109</v>
      </c>
      <c r="B13" s="78" t="s">
        <v>274</v>
      </c>
      <c r="C13" s="79" t="s">
        <v>275</v>
      </c>
      <c r="D13" s="18">
        <f t="shared" si="0"/>
        <v>95080</v>
      </c>
      <c r="E13" s="18">
        <f t="shared" si="1"/>
        <v>75010</v>
      </c>
      <c r="F13" s="84" t="s">
        <v>107</v>
      </c>
      <c r="G13" s="81" t="s">
        <v>259</v>
      </c>
      <c r="H13" s="18">
        <v>39852</v>
      </c>
      <c r="I13" s="18">
        <v>31440</v>
      </c>
      <c r="J13" s="84" t="s">
        <v>260</v>
      </c>
      <c r="K13" s="81" t="s">
        <v>261</v>
      </c>
      <c r="L13" s="18">
        <v>55228</v>
      </c>
      <c r="M13" s="18">
        <v>43570</v>
      </c>
      <c r="N13" s="83"/>
      <c r="O13" s="81"/>
      <c r="P13" s="18"/>
      <c r="Q13" s="18"/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109</v>
      </c>
      <c r="B14" s="78" t="s">
        <v>276</v>
      </c>
      <c r="C14" s="79" t="s">
        <v>277</v>
      </c>
      <c r="D14" s="18">
        <f t="shared" si="0"/>
        <v>470764</v>
      </c>
      <c r="E14" s="18">
        <f t="shared" si="1"/>
        <v>42327</v>
      </c>
      <c r="F14" s="84" t="s">
        <v>136</v>
      </c>
      <c r="G14" s="81" t="s">
        <v>137</v>
      </c>
      <c r="H14" s="18">
        <v>216940</v>
      </c>
      <c r="I14" s="18">
        <v>7353</v>
      </c>
      <c r="J14" s="84" t="s">
        <v>138</v>
      </c>
      <c r="K14" s="81" t="s">
        <v>139</v>
      </c>
      <c r="L14" s="18">
        <v>169074</v>
      </c>
      <c r="M14" s="18">
        <v>17977</v>
      </c>
      <c r="N14" s="84" t="s">
        <v>138</v>
      </c>
      <c r="O14" s="81" t="s">
        <v>139</v>
      </c>
      <c r="P14" s="18">
        <v>84750</v>
      </c>
      <c r="Q14" s="18">
        <v>16997</v>
      </c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109</v>
      </c>
      <c r="B15" s="78" t="s">
        <v>278</v>
      </c>
      <c r="C15" s="79" t="s">
        <v>279</v>
      </c>
      <c r="D15" s="18">
        <f t="shared" si="0"/>
        <v>0</v>
      </c>
      <c r="E15" s="18">
        <f t="shared" si="1"/>
        <v>50010</v>
      </c>
      <c r="F15" s="84" t="s">
        <v>145</v>
      </c>
      <c r="G15" s="81" t="s">
        <v>246</v>
      </c>
      <c r="H15" s="18"/>
      <c r="I15" s="18">
        <v>31485</v>
      </c>
      <c r="J15" s="84" t="s">
        <v>146</v>
      </c>
      <c r="K15" s="81" t="s">
        <v>147</v>
      </c>
      <c r="L15" s="18"/>
      <c r="M15" s="18">
        <v>18525</v>
      </c>
      <c r="N15" s="83"/>
      <c r="O15" s="81"/>
      <c r="P15" s="18"/>
      <c r="Q15" s="18"/>
      <c r="R15" s="83"/>
      <c r="S15" s="81"/>
      <c r="T15" s="18"/>
      <c r="U15" s="18"/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109</v>
      </c>
      <c r="B16" s="78" t="s">
        <v>280</v>
      </c>
      <c r="C16" s="79" t="s">
        <v>281</v>
      </c>
      <c r="D16" s="18">
        <f t="shared" si="0"/>
        <v>0</v>
      </c>
      <c r="E16" s="18">
        <f t="shared" si="1"/>
        <v>90161</v>
      </c>
      <c r="F16" s="84" t="s">
        <v>46</v>
      </c>
      <c r="G16" s="81" t="s">
        <v>47</v>
      </c>
      <c r="H16" s="18"/>
      <c r="I16" s="18">
        <v>49337</v>
      </c>
      <c r="J16" s="84" t="s">
        <v>44</v>
      </c>
      <c r="K16" s="81" t="s">
        <v>45</v>
      </c>
      <c r="L16" s="18"/>
      <c r="M16" s="18">
        <v>40824</v>
      </c>
      <c r="N16" s="83"/>
      <c r="O16" s="81"/>
      <c r="P16" s="18"/>
      <c r="Q16" s="18"/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109</v>
      </c>
      <c r="B17" s="78" t="s">
        <v>282</v>
      </c>
      <c r="C17" s="79" t="s">
        <v>283</v>
      </c>
      <c r="D17" s="18">
        <f t="shared" si="0"/>
        <v>517351</v>
      </c>
      <c r="E17" s="18">
        <f t="shared" si="1"/>
        <v>159676</v>
      </c>
      <c r="F17" s="84" t="s">
        <v>32</v>
      </c>
      <c r="G17" s="81" t="s">
        <v>33</v>
      </c>
      <c r="H17" s="18">
        <v>94140</v>
      </c>
      <c r="I17" s="18">
        <v>29056</v>
      </c>
      <c r="J17" s="84" t="s">
        <v>34</v>
      </c>
      <c r="K17" s="81" t="s">
        <v>35</v>
      </c>
      <c r="L17" s="18">
        <v>82585</v>
      </c>
      <c r="M17" s="18">
        <v>25489</v>
      </c>
      <c r="N17" s="84" t="s">
        <v>36</v>
      </c>
      <c r="O17" s="81" t="s">
        <v>37</v>
      </c>
      <c r="P17" s="18">
        <v>78756</v>
      </c>
      <c r="Q17" s="18">
        <v>24307</v>
      </c>
      <c r="R17" s="84" t="s">
        <v>38</v>
      </c>
      <c r="S17" s="81" t="s">
        <v>39</v>
      </c>
      <c r="T17" s="18">
        <v>61853</v>
      </c>
      <c r="U17" s="18">
        <v>19090</v>
      </c>
      <c r="V17" s="84" t="s">
        <v>40</v>
      </c>
      <c r="W17" s="81" t="s">
        <v>41</v>
      </c>
      <c r="X17" s="18">
        <v>98143</v>
      </c>
      <c r="Y17" s="18">
        <v>30291</v>
      </c>
      <c r="Z17" s="84" t="s">
        <v>42</v>
      </c>
      <c r="AA17" s="81" t="s">
        <v>43</v>
      </c>
      <c r="AB17" s="18">
        <v>101874</v>
      </c>
      <c r="AC17" s="18">
        <v>31443</v>
      </c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109</v>
      </c>
      <c r="B18" s="78" t="s">
        <v>284</v>
      </c>
      <c r="C18" s="79" t="s">
        <v>239</v>
      </c>
      <c r="D18" s="18">
        <f t="shared" si="0"/>
        <v>108522</v>
      </c>
      <c r="E18" s="18">
        <f t="shared" si="1"/>
        <v>318503</v>
      </c>
      <c r="F18" s="84" t="s">
        <v>116</v>
      </c>
      <c r="G18" s="81" t="s">
        <v>117</v>
      </c>
      <c r="H18" s="18">
        <v>60576</v>
      </c>
      <c r="I18" s="18">
        <v>162276</v>
      </c>
      <c r="J18" s="84" t="s">
        <v>134</v>
      </c>
      <c r="K18" s="81" t="s">
        <v>135</v>
      </c>
      <c r="L18" s="18">
        <v>11205</v>
      </c>
      <c r="M18" s="18">
        <v>42638</v>
      </c>
      <c r="N18" s="84" t="s">
        <v>12</v>
      </c>
      <c r="O18" s="81" t="s">
        <v>13</v>
      </c>
      <c r="P18" s="18">
        <v>4067</v>
      </c>
      <c r="Q18" s="18">
        <v>20434</v>
      </c>
      <c r="R18" s="84" t="s">
        <v>14</v>
      </c>
      <c r="S18" s="81" t="s">
        <v>15</v>
      </c>
      <c r="T18" s="18">
        <v>5483</v>
      </c>
      <c r="U18" s="18">
        <v>29012</v>
      </c>
      <c r="V18" s="84" t="s">
        <v>16</v>
      </c>
      <c r="W18" s="81" t="s">
        <v>17</v>
      </c>
      <c r="X18" s="18">
        <v>7379</v>
      </c>
      <c r="Y18" s="18">
        <v>37892</v>
      </c>
      <c r="Z18" s="84" t="s">
        <v>18</v>
      </c>
      <c r="AA18" s="81" t="s">
        <v>19</v>
      </c>
      <c r="AB18" s="18">
        <v>4503</v>
      </c>
      <c r="AC18" s="18">
        <v>26251</v>
      </c>
      <c r="AD18" s="84" t="s">
        <v>23</v>
      </c>
      <c r="AE18" s="81" t="s">
        <v>230</v>
      </c>
      <c r="AF18" s="18">
        <v>5191</v>
      </c>
      <c r="AG18" s="18">
        <v>0</v>
      </c>
      <c r="AH18" s="84" t="s">
        <v>24</v>
      </c>
      <c r="AI18" s="81" t="s">
        <v>25</v>
      </c>
      <c r="AJ18" s="18">
        <v>3005</v>
      </c>
      <c r="AK18" s="18">
        <v>0</v>
      </c>
      <c r="AL18" s="84" t="s">
        <v>26</v>
      </c>
      <c r="AM18" s="81" t="s">
        <v>27</v>
      </c>
      <c r="AN18" s="18">
        <v>3880</v>
      </c>
      <c r="AO18" s="18">
        <v>0</v>
      </c>
      <c r="AP18" s="84" t="s">
        <v>30</v>
      </c>
      <c r="AQ18" s="81" t="s">
        <v>31</v>
      </c>
      <c r="AR18" s="18">
        <v>3233</v>
      </c>
      <c r="AS18" s="18">
        <v>0</v>
      </c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109</v>
      </c>
      <c r="B19" s="78" t="s">
        <v>285</v>
      </c>
      <c r="C19" s="79" t="s">
        <v>240</v>
      </c>
      <c r="D19" s="18">
        <f t="shared" si="0"/>
        <v>107342</v>
      </c>
      <c r="E19" s="18">
        <f t="shared" si="1"/>
        <v>0</v>
      </c>
      <c r="F19" s="84" t="s">
        <v>114</v>
      </c>
      <c r="G19" s="81" t="s">
        <v>115</v>
      </c>
      <c r="H19" s="18">
        <v>64834</v>
      </c>
      <c r="I19" s="18">
        <v>0</v>
      </c>
      <c r="J19" s="84" t="s">
        <v>20</v>
      </c>
      <c r="K19" s="81" t="s">
        <v>108</v>
      </c>
      <c r="L19" s="18">
        <v>5367</v>
      </c>
      <c r="M19" s="18">
        <v>0</v>
      </c>
      <c r="N19" s="84" t="s">
        <v>21</v>
      </c>
      <c r="O19" s="81" t="s">
        <v>157</v>
      </c>
      <c r="P19" s="18">
        <v>5152</v>
      </c>
      <c r="Q19" s="18">
        <v>0</v>
      </c>
      <c r="R19" s="84" t="s">
        <v>22</v>
      </c>
      <c r="S19" s="81" t="s">
        <v>245</v>
      </c>
      <c r="T19" s="18">
        <v>3006</v>
      </c>
      <c r="U19" s="18">
        <v>0</v>
      </c>
      <c r="V19" s="84" t="s">
        <v>32</v>
      </c>
      <c r="W19" s="81" t="s">
        <v>33</v>
      </c>
      <c r="X19" s="18">
        <v>3757</v>
      </c>
      <c r="Y19" s="18">
        <v>0</v>
      </c>
      <c r="Z19" s="84" t="s">
        <v>34</v>
      </c>
      <c r="AA19" s="81" t="s">
        <v>35</v>
      </c>
      <c r="AB19" s="18">
        <v>3435</v>
      </c>
      <c r="AC19" s="18">
        <v>0</v>
      </c>
      <c r="AD19" s="84" t="s">
        <v>36</v>
      </c>
      <c r="AE19" s="81" t="s">
        <v>37</v>
      </c>
      <c r="AF19" s="18">
        <v>3435</v>
      </c>
      <c r="AG19" s="18">
        <v>0</v>
      </c>
      <c r="AH19" s="84" t="s">
        <v>38</v>
      </c>
      <c r="AI19" s="81" t="s">
        <v>39</v>
      </c>
      <c r="AJ19" s="18">
        <v>2576</v>
      </c>
      <c r="AK19" s="18">
        <v>0</v>
      </c>
      <c r="AL19" s="84" t="s">
        <v>40</v>
      </c>
      <c r="AM19" s="81" t="s">
        <v>41</v>
      </c>
      <c r="AN19" s="18">
        <v>4294</v>
      </c>
      <c r="AO19" s="18">
        <v>0</v>
      </c>
      <c r="AP19" s="84" t="s">
        <v>42</v>
      </c>
      <c r="AQ19" s="81" t="s">
        <v>43</v>
      </c>
      <c r="AR19" s="18">
        <v>4616</v>
      </c>
      <c r="AS19" s="18">
        <v>0</v>
      </c>
      <c r="AT19" s="84" t="s">
        <v>44</v>
      </c>
      <c r="AU19" s="81" t="s">
        <v>45</v>
      </c>
      <c r="AV19" s="18">
        <v>2898</v>
      </c>
      <c r="AW19" s="18">
        <v>0</v>
      </c>
      <c r="AX19" s="84" t="s">
        <v>46</v>
      </c>
      <c r="AY19" s="81" t="s">
        <v>47</v>
      </c>
      <c r="AZ19" s="18">
        <v>3972</v>
      </c>
      <c r="BA19" s="18">
        <v>0</v>
      </c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109</v>
      </c>
      <c r="B20" s="78" t="s">
        <v>243</v>
      </c>
      <c r="C20" s="79" t="s">
        <v>158</v>
      </c>
      <c r="D20" s="18">
        <f t="shared" si="0"/>
        <v>450</v>
      </c>
      <c r="E20" s="18">
        <f t="shared" si="1"/>
        <v>0</v>
      </c>
      <c r="F20" s="84" t="s">
        <v>62</v>
      </c>
      <c r="G20" s="81" t="s">
        <v>63</v>
      </c>
      <c r="H20" s="18">
        <v>225</v>
      </c>
      <c r="I20" s="18"/>
      <c r="J20" s="84" t="s">
        <v>60</v>
      </c>
      <c r="K20" s="81" t="s">
        <v>61</v>
      </c>
      <c r="L20" s="18">
        <v>225</v>
      </c>
      <c r="M20" s="18"/>
      <c r="N20" s="83"/>
      <c r="O20" s="81"/>
      <c r="P20" s="18"/>
      <c r="Q20" s="18"/>
      <c r="R20" s="83"/>
      <c r="S20" s="81"/>
      <c r="T20" s="18"/>
      <c r="U20" s="18"/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109</v>
      </c>
      <c r="B21" s="78" t="s">
        <v>286</v>
      </c>
      <c r="C21" s="79" t="s">
        <v>287</v>
      </c>
      <c r="D21" s="18">
        <f t="shared" si="0"/>
        <v>45423</v>
      </c>
      <c r="E21" s="18">
        <f t="shared" si="1"/>
        <v>108923</v>
      </c>
      <c r="F21" s="84" t="s">
        <v>103</v>
      </c>
      <c r="G21" s="81" t="s">
        <v>104</v>
      </c>
      <c r="H21" s="18">
        <v>26700</v>
      </c>
      <c r="I21" s="18">
        <v>64026</v>
      </c>
      <c r="J21" s="84" t="s">
        <v>105</v>
      </c>
      <c r="K21" s="81" t="s">
        <v>106</v>
      </c>
      <c r="L21" s="18">
        <v>18723</v>
      </c>
      <c r="M21" s="18">
        <v>44897</v>
      </c>
      <c r="N21" s="83"/>
      <c r="O21" s="81"/>
      <c r="P21" s="18"/>
      <c r="Q21" s="18"/>
      <c r="R21" s="83"/>
      <c r="S21" s="81"/>
      <c r="T21" s="18"/>
      <c r="U21" s="18"/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109</v>
      </c>
      <c r="B22" s="78" t="s">
        <v>288</v>
      </c>
      <c r="C22" s="79" t="s">
        <v>241</v>
      </c>
      <c r="D22" s="18">
        <f t="shared" si="0"/>
        <v>84681</v>
      </c>
      <c r="E22" s="18">
        <f t="shared" si="1"/>
        <v>243350</v>
      </c>
      <c r="F22" s="84" t="s">
        <v>81</v>
      </c>
      <c r="G22" s="81" t="s">
        <v>82</v>
      </c>
      <c r="H22" s="18">
        <v>15102</v>
      </c>
      <c r="I22" s="18">
        <v>19638</v>
      </c>
      <c r="J22" s="84" t="s">
        <v>83</v>
      </c>
      <c r="K22" s="81" t="s">
        <v>84</v>
      </c>
      <c r="L22" s="18">
        <v>21693</v>
      </c>
      <c r="M22" s="18">
        <v>152848</v>
      </c>
      <c r="N22" s="84" t="s">
        <v>85</v>
      </c>
      <c r="O22" s="81" t="s">
        <v>86</v>
      </c>
      <c r="P22" s="18">
        <v>15413</v>
      </c>
      <c r="Q22" s="18">
        <v>20685</v>
      </c>
      <c r="R22" s="84" t="s">
        <v>87</v>
      </c>
      <c r="S22" s="81" t="s">
        <v>88</v>
      </c>
      <c r="T22" s="18">
        <v>20610</v>
      </c>
      <c r="U22" s="18">
        <v>36211</v>
      </c>
      <c r="V22" s="84" t="s">
        <v>89</v>
      </c>
      <c r="W22" s="81" t="s">
        <v>90</v>
      </c>
      <c r="X22" s="18">
        <v>11863</v>
      </c>
      <c r="Y22" s="18">
        <v>13968</v>
      </c>
      <c r="Z22" s="83"/>
      <c r="AA22" s="81"/>
      <c r="AB22" s="18"/>
      <c r="AC22" s="18"/>
      <c r="AD22" s="83"/>
      <c r="AE22" s="81"/>
      <c r="AF22" s="18"/>
      <c r="AG22" s="18"/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109</v>
      </c>
      <c r="B23" s="78" t="s">
        <v>289</v>
      </c>
      <c r="C23" s="79" t="s">
        <v>290</v>
      </c>
      <c r="D23" s="18">
        <f t="shared" si="0"/>
        <v>0</v>
      </c>
      <c r="E23" s="18">
        <f t="shared" si="1"/>
        <v>135670</v>
      </c>
      <c r="F23" s="84" t="s">
        <v>2</v>
      </c>
      <c r="G23" s="81" t="s">
        <v>3</v>
      </c>
      <c r="H23" s="18">
        <v>0</v>
      </c>
      <c r="I23" s="18">
        <v>68396</v>
      </c>
      <c r="J23" s="84" t="s">
        <v>4</v>
      </c>
      <c r="K23" s="81" t="s">
        <v>5</v>
      </c>
      <c r="L23" s="18">
        <v>0</v>
      </c>
      <c r="M23" s="18">
        <v>67274</v>
      </c>
      <c r="N23" s="83"/>
      <c r="O23" s="81"/>
      <c r="P23" s="18"/>
      <c r="Q23" s="18"/>
      <c r="R23" s="83"/>
      <c r="S23" s="81"/>
      <c r="T23" s="18"/>
      <c r="U23" s="18"/>
      <c r="V23" s="83"/>
      <c r="W23" s="81"/>
      <c r="X23" s="18"/>
      <c r="Y23" s="18"/>
      <c r="Z23" s="83"/>
      <c r="AA23" s="81"/>
      <c r="AB23" s="18"/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109</v>
      </c>
      <c r="B24" s="78" t="s">
        <v>291</v>
      </c>
      <c r="C24" s="79" t="s">
        <v>292</v>
      </c>
      <c r="D24" s="18">
        <f t="shared" si="0"/>
        <v>60011</v>
      </c>
      <c r="E24" s="18">
        <f t="shared" si="1"/>
        <v>0</v>
      </c>
      <c r="F24" s="84" t="s">
        <v>16</v>
      </c>
      <c r="G24" s="81" t="s">
        <v>17</v>
      </c>
      <c r="H24" s="18">
        <v>39247</v>
      </c>
      <c r="I24" s="18">
        <v>0</v>
      </c>
      <c r="J24" s="84" t="s">
        <v>18</v>
      </c>
      <c r="K24" s="81" t="s">
        <v>19</v>
      </c>
      <c r="L24" s="18">
        <v>20764</v>
      </c>
      <c r="M24" s="18">
        <v>0</v>
      </c>
      <c r="N24" s="83"/>
      <c r="O24" s="81"/>
      <c r="P24" s="18"/>
      <c r="Q24" s="18"/>
      <c r="R24" s="83"/>
      <c r="S24" s="81"/>
      <c r="T24" s="18"/>
      <c r="U24" s="18"/>
      <c r="V24" s="83"/>
      <c r="W24" s="81"/>
      <c r="X24" s="18"/>
      <c r="Y24" s="18"/>
      <c r="Z24" s="83"/>
      <c r="AA24" s="81"/>
      <c r="AB24" s="18"/>
      <c r="AC24" s="18"/>
      <c r="AD24" s="83"/>
      <c r="AE24" s="81"/>
      <c r="AF24" s="18"/>
      <c r="AG24" s="18"/>
      <c r="AH24" s="83"/>
      <c r="AI24" s="81"/>
      <c r="AJ24" s="18"/>
      <c r="AK24" s="18"/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78" t="s">
        <v>109</v>
      </c>
      <c r="B25" s="78" t="s">
        <v>293</v>
      </c>
      <c r="C25" s="79" t="s">
        <v>294</v>
      </c>
      <c r="D25" s="18">
        <f t="shared" si="0"/>
        <v>75845</v>
      </c>
      <c r="E25" s="18">
        <f t="shared" si="1"/>
        <v>0</v>
      </c>
      <c r="F25" s="84" t="s">
        <v>23</v>
      </c>
      <c r="G25" s="81" t="s">
        <v>230</v>
      </c>
      <c r="H25" s="18">
        <v>17270</v>
      </c>
      <c r="I25" s="18">
        <v>0</v>
      </c>
      <c r="J25" s="84" t="s">
        <v>24</v>
      </c>
      <c r="K25" s="81" t="s">
        <v>25</v>
      </c>
      <c r="L25" s="18">
        <v>11907</v>
      </c>
      <c r="M25" s="18">
        <v>0</v>
      </c>
      <c r="N25" s="84" t="s">
        <v>26</v>
      </c>
      <c r="O25" s="81" t="s">
        <v>27</v>
      </c>
      <c r="P25" s="18">
        <v>14153</v>
      </c>
      <c r="Q25" s="18">
        <v>0</v>
      </c>
      <c r="R25" s="84" t="s">
        <v>12</v>
      </c>
      <c r="S25" s="81" t="s">
        <v>13</v>
      </c>
      <c r="T25" s="18">
        <v>14555</v>
      </c>
      <c r="U25" s="18">
        <v>0</v>
      </c>
      <c r="V25" s="84" t="s">
        <v>14</v>
      </c>
      <c r="W25" s="81" t="s">
        <v>15</v>
      </c>
      <c r="X25" s="18">
        <v>17960</v>
      </c>
      <c r="Y25" s="18"/>
      <c r="Z25" s="83"/>
      <c r="AA25" s="81"/>
      <c r="AB25" s="18"/>
      <c r="AC25" s="18"/>
      <c r="AD25" s="83"/>
      <c r="AE25" s="81"/>
      <c r="AF25" s="18"/>
      <c r="AG25" s="18"/>
      <c r="AH25" s="83"/>
      <c r="AI25" s="81"/>
      <c r="AJ25" s="18"/>
      <c r="AK25" s="18"/>
      <c r="AL25" s="83"/>
      <c r="AM25" s="81"/>
      <c r="AN25" s="18"/>
      <c r="AO25" s="18"/>
      <c r="AP25" s="83"/>
      <c r="AQ25" s="81"/>
      <c r="AR25" s="18"/>
      <c r="AS25" s="18"/>
      <c r="AT25" s="83"/>
      <c r="AU25" s="81"/>
      <c r="AV25" s="18"/>
      <c r="AW25" s="18"/>
      <c r="AX25" s="83"/>
      <c r="AY25" s="81"/>
      <c r="AZ25" s="18"/>
      <c r="BA25" s="18"/>
      <c r="BB25" s="83"/>
      <c r="BC25" s="81"/>
      <c r="BD25" s="18"/>
      <c r="BE25" s="18"/>
      <c r="BF25" s="83"/>
      <c r="BG25" s="81"/>
      <c r="BH25" s="18"/>
      <c r="BI25" s="18"/>
      <c r="BJ25" s="83"/>
      <c r="BK25" s="81"/>
      <c r="BL25" s="18"/>
      <c r="BM25" s="18"/>
      <c r="BN25" s="83"/>
      <c r="BO25" s="81"/>
      <c r="BP25" s="18"/>
      <c r="BQ25" s="18"/>
      <c r="BR25" s="83"/>
      <c r="BS25" s="81"/>
      <c r="BT25" s="18"/>
      <c r="BU25" s="18"/>
      <c r="BV25" s="83"/>
      <c r="BW25" s="81"/>
      <c r="BX25" s="18"/>
      <c r="BY25" s="18"/>
      <c r="BZ25" s="83"/>
      <c r="CA25" s="81"/>
      <c r="CB25" s="18"/>
      <c r="CC25" s="18"/>
      <c r="CD25" s="83"/>
      <c r="CE25" s="81"/>
      <c r="CF25" s="18"/>
      <c r="CG25" s="18"/>
      <c r="CH25" s="83"/>
      <c r="CI25" s="81"/>
      <c r="CJ25" s="18"/>
      <c r="CK25" s="18"/>
      <c r="CL25" s="83"/>
      <c r="CM25" s="81"/>
      <c r="CN25" s="18"/>
      <c r="CO25" s="18"/>
      <c r="CP25" s="83"/>
      <c r="CQ25" s="81"/>
      <c r="CR25" s="18"/>
      <c r="CS25" s="18"/>
      <c r="CT25" s="83"/>
      <c r="CU25" s="81"/>
      <c r="CV25" s="18"/>
      <c r="CW25" s="18"/>
      <c r="CX25" s="83"/>
      <c r="CY25" s="81"/>
      <c r="CZ25" s="18"/>
      <c r="DA25" s="18"/>
      <c r="DB25" s="83"/>
      <c r="DC25" s="81"/>
      <c r="DD25" s="18"/>
      <c r="DE25" s="18"/>
      <c r="DF25" s="83"/>
      <c r="DG25" s="81"/>
      <c r="DH25" s="18"/>
      <c r="DI25" s="18"/>
      <c r="DJ25" s="83"/>
      <c r="DK25" s="81"/>
      <c r="DL25" s="18"/>
      <c r="DM25" s="18"/>
      <c r="DN25" s="83"/>
      <c r="DO25" s="81"/>
      <c r="DP25" s="18"/>
      <c r="DQ25" s="18"/>
      <c r="DR25" s="83"/>
      <c r="DS25" s="81"/>
      <c r="DT25" s="18"/>
      <c r="DU25" s="18"/>
    </row>
    <row r="26" spans="1:125" ht="13.5">
      <c r="A26" s="78" t="s">
        <v>109</v>
      </c>
      <c r="B26" s="78" t="s">
        <v>295</v>
      </c>
      <c r="C26" s="79" t="s">
        <v>296</v>
      </c>
      <c r="D26" s="18">
        <f t="shared" si="0"/>
        <v>0</v>
      </c>
      <c r="E26" s="18">
        <f t="shared" si="1"/>
        <v>102766</v>
      </c>
      <c r="F26" s="84" t="s">
        <v>131</v>
      </c>
      <c r="G26" s="81" t="s">
        <v>132</v>
      </c>
      <c r="H26" s="18"/>
      <c r="I26" s="18">
        <v>48763</v>
      </c>
      <c r="J26" s="84" t="s">
        <v>133</v>
      </c>
      <c r="K26" s="81" t="s">
        <v>231</v>
      </c>
      <c r="L26" s="18"/>
      <c r="M26" s="18">
        <v>54003</v>
      </c>
      <c r="N26" s="83"/>
      <c r="O26" s="81"/>
      <c r="P26" s="18"/>
      <c r="Q26" s="18"/>
      <c r="R26" s="83"/>
      <c r="S26" s="81"/>
      <c r="T26" s="18"/>
      <c r="U26" s="18"/>
      <c r="V26" s="83"/>
      <c r="W26" s="81"/>
      <c r="X26" s="18"/>
      <c r="Y26" s="18"/>
      <c r="Z26" s="83"/>
      <c r="AA26" s="81"/>
      <c r="AB26" s="18"/>
      <c r="AC26" s="18"/>
      <c r="AD26" s="83"/>
      <c r="AE26" s="81"/>
      <c r="AF26" s="18"/>
      <c r="AG26" s="18"/>
      <c r="AH26" s="83"/>
      <c r="AI26" s="81"/>
      <c r="AJ26" s="18"/>
      <c r="AK26" s="18"/>
      <c r="AL26" s="83"/>
      <c r="AM26" s="81"/>
      <c r="AN26" s="18"/>
      <c r="AO26" s="18"/>
      <c r="AP26" s="83"/>
      <c r="AQ26" s="81"/>
      <c r="AR26" s="18"/>
      <c r="AS26" s="18"/>
      <c r="AT26" s="83"/>
      <c r="AU26" s="81"/>
      <c r="AV26" s="18"/>
      <c r="AW26" s="18"/>
      <c r="AX26" s="83"/>
      <c r="AY26" s="81"/>
      <c r="AZ26" s="18"/>
      <c r="BA26" s="18"/>
      <c r="BB26" s="83"/>
      <c r="BC26" s="81"/>
      <c r="BD26" s="18"/>
      <c r="BE26" s="18"/>
      <c r="BF26" s="83"/>
      <c r="BG26" s="81"/>
      <c r="BH26" s="18"/>
      <c r="BI26" s="18"/>
      <c r="BJ26" s="83"/>
      <c r="BK26" s="81"/>
      <c r="BL26" s="18"/>
      <c r="BM26" s="18"/>
      <c r="BN26" s="83"/>
      <c r="BO26" s="81"/>
      <c r="BP26" s="18"/>
      <c r="BQ26" s="18"/>
      <c r="BR26" s="83"/>
      <c r="BS26" s="81"/>
      <c r="BT26" s="18"/>
      <c r="BU26" s="18"/>
      <c r="BV26" s="83"/>
      <c r="BW26" s="81"/>
      <c r="BX26" s="18"/>
      <c r="BY26" s="18"/>
      <c r="BZ26" s="83"/>
      <c r="CA26" s="81"/>
      <c r="CB26" s="18"/>
      <c r="CC26" s="18"/>
      <c r="CD26" s="83"/>
      <c r="CE26" s="81"/>
      <c r="CF26" s="18"/>
      <c r="CG26" s="18"/>
      <c r="CH26" s="83"/>
      <c r="CI26" s="81"/>
      <c r="CJ26" s="18"/>
      <c r="CK26" s="18"/>
      <c r="CL26" s="83"/>
      <c r="CM26" s="81"/>
      <c r="CN26" s="18"/>
      <c r="CO26" s="18"/>
      <c r="CP26" s="83"/>
      <c r="CQ26" s="81"/>
      <c r="CR26" s="18"/>
      <c r="CS26" s="18"/>
      <c r="CT26" s="83"/>
      <c r="CU26" s="81"/>
      <c r="CV26" s="18"/>
      <c r="CW26" s="18"/>
      <c r="CX26" s="83"/>
      <c r="CY26" s="81"/>
      <c r="CZ26" s="18"/>
      <c r="DA26" s="18"/>
      <c r="DB26" s="83"/>
      <c r="DC26" s="81"/>
      <c r="DD26" s="18"/>
      <c r="DE26" s="18"/>
      <c r="DF26" s="83"/>
      <c r="DG26" s="81"/>
      <c r="DH26" s="18"/>
      <c r="DI26" s="18"/>
      <c r="DJ26" s="83"/>
      <c r="DK26" s="81"/>
      <c r="DL26" s="18"/>
      <c r="DM26" s="18"/>
      <c r="DN26" s="83"/>
      <c r="DO26" s="81"/>
      <c r="DP26" s="18"/>
      <c r="DQ26" s="18"/>
      <c r="DR26" s="83"/>
      <c r="DS26" s="81"/>
      <c r="DT26" s="18"/>
      <c r="DU26" s="18"/>
    </row>
    <row r="27" spans="1:125" ht="13.5">
      <c r="A27" s="78" t="s">
        <v>109</v>
      </c>
      <c r="B27" s="78" t="s">
        <v>297</v>
      </c>
      <c r="C27" s="79" t="s">
        <v>298</v>
      </c>
      <c r="D27" s="18">
        <f t="shared" si="0"/>
        <v>219665</v>
      </c>
      <c r="E27" s="18">
        <f t="shared" si="1"/>
        <v>0</v>
      </c>
      <c r="F27" s="84" t="s">
        <v>20</v>
      </c>
      <c r="G27" s="81" t="s">
        <v>108</v>
      </c>
      <c r="H27" s="18">
        <v>84615</v>
      </c>
      <c r="I27" s="18"/>
      <c r="J27" s="84" t="s">
        <v>21</v>
      </c>
      <c r="K27" s="81" t="s">
        <v>157</v>
      </c>
      <c r="L27" s="18">
        <v>81979</v>
      </c>
      <c r="M27" s="18"/>
      <c r="N27" s="84" t="s">
        <v>22</v>
      </c>
      <c r="O27" s="81" t="s">
        <v>245</v>
      </c>
      <c r="P27" s="18">
        <v>53071</v>
      </c>
      <c r="Q27" s="18"/>
      <c r="R27" s="83"/>
      <c r="S27" s="81"/>
      <c r="T27" s="18"/>
      <c r="U27" s="18"/>
      <c r="V27" s="83"/>
      <c r="W27" s="81"/>
      <c r="X27" s="18"/>
      <c r="Y27" s="18"/>
      <c r="Z27" s="83"/>
      <c r="AA27" s="81"/>
      <c r="AB27" s="18"/>
      <c r="AC27" s="18"/>
      <c r="AD27" s="83"/>
      <c r="AE27" s="81"/>
      <c r="AF27" s="18"/>
      <c r="AG27" s="18"/>
      <c r="AH27" s="83"/>
      <c r="AI27" s="81"/>
      <c r="AJ27" s="18"/>
      <c r="AK27" s="18"/>
      <c r="AL27" s="83"/>
      <c r="AM27" s="81"/>
      <c r="AN27" s="18"/>
      <c r="AO27" s="18"/>
      <c r="AP27" s="83"/>
      <c r="AQ27" s="81"/>
      <c r="AR27" s="18"/>
      <c r="AS27" s="18"/>
      <c r="AT27" s="83"/>
      <c r="AU27" s="81"/>
      <c r="AV27" s="18"/>
      <c r="AW27" s="18"/>
      <c r="AX27" s="83"/>
      <c r="AY27" s="81"/>
      <c r="AZ27" s="18"/>
      <c r="BA27" s="18"/>
      <c r="BB27" s="83"/>
      <c r="BC27" s="81"/>
      <c r="BD27" s="18"/>
      <c r="BE27" s="18"/>
      <c r="BF27" s="83"/>
      <c r="BG27" s="81"/>
      <c r="BH27" s="18"/>
      <c r="BI27" s="18"/>
      <c r="BJ27" s="83"/>
      <c r="BK27" s="81"/>
      <c r="BL27" s="18"/>
      <c r="BM27" s="18"/>
      <c r="BN27" s="83"/>
      <c r="BO27" s="81"/>
      <c r="BP27" s="18"/>
      <c r="BQ27" s="18"/>
      <c r="BR27" s="83"/>
      <c r="BS27" s="81"/>
      <c r="BT27" s="18"/>
      <c r="BU27" s="18"/>
      <c r="BV27" s="83"/>
      <c r="BW27" s="81"/>
      <c r="BX27" s="18"/>
      <c r="BY27" s="18"/>
      <c r="BZ27" s="83"/>
      <c r="CA27" s="81"/>
      <c r="CB27" s="18"/>
      <c r="CC27" s="18"/>
      <c r="CD27" s="83"/>
      <c r="CE27" s="81"/>
      <c r="CF27" s="18"/>
      <c r="CG27" s="18"/>
      <c r="CH27" s="83"/>
      <c r="CI27" s="81"/>
      <c r="CJ27" s="18"/>
      <c r="CK27" s="18"/>
      <c r="CL27" s="83"/>
      <c r="CM27" s="81"/>
      <c r="CN27" s="18"/>
      <c r="CO27" s="18"/>
      <c r="CP27" s="83"/>
      <c r="CQ27" s="81"/>
      <c r="CR27" s="18"/>
      <c r="CS27" s="18"/>
      <c r="CT27" s="83"/>
      <c r="CU27" s="81"/>
      <c r="CV27" s="18"/>
      <c r="CW27" s="18"/>
      <c r="CX27" s="83"/>
      <c r="CY27" s="81"/>
      <c r="CZ27" s="18"/>
      <c r="DA27" s="18"/>
      <c r="DB27" s="83"/>
      <c r="DC27" s="81"/>
      <c r="DD27" s="18"/>
      <c r="DE27" s="18"/>
      <c r="DF27" s="83"/>
      <c r="DG27" s="81"/>
      <c r="DH27" s="18"/>
      <c r="DI27" s="18"/>
      <c r="DJ27" s="83"/>
      <c r="DK27" s="81"/>
      <c r="DL27" s="18"/>
      <c r="DM27" s="18"/>
      <c r="DN27" s="83"/>
      <c r="DO27" s="81"/>
      <c r="DP27" s="18"/>
      <c r="DQ27" s="18"/>
      <c r="DR27" s="83"/>
      <c r="DS27" s="81"/>
      <c r="DT27" s="18"/>
      <c r="DU27" s="18"/>
    </row>
    <row r="28" spans="1:125" ht="13.5">
      <c r="A28" s="78" t="s">
        <v>109</v>
      </c>
      <c r="B28" s="78" t="s">
        <v>299</v>
      </c>
      <c r="C28" s="79" t="s">
        <v>300</v>
      </c>
      <c r="D28" s="18">
        <f t="shared" si="0"/>
        <v>0</v>
      </c>
      <c r="E28" s="18">
        <f t="shared" si="1"/>
        <v>93796</v>
      </c>
      <c r="F28" s="84" t="s">
        <v>71</v>
      </c>
      <c r="G28" s="81" t="s">
        <v>72</v>
      </c>
      <c r="H28" s="18">
        <v>0</v>
      </c>
      <c r="I28" s="18">
        <v>34244</v>
      </c>
      <c r="J28" s="84" t="s">
        <v>73</v>
      </c>
      <c r="K28" s="81" t="s">
        <v>74</v>
      </c>
      <c r="L28" s="18">
        <v>0</v>
      </c>
      <c r="M28" s="18">
        <v>13339</v>
      </c>
      <c r="N28" s="84" t="s">
        <v>75</v>
      </c>
      <c r="O28" s="81" t="s">
        <v>76</v>
      </c>
      <c r="P28" s="18">
        <v>0</v>
      </c>
      <c r="Q28" s="18">
        <v>22204</v>
      </c>
      <c r="R28" s="84" t="s">
        <v>77</v>
      </c>
      <c r="S28" s="81" t="s">
        <v>78</v>
      </c>
      <c r="T28" s="18">
        <v>0</v>
      </c>
      <c r="U28" s="18">
        <v>24009</v>
      </c>
      <c r="V28" s="83"/>
      <c r="W28" s="81"/>
      <c r="X28" s="18"/>
      <c r="Y28" s="18"/>
      <c r="Z28" s="83"/>
      <c r="AA28" s="81"/>
      <c r="AB28" s="18"/>
      <c r="AC28" s="18"/>
      <c r="AD28" s="83"/>
      <c r="AE28" s="81"/>
      <c r="AF28" s="18"/>
      <c r="AG28" s="18"/>
      <c r="AH28" s="83"/>
      <c r="AI28" s="81"/>
      <c r="AJ28" s="18"/>
      <c r="AK28" s="18"/>
      <c r="AL28" s="83"/>
      <c r="AM28" s="81"/>
      <c r="AN28" s="18"/>
      <c r="AO28" s="18"/>
      <c r="AP28" s="83"/>
      <c r="AQ28" s="81"/>
      <c r="AR28" s="18"/>
      <c r="AS28" s="18"/>
      <c r="AT28" s="83"/>
      <c r="AU28" s="81"/>
      <c r="AV28" s="18"/>
      <c r="AW28" s="18"/>
      <c r="AX28" s="83"/>
      <c r="AY28" s="81"/>
      <c r="AZ28" s="18"/>
      <c r="BA28" s="18"/>
      <c r="BB28" s="83"/>
      <c r="BC28" s="81"/>
      <c r="BD28" s="18"/>
      <c r="BE28" s="18"/>
      <c r="BF28" s="83"/>
      <c r="BG28" s="81"/>
      <c r="BH28" s="18"/>
      <c r="BI28" s="18"/>
      <c r="BJ28" s="83"/>
      <c r="BK28" s="81"/>
      <c r="BL28" s="18"/>
      <c r="BM28" s="18"/>
      <c r="BN28" s="83"/>
      <c r="BO28" s="81"/>
      <c r="BP28" s="18"/>
      <c r="BQ28" s="18"/>
      <c r="BR28" s="83"/>
      <c r="BS28" s="81"/>
      <c r="BT28" s="18"/>
      <c r="BU28" s="18"/>
      <c r="BV28" s="83"/>
      <c r="BW28" s="81"/>
      <c r="BX28" s="18"/>
      <c r="BY28" s="18"/>
      <c r="BZ28" s="83"/>
      <c r="CA28" s="81"/>
      <c r="CB28" s="18"/>
      <c r="CC28" s="18"/>
      <c r="CD28" s="83"/>
      <c r="CE28" s="81"/>
      <c r="CF28" s="18"/>
      <c r="CG28" s="18"/>
      <c r="CH28" s="83"/>
      <c r="CI28" s="81"/>
      <c r="CJ28" s="18"/>
      <c r="CK28" s="18"/>
      <c r="CL28" s="83"/>
      <c r="CM28" s="81"/>
      <c r="CN28" s="18"/>
      <c r="CO28" s="18"/>
      <c r="CP28" s="83"/>
      <c r="CQ28" s="81"/>
      <c r="CR28" s="18"/>
      <c r="CS28" s="18"/>
      <c r="CT28" s="83"/>
      <c r="CU28" s="81"/>
      <c r="CV28" s="18"/>
      <c r="CW28" s="18"/>
      <c r="CX28" s="83"/>
      <c r="CY28" s="81"/>
      <c r="CZ28" s="18"/>
      <c r="DA28" s="18"/>
      <c r="DB28" s="83"/>
      <c r="DC28" s="81"/>
      <c r="DD28" s="18"/>
      <c r="DE28" s="18"/>
      <c r="DF28" s="83"/>
      <c r="DG28" s="81"/>
      <c r="DH28" s="18"/>
      <c r="DI28" s="18"/>
      <c r="DJ28" s="83"/>
      <c r="DK28" s="81"/>
      <c r="DL28" s="18"/>
      <c r="DM28" s="18"/>
      <c r="DN28" s="83"/>
      <c r="DO28" s="81"/>
      <c r="DP28" s="18"/>
      <c r="DQ28" s="18"/>
      <c r="DR28" s="83"/>
      <c r="DS28" s="81"/>
      <c r="DT28" s="18"/>
      <c r="DU28" s="18"/>
    </row>
    <row r="29" spans="1:125" ht="13.5">
      <c r="A29" s="78" t="s">
        <v>109</v>
      </c>
      <c r="B29" s="78" t="s">
        <v>301</v>
      </c>
      <c r="C29" s="79" t="s">
        <v>302</v>
      </c>
      <c r="D29" s="18">
        <f t="shared" si="0"/>
        <v>0</v>
      </c>
      <c r="E29" s="18">
        <f t="shared" si="1"/>
        <v>102856</v>
      </c>
      <c r="F29" s="84" t="s">
        <v>26</v>
      </c>
      <c r="G29" s="81" t="s">
        <v>27</v>
      </c>
      <c r="H29" s="18"/>
      <c r="I29" s="18">
        <v>22217</v>
      </c>
      <c r="J29" s="84" t="s">
        <v>28</v>
      </c>
      <c r="K29" s="81" t="s">
        <v>29</v>
      </c>
      <c r="L29" s="18"/>
      <c r="M29" s="18">
        <v>62742</v>
      </c>
      <c r="N29" s="84" t="s">
        <v>30</v>
      </c>
      <c r="O29" s="81" t="s">
        <v>31</v>
      </c>
      <c r="P29" s="18"/>
      <c r="Q29" s="18">
        <v>17897</v>
      </c>
      <c r="R29" s="83"/>
      <c r="S29" s="81"/>
      <c r="T29" s="18"/>
      <c r="U29" s="18"/>
      <c r="V29" s="83"/>
      <c r="W29" s="81"/>
      <c r="X29" s="18"/>
      <c r="Y29" s="18"/>
      <c r="Z29" s="83"/>
      <c r="AA29" s="81"/>
      <c r="AB29" s="18"/>
      <c r="AC29" s="18"/>
      <c r="AD29" s="83"/>
      <c r="AE29" s="81"/>
      <c r="AF29" s="18"/>
      <c r="AG29" s="18"/>
      <c r="AH29" s="83"/>
      <c r="AI29" s="81"/>
      <c r="AJ29" s="18"/>
      <c r="AK29" s="18"/>
      <c r="AL29" s="83"/>
      <c r="AM29" s="81"/>
      <c r="AN29" s="18"/>
      <c r="AO29" s="18"/>
      <c r="AP29" s="83"/>
      <c r="AQ29" s="81"/>
      <c r="AR29" s="18"/>
      <c r="AS29" s="18"/>
      <c r="AT29" s="83"/>
      <c r="AU29" s="81"/>
      <c r="AV29" s="18"/>
      <c r="AW29" s="18"/>
      <c r="AX29" s="83"/>
      <c r="AY29" s="81"/>
      <c r="AZ29" s="18"/>
      <c r="BA29" s="18"/>
      <c r="BB29" s="83"/>
      <c r="BC29" s="81"/>
      <c r="BD29" s="18"/>
      <c r="BE29" s="18"/>
      <c r="BF29" s="83"/>
      <c r="BG29" s="81"/>
      <c r="BH29" s="18"/>
      <c r="BI29" s="18"/>
      <c r="BJ29" s="83"/>
      <c r="BK29" s="81"/>
      <c r="BL29" s="18"/>
      <c r="BM29" s="18"/>
      <c r="BN29" s="83"/>
      <c r="BO29" s="81"/>
      <c r="BP29" s="18"/>
      <c r="BQ29" s="18"/>
      <c r="BR29" s="83"/>
      <c r="BS29" s="81"/>
      <c r="BT29" s="18"/>
      <c r="BU29" s="18"/>
      <c r="BV29" s="83"/>
      <c r="BW29" s="81"/>
      <c r="BX29" s="18"/>
      <c r="BY29" s="18"/>
      <c r="BZ29" s="83"/>
      <c r="CA29" s="81"/>
      <c r="CB29" s="18"/>
      <c r="CC29" s="18"/>
      <c r="CD29" s="83"/>
      <c r="CE29" s="81"/>
      <c r="CF29" s="18"/>
      <c r="CG29" s="18"/>
      <c r="CH29" s="83"/>
      <c r="CI29" s="81"/>
      <c r="CJ29" s="18"/>
      <c r="CK29" s="18"/>
      <c r="CL29" s="83"/>
      <c r="CM29" s="81"/>
      <c r="CN29" s="18"/>
      <c r="CO29" s="18"/>
      <c r="CP29" s="83"/>
      <c r="CQ29" s="81"/>
      <c r="CR29" s="18"/>
      <c r="CS29" s="18"/>
      <c r="CT29" s="83"/>
      <c r="CU29" s="81"/>
      <c r="CV29" s="18"/>
      <c r="CW29" s="18"/>
      <c r="CX29" s="83"/>
      <c r="CY29" s="81"/>
      <c r="CZ29" s="18"/>
      <c r="DA29" s="18"/>
      <c r="DB29" s="83"/>
      <c r="DC29" s="81"/>
      <c r="DD29" s="18"/>
      <c r="DE29" s="18"/>
      <c r="DF29" s="83"/>
      <c r="DG29" s="81"/>
      <c r="DH29" s="18"/>
      <c r="DI29" s="18"/>
      <c r="DJ29" s="83"/>
      <c r="DK29" s="81"/>
      <c r="DL29" s="18"/>
      <c r="DM29" s="18"/>
      <c r="DN29" s="83"/>
      <c r="DO29" s="81"/>
      <c r="DP29" s="18"/>
      <c r="DQ29" s="18"/>
      <c r="DR29" s="83"/>
      <c r="DS29" s="81"/>
      <c r="DT29" s="18"/>
      <c r="DU29" s="18"/>
    </row>
    <row r="30" spans="1:125" ht="13.5">
      <c r="A30" s="78" t="s">
        <v>109</v>
      </c>
      <c r="B30" s="78" t="s">
        <v>303</v>
      </c>
      <c r="C30" s="79" t="s">
        <v>304</v>
      </c>
      <c r="D30" s="18">
        <f t="shared" si="0"/>
        <v>1400000</v>
      </c>
      <c r="E30" s="18">
        <f t="shared" si="1"/>
        <v>0</v>
      </c>
      <c r="F30" s="84" t="s">
        <v>114</v>
      </c>
      <c r="G30" s="81" t="s">
        <v>115</v>
      </c>
      <c r="H30" s="18">
        <v>197825</v>
      </c>
      <c r="I30" s="18"/>
      <c r="J30" s="84" t="s">
        <v>116</v>
      </c>
      <c r="K30" s="81" t="s">
        <v>117</v>
      </c>
      <c r="L30" s="18">
        <v>385381</v>
      </c>
      <c r="M30" s="18"/>
      <c r="N30" s="84" t="s">
        <v>134</v>
      </c>
      <c r="O30" s="81" t="s">
        <v>135</v>
      </c>
      <c r="P30" s="18">
        <v>84185</v>
      </c>
      <c r="Q30" s="18"/>
      <c r="R30" s="84" t="s">
        <v>12</v>
      </c>
      <c r="S30" s="81" t="s">
        <v>13</v>
      </c>
      <c r="T30" s="18">
        <v>44881</v>
      </c>
      <c r="U30" s="18"/>
      <c r="V30" s="84" t="s">
        <v>14</v>
      </c>
      <c r="W30" s="81" t="s">
        <v>15</v>
      </c>
      <c r="X30" s="18">
        <v>54448</v>
      </c>
      <c r="Y30" s="18"/>
      <c r="Z30" s="84" t="s">
        <v>16</v>
      </c>
      <c r="AA30" s="81" t="s">
        <v>17</v>
      </c>
      <c r="AB30" s="18">
        <v>67802</v>
      </c>
      <c r="AC30" s="18"/>
      <c r="AD30" s="84" t="s">
        <v>18</v>
      </c>
      <c r="AE30" s="81" t="s">
        <v>19</v>
      </c>
      <c r="AF30" s="18">
        <v>47694</v>
      </c>
      <c r="AG30" s="18"/>
      <c r="AH30" s="84" t="s">
        <v>20</v>
      </c>
      <c r="AI30" s="81" t="s">
        <v>108</v>
      </c>
      <c r="AJ30" s="18">
        <v>71733</v>
      </c>
      <c r="AK30" s="18"/>
      <c r="AL30" s="84" t="s">
        <v>21</v>
      </c>
      <c r="AM30" s="81" t="s">
        <v>157</v>
      </c>
      <c r="AN30" s="18">
        <v>70028</v>
      </c>
      <c r="AO30" s="18"/>
      <c r="AP30" s="84" t="s">
        <v>22</v>
      </c>
      <c r="AQ30" s="81" t="s">
        <v>245</v>
      </c>
      <c r="AR30" s="18">
        <v>44055</v>
      </c>
      <c r="AS30" s="18"/>
      <c r="AT30" s="84" t="s">
        <v>23</v>
      </c>
      <c r="AU30" s="81" t="s">
        <v>230</v>
      </c>
      <c r="AV30" s="18">
        <v>52473</v>
      </c>
      <c r="AW30" s="18"/>
      <c r="AX30" s="84" t="s">
        <v>24</v>
      </c>
      <c r="AY30" s="81" t="s">
        <v>25</v>
      </c>
      <c r="AZ30" s="18">
        <v>37427</v>
      </c>
      <c r="BA30" s="18"/>
      <c r="BB30" s="84" t="s">
        <v>26</v>
      </c>
      <c r="BC30" s="81" t="s">
        <v>27</v>
      </c>
      <c r="BD30" s="18">
        <v>43678</v>
      </c>
      <c r="BE30" s="18"/>
      <c r="BF30" s="84" t="s">
        <v>28</v>
      </c>
      <c r="BG30" s="81" t="s">
        <v>29</v>
      </c>
      <c r="BH30" s="18">
        <v>69719</v>
      </c>
      <c r="BI30" s="18"/>
      <c r="BJ30" s="84" t="s">
        <v>30</v>
      </c>
      <c r="BK30" s="81" t="s">
        <v>31</v>
      </c>
      <c r="BL30" s="18">
        <v>39069</v>
      </c>
      <c r="BM30" s="18"/>
      <c r="BN30" s="84" t="s">
        <v>44</v>
      </c>
      <c r="BO30" s="81" t="s">
        <v>45</v>
      </c>
      <c r="BP30" s="18">
        <v>40286</v>
      </c>
      <c r="BQ30" s="18"/>
      <c r="BR30" s="84" t="s">
        <v>46</v>
      </c>
      <c r="BS30" s="81" t="s">
        <v>47</v>
      </c>
      <c r="BT30" s="18">
        <v>49316</v>
      </c>
      <c r="BU30" s="18"/>
      <c r="BV30" s="83"/>
      <c r="BW30" s="81"/>
      <c r="BX30" s="18"/>
      <c r="BY30" s="18"/>
      <c r="BZ30" s="83"/>
      <c r="CA30" s="81"/>
      <c r="CB30" s="18"/>
      <c r="CC30" s="18"/>
      <c r="CD30" s="83"/>
      <c r="CE30" s="81"/>
      <c r="CF30" s="18"/>
      <c r="CG30" s="18"/>
      <c r="CH30" s="83"/>
      <c r="CI30" s="81"/>
      <c r="CJ30" s="18"/>
      <c r="CK30" s="18"/>
      <c r="CL30" s="83"/>
      <c r="CM30" s="81"/>
      <c r="CN30" s="18"/>
      <c r="CO30" s="18"/>
      <c r="CP30" s="83"/>
      <c r="CQ30" s="81"/>
      <c r="CR30" s="18"/>
      <c r="CS30" s="18"/>
      <c r="CT30" s="83"/>
      <c r="CU30" s="81"/>
      <c r="CV30" s="18"/>
      <c r="CW30" s="18"/>
      <c r="CX30" s="83"/>
      <c r="CY30" s="81"/>
      <c r="CZ30" s="18"/>
      <c r="DA30" s="18"/>
      <c r="DB30" s="83"/>
      <c r="DC30" s="81"/>
      <c r="DD30" s="18"/>
      <c r="DE30" s="18"/>
      <c r="DF30" s="83"/>
      <c r="DG30" s="81"/>
      <c r="DH30" s="18"/>
      <c r="DI30" s="18"/>
      <c r="DJ30" s="83"/>
      <c r="DK30" s="81"/>
      <c r="DL30" s="18"/>
      <c r="DM30" s="18"/>
      <c r="DN30" s="83"/>
      <c r="DO30" s="81"/>
      <c r="DP30" s="18"/>
      <c r="DQ30" s="18"/>
      <c r="DR30" s="83"/>
      <c r="DS30" s="81"/>
      <c r="DT30" s="18"/>
      <c r="DU30" s="18"/>
    </row>
    <row r="31" spans="1:125" ht="13.5">
      <c r="A31" s="78" t="s">
        <v>109</v>
      </c>
      <c r="B31" s="78" t="s">
        <v>305</v>
      </c>
      <c r="C31" s="79" t="s">
        <v>306</v>
      </c>
      <c r="D31" s="18">
        <f t="shared" si="0"/>
        <v>261862</v>
      </c>
      <c r="E31" s="18">
        <f t="shared" si="1"/>
        <v>0</v>
      </c>
      <c r="F31" s="84" t="s">
        <v>136</v>
      </c>
      <c r="G31" s="81" t="s">
        <v>137</v>
      </c>
      <c r="H31" s="18">
        <v>70634</v>
      </c>
      <c r="I31" s="18"/>
      <c r="J31" s="84" t="s">
        <v>138</v>
      </c>
      <c r="K31" s="81" t="s">
        <v>139</v>
      </c>
      <c r="L31" s="18">
        <v>51860</v>
      </c>
      <c r="M31" s="18"/>
      <c r="N31" s="84" t="s">
        <v>140</v>
      </c>
      <c r="O31" s="81" t="s">
        <v>141</v>
      </c>
      <c r="P31" s="18">
        <v>28764</v>
      </c>
      <c r="Q31" s="18"/>
      <c r="R31" s="84" t="s">
        <v>142</v>
      </c>
      <c r="S31" s="81" t="s">
        <v>143</v>
      </c>
      <c r="T31" s="18">
        <v>21747</v>
      </c>
      <c r="U31" s="18"/>
      <c r="V31" s="84" t="s">
        <v>144</v>
      </c>
      <c r="W31" s="81" t="s">
        <v>244</v>
      </c>
      <c r="X31" s="18">
        <v>21030</v>
      </c>
      <c r="Y31" s="18"/>
      <c r="Z31" s="84" t="s">
        <v>145</v>
      </c>
      <c r="AA31" s="81" t="s">
        <v>246</v>
      </c>
      <c r="AB31" s="18">
        <v>16289</v>
      </c>
      <c r="AC31" s="18"/>
      <c r="AD31" s="84" t="s">
        <v>146</v>
      </c>
      <c r="AE31" s="81" t="s">
        <v>147</v>
      </c>
      <c r="AF31" s="18">
        <v>12738</v>
      </c>
      <c r="AG31" s="18"/>
      <c r="AH31" s="84" t="s">
        <v>2</v>
      </c>
      <c r="AI31" s="81" t="s">
        <v>3</v>
      </c>
      <c r="AJ31" s="18">
        <v>20754</v>
      </c>
      <c r="AK31" s="18"/>
      <c r="AL31" s="84" t="s">
        <v>4</v>
      </c>
      <c r="AM31" s="81" t="s">
        <v>5</v>
      </c>
      <c r="AN31" s="18">
        <v>18046</v>
      </c>
      <c r="AO31" s="18"/>
      <c r="AP31" s="83"/>
      <c r="AQ31" s="81"/>
      <c r="AR31" s="18"/>
      <c r="AS31" s="18"/>
      <c r="AT31" s="83"/>
      <c r="AU31" s="81"/>
      <c r="AV31" s="18"/>
      <c r="AW31" s="18"/>
      <c r="AX31" s="83"/>
      <c r="AY31" s="81"/>
      <c r="AZ31" s="18"/>
      <c r="BA31" s="18"/>
      <c r="BB31" s="83"/>
      <c r="BC31" s="81"/>
      <c r="BD31" s="18"/>
      <c r="BE31" s="18"/>
      <c r="BF31" s="83"/>
      <c r="BG31" s="81"/>
      <c r="BH31" s="18"/>
      <c r="BI31" s="18"/>
      <c r="BJ31" s="83"/>
      <c r="BK31" s="81"/>
      <c r="BL31" s="18"/>
      <c r="BM31" s="18"/>
      <c r="BN31" s="83"/>
      <c r="BO31" s="81"/>
      <c r="BP31" s="18"/>
      <c r="BQ31" s="18"/>
      <c r="BR31" s="83"/>
      <c r="BS31" s="81"/>
      <c r="BT31" s="18"/>
      <c r="BU31" s="18"/>
      <c r="BV31" s="83"/>
      <c r="BW31" s="81"/>
      <c r="BX31" s="18"/>
      <c r="BY31" s="18"/>
      <c r="BZ31" s="83"/>
      <c r="CA31" s="81"/>
      <c r="CB31" s="18"/>
      <c r="CC31" s="18"/>
      <c r="CD31" s="83"/>
      <c r="CE31" s="81"/>
      <c r="CF31" s="18"/>
      <c r="CG31" s="18"/>
      <c r="CH31" s="83"/>
      <c r="CI31" s="81"/>
      <c r="CJ31" s="18"/>
      <c r="CK31" s="18"/>
      <c r="CL31" s="83"/>
      <c r="CM31" s="81"/>
      <c r="CN31" s="18"/>
      <c r="CO31" s="18"/>
      <c r="CP31" s="83"/>
      <c r="CQ31" s="81"/>
      <c r="CR31" s="18"/>
      <c r="CS31" s="18"/>
      <c r="CT31" s="83"/>
      <c r="CU31" s="81"/>
      <c r="CV31" s="18"/>
      <c r="CW31" s="18"/>
      <c r="CX31" s="83"/>
      <c r="CY31" s="81"/>
      <c r="CZ31" s="18"/>
      <c r="DA31" s="18"/>
      <c r="DB31" s="83"/>
      <c r="DC31" s="81"/>
      <c r="DD31" s="18"/>
      <c r="DE31" s="18"/>
      <c r="DF31" s="83"/>
      <c r="DG31" s="81"/>
      <c r="DH31" s="18"/>
      <c r="DI31" s="18"/>
      <c r="DJ31" s="83"/>
      <c r="DK31" s="81"/>
      <c r="DL31" s="18"/>
      <c r="DM31" s="18"/>
      <c r="DN31" s="83"/>
      <c r="DO31" s="81"/>
      <c r="DP31" s="18"/>
      <c r="DQ31" s="18"/>
      <c r="DR31" s="83"/>
      <c r="DS31" s="81"/>
      <c r="DT31" s="18"/>
      <c r="DU31" s="18"/>
    </row>
    <row r="32" spans="1:125" ht="13.5">
      <c r="A32" s="78" t="s">
        <v>109</v>
      </c>
      <c r="B32" s="78" t="s">
        <v>242</v>
      </c>
      <c r="C32" s="79" t="s">
        <v>159</v>
      </c>
      <c r="D32" s="18">
        <f t="shared" si="0"/>
        <v>71753</v>
      </c>
      <c r="E32" s="18">
        <f t="shared" si="1"/>
        <v>71751</v>
      </c>
      <c r="F32" s="84" t="s">
        <v>122</v>
      </c>
      <c r="G32" s="81" t="s">
        <v>123</v>
      </c>
      <c r="H32" s="18">
        <v>22800</v>
      </c>
      <c r="I32" s="18">
        <v>22800</v>
      </c>
      <c r="J32" s="84" t="s">
        <v>124</v>
      </c>
      <c r="K32" s="81" t="s">
        <v>125</v>
      </c>
      <c r="L32" s="18">
        <v>21284</v>
      </c>
      <c r="M32" s="18">
        <v>21284</v>
      </c>
      <c r="N32" s="84" t="s">
        <v>49</v>
      </c>
      <c r="O32" s="81" t="s">
        <v>50</v>
      </c>
      <c r="P32" s="18">
        <v>10460</v>
      </c>
      <c r="Q32" s="18">
        <v>10459</v>
      </c>
      <c r="R32" s="84" t="s">
        <v>55</v>
      </c>
      <c r="S32" s="81" t="s">
        <v>56</v>
      </c>
      <c r="T32" s="18">
        <v>10267</v>
      </c>
      <c r="U32" s="18">
        <v>10266</v>
      </c>
      <c r="V32" s="84" t="s">
        <v>57</v>
      </c>
      <c r="W32" s="81" t="s">
        <v>156</v>
      </c>
      <c r="X32" s="18">
        <v>6942</v>
      </c>
      <c r="Y32" s="18">
        <v>6942</v>
      </c>
      <c r="Z32" s="83"/>
      <c r="AA32" s="81"/>
      <c r="AB32" s="18"/>
      <c r="AC32" s="18"/>
      <c r="AD32" s="83"/>
      <c r="AE32" s="81"/>
      <c r="AF32" s="18"/>
      <c r="AG32" s="18"/>
      <c r="AH32" s="83"/>
      <c r="AI32" s="81"/>
      <c r="AJ32" s="18"/>
      <c r="AK32" s="18"/>
      <c r="AL32" s="83"/>
      <c r="AM32" s="81"/>
      <c r="AN32" s="18"/>
      <c r="AO32" s="18"/>
      <c r="AP32" s="83"/>
      <c r="AQ32" s="81"/>
      <c r="AR32" s="18"/>
      <c r="AS32" s="18"/>
      <c r="AT32" s="83"/>
      <c r="AU32" s="81"/>
      <c r="AV32" s="18"/>
      <c r="AW32" s="18"/>
      <c r="AX32" s="83"/>
      <c r="AY32" s="81"/>
      <c r="AZ32" s="18"/>
      <c r="BA32" s="18"/>
      <c r="BB32" s="83"/>
      <c r="BC32" s="81"/>
      <c r="BD32" s="18"/>
      <c r="BE32" s="18"/>
      <c r="BF32" s="83"/>
      <c r="BG32" s="81"/>
      <c r="BH32" s="18"/>
      <c r="BI32" s="18"/>
      <c r="BJ32" s="83"/>
      <c r="BK32" s="81"/>
      <c r="BL32" s="18"/>
      <c r="BM32" s="18"/>
      <c r="BN32" s="83"/>
      <c r="BO32" s="81"/>
      <c r="BP32" s="18"/>
      <c r="BQ32" s="18"/>
      <c r="BR32" s="83"/>
      <c r="BS32" s="81"/>
      <c r="BT32" s="18"/>
      <c r="BU32" s="18"/>
      <c r="BV32" s="83"/>
      <c r="BW32" s="81"/>
      <c r="BX32" s="18"/>
      <c r="BY32" s="18"/>
      <c r="BZ32" s="83"/>
      <c r="CA32" s="81"/>
      <c r="CB32" s="18"/>
      <c r="CC32" s="18"/>
      <c r="CD32" s="83"/>
      <c r="CE32" s="81"/>
      <c r="CF32" s="18"/>
      <c r="CG32" s="18"/>
      <c r="CH32" s="83"/>
      <c r="CI32" s="81"/>
      <c r="CJ32" s="18"/>
      <c r="CK32" s="18"/>
      <c r="CL32" s="83"/>
      <c r="CM32" s="81"/>
      <c r="CN32" s="18"/>
      <c r="CO32" s="18"/>
      <c r="CP32" s="83"/>
      <c r="CQ32" s="81"/>
      <c r="CR32" s="18"/>
      <c r="CS32" s="18"/>
      <c r="CT32" s="83"/>
      <c r="CU32" s="81"/>
      <c r="CV32" s="18"/>
      <c r="CW32" s="18"/>
      <c r="CX32" s="83"/>
      <c r="CY32" s="81"/>
      <c r="CZ32" s="18"/>
      <c r="DA32" s="18"/>
      <c r="DB32" s="83"/>
      <c r="DC32" s="81"/>
      <c r="DD32" s="18"/>
      <c r="DE32" s="18"/>
      <c r="DF32" s="83"/>
      <c r="DG32" s="81"/>
      <c r="DH32" s="18"/>
      <c r="DI32" s="18"/>
      <c r="DJ32" s="83"/>
      <c r="DK32" s="81"/>
      <c r="DL32" s="18"/>
      <c r="DM32" s="18"/>
      <c r="DN32" s="83"/>
      <c r="DO32" s="81"/>
      <c r="DP32" s="18"/>
      <c r="DQ32" s="18"/>
      <c r="DR32" s="83"/>
      <c r="DS32" s="81"/>
      <c r="DT32" s="18"/>
      <c r="DU32" s="18"/>
    </row>
    <row r="33" spans="1:125" ht="13.5">
      <c r="A33" s="95" t="s">
        <v>308</v>
      </c>
      <c r="B33" s="96"/>
      <c r="C33" s="97"/>
      <c r="D33" s="18">
        <f>SUM(D7:D32)</f>
        <v>4229851</v>
      </c>
      <c r="E33" s="18">
        <f>SUM(E7:E32)</f>
        <v>2274397</v>
      </c>
      <c r="F33" s="84" t="s">
        <v>172</v>
      </c>
      <c r="G33" s="56" t="s">
        <v>172</v>
      </c>
      <c r="H33" s="18">
        <f>SUM(H7:H32)</f>
        <v>1209853</v>
      </c>
      <c r="I33" s="18">
        <f>SUM(I7:I32)</f>
        <v>799297</v>
      </c>
      <c r="J33" s="84" t="s">
        <v>172</v>
      </c>
      <c r="K33" s="56" t="s">
        <v>172</v>
      </c>
      <c r="L33" s="18">
        <f>SUM(L7:L32)</f>
        <v>1058584</v>
      </c>
      <c r="M33" s="18">
        <f>SUM(M7:M32)</f>
        <v>779943</v>
      </c>
      <c r="N33" s="84" t="s">
        <v>172</v>
      </c>
      <c r="O33" s="56" t="s">
        <v>172</v>
      </c>
      <c r="P33" s="18">
        <f>SUM(P7:P32)</f>
        <v>500533</v>
      </c>
      <c r="Q33" s="18">
        <f>SUM(Q7:Q32)</f>
        <v>235988</v>
      </c>
      <c r="R33" s="84" t="s">
        <v>172</v>
      </c>
      <c r="S33" s="56" t="s">
        <v>172</v>
      </c>
      <c r="T33" s="18">
        <f>SUM(T7:T32)</f>
        <v>246073</v>
      </c>
      <c r="U33" s="18">
        <f>SUM(U7:U32)</f>
        <v>179724</v>
      </c>
      <c r="V33" s="84" t="s">
        <v>172</v>
      </c>
      <c r="W33" s="56" t="s">
        <v>172</v>
      </c>
      <c r="X33" s="18">
        <f>SUM(X7:X32)</f>
        <v>295243</v>
      </c>
      <c r="Y33" s="18">
        <f>SUM(Y7:Y32)</f>
        <v>151514</v>
      </c>
      <c r="Z33" s="84" t="s">
        <v>172</v>
      </c>
      <c r="AA33" s="56" t="s">
        <v>172</v>
      </c>
      <c r="AB33" s="18">
        <f>SUM(AB7:AB32)</f>
        <v>265449</v>
      </c>
      <c r="AC33" s="18">
        <f>SUM(AC7:AC32)</f>
        <v>94852</v>
      </c>
      <c r="AD33" s="84" t="s">
        <v>172</v>
      </c>
      <c r="AE33" s="56" t="s">
        <v>172</v>
      </c>
      <c r="AF33" s="18">
        <f>SUM(AF7:AF32)</f>
        <v>69058</v>
      </c>
      <c r="AG33" s="18">
        <f>SUM(AG7:AG32)</f>
        <v>33079</v>
      </c>
      <c r="AH33" s="84" t="s">
        <v>172</v>
      </c>
      <c r="AI33" s="56" t="s">
        <v>172</v>
      </c>
      <c r="AJ33" s="18">
        <f>SUM(AJ7:AJ32)</f>
        <v>98068</v>
      </c>
      <c r="AK33" s="18">
        <f>SUM(AK7:AK32)</f>
        <v>0</v>
      </c>
      <c r="AL33" s="84" t="s">
        <v>172</v>
      </c>
      <c r="AM33" s="56" t="s">
        <v>172</v>
      </c>
      <c r="AN33" s="18">
        <f>SUM(AN7:AN32)</f>
        <v>96248</v>
      </c>
      <c r="AO33" s="18">
        <f>SUM(AO7:AO32)</f>
        <v>0</v>
      </c>
      <c r="AP33" s="84" t="s">
        <v>172</v>
      </c>
      <c r="AQ33" s="56" t="s">
        <v>172</v>
      </c>
      <c r="AR33" s="18">
        <f>SUM(AR7:AR32)</f>
        <v>51904</v>
      </c>
      <c r="AS33" s="18">
        <f>SUM(AS7:AS32)</f>
        <v>0</v>
      </c>
      <c r="AT33" s="84" t="s">
        <v>172</v>
      </c>
      <c r="AU33" s="56" t="s">
        <v>172</v>
      </c>
      <c r="AV33" s="18">
        <f>SUM(AV7:AV32)</f>
        <v>55371</v>
      </c>
      <c r="AW33" s="18">
        <f>SUM(AW7:AW32)</f>
        <v>0</v>
      </c>
      <c r="AX33" s="84" t="s">
        <v>172</v>
      </c>
      <c r="AY33" s="56" t="s">
        <v>172</v>
      </c>
      <c r="AZ33" s="18">
        <f>SUM(AZ7:AZ32)</f>
        <v>41399</v>
      </c>
      <c r="BA33" s="18">
        <f>SUM(BA7:BA32)</f>
        <v>0</v>
      </c>
      <c r="BB33" s="84" t="s">
        <v>172</v>
      </c>
      <c r="BC33" s="56" t="s">
        <v>172</v>
      </c>
      <c r="BD33" s="18">
        <f>SUM(BD7:BD32)</f>
        <v>43678</v>
      </c>
      <c r="BE33" s="18">
        <f>SUM(BE7:BE32)</f>
        <v>0</v>
      </c>
      <c r="BF33" s="84" t="s">
        <v>172</v>
      </c>
      <c r="BG33" s="56" t="s">
        <v>172</v>
      </c>
      <c r="BH33" s="18">
        <f>SUM(BH7:BH32)</f>
        <v>69719</v>
      </c>
      <c r="BI33" s="18">
        <f>SUM(BI7:BI32)</f>
        <v>0</v>
      </c>
      <c r="BJ33" s="84" t="s">
        <v>172</v>
      </c>
      <c r="BK33" s="56" t="s">
        <v>172</v>
      </c>
      <c r="BL33" s="18">
        <f>SUM(BL7:BL32)</f>
        <v>39069</v>
      </c>
      <c r="BM33" s="18">
        <f>SUM(BM7:BM32)</f>
        <v>0</v>
      </c>
      <c r="BN33" s="84" t="s">
        <v>172</v>
      </c>
      <c r="BO33" s="56" t="s">
        <v>172</v>
      </c>
      <c r="BP33" s="18">
        <f>SUM(BP7:BP32)</f>
        <v>40286</v>
      </c>
      <c r="BQ33" s="18">
        <f>SUM(BQ7:BQ32)</f>
        <v>0</v>
      </c>
      <c r="BR33" s="84" t="s">
        <v>172</v>
      </c>
      <c r="BS33" s="56" t="s">
        <v>172</v>
      </c>
      <c r="BT33" s="18">
        <f>SUM(BT7:BT32)</f>
        <v>49316</v>
      </c>
      <c r="BU33" s="18">
        <f>SUM(BU7:BU32)</f>
        <v>0</v>
      </c>
      <c r="BV33" s="84" t="s">
        <v>172</v>
      </c>
      <c r="BW33" s="56" t="s">
        <v>172</v>
      </c>
      <c r="BX33" s="18">
        <f>SUM(BX7:BX32)</f>
        <v>0</v>
      </c>
      <c r="BY33" s="18">
        <f>SUM(BY7:BY32)</f>
        <v>0</v>
      </c>
      <c r="BZ33" s="84" t="s">
        <v>172</v>
      </c>
      <c r="CA33" s="56" t="s">
        <v>172</v>
      </c>
      <c r="CB33" s="18">
        <f>SUM(CB7:CB32)</f>
        <v>0</v>
      </c>
      <c r="CC33" s="18">
        <f>SUM(CC7:CC32)</f>
        <v>0</v>
      </c>
      <c r="CD33" s="84" t="s">
        <v>172</v>
      </c>
      <c r="CE33" s="56" t="s">
        <v>172</v>
      </c>
      <c r="CF33" s="18">
        <f>SUM(CF7:CF32)</f>
        <v>0</v>
      </c>
      <c r="CG33" s="18">
        <f>SUM(CG7:CG32)</f>
        <v>0</v>
      </c>
      <c r="CH33" s="84" t="s">
        <v>172</v>
      </c>
      <c r="CI33" s="56" t="s">
        <v>172</v>
      </c>
      <c r="CJ33" s="18">
        <f>SUM(CJ7:CJ32)</f>
        <v>0</v>
      </c>
      <c r="CK33" s="18">
        <f>SUM(CK7:CK32)</f>
        <v>0</v>
      </c>
      <c r="CL33" s="84" t="s">
        <v>172</v>
      </c>
      <c r="CM33" s="56" t="s">
        <v>172</v>
      </c>
      <c r="CN33" s="18">
        <f>SUM(CN7:CN32)</f>
        <v>0</v>
      </c>
      <c r="CO33" s="18">
        <f>SUM(CO7:CO32)</f>
        <v>0</v>
      </c>
      <c r="CP33" s="84" t="s">
        <v>172</v>
      </c>
      <c r="CQ33" s="56" t="s">
        <v>172</v>
      </c>
      <c r="CR33" s="18">
        <f>SUM(CR7:CR32)</f>
        <v>0</v>
      </c>
      <c r="CS33" s="18">
        <f>SUM(CS7:CS32)</f>
        <v>0</v>
      </c>
      <c r="CT33" s="84" t="s">
        <v>172</v>
      </c>
      <c r="CU33" s="56" t="s">
        <v>172</v>
      </c>
      <c r="CV33" s="18">
        <f>SUM(CV7:CV32)</f>
        <v>0</v>
      </c>
      <c r="CW33" s="18">
        <f>SUM(CW7:CW32)</f>
        <v>0</v>
      </c>
      <c r="CX33" s="84" t="s">
        <v>172</v>
      </c>
      <c r="CY33" s="56" t="s">
        <v>172</v>
      </c>
      <c r="CZ33" s="18">
        <f>SUM(CZ7:CZ32)</f>
        <v>0</v>
      </c>
      <c r="DA33" s="18">
        <f>SUM(DA7:DA32)</f>
        <v>0</v>
      </c>
      <c r="DB33" s="84" t="s">
        <v>172</v>
      </c>
      <c r="DC33" s="56" t="s">
        <v>172</v>
      </c>
      <c r="DD33" s="18">
        <f>SUM(DD7:DD32)</f>
        <v>0</v>
      </c>
      <c r="DE33" s="18">
        <f>SUM(DE7:DE32)</f>
        <v>0</v>
      </c>
      <c r="DF33" s="84" t="s">
        <v>172</v>
      </c>
      <c r="DG33" s="56" t="s">
        <v>172</v>
      </c>
      <c r="DH33" s="18">
        <f>SUM(DH7:DH32)</f>
        <v>0</v>
      </c>
      <c r="DI33" s="18">
        <f>SUM(DI7:DI32)</f>
        <v>0</v>
      </c>
      <c r="DJ33" s="84" t="s">
        <v>172</v>
      </c>
      <c r="DK33" s="56" t="s">
        <v>172</v>
      </c>
      <c r="DL33" s="18">
        <f>SUM(DL7:DL32)</f>
        <v>0</v>
      </c>
      <c r="DM33" s="18">
        <f>SUM(DM7:DM32)</f>
        <v>0</v>
      </c>
      <c r="DN33" s="84" t="s">
        <v>172</v>
      </c>
      <c r="DO33" s="56" t="s">
        <v>172</v>
      </c>
      <c r="DP33" s="18">
        <f>SUM(DP7:DP32)</f>
        <v>0</v>
      </c>
      <c r="DQ33" s="18">
        <f>SUM(DQ7:DQ32)</f>
        <v>0</v>
      </c>
      <c r="DR33" s="84" t="s">
        <v>172</v>
      </c>
      <c r="DS33" s="56" t="s">
        <v>172</v>
      </c>
      <c r="DT33" s="18">
        <f>SUM(DT7:DT32)</f>
        <v>0</v>
      </c>
      <c r="DU33" s="18">
        <f>SUM(DU7:DU32)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33:C3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2004-03-02T06:27:00Z</dcterms:modified>
  <cp:category/>
  <cp:version/>
  <cp:contentType/>
  <cp:contentStatus/>
</cp:coreProperties>
</file>