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'し尿処理の状況'!$A$2:$AC$86</definedName>
    <definedName name="_xlnm.Print_Area" localSheetId="0">'水洗化人口等'!$A$2:$U$86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<sst xmlns="http://schemas.openxmlformats.org/spreadsheetml/2006/main" count="658" uniqueCount="208">
  <si>
    <t>大島町</t>
  </si>
  <si>
    <t>大島村</t>
  </si>
  <si>
    <t>高島町</t>
  </si>
  <si>
    <t>○</t>
  </si>
  <si>
    <t>長崎県合計</t>
  </si>
  <si>
    <t>し尿処理の状況（平成１３年度実績）</t>
  </si>
  <si>
    <t>水洗化人口等（平成１３年度実績）</t>
  </si>
  <si>
    <t>西海町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</si>
  <si>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</si>
  <si>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</si>
  <si>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</si>
  <si>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</si>
  <si>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</si>
  <si>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</si>
  <si>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</si>
  <si>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</si>
  <si>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</si>
  <si>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</si>
  <si>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</si>
  <si>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</si>
  <si>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</si>
  <si>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</si>
  <si>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</si>
  <si>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</si>
  <si>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</si>
  <si>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</si>
  <si>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</si>
  <si>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</si>
  <si>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</si>
  <si>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</si>
  <si>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</si>
  <si>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</si>
  <si>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</si>
  <si>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</si>
  <si>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</si>
  <si>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</si>
  <si>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</si>
  <si>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</si>
  <si>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</si>
  <si>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</si>
  <si>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</si>
  <si>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</si>
  <si>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</si>
  <si>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</si>
  <si>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</si>
  <si>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</si>
  <si>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</si>
  <si>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</si>
  <si>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</si>
  <si>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</si>
  <si>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</si>
  <si>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</si>
  <si>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</si>
  <si>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</si>
  <si>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</si>
  <si>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</si>
  <si>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</si>
  <si>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</si>
  <si>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</si>
  <si>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</si>
  <si>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</si>
  <si>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</si>
  <si>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</si>
  <si>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</si>
  <si>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</si>
  <si>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</si>
  <si>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</si>
  <si>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</si>
  <si>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</si>
  <si>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</si>
  <si>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</si>
  <si>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</si>
  <si>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</si>
  <si>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</si>
  <si>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</si>
  <si>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</si>
  <si>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</si>
  <si>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</si>
  <si>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</si>
  <si>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</si>
  <si>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</si>
  <si>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</si>
  <si>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</si>
  <si>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</si>
  <si>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</si>
  <si>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</si>
  <si>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</si>
  <si>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</si>
  <si>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</si>
  <si>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</si>
  <si>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</si>
  <si>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</si>
  <si>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</si>
  <si>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</si>
  <si>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</si>
  <si>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</si>
  <si>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</si>
  <si>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</si>
  <si>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</si>
  <si>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</si>
  <si>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</si>
  <si>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</si>
  <si>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</si>
  <si>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</si>
  <si>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</si>
  <si>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</si>
  <si>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</si>
  <si>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</si>
  <si>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</si>
  <si>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</si>
  <si>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</si>
  <si>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</si>
  <si>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</si>
  <si>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</si>
  <si>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</si>
  <si>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</si>
  <si>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</si>
  <si>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</si>
  <si>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</si>
  <si>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</si>
  <si>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</si>
  <si>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</si>
  <si>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</si>
  <si>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</si>
  <si>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</si>
  <si>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</si>
  <si>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</si>
  <si>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</si>
  <si>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</si>
  <si>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</si>
  <si>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</si>
  <si>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</si>
  <si>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</si>
  <si>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</si>
  <si>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</si>
  <si>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</si>
  <si>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</si>
  <si>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</si>
  <si>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</si>
  <si>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</si>
  <si>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</si>
  <si>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</si>
  <si>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</si>
  <si>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</si>
  <si>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</si>
  <si>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</si>
  <si>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</si>
  <si>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</si>
  <si>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</si>
  <si>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</si>
  <si>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</si>
  <si>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</si>
  <si>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</si>
  <si>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</si>
  <si>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</si>
  <si>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</si>
  <si>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</si>
  <si>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</si>
  <si>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</si>
  <si>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</si>
  <si>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</si>
  <si>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</si>
  <si>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</si>
  <si>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</si>
  <si>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</si>
  <si>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</si>
  <si>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</si>
  <si>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</si>
  <si>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</si>
  <si>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</si>
  <si>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</si>
  <si>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</si>
  <si>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</si>
  <si>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</si>
  <si>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</si>
  <si>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</si>
  <si>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</si>
  <si>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福島町</t>
  </si>
  <si>
    <t>国見町</t>
  </si>
  <si>
    <t>三和町</t>
  </si>
  <si>
    <t>吉井町</t>
  </si>
  <si>
    <t>吾妻町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</si>
  <si>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</si>
  <si>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</si>
  <si>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</si>
  <si>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</si>
  <si>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</si>
  <si>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</si>
  <si>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</si>
  <si>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</si>
  <si>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</si>
  <si>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</si>
  <si>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</si>
  <si>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</si>
  <si>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</si>
  <si>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</si>
  <si>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</si>
  <si>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</si>
  <si>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</si>
  <si>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</si>
  <si>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</si>
  <si>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</si>
  <si>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</si>
  <si>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</si>
  <si>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</si>
  <si>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</si>
  <si>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</si>
  <si>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瑞穂町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</si>
</sst>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166</v>
      </c>
      <c r="B2" s="44" t="s">
        <v>182</v>
      </c>
      <c r="C2" s="47" t="s">
        <v>183</v>
      </c>
      <c r="D2" s="5" t="s">
        <v>167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168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169</v>
      </c>
      <c r="F3" s="20"/>
      <c r="G3" s="20"/>
      <c r="H3" s="23"/>
      <c r="I3" s="7" t="s">
        <v>184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170</v>
      </c>
      <c r="F4" s="56" t="s">
        <v>185</v>
      </c>
      <c r="G4" s="56" t="s">
        <v>186</v>
      </c>
      <c r="H4" s="56" t="s">
        <v>187</v>
      </c>
      <c r="I4" s="6" t="s">
        <v>170</v>
      </c>
      <c r="J4" s="56" t="s">
        <v>188</v>
      </c>
      <c r="K4" s="56" t="s">
        <v>189</v>
      </c>
      <c r="L4" s="56" t="s">
        <v>190</v>
      </c>
      <c r="M4" s="56" t="s">
        <v>191</v>
      </c>
      <c r="N4" s="56" t="s">
        <v>192</v>
      </c>
      <c r="O4" s="60" t="s">
        <v>193</v>
      </c>
      <c r="P4" s="8"/>
      <c r="Q4" s="56" t="s">
        <v>194</v>
      </c>
      <c r="R4" s="56" t="s">
        <v>171</v>
      </c>
      <c r="S4" s="56" t="s">
        <v>172</v>
      </c>
      <c r="T4" s="58" t="s">
        <v>173</v>
      </c>
      <c r="U4" s="58" t="s">
        <v>174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175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176</v>
      </c>
      <c r="E6" s="10" t="s">
        <v>176</v>
      </c>
      <c r="F6" s="11" t="s">
        <v>195</v>
      </c>
      <c r="G6" s="10" t="s">
        <v>176</v>
      </c>
      <c r="H6" s="10" t="s">
        <v>176</v>
      </c>
      <c r="I6" s="10" t="s">
        <v>176</v>
      </c>
      <c r="J6" s="11" t="s">
        <v>195</v>
      </c>
      <c r="K6" s="10" t="s">
        <v>176</v>
      </c>
      <c r="L6" s="11" t="s">
        <v>195</v>
      </c>
      <c r="M6" s="10" t="s">
        <v>176</v>
      </c>
      <c r="N6" s="11" t="s">
        <v>195</v>
      </c>
      <c r="O6" s="10" t="s">
        <v>176</v>
      </c>
      <c r="P6" s="10" t="s">
        <v>176</v>
      </c>
      <c r="Q6" s="11" t="s">
        <v>195</v>
      </c>
      <c r="R6" s="62"/>
      <c r="S6" s="62"/>
      <c r="T6" s="62"/>
      <c r="U6" s="59"/>
    </row>
    <row r="7" spans="1:21" ht="13.5">
      <c r="A7" s="31" t="s">
        <v>9</v>
      </c>
      <c r="B7" s="32" t="s">
        <v>10</v>
      </c>
      <c r="C7" s="33" t="s">
        <v>11</v>
      </c>
      <c r="D7" s="34">
        <f aca="true" t="shared" si="0" ref="D7:D70">E7+I7</f>
        <v>422698</v>
      </c>
      <c r="E7" s="35">
        <f aca="true" t="shared" si="1" ref="E7:E46">G7+H7</f>
        <v>82678</v>
      </c>
      <c r="F7" s="36">
        <f aca="true" t="shared" si="2" ref="F7:F22">E7/D7*100</f>
        <v>19.559591008237557</v>
      </c>
      <c r="G7" s="34">
        <v>82678</v>
      </c>
      <c r="H7" s="34">
        <v>0</v>
      </c>
      <c r="I7" s="35">
        <f aca="true" t="shared" si="3" ref="I7:I46">K7+M7+O7</f>
        <v>340020</v>
      </c>
      <c r="J7" s="36">
        <f aca="true" t="shared" si="4" ref="J7:J22">I7/D7*100</f>
        <v>80.44040899176244</v>
      </c>
      <c r="K7" s="34">
        <v>289628</v>
      </c>
      <c r="L7" s="36">
        <f aca="true" t="shared" si="5" ref="L7:L22">K7/D7*100</f>
        <v>68.51889528694245</v>
      </c>
      <c r="M7" s="34">
        <v>0</v>
      </c>
      <c r="N7" s="36">
        <f aca="true" t="shared" si="6" ref="N7:N22">M7/D7*100</f>
        <v>0</v>
      </c>
      <c r="O7" s="34">
        <v>50392</v>
      </c>
      <c r="P7" s="34">
        <v>19101</v>
      </c>
      <c r="Q7" s="36">
        <f aca="true" t="shared" si="7" ref="Q7:Q22">O7/D7*100</f>
        <v>11.92151370481999</v>
      </c>
      <c r="R7" s="34"/>
      <c r="S7" s="34" t="s">
        <v>3</v>
      </c>
      <c r="T7" s="34"/>
      <c r="U7" s="34"/>
    </row>
    <row r="8" spans="1:21" ht="13.5">
      <c r="A8" s="31" t="s">
        <v>9</v>
      </c>
      <c r="B8" s="32" t="s">
        <v>12</v>
      </c>
      <c r="C8" s="33" t="s">
        <v>13</v>
      </c>
      <c r="D8" s="34">
        <f t="shared" si="0"/>
        <v>243909</v>
      </c>
      <c r="E8" s="35">
        <f t="shared" si="1"/>
        <v>82144</v>
      </c>
      <c r="F8" s="36">
        <f t="shared" si="2"/>
        <v>33.678134058193834</v>
      </c>
      <c r="G8" s="34">
        <v>81988</v>
      </c>
      <c r="H8" s="34">
        <v>156</v>
      </c>
      <c r="I8" s="35">
        <f t="shared" si="3"/>
        <v>161765</v>
      </c>
      <c r="J8" s="36">
        <f t="shared" si="4"/>
        <v>66.32186594180617</v>
      </c>
      <c r="K8" s="34">
        <v>118407</v>
      </c>
      <c r="L8" s="36">
        <f t="shared" si="5"/>
        <v>48.54556412432506</v>
      </c>
      <c r="M8" s="34">
        <v>8742</v>
      </c>
      <c r="N8" s="36">
        <f t="shared" si="6"/>
        <v>3.5841235870755077</v>
      </c>
      <c r="O8" s="34">
        <v>34616</v>
      </c>
      <c r="P8" s="34">
        <v>16623</v>
      </c>
      <c r="Q8" s="36">
        <f t="shared" si="7"/>
        <v>14.192178230405602</v>
      </c>
      <c r="R8" s="34" t="s">
        <v>3</v>
      </c>
      <c r="S8" s="34"/>
      <c r="T8" s="34"/>
      <c r="U8" s="34"/>
    </row>
    <row r="9" spans="1:21" ht="13.5">
      <c r="A9" s="31" t="s">
        <v>9</v>
      </c>
      <c r="B9" s="32" t="s">
        <v>14</v>
      </c>
      <c r="C9" s="33" t="s">
        <v>15</v>
      </c>
      <c r="D9" s="34">
        <f t="shared" si="0"/>
        <v>40193</v>
      </c>
      <c r="E9" s="35">
        <f t="shared" si="1"/>
        <v>27277</v>
      </c>
      <c r="F9" s="36">
        <f t="shared" si="2"/>
        <v>67.86505112830592</v>
      </c>
      <c r="G9" s="34">
        <v>27277</v>
      </c>
      <c r="H9" s="34">
        <v>0</v>
      </c>
      <c r="I9" s="35">
        <f t="shared" si="3"/>
        <v>12916</v>
      </c>
      <c r="J9" s="36">
        <f t="shared" si="4"/>
        <v>32.13494887169407</v>
      </c>
      <c r="K9" s="34">
        <v>0</v>
      </c>
      <c r="L9" s="36">
        <f t="shared" si="5"/>
        <v>0</v>
      </c>
      <c r="M9" s="34">
        <v>630</v>
      </c>
      <c r="N9" s="36">
        <f t="shared" si="6"/>
        <v>1.5674371159157066</v>
      </c>
      <c r="O9" s="34">
        <v>12286</v>
      </c>
      <c r="P9" s="34">
        <v>10487</v>
      </c>
      <c r="Q9" s="36">
        <f t="shared" si="7"/>
        <v>30.56751175577837</v>
      </c>
      <c r="R9" s="34" t="s">
        <v>3</v>
      </c>
      <c r="S9" s="34"/>
      <c r="T9" s="34"/>
      <c r="U9" s="34"/>
    </row>
    <row r="10" spans="1:21" ht="13.5">
      <c r="A10" s="31" t="s">
        <v>9</v>
      </c>
      <c r="B10" s="32" t="s">
        <v>16</v>
      </c>
      <c r="C10" s="33" t="s">
        <v>17</v>
      </c>
      <c r="D10" s="34">
        <f t="shared" si="0"/>
        <v>94483</v>
      </c>
      <c r="E10" s="35">
        <f t="shared" si="1"/>
        <v>47738</v>
      </c>
      <c r="F10" s="36">
        <f t="shared" si="2"/>
        <v>50.52549135823375</v>
      </c>
      <c r="G10" s="34">
        <v>47738</v>
      </c>
      <c r="H10" s="34">
        <v>0</v>
      </c>
      <c r="I10" s="35">
        <f t="shared" si="3"/>
        <v>46745</v>
      </c>
      <c r="J10" s="36">
        <f t="shared" si="4"/>
        <v>49.47450864176625</v>
      </c>
      <c r="K10" s="34">
        <v>25147</v>
      </c>
      <c r="L10" s="36">
        <f t="shared" si="5"/>
        <v>26.615369960733677</v>
      </c>
      <c r="M10" s="34">
        <v>0</v>
      </c>
      <c r="N10" s="36">
        <f t="shared" si="6"/>
        <v>0</v>
      </c>
      <c r="O10" s="34">
        <v>21598</v>
      </c>
      <c r="P10" s="34">
        <v>12851</v>
      </c>
      <c r="Q10" s="36">
        <f t="shared" si="7"/>
        <v>22.85913868103257</v>
      </c>
      <c r="R10" s="34" t="s">
        <v>3</v>
      </c>
      <c r="S10" s="34"/>
      <c r="T10" s="34"/>
      <c r="U10" s="34"/>
    </row>
    <row r="11" spans="1:21" ht="13.5">
      <c r="A11" s="31" t="s">
        <v>9</v>
      </c>
      <c r="B11" s="32" t="s">
        <v>18</v>
      </c>
      <c r="C11" s="33" t="s">
        <v>19</v>
      </c>
      <c r="D11" s="34">
        <f t="shared" si="0"/>
        <v>86480</v>
      </c>
      <c r="E11" s="35">
        <f t="shared" si="1"/>
        <v>11025</v>
      </c>
      <c r="F11" s="36">
        <f t="shared" si="2"/>
        <v>12.748612395929696</v>
      </c>
      <c r="G11" s="34">
        <v>11025</v>
      </c>
      <c r="H11" s="34">
        <v>0</v>
      </c>
      <c r="I11" s="35">
        <f t="shared" si="3"/>
        <v>75455</v>
      </c>
      <c r="J11" s="36">
        <f t="shared" si="4"/>
        <v>87.2513876040703</v>
      </c>
      <c r="K11" s="34">
        <v>64876</v>
      </c>
      <c r="L11" s="36">
        <f t="shared" si="5"/>
        <v>75.01850138760408</v>
      </c>
      <c r="M11" s="34">
        <v>0</v>
      </c>
      <c r="N11" s="36">
        <f t="shared" si="6"/>
        <v>0</v>
      </c>
      <c r="O11" s="34">
        <v>10579</v>
      </c>
      <c r="P11" s="34">
        <v>9773</v>
      </c>
      <c r="Q11" s="36">
        <f t="shared" si="7"/>
        <v>12.232886216466236</v>
      </c>
      <c r="R11" s="34" t="s">
        <v>3</v>
      </c>
      <c r="S11" s="34"/>
      <c r="T11" s="34"/>
      <c r="U11" s="34"/>
    </row>
    <row r="12" spans="1:21" ht="13.5">
      <c r="A12" s="31" t="s">
        <v>9</v>
      </c>
      <c r="B12" s="32" t="s">
        <v>20</v>
      </c>
      <c r="C12" s="33" t="s">
        <v>21</v>
      </c>
      <c r="D12" s="34">
        <f t="shared" si="0"/>
        <v>28348</v>
      </c>
      <c r="E12" s="35">
        <f t="shared" si="1"/>
        <v>8665</v>
      </c>
      <c r="F12" s="36">
        <f t="shared" si="2"/>
        <v>30.566530266685483</v>
      </c>
      <c r="G12" s="34">
        <v>8588</v>
      </c>
      <c r="H12" s="34">
        <v>77</v>
      </c>
      <c r="I12" s="35">
        <f t="shared" si="3"/>
        <v>19683</v>
      </c>
      <c r="J12" s="36">
        <f t="shared" si="4"/>
        <v>69.43346973331452</v>
      </c>
      <c r="K12" s="34">
        <v>0</v>
      </c>
      <c r="L12" s="36">
        <f t="shared" si="5"/>
        <v>0</v>
      </c>
      <c r="M12" s="34">
        <v>0</v>
      </c>
      <c r="N12" s="36">
        <f t="shared" si="6"/>
        <v>0</v>
      </c>
      <c r="O12" s="34">
        <v>19683</v>
      </c>
      <c r="P12" s="34">
        <v>6062</v>
      </c>
      <c r="Q12" s="36">
        <f t="shared" si="7"/>
        <v>69.43346973331452</v>
      </c>
      <c r="R12" s="34" t="s">
        <v>3</v>
      </c>
      <c r="S12" s="34"/>
      <c r="T12" s="34"/>
      <c r="U12" s="34"/>
    </row>
    <row r="13" spans="1:21" ht="13.5">
      <c r="A13" s="31" t="s">
        <v>9</v>
      </c>
      <c r="B13" s="32" t="s">
        <v>22</v>
      </c>
      <c r="C13" s="33" t="s">
        <v>23</v>
      </c>
      <c r="D13" s="34">
        <f t="shared" si="0"/>
        <v>24461</v>
      </c>
      <c r="E13" s="35">
        <f t="shared" si="1"/>
        <v>19848</v>
      </c>
      <c r="F13" s="36">
        <f t="shared" si="2"/>
        <v>81.1414087731491</v>
      </c>
      <c r="G13" s="34">
        <v>18490</v>
      </c>
      <c r="H13" s="34">
        <v>1358</v>
      </c>
      <c r="I13" s="35">
        <f t="shared" si="3"/>
        <v>4613</v>
      </c>
      <c r="J13" s="36">
        <f t="shared" si="4"/>
        <v>18.858591226850905</v>
      </c>
      <c r="K13" s="34">
        <v>0</v>
      </c>
      <c r="L13" s="36">
        <f t="shared" si="5"/>
        <v>0</v>
      </c>
      <c r="M13" s="34">
        <v>0</v>
      </c>
      <c r="N13" s="36">
        <f t="shared" si="6"/>
        <v>0</v>
      </c>
      <c r="O13" s="34">
        <v>4613</v>
      </c>
      <c r="P13" s="34">
        <v>3392</v>
      </c>
      <c r="Q13" s="36">
        <f t="shared" si="7"/>
        <v>18.858591226850905</v>
      </c>
      <c r="R13" s="34" t="s">
        <v>3</v>
      </c>
      <c r="S13" s="34"/>
      <c r="T13" s="34"/>
      <c r="U13" s="34"/>
    </row>
    <row r="14" spans="1:21" ht="13.5">
      <c r="A14" s="31" t="s">
        <v>9</v>
      </c>
      <c r="B14" s="32" t="s">
        <v>24</v>
      </c>
      <c r="C14" s="33" t="s">
        <v>25</v>
      </c>
      <c r="D14" s="34">
        <f t="shared" si="0"/>
        <v>22521</v>
      </c>
      <c r="E14" s="35">
        <f t="shared" si="1"/>
        <v>18388</v>
      </c>
      <c r="F14" s="36">
        <f t="shared" si="2"/>
        <v>81.64823942098486</v>
      </c>
      <c r="G14" s="34">
        <v>18099</v>
      </c>
      <c r="H14" s="34">
        <v>289</v>
      </c>
      <c r="I14" s="35">
        <f t="shared" si="3"/>
        <v>4133</v>
      </c>
      <c r="J14" s="36">
        <f t="shared" si="4"/>
        <v>18.351760579015142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4133</v>
      </c>
      <c r="P14" s="34">
        <v>4022</v>
      </c>
      <c r="Q14" s="36">
        <f t="shared" si="7"/>
        <v>18.351760579015142</v>
      </c>
      <c r="R14" s="34" t="s">
        <v>3</v>
      </c>
      <c r="S14" s="34"/>
      <c r="T14" s="34"/>
      <c r="U14" s="34"/>
    </row>
    <row r="15" spans="1:21" ht="13.5">
      <c r="A15" s="31" t="s">
        <v>9</v>
      </c>
      <c r="B15" s="32" t="s">
        <v>26</v>
      </c>
      <c r="C15" s="33" t="s">
        <v>27</v>
      </c>
      <c r="D15" s="34">
        <f t="shared" si="0"/>
        <v>4691</v>
      </c>
      <c r="E15" s="35">
        <f t="shared" si="1"/>
        <v>19</v>
      </c>
      <c r="F15" s="36">
        <f t="shared" si="2"/>
        <v>0.40503091025367727</v>
      </c>
      <c r="G15" s="34">
        <v>19</v>
      </c>
      <c r="H15" s="34">
        <v>0</v>
      </c>
      <c r="I15" s="35">
        <f t="shared" si="3"/>
        <v>4672</v>
      </c>
      <c r="J15" s="36">
        <f t="shared" si="4"/>
        <v>99.59496908974631</v>
      </c>
      <c r="K15" s="34">
        <v>4671</v>
      </c>
      <c r="L15" s="36">
        <f t="shared" si="5"/>
        <v>99.57365167341719</v>
      </c>
      <c r="M15" s="34">
        <v>0</v>
      </c>
      <c r="N15" s="36">
        <f t="shared" si="6"/>
        <v>0</v>
      </c>
      <c r="O15" s="34">
        <v>1</v>
      </c>
      <c r="P15" s="34">
        <v>1</v>
      </c>
      <c r="Q15" s="36">
        <f t="shared" si="7"/>
        <v>0.021317416329140908</v>
      </c>
      <c r="R15" s="34"/>
      <c r="S15" s="34" t="s">
        <v>3</v>
      </c>
      <c r="T15" s="34"/>
      <c r="U15" s="34"/>
    </row>
    <row r="16" spans="1:21" ht="13.5">
      <c r="A16" s="31" t="s">
        <v>9</v>
      </c>
      <c r="B16" s="32" t="s">
        <v>28</v>
      </c>
      <c r="C16" s="33" t="s">
        <v>29</v>
      </c>
      <c r="D16" s="34">
        <f t="shared" si="0"/>
        <v>1051</v>
      </c>
      <c r="E16" s="35">
        <f t="shared" si="1"/>
        <v>580</v>
      </c>
      <c r="F16" s="36">
        <f t="shared" si="2"/>
        <v>55.18553758325404</v>
      </c>
      <c r="G16" s="34">
        <v>580</v>
      </c>
      <c r="H16" s="34">
        <v>0</v>
      </c>
      <c r="I16" s="35">
        <f t="shared" si="3"/>
        <v>471</v>
      </c>
      <c r="J16" s="36">
        <f t="shared" si="4"/>
        <v>44.814462416745954</v>
      </c>
      <c r="K16" s="34">
        <v>0</v>
      </c>
      <c r="L16" s="36">
        <f t="shared" si="5"/>
        <v>0</v>
      </c>
      <c r="M16" s="34">
        <v>0</v>
      </c>
      <c r="N16" s="36">
        <f t="shared" si="6"/>
        <v>0</v>
      </c>
      <c r="O16" s="34">
        <v>471</v>
      </c>
      <c r="P16" s="34">
        <v>447</v>
      </c>
      <c r="Q16" s="36">
        <f t="shared" si="7"/>
        <v>44.814462416745954</v>
      </c>
      <c r="R16" s="34" t="s">
        <v>3</v>
      </c>
      <c r="S16" s="34"/>
      <c r="T16" s="34"/>
      <c r="U16" s="34"/>
    </row>
    <row r="17" spans="1:21" ht="13.5">
      <c r="A17" s="31" t="s">
        <v>9</v>
      </c>
      <c r="B17" s="32" t="s">
        <v>30</v>
      </c>
      <c r="C17" s="33" t="s">
        <v>2</v>
      </c>
      <c r="D17" s="34">
        <f t="shared" si="0"/>
        <v>953</v>
      </c>
      <c r="E17" s="35">
        <f t="shared" si="1"/>
        <v>18</v>
      </c>
      <c r="F17" s="36">
        <f t="shared" si="2"/>
        <v>1.888772298006296</v>
      </c>
      <c r="G17" s="34">
        <v>18</v>
      </c>
      <c r="H17" s="34">
        <v>0</v>
      </c>
      <c r="I17" s="35">
        <f t="shared" si="3"/>
        <v>935</v>
      </c>
      <c r="J17" s="36">
        <f t="shared" si="4"/>
        <v>98.11122770199371</v>
      </c>
      <c r="K17" s="34">
        <v>458</v>
      </c>
      <c r="L17" s="36">
        <f t="shared" si="5"/>
        <v>48.05876180482686</v>
      </c>
      <c r="M17" s="34">
        <v>0</v>
      </c>
      <c r="N17" s="36">
        <f t="shared" si="6"/>
        <v>0</v>
      </c>
      <c r="O17" s="34">
        <v>477</v>
      </c>
      <c r="P17" s="34">
        <v>412</v>
      </c>
      <c r="Q17" s="36">
        <f t="shared" si="7"/>
        <v>50.05246589716684</v>
      </c>
      <c r="R17" s="34"/>
      <c r="S17" s="34" t="s">
        <v>3</v>
      </c>
      <c r="T17" s="34"/>
      <c r="U17" s="34"/>
    </row>
    <row r="18" spans="1:21" ht="13.5">
      <c r="A18" s="31" t="s">
        <v>9</v>
      </c>
      <c r="B18" s="32" t="s">
        <v>31</v>
      </c>
      <c r="C18" s="33" t="s">
        <v>32</v>
      </c>
      <c r="D18" s="34">
        <f t="shared" si="0"/>
        <v>7831</v>
      </c>
      <c r="E18" s="35">
        <f t="shared" si="1"/>
        <v>3996</v>
      </c>
      <c r="F18" s="36">
        <f t="shared" si="2"/>
        <v>51.027965777039974</v>
      </c>
      <c r="G18" s="34">
        <v>3996</v>
      </c>
      <c r="H18" s="34">
        <v>0</v>
      </c>
      <c r="I18" s="35">
        <f t="shared" si="3"/>
        <v>3835</v>
      </c>
      <c r="J18" s="36">
        <f t="shared" si="4"/>
        <v>48.97203422296003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3835</v>
      </c>
      <c r="P18" s="34">
        <v>3723</v>
      </c>
      <c r="Q18" s="36">
        <f t="shared" si="7"/>
        <v>48.97203422296003</v>
      </c>
      <c r="R18" s="34" t="s">
        <v>3</v>
      </c>
      <c r="S18" s="34"/>
      <c r="T18" s="34"/>
      <c r="U18" s="34"/>
    </row>
    <row r="19" spans="1:21" ht="13.5">
      <c r="A19" s="31" t="s">
        <v>9</v>
      </c>
      <c r="B19" s="32" t="s">
        <v>33</v>
      </c>
      <c r="C19" s="33" t="s">
        <v>179</v>
      </c>
      <c r="D19" s="34">
        <f t="shared" si="0"/>
        <v>12401</v>
      </c>
      <c r="E19" s="35">
        <f t="shared" si="1"/>
        <v>6592</v>
      </c>
      <c r="F19" s="36">
        <f t="shared" si="2"/>
        <v>53.1570034674623</v>
      </c>
      <c r="G19" s="34">
        <v>6492</v>
      </c>
      <c r="H19" s="34">
        <v>100</v>
      </c>
      <c r="I19" s="35">
        <f t="shared" si="3"/>
        <v>5809</v>
      </c>
      <c r="J19" s="36">
        <f t="shared" si="4"/>
        <v>46.842996532537704</v>
      </c>
      <c r="K19" s="34">
        <v>0</v>
      </c>
      <c r="L19" s="36">
        <f t="shared" si="5"/>
        <v>0</v>
      </c>
      <c r="M19" s="34">
        <v>4571</v>
      </c>
      <c r="N19" s="36">
        <f t="shared" si="6"/>
        <v>36.85993065075397</v>
      </c>
      <c r="O19" s="34">
        <v>1238</v>
      </c>
      <c r="P19" s="34">
        <v>1179</v>
      </c>
      <c r="Q19" s="36">
        <f t="shared" si="7"/>
        <v>9.983065881783727</v>
      </c>
      <c r="R19" s="34" t="s">
        <v>3</v>
      </c>
      <c r="S19" s="34"/>
      <c r="T19" s="34"/>
      <c r="U19" s="34"/>
    </row>
    <row r="20" spans="1:21" ht="13.5">
      <c r="A20" s="31" t="s">
        <v>9</v>
      </c>
      <c r="B20" s="32" t="s">
        <v>34</v>
      </c>
      <c r="C20" s="33" t="s">
        <v>35</v>
      </c>
      <c r="D20" s="34">
        <f t="shared" si="0"/>
        <v>17302</v>
      </c>
      <c r="E20" s="35">
        <f t="shared" si="1"/>
        <v>7970</v>
      </c>
      <c r="F20" s="36">
        <f t="shared" si="2"/>
        <v>46.06403883944053</v>
      </c>
      <c r="G20" s="34">
        <v>7959</v>
      </c>
      <c r="H20" s="34">
        <v>11</v>
      </c>
      <c r="I20" s="35">
        <f t="shared" si="3"/>
        <v>9332</v>
      </c>
      <c r="J20" s="36">
        <f t="shared" si="4"/>
        <v>53.93596116055947</v>
      </c>
      <c r="K20" s="34">
        <v>5563</v>
      </c>
      <c r="L20" s="36">
        <f t="shared" si="5"/>
        <v>32.1523523292105</v>
      </c>
      <c r="M20" s="34">
        <v>0</v>
      </c>
      <c r="N20" s="36">
        <f t="shared" si="6"/>
        <v>0</v>
      </c>
      <c r="O20" s="34">
        <v>3769</v>
      </c>
      <c r="P20" s="34">
        <v>2497</v>
      </c>
      <c r="Q20" s="36">
        <f t="shared" si="7"/>
        <v>21.783608831348978</v>
      </c>
      <c r="R20" s="34" t="s">
        <v>3</v>
      </c>
      <c r="S20" s="34"/>
      <c r="T20" s="34"/>
      <c r="U20" s="34"/>
    </row>
    <row r="21" spans="1:21" ht="13.5">
      <c r="A21" s="31" t="s">
        <v>9</v>
      </c>
      <c r="B21" s="32" t="s">
        <v>36</v>
      </c>
      <c r="C21" s="33" t="s">
        <v>37</v>
      </c>
      <c r="D21" s="34">
        <f t="shared" si="0"/>
        <v>41636</v>
      </c>
      <c r="E21" s="35">
        <f t="shared" si="1"/>
        <v>1479</v>
      </c>
      <c r="F21" s="36">
        <f t="shared" si="2"/>
        <v>3.5522144298203475</v>
      </c>
      <c r="G21" s="34">
        <v>1457</v>
      </c>
      <c r="H21" s="34">
        <v>22</v>
      </c>
      <c r="I21" s="35">
        <f t="shared" si="3"/>
        <v>40157</v>
      </c>
      <c r="J21" s="36">
        <f t="shared" si="4"/>
        <v>96.44778557017966</v>
      </c>
      <c r="K21" s="34">
        <v>40078</v>
      </c>
      <c r="L21" s="36">
        <f t="shared" si="5"/>
        <v>96.25804592179844</v>
      </c>
      <c r="M21" s="34">
        <v>0</v>
      </c>
      <c r="N21" s="36">
        <f t="shared" si="6"/>
        <v>0</v>
      </c>
      <c r="O21" s="34">
        <v>79</v>
      </c>
      <c r="P21" s="34">
        <v>59</v>
      </c>
      <c r="Q21" s="36">
        <f t="shared" si="7"/>
        <v>0.18973964838120858</v>
      </c>
      <c r="R21" s="34" t="s">
        <v>3</v>
      </c>
      <c r="S21" s="34"/>
      <c r="T21" s="34"/>
      <c r="U21" s="34"/>
    </row>
    <row r="22" spans="1:21" ht="13.5">
      <c r="A22" s="31" t="s">
        <v>9</v>
      </c>
      <c r="B22" s="32" t="s">
        <v>38</v>
      </c>
      <c r="C22" s="33" t="s">
        <v>39</v>
      </c>
      <c r="D22" s="34">
        <f t="shared" si="0"/>
        <v>28507</v>
      </c>
      <c r="E22" s="35">
        <f t="shared" si="1"/>
        <v>1375</v>
      </c>
      <c r="F22" s="36">
        <f t="shared" si="2"/>
        <v>4.823376714491177</v>
      </c>
      <c r="G22" s="34">
        <v>1371</v>
      </c>
      <c r="H22" s="34">
        <v>4</v>
      </c>
      <c r="I22" s="35">
        <f t="shared" si="3"/>
        <v>27132</v>
      </c>
      <c r="J22" s="36">
        <f t="shared" si="4"/>
        <v>95.17662328550882</v>
      </c>
      <c r="K22" s="34">
        <v>22340</v>
      </c>
      <c r="L22" s="36">
        <f t="shared" si="5"/>
        <v>78.36671694671485</v>
      </c>
      <c r="M22" s="34">
        <v>0</v>
      </c>
      <c r="N22" s="36">
        <f t="shared" si="6"/>
        <v>0</v>
      </c>
      <c r="O22" s="34">
        <v>4792</v>
      </c>
      <c r="P22" s="34">
        <v>1645</v>
      </c>
      <c r="Q22" s="36">
        <f t="shared" si="7"/>
        <v>16.809906338793983</v>
      </c>
      <c r="R22" s="34" t="s">
        <v>3</v>
      </c>
      <c r="S22" s="34"/>
      <c r="T22" s="34"/>
      <c r="U22" s="34"/>
    </row>
    <row r="23" spans="1:21" ht="13.5">
      <c r="A23" s="31" t="s">
        <v>9</v>
      </c>
      <c r="B23" s="32" t="s">
        <v>40</v>
      </c>
      <c r="C23" s="33" t="s">
        <v>41</v>
      </c>
      <c r="D23" s="34">
        <f t="shared" si="0"/>
        <v>13072</v>
      </c>
      <c r="E23" s="35">
        <f t="shared" si="1"/>
        <v>5579</v>
      </c>
      <c r="F23" s="36">
        <f aca="true" t="shared" si="8" ref="F23:F86">E23/D23*100</f>
        <v>42.67900856793146</v>
      </c>
      <c r="G23" s="34">
        <v>5579</v>
      </c>
      <c r="H23" s="34">
        <v>0</v>
      </c>
      <c r="I23" s="35">
        <f t="shared" si="3"/>
        <v>7493</v>
      </c>
      <c r="J23" s="36">
        <f aca="true" t="shared" si="9" ref="J23:J86">I23/D23*100</f>
        <v>57.320991432068546</v>
      </c>
      <c r="K23" s="34">
        <v>0</v>
      </c>
      <c r="L23" s="36">
        <f aca="true" t="shared" si="10" ref="L23:L86">K23/D23*100</f>
        <v>0</v>
      </c>
      <c r="M23" s="34">
        <v>0</v>
      </c>
      <c r="N23" s="36">
        <f aca="true" t="shared" si="11" ref="N23:N86">M23/D23*100</f>
        <v>0</v>
      </c>
      <c r="O23" s="34">
        <v>7493</v>
      </c>
      <c r="P23" s="34">
        <v>7190</v>
      </c>
      <c r="Q23" s="36">
        <f aca="true" t="shared" si="12" ref="Q23:Q86">O23/D23*100</f>
        <v>57.320991432068546</v>
      </c>
      <c r="R23" s="34" t="s">
        <v>3</v>
      </c>
      <c r="S23" s="34"/>
      <c r="T23" s="34"/>
      <c r="U23" s="34"/>
    </row>
    <row r="24" spans="1:21" ht="13.5">
      <c r="A24" s="31" t="s">
        <v>9</v>
      </c>
      <c r="B24" s="32" t="s">
        <v>42</v>
      </c>
      <c r="C24" s="33" t="s">
        <v>43</v>
      </c>
      <c r="D24" s="34">
        <f t="shared" si="0"/>
        <v>9888</v>
      </c>
      <c r="E24" s="35">
        <f t="shared" si="1"/>
        <v>5855</v>
      </c>
      <c r="F24" s="36">
        <f t="shared" si="8"/>
        <v>59.213187702265365</v>
      </c>
      <c r="G24" s="34">
        <v>5855</v>
      </c>
      <c r="H24" s="34">
        <v>0</v>
      </c>
      <c r="I24" s="35">
        <f t="shared" si="3"/>
        <v>4033</v>
      </c>
      <c r="J24" s="36">
        <f t="shared" si="9"/>
        <v>40.78681229773463</v>
      </c>
      <c r="K24" s="34">
        <v>807</v>
      </c>
      <c r="L24" s="36">
        <f t="shared" si="10"/>
        <v>8.161407766990292</v>
      </c>
      <c r="M24" s="34">
        <v>0</v>
      </c>
      <c r="N24" s="36">
        <f t="shared" si="11"/>
        <v>0</v>
      </c>
      <c r="O24" s="34">
        <v>3226</v>
      </c>
      <c r="P24" s="34">
        <v>2948</v>
      </c>
      <c r="Q24" s="36">
        <f t="shared" si="12"/>
        <v>32.62540453074433</v>
      </c>
      <c r="R24" s="34" t="s">
        <v>3</v>
      </c>
      <c r="S24" s="34"/>
      <c r="T24" s="34"/>
      <c r="U24" s="34"/>
    </row>
    <row r="25" spans="1:21" ht="13.5">
      <c r="A25" s="31" t="s">
        <v>9</v>
      </c>
      <c r="B25" s="32" t="s">
        <v>44</v>
      </c>
      <c r="C25" s="33" t="s">
        <v>7</v>
      </c>
      <c r="D25" s="34">
        <f t="shared" si="0"/>
        <v>9293</v>
      </c>
      <c r="E25" s="35">
        <f t="shared" si="1"/>
        <v>4667</v>
      </c>
      <c r="F25" s="36">
        <f t="shared" si="8"/>
        <v>50.220596147638005</v>
      </c>
      <c r="G25" s="34">
        <v>4667</v>
      </c>
      <c r="H25" s="34">
        <v>0</v>
      </c>
      <c r="I25" s="35">
        <f t="shared" si="3"/>
        <v>4626</v>
      </c>
      <c r="J25" s="36">
        <f t="shared" si="9"/>
        <v>49.779403852361995</v>
      </c>
      <c r="K25" s="34">
        <v>0</v>
      </c>
      <c r="L25" s="36">
        <f t="shared" si="10"/>
        <v>0</v>
      </c>
      <c r="M25" s="34">
        <v>0</v>
      </c>
      <c r="N25" s="36">
        <f t="shared" si="11"/>
        <v>0</v>
      </c>
      <c r="O25" s="34">
        <v>4626</v>
      </c>
      <c r="P25" s="34">
        <v>1686</v>
      </c>
      <c r="Q25" s="36">
        <f t="shared" si="12"/>
        <v>49.779403852361995</v>
      </c>
      <c r="R25" s="34" t="s">
        <v>3</v>
      </c>
      <c r="S25" s="34"/>
      <c r="T25" s="34"/>
      <c r="U25" s="34"/>
    </row>
    <row r="26" spans="1:21" ht="13.5">
      <c r="A26" s="31" t="s">
        <v>9</v>
      </c>
      <c r="B26" s="32" t="s">
        <v>45</v>
      </c>
      <c r="C26" s="33" t="s">
        <v>0</v>
      </c>
      <c r="D26" s="34">
        <f t="shared" si="0"/>
        <v>5855</v>
      </c>
      <c r="E26" s="35">
        <f t="shared" si="1"/>
        <v>2343</v>
      </c>
      <c r="F26" s="36">
        <f t="shared" si="8"/>
        <v>40.01707941929975</v>
      </c>
      <c r="G26" s="34">
        <v>2343</v>
      </c>
      <c r="H26" s="34">
        <v>0</v>
      </c>
      <c r="I26" s="35">
        <f t="shared" si="3"/>
        <v>3512</v>
      </c>
      <c r="J26" s="36">
        <f t="shared" si="9"/>
        <v>59.98292058070026</v>
      </c>
      <c r="K26" s="34">
        <v>0</v>
      </c>
      <c r="L26" s="36">
        <f t="shared" si="10"/>
        <v>0</v>
      </c>
      <c r="M26" s="34">
        <v>3426</v>
      </c>
      <c r="N26" s="36">
        <f t="shared" si="11"/>
        <v>58.51409052092229</v>
      </c>
      <c r="O26" s="34">
        <v>86</v>
      </c>
      <c r="P26" s="34">
        <v>68</v>
      </c>
      <c r="Q26" s="36">
        <f t="shared" si="12"/>
        <v>1.4688300597779675</v>
      </c>
      <c r="R26" s="34" t="s">
        <v>3</v>
      </c>
      <c r="S26" s="34"/>
      <c r="T26" s="34"/>
      <c r="U26" s="34"/>
    </row>
    <row r="27" spans="1:21" ht="13.5">
      <c r="A27" s="31" t="s">
        <v>9</v>
      </c>
      <c r="B27" s="32" t="s">
        <v>46</v>
      </c>
      <c r="C27" s="33" t="s">
        <v>47</v>
      </c>
      <c r="D27" s="34">
        <f t="shared" si="0"/>
        <v>2378</v>
      </c>
      <c r="E27" s="35">
        <f t="shared" si="1"/>
        <v>1098</v>
      </c>
      <c r="F27" s="36">
        <f t="shared" si="8"/>
        <v>46.17325483599664</v>
      </c>
      <c r="G27" s="34">
        <v>1064</v>
      </c>
      <c r="H27" s="34">
        <v>34</v>
      </c>
      <c r="I27" s="35">
        <f t="shared" si="3"/>
        <v>1280</v>
      </c>
      <c r="J27" s="36">
        <f t="shared" si="9"/>
        <v>53.82674516400336</v>
      </c>
      <c r="K27" s="34">
        <v>258</v>
      </c>
      <c r="L27" s="36">
        <f t="shared" si="10"/>
        <v>10.849453322119427</v>
      </c>
      <c r="M27" s="34">
        <v>0</v>
      </c>
      <c r="N27" s="36">
        <f t="shared" si="11"/>
        <v>0</v>
      </c>
      <c r="O27" s="34">
        <v>1022</v>
      </c>
      <c r="P27" s="34">
        <v>599</v>
      </c>
      <c r="Q27" s="36">
        <f t="shared" si="12"/>
        <v>42.97729184188393</v>
      </c>
      <c r="R27" s="34" t="s">
        <v>3</v>
      </c>
      <c r="S27" s="34"/>
      <c r="T27" s="34"/>
      <c r="U27" s="34"/>
    </row>
    <row r="28" spans="1:21" ht="13.5">
      <c r="A28" s="31" t="s">
        <v>9</v>
      </c>
      <c r="B28" s="32" t="s">
        <v>48</v>
      </c>
      <c r="C28" s="33" t="s">
        <v>49</v>
      </c>
      <c r="D28" s="34">
        <f t="shared" si="0"/>
        <v>8244</v>
      </c>
      <c r="E28" s="35">
        <f t="shared" si="1"/>
        <v>5894</v>
      </c>
      <c r="F28" s="36">
        <f t="shared" si="8"/>
        <v>71.49442018437652</v>
      </c>
      <c r="G28" s="34">
        <v>5894</v>
      </c>
      <c r="H28" s="34">
        <v>0</v>
      </c>
      <c r="I28" s="35">
        <f t="shared" si="3"/>
        <v>2350</v>
      </c>
      <c r="J28" s="36">
        <f t="shared" si="9"/>
        <v>28.505579815623484</v>
      </c>
      <c r="K28" s="34">
        <v>0</v>
      </c>
      <c r="L28" s="36">
        <f t="shared" si="10"/>
        <v>0</v>
      </c>
      <c r="M28" s="34">
        <v>508</v>
      </c>
      <c r="N28" s="36">
        <f t="shared" si="11"/>
        <v>6.16205725376031</v>
      </c>
      <c r="O28" s="34">
        <v>1842</v>
      </c>
      <c r="P28" s="34">
        <v>1662</v>
      </c>
      <c r="Q28" s="36">
        <f t="shared" si="12"/>
        <v>22.343522561863175</v>
      </c>
      <c r="R28" s="34"/>
      <c r="S28" s="34" t="s">
        <v>3</v>
      </c>
      <c r="T28" s="34"/>
      <c r="U28" s="34"/>
    </row>
    <row r="29" spans="1:21" ht="13.5">
      <c r="A29" s="31" t="s">
        <v>9</v>
      </c>
      <c r="B29" s="32" t="s">
        <v>50</v>
      </c>
      <c r="C29" s="33" t="s">
        <v>51</v>
      </c>
      <c r="D29" s="34">
        <f t="shared" si="0"/>
        <v>6971</v>
      </c>
      <c r="E29" s="35">
        <f t="shared" si="1"/>
        <v>3869</v>
      </c>
      <c r="F29" s="36">
        <f t="shared" si="8"/>
        <v>55.50136278869603</v>
      </c>
      <c r="G29" s="34">
        <v>3640</v>
      </c>
      <c r="H29" s="34">
        <v>229</v>
      </c>
      <c r="I29" s="35">
        <f t="shared" si="3"/>
        <v>3102</v>
      </c>
      <c r="J29" s="36">
        <f t="shared" si="9"/>
        <v>44.49863721130398</v>
      </c>
      <c r="K29" s="34">
        <v>0</v>
      </c>
      <c r="L29" s="36">
        <f t="shared" si="10"/>
        <v>0</v>
      </c>
      <c r="M29" s="34">
        <v>0</v>
      </c>
      <c r="N29" s="36">
        <f t="shared" si="11"/>
        <v>0</v>
      </c>
      <c r="O29" s="34">
        <v>3102</v>
      </c>
      <c r="P29" s="34">
        <v>436</v>
      </c>
      <c r="Q29" s="36">
        <f t="shared" si="12"/>
        <v>44.49863721130398</v>
      </c>
      <c r="R29" s="34" t="s">
        <v>3</v>
      </c>
      <c r="S29" s="34"/>
      <c r="T29" s="34"/>
      <c r="U29" s="34"/>
    </row>
    <row r="30" spans="1:21" ht="13.5">
      <c r="A30" s="31" t="s">
        <v>9</v>
      </c>
      <c r="B30" s="32" t="s">
        <v>52</v>
      </c>
      <c r="C30" s="33" t="s">
        <v>53</v>
      </c>
      <c r="D30" s="34">
        <f t="shared" si="0"/>
        <v>9958</v>
      </c>
      <c r="E30" s="35">
        <f t="shared" si="1"/>
        <v>7785</v>
      </c>
      <c r="F30" s="36">
        <f t="shared" si="8"/>
        <v>78.17834906607753</v>
      </c>
      <c r="G30" s="34">
        <v>7749</v>
      </c>
      <c r="H30" s="34">
        <v>36</v>
      </c>
      <c r="I30" s="35">
        <f t="shared" si="3"/>
        <v>2173</v>
      </c>
      <c r="J30" s="36">
        <f t="shared" si="9"/>
        <v>21.821650933922474</v>
      </c>
      <c r="K30" s="34">
        <v>0</v>
      </c>
      <c r="L30" s="36">
        <f t="shared" si="10"/>
        <v>0</v>
      </c>
      <c r="M30" s="34">
        <v>0</v>
      </c>
      <c r="N30" s="36">
        <f t="shared" si="11"/>
        <v>0</v>
      </c>
      <c r="O30" s="34">
        <v>2173</v>
      </c>
      <c r="P30" s="34">
        <v>1859</v>
      </c>
      <c r="Q30" s="36">
        <f t="shared" si="12"/>
        <v>21.821650933922474</v>
      </c>
      <c r="R30" s="34" t="s">
        <v>3</v>
      </c>
      <c r="S30" s="34"/>
      <c r="T30" s="34"/>
      <c r="U30" s="34"/>
    </row>
    <row r="31" spans="1:21" ht="13.5">
      <c r="A31" s="31" t="s">
        <v>9</v>
      </c>
      <c r="B31" s="32" t="s">
        <v>54</v>
      </c>
      <c r="C31" s="33" t="s">
        <v>55</v>
      </c>
      <c r="D31" s="34">
        <f t="shared" si="0"/>
        <v>15609</v>
      </c>
      <c r="E31" s="35">
        <f t="shared" si="1"/>
        <v>7481</v>
      </c>
      <c r="F31" s="36">
        <f t="shared" si="8"/>
        <v>47.92747773720289</v>
      </c>
      <c r="G31" s="34">
        <v>7481</v>
      </c>
      <c r="H31" s="34">
        <v>0</v>
      </c>
      <c r="I31" s="35">
        <f t="shared" si="3"/>
        <v>8128</v>
      </c>
      <c r="J31" s="36">
        <f t="shared" si="9"/>
        <v>52.07252226279711</v>
      </c>
      <c r="K31" s="34">
        <v>4318</v>
      </c>
      <c r="L31" s="36">
        <f t="shared" si="10"/>
        <v>27.663527452110966</v>
      </c>
      <c r="M31" s="34">
        <v>0</v>
      </c>
      <c r="N31" s="36">
        <f t="shared" si="11"/>
        <v>0</v>
      </c>
      <c r="O31" s="34">
        <v>3810</v>
      </c>
      <c r="P31" s="34">
        <v>2906</v>
      </c>
      <c r="Q31" s="36">
        <f t="shared" si="12"/>
        <v>24.408994810686142</v>
      </c>
      <c r="R31" s="34" t="s">
        <v>3</v>
      </c>
      <c r="S31" s="34"/>
      <c r="T31" s="34"/>
      <c r="U31" s="34"/>
    </row>
    <row r="32" spans="1:21" ht="13.5">
      <c r="A32" s="31" t="s">
        <v>9</v>
      </c>
      <c r="B32" s="32" t="s">
        <v>56</v>
      </c>
      <c r="C32" s="33" t="s">
        <v>57</v>
      </c>
      <c r="D32" s="34">
        <f t="shared" si="0"/>
        <v>15813</v>
      </c>
      <c r="E32" s="35">
        <f t="shared" si="1"/>
        <v>11259</v>
      </c>
      <c r="F32" s="36">
        <f t="shared" si="8"/>
        <v>71.20091064314173</v>
      </c>
      <c r="G32" s="34">
        <v>11259</v>
      </c>
      <c r="H32" s="34">
        <v>0</v>
      </c>
      <c r="I32" s="35">
        <f t="shared" si="3"/>
        <v>4554</v>
      </c>
      <c r="J32" s="36">
        <f t="shared" si="9"/>
        <v>28.799089356858282</v>
      </c>
      <c r="K32" s="34">
        <v>0</v>
      </c>
      <c r="L32" s="36">
        <f t="shared" si="10"/>
        <v>0</v>
      </c>
      <c r="M32" s="34">
        <v>0</v>
      </c>
      <c r="N32" s="36">
        <f t="shared" si="11"/>
        <v>0</v>
      </c>
      <c r="O32" s="34">
        <v>4554</v>
      </c>
      <c r="P32" s="34">
        <v>3628</v>
      </c>
      <c r="Q32" s="36">
        <f t="shared" si="12"/>
        <v>28.799089356858282</v>
      </c>
      <c r="R32" s="34" t="s">
        <v>3</v>
      </c>
      <c r="S32" s="34"/>
      <c r="T32" s="34"/>
      <c r="U32" s="34"/>
    </row>
    <row r="33" spans="1:21" ht="13.5">
      <c r="A33" s="31" t="s">
        <v>9</v>
      </c>
      <c r="B33" s="32" t="s">
        <v>58</v>
      </c>
      <c r="C33" s="33" t="s">
        <v>59</v>
      </c>
      <c r="D33" s="34">
        <f t="shared" si="0"/>
        <v>6324</v>
      </c>
      <c r="E33" s="35">
        <f t="shared" si="1"/>
        <v>851</v>
      </c>
      <c r="F33" s="36">
        <f t="shared" si="8"/>
        <v>13.456672991777355</v>
      </c>
      <c r="G33" s="34">
        <v>851</v>
      </c>
      <c r="H33" s="34">
        <v>0</v>
      </c>
      <c r="I33" s="35">
        <f t="shared" si="3"/>
        <v>5473</v>
      </c>
      <c r="J33" s="36">
        <f t="shared" si="9"/>
        <v>86.54332700822265</v>
      </c>
      <c r="K33" s="34">
        <v>0</v>
      </c>
      <c r="L33" s="36">
        <f t="shared" si="10"/>
        <v>0</v>
      </c>
      <c r="M33" s="34">
        <v>0</v>
      </c>
      <c r="N33" s="36">
        <f t="shared" si="11"/>
        <v>0</v>
      </c>
      <c r="O33" s="34">
        <v>5473</v>
      </c>
      <c r="P33" s="34">
        <v>892</v>
      </c>
      <c r="Q33" s="36">
        <f t="shared" si="12"/>
        <v>86.54332700822265</v>
      </c>
      <c r="R33" s="34" t="s">
        <v>3</v>
      </c>
      <c r="S33" s="34"/>
      <c r="T33" s="34"/>
      <c r="U33" s="34"/>
    </row>
    <row r="34" spans="1:21" ht="13.5">
      <c r="A34" s="31" t="s">
        <v>9</v>
      </c>
      <c r="B34" s="32" t="s">
        <v>60</v>
      </c>
      <c r="C34" s="33" t="s">
        <v>61</v>
      </c>
      <c r="D34" s="34">
        <f t="shared" si="0"/>
        <v>8470</v>
      </c>
      <c r="E34" s="35">
        <f t="shared" si="1"/>
        <v>6181</v>
      </c>
      <c r="F34" s="36">
        <f t="shared" si="8"/>
        <v>72.97520661157024</v>
      </c>
      <c r="G34" s="34">
        <v>6181</v>
      </c>
      <c r="H34" s="34">
        <v>0</v>
      </c>
      <c r="I34" s="35">
        <f t="shared" si="3"/>
        <v>2289</v>
      </c>
      <c r="J34" s="36">
        <f t="shared" si="9"/>
        <v>27.024793388429753</v>
      </c>
      <c r="K34" s="34">
        <v>0</v>
      </c>
      <c r="L34" s="36">
        <f t="shared" si="10"/>
        <v>0</v>
      </c>
      <c r="M34" s="34">
        <v>779</v>
      </c>
      <c r="N34" s="36">
        <f t="shared" si="11"/>
        <v>9.197166469893743</v>
      </c>
      <c r="O34" s="34">
        <v>1510</v>
      </c>
      <c r="P34" s="34">
        <v>1071</v>
      </c>
      <c r="Q34" s="36">
        <f t="shared" si="12"/>
        <v>17.827626918536012</v>
      </c>
      <c r="R34" s="34" t="s">
        <v>3</v>
      </c>
      <c r="S34" s="34"/>
      <c r="T34" s="34"/>
      <c r="U34" s="34"/>
    </row>
    <row r="35" spans="1:21" ht="13.5">
      <c r="A35" s="31" t="s">
        <v>9</v>
      </c>
      <c r="B35" s="32" t="s">
        <v>62</v>
      </c>
      <c r="C35" s="33" t="s">
        <v>63</v>
      </c>
      <c r="D35" s="34">
        <f t="shared" si="0"/>
        <v>11430</v>
      </c>
      <c r="E35" s="35">
        <f t="shared" si="1"/>
        <v>9741</v>
      </c>
      <c r="F35" s="36">
        <f t="shared" si="8"/>
        <v>85.22309711286088</v>
      </c>
      <c r="G35" s="34">
        <v>9741</v>
      </c>
      <c r="H35" s="34">
        <v>0</v>
      </c>
      <c r="I35" s="35">
        <f t="shared" si="3"/>
        <v>1689</v>
      </c>
      <c r="J35" s="36">
        <f t="shared" si="9"/>
        <v>14.776902887139107</v>
      </c>
      <c r="K35" s="34">
        <v>0</v>
      </c>
      <c r="L35" s="36">
        <f t="shared" si="10"/>
        <v>0</v>
      </c>
      <c r="M35" s="34">
        <v>0</v>
      </c>
      <c r="N35" s="36">
        <f t="shared" si="11"/>
        <v>0</v>
      </c>
      <c r="O35" s="34">
        <v>1689</v>
      </c>
      <c r="P35" s="34">
        <v>1234</v>
      </c>
      <c r="Q35" s="36">
        <f t="shared" si="12"/>
        <v>14.776902887139107</v>
      </c>
      <c r="R35" s="34" t="s">
        <v>3</v>
      </c>
      <c r="S35" s="34"/>
      <c r="T35" s="34"/>
      <c r="U35" s="34"/>
    </row>
    <row r="36" spans="1:21" ht="13.5">
      <c r="A36" s="31" t="s">
        <v>9</v>
      </c>
      <c r="B36" s="32" t="s">
        <v>64</v>
      </c>
      <c r="C36" s="33" t="s">
        <v>65</v>
      </c>
      <c r="D36" s="34">
        <f t="shared" si="0"/>
        <v>6972</v>
      </c>
      <c r="E36" s="35">
        <f t="shared" si="1"/>
        <v>4777</v>
      </c>
      <c r="F36" s="36">
        <f t="shared" si="8"/>
        <v>68.51692484222605</v>
      </c>
      <c r="G36" s="34">
        <v>4777</v>
      </c>
      <c r="H36" s="34">
        <v>0</v>
      </c>
      <c r="I36" s="35">
        <f t="shared" si="3"/>
        <v>2195</v>
      </c>
      <c r="J36" s="36">
        <f t="shared" si="9"/>
        <v>31.483075157773953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2195</v>
      </c>
      <c r="P36" s="34">
        <v>1712</v>
      </c>
      <c r="Q36" s="36">
        <f t="shared" si="12"/>
        <v>31.483075157773953</v>
      </c>
      <c r="R36" s="34" t="s">
        <v>3</v>
      </c>
      <c r="S36" s="34"/>
      <c r="T36" s="34"/>
      <c r="U36" s="34"/>
    </row>
    <row r="37" spans="1:21" ht="13.5">
      <c r="A37" s="31" t="s">
        <v>9</v>
      </c>
      <c r="B37" s="32" t="s">
        <v>66</v>
      </c>
      <c r="C37" s="33" t="s">
        <v>8</v>
      </c>
      <c r="D37" s="34">
        <f t="shared" si="0"/>
        <v>12252</v>
      </c>
      <c r="E37" s="35">
        <f t="shared" si="1"/>
        <v>8963</v>
      </c>
      <c r="F37" s="36">
        <f t="shared" si="8"/>
        <v>73.15540319947763</v>
      </c>
      <c r="G37" s="34">
        <v>8963</v>
      </c>
      <c r="H37" s="34">
        <v>0</v>
      </c>
      <c r="I37" s="35">
        <f t="shared" si="3"/>
        <v>3289</v>
      </c>
      <c r="J37" s="36">
        <f t="shared" si="9"/>
        <v>26.844596800522364</v>
      </c>
      <c r="K37" s="34">
        <v>0</v>
      </c>
      <c r="L37" s="36">
        <f t="shared" si="10"/>
        <v>0</v>
      </c>
      <c r="M37" s="34">
        <v>0</v>
      </c>
      <c r="N37" s="36">
        <f t="shared" si="11"/>
        <v>0</v>
      </c>
      <c r="O37" s="34">
        <v>3289</v>
      </c>
      <c r="P37" s="34">
        <v>2431</v>
      </c>
      <c r="Q37" s="36">
        <f t="shared" si="12"/>
        <v>26.844596800522364</v>
      </c>
      <c r="R37" s="34" t="s">
        <v>3</v>
      </c>
      <c r="S37" s="34"/>
      <c r="T37" s="34"/>
      <c r="U37" s="34"/>
    </row>
    <row r="38" spans="1:21" ht="13.5">
      <c r="A38" s="31" t="s">
        <v>9</v>
      </c>
      <c r="B38" s="32" t="s">
        <v>67</v>
      </c>
      <c r="C38" s="33" t="s">
        <v>178</v>
      </c>
      <c r="D38" s="34">
        <f t="shared" si="0"/>
        <v>11904</v>
      </c>
      <c r="E38" s="35">
        <f t="shared" si="1"/>
        <v>8296</v>
      </c>
      <c r="F38" s="36">
        <f t="shared" si="8"/>
        <v>69.69086021505376</v>
      </c>
      <c r="G38" s="34">
        <v>8296</v>
      </c>
      <c r="H38" s="34">
        <v>0</v>
      </c>
      <c r="I38" s="35">
        <f t="shared" si="3"/>
        <v>3608</v>
      </c>
      <c r="J38" s="36">
        <f t="shared" si="9"/>
        <v>30.309139784946236</v>
      </c>
      <c r="K38" s="34">
        <v>0</v>
      </c>
      <c r="L38" s="36">
        <f t="shared" si="10"/>
        <v>0</v>
      </c>
      <c r="M38" s="34">
        <v>0</v>
      </c>
      <c r="N38" s="36">
        <f t="shared" si="11"/>
        <v>0</v>
      </c>
      <c r="O38" s="34">
        <v>3608</v>
      </c>
      <c r="P38" s="34">
        <v>2600</v>
      </c>
      <c r="Q38" s="36">
        <f t="shared" si="12"/>
        <v>30.309139784946236</v>
      </c>
      <c r="R38" s="34" t="s">
        <v>3</v>
      </c>
      <c r="S38" s="34"/>
      <c r="T38" s="34"/>
      <c r="U38" s="34"/>
    </row>
    <row r="39" spans="1:21" ht="13.5">
      <c r="A39" s="31" t="s">
        <v>9</v>
      </c>
      <c r="B39" s="32" t="s">
        <v>68</v>
      </c>
      <c r="C39" s="33" t="s">
        <v>207</v>
      </c>
      <c r="D39" s="34">
        <f t="shared" si="0"/>
        <v>6095</v>
      </c>
      <c r="E39" s="35">
        <f t="shared" si="1"/>
        <v>4523</v>
      </c>
      <c r="F39" s="36">
        <f t="shared" si="8"/>
        <v>74.20836751435603</v>
      </c>
      <c r="G39" s="34">
        <v>4523</v>
      </c>
      <c r="H39" s="34">
        <v>0</v>
      </c>
      <c r="I39" s="35">
        <f t="shared" si="3"/>
        <v>1572</v>
      </c>
      <c r="J39" s="36">
        <f t="shared" si="9"/>
        <v>25.791632485643973</v>
      </c>
      <c r="K39" s="34">
        <v>0</v>
      </c>
      <c r="L39" s="36">
        <f t="shared" si="10"/>
        <v>0</v>
      </c>
      <c r="M39" s="34">
        <v>0</v>
      </c>
      <c r="N39" s="36">
        <f t="shared" si="11"/>
        <v>0</v>
      </c>
      <c r="O39" s="34">
        <v>1572</v>
      </c>
      <c r="P39" s="34">
        <v>967</v>
      </c>
      <c r="Q39" s="36">
        <f t="shared" si="12"/>
        <v>25.791632485643973</v>
      </c>
      <c r="R39" s="34" t="s">
        <v>3</v>
      </c>
      <c r="S39" s="34"/>
      <c r="T39" s="34"/>
      <c r="U39" s="34"/>
    </row>
    <row r="40" spans="1:21" ht="13.5">
      <c r="A40" s="31" t="s">
        <v>9</v>
      </c>
      <c r="B40" s="32" t="s">
        <v>69</v>
      </c>
      <c r="C40" s="33" t="s">
        <v>181</v>
      </c>
      <c r="D40" s="34">
        <f t="shared" si="0"/>
        <v>7965</v>
      </c>
      <c r="E40" s="35">
        <f t="shared" si="1"/>
        <v>6374</v>
      </c>
      <c r="F40" s="36">
        <f t="shared" si="8"/>
        <v>80.02510985561833</v>
      </c>
      <c r="G40" s="34">
        <v>6374</v>
      </c>
      <c r="H40" s="34">
        <v>0</v>
      </c>
      <c r="I40" s="35">
        <f t="shared" si="3"/>
        <v>1591</v>
      </c>
      <c r="J40" s="36">
        <f t="shared" si="9"/>
        <v>19.974890144381668</v>
      </c>
      <c r="K40" s="34">
        <v>0</v>
      </c>
      <c r="L40" s="36">
        <f t="shared" si="10"/>
        <v>0</v>
      </c>
      <c r="M40" s="34">
        <v>0</v>
      </c>
      <c r="N40" s="36">
        <f t="shared" si="11"/>
        <v>0</v>
      </c>
      <c r="O40" s="34">
        <v>1591</v>
      </c>
      <c r="P40" s="34">
        <v>1120</v>
      </c>
      <c r="Q40" s="36">
        <f t="shared" si="12"/>
        <v>19.974890144381668</v>
      </c>
      <c r="R40" s="34" t="s">
        <v>3</v>
      </c>
      <c r="S40" s="34"/>
      <c r="T40" s="34"/>
      <c r="U40" s="34"/>
    </row>
    <row r="41" spans="1:21" ht="13.5">
      <c r="A41" s="31" t="s">
        <v>9</v>
      </c>
      <c r="B41" s="32" t="s">
        <v>70</v>
      </c>
      <c r="C41" s="33" t="s">
        <v>71</v>
      </c>
      <c r="D41" s="34">
        <f t="shared" si="0"/>
        <v>4626</v>
      </c>
      <c r="E41" s="35">
        <f t="shared" si="1"/>
        <v>2548</v>
      </c>
      <c r="F41" s="36">
        <f t="shared" si="8"/>
        <v>55.079982706441854</v>
      </c>
      <c r="G41" s="34">
        <v>2548</v>
      </c>
      <c r="H41" s="34">
        <v>0</v>
      </c>
      <c r="I41" s="35">
        <f t="shared" si="3"/>
        <v>2078</v>
      </c>
      <c r="J41" s="36">
        <f t="shared" si="9"/>
        <v>44.92001729355815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2078</v>
      </c>
      <c r="P41" s="34">
        <v>2078</v>
      </c>
      <c r="Q41" s="36">
        <f t="shared" si="12"/>
        <v>44.92001729355815</v>
      </c>
      <c r="R41" s="34" t="s">
        <v>3</v>
      </c>
      <c r="S41" s="34"/>
      <c r="T41" s="34"/>
      <c r="U41" s="34"/>
    </row>
    <row r="42" spans="1:21" ht="13.5">
      <c r="A42" s="31" t="s">
        <v>9</v>
      </c>
      <c r="B42" s="32" t="s">
        <v>72</v>
      </c>
      <c r="C42" s="33" t="s">
        <v>73</v>
      </c>
      <c r="D42" s="34">
        <f t="shared" si="0"/>
        <v>6037</v>
      </c>
      <c r="E42" s="35">
        <f t="shared" si="1"/>
        <v>5612</v>
      </c>
      <c r="F42" s="36">
        <f t="shared" si="8"/>
        <v>92.96007950969025</v>
      </c>
      <c r="G42" s="34">
        <v>5612</v>
      </c>
      <c r="H42" s="34">
        <v>0</v>
      </c>
      <c r="I42" s="35">
        <f t="shared" si="3"/>
        <v>425</v>
      </c>
      <c r="J42" s="36">
        <f t="shared" si="9"/>
        <v>7.039920490309756</v>
      </c>
      <c r="K42" s="34">
        <v>0</v>
      </c>
      <c r="L42" s="36">
        <f t="shared" si="10"/>
        <v>0</v>
      </c>
      <c r="M42" s="34">
        <v>0</v>
      </c>
      <c r="N42" s="36">
        <f t="shared" si="11"/>
        <v>0</v>
      </c>
      <c r="O42" s="34">
        <v>425</v>
      </c>
      <c r="P42" s="34">
        <v>291</v>
      </c>
      <c r="Q42" s="36">
        <f t="shared" si="12"/>
        <v>7.039920490309756</v>
      </c>
      <c r="R42" s="34" t="s">
        <v>3</v>
      </c>
      <c r="S42" s="34"/>
      <c r="T42" s="34"/>
      <c r="U42" s="34"/>
    </row>
    <row r="43" spans="1:21" ht="13.5">
      <c r="A43" s="31" t="s">
        <v>9</v>
      </c>
      <c r="B43" s="32" t="s">
        <v>74</v>
      </c>
      <c r="C43" s="33" t="s">
        <v>75</v>
      </c>
      <c r="D43" s="34">
        <f t="shared" si="0"/>
        <v>11567</v>
      </c>
      <c r="E43" s="35">
        <f t="shared" si="1"/>
        <v>9172</v>
      </c>
      <c r="F43" s="36">
        <f t="shared" si="8"/>
        <v>79.29454482579753</v>
      </c>
      <c r="G43" s="34">
        <v>9172</v>
      </c>
      <c r="H43" s="34">
        <v>0</v>
      </c>
      <c r="I43" s="35">
        <f t="shared" si="3"/>
        <v>2395</v>
      </c>
      <c r="J43" s="36">
        <f t="shared" si="9"/>
        <v>20.705455174202474</v>
      </c>
      <c r="K43" s="34">
        <v>912</v>
      </c>
      <c r="L43" s="36">
        <f t="shared" si="10"/>
        <v>7.884499005792341</v>
      </c>
      <c r="M43" s="34">
        <v>0</v>
      </c>
      <c r="N43" s="36">
        <f t="shared" si="11"/>
        <v>0</v>
      </c>
      <c r="O43" s="34">
        <v>1483</v>
      </c>
      <c r="P43" s="34">
        <v>893</v>
      </c>
      <c r="Q43" s="36">
        <f t="shared" si="12"/>
        <v>12.820956168410133</v>
      </c>
      <c r="R43" s="34" t="s">
        <v>3</v>
      </c>
      <c r="S43" s="34"/>
      <c r="T43" s="34"/>
      <c r="U43" s="34"/>
    </row>
    <row r="44" spans="1:21" ht="13.5">
      <c r="A44" s="31" t="s">
        <v>9</v>
      </c>
      <c r="B44" s="32" t="s">
        <v>76</v>
      </c>
      <c r="C44" s="33" t="s">
        <v>77</v>
      </c>
      <c r="D44" s="34">
        <f t="shared" si="0"/>
        <v>4990</v>
      </c>
      <c r="E44" s="35">
        <f t="shared" si="1"/>
        <v>4403</v>
      </c>
      <c r="F44" s="36">
        <f t="shared" si="8"/>
        <v>88.23647294589179</v>
      </c>
      <c r="G44" s="34">
        <v>4403</v>
      </c>
      <c r="H44" s="34">
        <v>0</v>
      </c>
      <c r="I44" s="35">
        <f t="shared" si="3"/>
        <v>587</v>
      </c>
      <c r="J44" s="36">
        <f t="shared" si="9"/>
        <v>11.763527054108216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587</v>
      </c>
      <c r="P44" s="34">
        <v>515</v>
      </c>
      <c r="Q44" s="36">
        <f t="shared" si="12"/>
        <v>11.763527054108216</v>
      </c>
      <c r="R44" s="34" t="s">
        <v>3</v>
      </c>
      <c r="S44" s="34"/>
      <c r="T44" s="34"/>
      <c r="U44" s="34"/>
    </row>
    <row r="45" spans="1:21" ht="13.5">
      <c r="A45" s="31" t="s">
        <v>9</v>
      </c>
      <c r="B45" s="32" t="s">
        <v>78</v>
      </c>
      <c r="C45" s="33" t="s">
        <v>79</v>
      </c>
      <c r="D45" s="34">
        <f t="shared" si="0"/>
        <v>8552</v>
      </c>
      <c r="E45" s="35">
        <f t="shared" si="1"/>
        <v>7426</v>
      </c>
      <c r="F45" s="36">
        <f t="shared" si="8"/>
        <v>86.8334892422825</v>
      </c>
      <c r="G45" s="34">
        <v>7000</v>
      </c>
      <c r="H45" s="34">
        <v>426</v>
      </c>
      <c r="I45" s="35">
        <f t="shared" si="3"/>
        <v>1126</v>
      </c>
      <c r="J45" s="36">
        <f t="shared" si="9"/>
        <v>13.166510757717493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1126</v>
      </c>
      <c r="P45" s="34">
        <v>744</v>
      </c>
      <c r="Q45" s="36">
        <f t="shared" si="12"/>
        <v>13.166510757717493</v>
      </c>
      <c r="R45" s="34" t="s">
        <v>3</v>
      </c>
      <c r="S45" s="34"/>
      <c r="T45" s="34"/>
      <c r="U45" s="34"/>
    </row>
    <row r="46" spans="1:21" ht="13.5">
      <c r="A46" s="31" t="s">
        <v>9</v>
      </c>
      <c r="B46" s="32" t="s">
        <v>80</v>
      </c>
      <c r="C46" s="33" t="s">
        <v>81</v>
      </c>
      <c r="D46" s="34">
        <f t="shared" si="0"/>
        <v>6899</v>
      </c>
      <c r="E46" s="35">
        <f t="shared" si="1"/>
        <v>5238</v>
      </c>
      <c r="F46" s="36">
        <f t="shared" si="8"/>
        <v>75.92404696332802</v>
      </c>
      <c r="G46" s="34">
        <v>5238</v>
      </c>
      <c r="H46" s="34">
        <v>0</v>
      </c>
      <c r="I46" s="35">
        <f t="shared" si="3"/>
        <v>1661</v>
      </c>
      <c r="J46" s="36">
        <f t="shared" si="9"/>
        <v>24.075953036671983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1661</v>
      </c>
      <c r="P46" s="34">
        <v>935</v>
      </c>
      <c r="Q46" s="36">
        <f t="shared" si="12"/>
        <v>24.075953036671983</v>
      </c>
      <c r="R46" s="34" t="s">
        <v>3</v>
      </c>
      <c r="S46" s="34"/>
      <c r="T46" s="34"/>
      <c r="U46" s="34"/>
    </row>
    <row r="47" spans="1:21" ht="13.5">
      <c r="A47" s="31" t="s">
        <v>9</v>
      </c>
      <c r="B47" s="32" t="s">
        <v>82</v>
      </c>
      <c r="C47" s="33" t="s">
        <v>83</v>
      </c>
      <c r="D47" s="34">
        <f t="shared" si="0"/>
        <v>6628</v>
      </c>
      <c r="E47" s="35">
        <f aca="true" t="shared" si="13" ref="E47:E85">G47+H47</f>
        <v>5469</v>
      </c>
      <c r="F47" s="36">
        <f t="shared" si="8"/>
        <v>82.51357875678937</v>
      </c>
      <c r="G47" s="34">
        <v>5469</v>
      </c>
      <c r="H47" s="34">
        <v>0</v>
      </c>
      <c r="I47" s="35">
        <f aca="true" t="shared" si="14" ref="I47:I85">K47+M47+O47</f>
        <v>1159</v>
      </c>
      <c r="J47" s="36">
        <f t="shared" si="9"/>
        <v>17.48642124321062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1159</v>
      </c>
      <c r="P47" s="34">
        <v>625</v>
      </c>
      <c r="Q47" s="36">
        <f t="shared" si="12"/>
        <v>17.48642124321062</v>
      </c>
      <c r="R47" s="34" t="s">
        <v>3</v>
      </c>
      <c r="S47" s="34"/>
      <c r="T47" s="34"/>
      <c r="U47" s="34"/>
    </row>
    <row r="48" spans="1:21" ht="13.5">
      <c r="A48" s="31" t="s">
        <v>9</v>
      </c>
      <c r="B48" s="32" t="s">
        <v>84</v>
      </c>
      <c r="C48" s="33" t="s">
        <v>85</v>
      </c>
      <c r="D48" s="34">
        <f t="shared" si="0"/>
        <v>4500</v>
      </c>
      <c r="E48" s="35">
        <f t="shared" si="13"/>
        <v>3912</v>
      </c>
      <c r="F48" s="36">
        <f t="shared" si="8"/>
        <v>86.93333333333332</v>
      </c>
      <c r="G48" s="34">
        <v>3417</v>
      </c>
      <c r="H48" s="34">
        <v>495</v>
      </c>
      <c r="I48" s="35">
        <f t="shared" si="14"/>
        <v>588</v>
      </c>
      <c r="J48" s="36">
        <f t="shared" si="9"/>
        <v>13.066666666666665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588</v>
      </c>
      <c r="P48" s="34">
        <v>287</v>
      </c>
      <c r="Q48" s="36">
        <f t="shared" si="12"/>
        <v>13.066666666666665</v>
      </c>
      <c r="R48" s="34" t="s">
        <v>3</v>
      </c>
      <c r="S48" s="34"/>
      <c r="T48" s="34"/>
      <c r="U48" s="34"/>
    </row>
    <row r="49" spans="1:21" ht="13.5">
      <c r="A49" s="31" t="s">
        <v>9</v>
      </c>
      <c r="B49" s="32" t="s">
        <v>86</v>
      </c>
      <c r="C49" s="33" t="s">
        <v>87</v>
      </c>
      <c r="D49" s="34">
        <f t="shared" si="0"/>
        <v>9056</v>
      </c>
      <c r="E49" s="35">
        <f t="shared" si="13"/>
        <v>6532</v>
      </c>
      <c r="F49" s="36">
        <f t="shared" si="8"/>
        <v>72.12897526501767</v>
      </c>
      <c r="G49" s="34">
        <v>6532</v>
      </c>
      <c r="H49" s="34">
        <v>0</v>
      </c>
      <c r="I49" s="35">
        <f t="shared" si="14"/>
        <v>2524</v>
      </c>
      <c r="J49" s="36">
        <f t="shared" si="9"/>
        <v>27.87102473498233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2524</v>
      </c>
      <c r="P49" s="34">
        <v>1074</v>
      </c>
      <c r="Q49" s="36">
        <f t="shared" si="12"/>
        <v>27.87102473498233</v>
      </c>
      <c r="R49" s="34" t="s">
        <v>3</v>
      </c>
      <c r="S49" s="34"/>
      <c r="T49" s="34"/>
      <c r="U49" s="34"/>
    </row>
    <row r="50" spans="1:21" ht="13.5">
      <c r="A50" s="31" t="s">
        <v>9</v>
      </c>
      <c r="B50" s="32" t="s">
        <v>88</v>
      </c>
      <c r="C50" s="33" t="s">
        <v>89</v>
      </c>
      <c r="D50" s="34">
        <f t="shared" si="0"/>
        <v>9585</v>
      </c>
      <c r="E50" s="35">
        <f t="shared" si="13"/>
        <v>7126</v>
      </c>
      <c r="F50" s="36">
        <f t="shared" si="8"/>
        <v>74.3453312467397</v>
      </c>
      <c r="G50" s="34">
        <v>6640</v>
      </c>
      <c r="H50" s="34">
        <v>486</v>
      </c>
      <c r="I50" s="35">
        <f t="shared" si="14"/>
        <v>2459</v>
      </c>
      <c r="J50" s="36">
        <f t="shared" si="9"/>
        <v>25.654668753260303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2459</v>
      </c>
      <c r="P50" s="34">
        <v>1228</v>
      </c>
      <c r="Q50" s="36">
        <f t="shared" si="12"/>
        <v>25.654668753260303</v>
      </c>
      <c r="R50" s="34" t="s">
        <v>3</v>
      </c>
      <c r="S50" s="34"/>
      <c r="T50" s="34"/>
      <c r="U50" s="34"/>
    </row>
    <row r="51" spans="1:21" ht="13.5">
      <c r="A51" s="31" t="s">
        <v>9</v>
      </c>
      <c r="B51" s="32" t="s">
        <v>90</v>
      </c>
      <c r="C51" s="33" t="s">
        <v>91</v>
      </c>
      <c r="D51" s="34">
        <f t="shared" si="0"/>
        <v>5227</v>
      </c>
      <c r="E51" s="35">
        <f t="shared" si="13"/>
        <v>3517</v>
      </c>
      <c r="F51" s="36">
        <f t="shared" si="8"/>
        <v>67.28524966519991</v>
      </c>
      <c r="G51" s="34">
        <v>3517</v>
      </c>
      <c r="H51" s="34">
        <v>0</v>
      </c>
      <c r="I51" s="35">
        <f t="shared" si="14"/>
        <v>1710</v>
      </c>
      <c r="J51" s="36">
        <f t="shared" si="9"/>
        <v>32.71475033480007</v>
      </c>
      <c r="K51" s="34">
        <v>0</v>
      </c>
      <c r="L51" s="36">
        <f t="shared" si="10"/>
        <v>0</v>
      </c>
      <c r="M51" s="34">
        <v>0</v>
      </c>
      <c r="N51" s="36">
        <f t="shared" si="11"/>
        <v>0</v>
      </c>
      <c r="O51" s="34">
        <v>1710</v>
      </c>
      <c r="P51" s="34">
        <v>1342</v>
      </c>
      <c r="Q51" s="36">
        <f t="shared" si="12"/>
        <v>32.71475033480007</v>
      </c>
      <c r="R51" s="34" t="s">
        <v>3</v>
      </c>
      <c r="S51" s="34"/>
      <c r="T51" s="34"/>
      <c r="U51" s="34"/>
    </row>
    <row r="52" spans="1:21" ht="13.5">
      <c r="A52" s="31" t="s">
        <v>9</v>
      </c>
      <c r="B52" s="32" t="s">
        <v>92</v>
      </c>
      <c r="C52" s="33" t="s">
        <v>93</v>
      </c>
      <c r="D52" s="34">
        <f t="shared" si="0"/>
        <v>8471</v>
      </c>
      <c r="E52" s="35">
        <f t="shared" si="13"/>
        <v>4676</v>
      </c>
      <c r="F52" s="36">
        <f t="shared" si="8"/>
        <v>55.20009443985362</v>
      </c>
      <c r="G52" s="34">
        <v>4676</v>
      </c>
      <c r="H52" s="34">
        <v>0</v>
      </c>
      <c r="I52" s="35">
        <f t="shared" si="14"/>
        <v>3795</v>
      </c>
      <c r="J52" s="36">
        <f t="shared" si="9"/>
        <v>44.79990556014638</v>
      </c>
      <c r="K52" s="34">
        <v>0</v>
      </c>
      <c r="L52" s="36">
        <f t="shared" si="10"/>
        <v>0</v>
      </c>
      <c r="M52" s="34">
        <v>502</v>
      </c>
      <c r="N52" s="36">
        <f t="shared" si="11"/>
        <v>5.926100814543737</v>
      </c>
      <c r="O52" s="34">
        <v>3293</v>
      </c>
      <c r="P52" s="34">
        <v>2683</v>
      </c>
      <c r="Q52" s="36">
        <f t="shared" si="12"/>
        <v>38.87380474560265</v>
      </c>
      <c r="R52" s="34" t="s">
        <v>3</v>
      </c>
      <c r="S52" s="34"/>
      <c r="T52" s="34"/>
      <c r="U52" s="34"/>
    </row>
    <row r="53" spans="1:21" ht="13.5">
      <c r="A53" s="31" t="s">
        <v>9</v>
      </c>
      <c r="B53" s="32" t="s">
        <v>94</v>
      </c>
      <c r="C53" s="33" t="s">
        <v>1</v>
      </c>
      <c r="D53" s="34">
        <f t="shared" si="0"/>
        <v>1760</v>
      </c>
      <c r="E53" s="35">
        <f t="shared" si="13"/>
        <v>1703</v>
      </c>
      <c r="F53" s="36">
        <f t="shared" si="8"/>
        <v>96.76136363636364</v>
      </c>
      <c r="G53" s="34">
        <v>1534</v>
      </c>
      <c r="H53" s="34">
        <v>169</v>
      </c>
      <c r="I53" s="35">
        <f t="shared" si="14"/>
        <v>57</v>
      </c>
      <c r="J53" s="36">
        <f t="shared" si="9"/>
        <v>3.2386363636363638</v>
      </c>
      <c r="K53" s="34">
        <v>0</v>
      </c>
      <c r="L53" s="36">
        <f t="shared" si="10"/>
        <v>0</v>
      </c>
      <c r="M53" s="34">
        <v>0</v>
      </c>
      <c r="N53" s="36">
        <f t="shared" si="11"/>
        <v>0</v>
      </c>
      <c r="O53" s="34">
        <v>57</v>
      </c>
      <c r="P53" s="34">
        <v>20</v>
      </c>
      <c r="Q53" s="36">
        <f t="shared" si="12"/>
        <v>3.2386363636363638</v>
      </c>
      <c r="R53" s="34" t="s">
        <v>3</v>
      </c>
      <c r="S53" s="34"/>
      <c r="T53" s="34"/>
      <c r="U53" s="34"/>
    </row>
    <row r="54" spans="1:21" ht="13.5">
      <c r="A54" s="31" t="s">
        <v>9</v>
      </c>
      <c r="B54" s="32" t="s">
        <v>95</v>
      </c>
      <c r="C54" s="33" t="s">
        <v>96</v>
      </c>
      <c r="D54" s="34">
        <f t="shared" si="0"/>
        <v>8102</v>
      </c>
      <c r="E54" s="35">
        <f t="shared" si="13"/>
        <v>6473</v>
      </c>
      <c r="F54" s="36">
        <f t="shared" si="8"/>
        <v>79.89385336953838</v>
      </c>
      <c r="G54" s="34">
        <v>6135</v>
      </c>
      <c r="H54" s="34">
        <v>338</v>
      </c>
      <c r="I54" s="35">
        <f t="shared" si="14"/>
        <v>1629</v>
      </c>
      <c r="J54" s="36">
        <f t="shared" si="9"/>
        <v>20.106146630461613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1629</v>
      </c>
      <c r="P54" s="34">
        <v>340</v>
      </c>
      <c r="Q54" s="36">
        <f t="shared" si="12"/>
        <v>20.106146630461613</v>
      </c>
      <c r="R54" s="34" t="s">
        <v>3</v>
      </c>
      <c r="S54" s="34"/>
      <c r="T54" s="34"/>
      <c r="U54" s="34"/>
    </row>
    <row r="55" spans="1:21" ht="13.5">
      <c r="A55" s="31" t="s">
        <v>9</v>
      </c>
      <c r="B55" s="32" t="s">
        <v>97</v>
      </c>
      <c r="C55" s="33" t="s">
        <v>98</v>
      </c>
      <c r="D55" s="34">
        <f t="shared" si="0"/>
        <v>3794</v>
      </c>
      <c r="E55" s="35">
        <f t="shared" si="13"/>
        <v>3338</v>
      </c>
      <c r="F55" s="36">
        <f t="shared" si="8"/>
        <v>87.98102266736953</v>
      </c>
      <c r="G55" s="34">
        <v>3245</v>
      </c>
      <c r="H55" s="34">
        <v>93</v>
      </c>
      <c r="I55" s="35">
        <f t="shared" si="14"/>
        <v>456</v>
      </c>
      <c r="J55" s="36">
        <f t="shared" si="9"/>
        <v>12.018977332630469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456</v>
      </c>
      <c r="P55" s="34">
        <v>117</v>
      </c>
      <c r="Q55" s="36">
        <f t="shared" si="12"/>
        <v>12.018977332630469</v>
      </c>
      <c r="R55" s="34" t="s">
        <v>3</v>
      </c>
      <c r="S55" s="34"/>
      <c r="T55" s="34"/>
      <c r="U55" s="34"/>
    </row>
    <row r="56" spans="1:21" ht="13.5">
      <c r="A56" s="31" t="s">
        <v>9</v>
      </c>
      <c r="B56" s="32" t="s">
        <v>99</v>
      </c>
      <c r="C56" s="33" t="s">
        <v>100</v>
      </c>
      <c r="D56" s="34">
        <f t="shared" si="0"/>
        <v>3957</v>
      </c>
      <c r="E56" s="35">
        <f t="shared" si="13"/>
        <v>3575</v>
      </c>
      <c r="F56" s="36">
        <f t="shared" si="8"/>
        <v>90.34622188526662</v>
      </c>
      <c r="G56" s="34">
        <v>3575</v>
      </c>
      <c r="H56" s="34">
        <v>0</v>
      </c>
      <c r="I56" s="35">
        <f t="shared" si="14"/>
        <v>382</v>
      </c>
      <c r="J56" s="36">
        <f t="shared" si="9"/>
        <v>9.653778114733385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382</v>
      </c>
      <c r="P56" s="34">
        <v>341</v>
      </c>
      <c r="Q56" s="36">
        <f t="shared" si="12"/>
        <v>9.653778114733385</v>
      </c>
      <c r="R56" s="34" t="s">
        <v>3</v>
      </c>
      <c r="S56" s="34"/>
      <c r="T56" s="34"/>
      <c r="U56" s="34"/>
    </row>
    <row r="57" spans="1:21" ht="13.5">
      <c r="A57" s="31" t="s">
        <v>9</v>
      </c>
      <c r="B57" s="32" t="s">
        <v>101</v>
      </c>
      <c r="C57" s="33" t="s">
        <v>102</v>
      </c>
      <c r="D57" s="34">
        <f t="shared" si="0"/>
        <v>7938</v>
      </c>
      <c r="E57" s="35">
        <f t="shared" si="13"/>
        <v>5938</v>
      </c>
      <c r="F57" s="36">
        <f t="shared" si="8"/>
        <v>74.80473670949861</v>
      </c>
      <c r="G57" s="34">
        <v>5908</v>
      </c>
      <c r="H57" s="34">
        <v>30</v>
      </c>
      <c r="I57" s="35">
        <f t="shared" si="14"/>
        <v>2000</v>
      </c>
      <c r="J57" s="36">
        <f t="shared" si="9"/>
        <v>25.195263290501384</v>
      </c>
      <c r="K57" s="34">
        <v>0</v>
      </c>
      <c r="L57" s="36">
        <f t="shared" si="10"/>
        <v>0</v>
      </c>
      <c r="M57" s="34">
        <v>130</v>
      </c>
      <c r="N57" s="36">
        <f t="shared" si="11"/>
        <v>1.6376921138825902</v>
      </c>
      <c r="O57" s="34">
        <v>1870</v>
      </c>
      <c r="P57" s="34">
        <v>1070</v>
      </c>
      <c r="Q57" s="36">
        <f t="shared" si="12"/>
        <v>23.557571176618797</v>
      </c>
      <c r="R57" s="34" t="s">
        <v>3</v>
      </c>
      <c r="S57" s="34"/>
      <c r="T57" s="34"/>
      <c r="U57" s="34"/>
    </row>
    <row r="58" spans="1:21" ht="13.5">
      <c r="A58" s="31" t="s">
        <v>9</v>
      </c>
      <c r="B58" s="32" t="s">
        <v>103</v>
      </c>
      <c r="C58" s="33" t="s">
        <v>177</v>
      </c>
      <c r="D58" s="34">
        <f t="shared" si="0"/>
        <v>3487</v>
      </c>
      <c r="E58" s="35">
        <f t="shared" si="13"/>
        <v>2608</v>
      </c>
      <c r="F58" s="36">
        <f t="shared" si="8"/>
        <v>74.79208488672211</v>
      </c>
      <c r="G58" s="34">
        <v>2608</v>
      </c>
      <c r="H58" s="34">
        <v>0</v>
      </c>
      <c r="I58" s="35">
        <f t="shared" si="14"/>
        <v>879</v>
      </c>
      <c r="J58" s="36">
        <f t="shared" si="9"/>
        <v>25.207915113277892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879</v>
      </c>
      <c r="P58" s="34">
        <v>514</v>
      </c>
      <c r="Q58" s="36">
        <f t="shared" si="12"/>
        <v>25.207915113277892</v>
      </c>
      <c r="R58" s="34" t="s">
        <v>3</v>
      </c>
      <c r="S58" s="34"/>
      <c r="T58" s="34"/>
      <c r="U58" s="34"/>
    </row>
    <row r="59" spans="1:21" ht="13.5">
      <c r="A59" s="31" t="s">
        <v>9</v>
      </c>
      <c r="B59" s="32" t="s">
        <v>104</v>
      </c>
      <c r="C59" s="33" t="s">
        <v>105</v>
      </c>
      <c r="D59" s="34">
        <f t="shared" si="0"/>
        <v>2882</v>
      </c>
      <c r="E59" s="35">
        <f t="shared" si="13"/>
        <v>2771</v>
      </c>
      <c r="F59" s="36">
        <f t="shared" si="8"/>
        <v>96.14850798056905</v>
      </c>
      <c r="G59" s="34">
        <v>2681</v>
      </c>
      <c r="H59" s="34">
        <v>90</v>
      </c>
      <c r="I59" s="35">
        <f t="shared" si="14"/>
        <v>111</v>
      </c>
      <c r="J59" s="36">
        <f t="shared" si="9"/>
        <v>3.8514920194309505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111</v>
      </c>
      <c r="P59" s="34">
        <v>103</v>
      </c>
      <c r="Q59" s="36">
        <f t="shared" si="12"/>
        <v>3.8514920194309505</v>
      </c>
      <c r="R59" s="34" t="s">
        <v>3</v>
      </c>
      <c r="S59" s="34"/>
      <c r="T59" s="34"/>
      <c r="U59" s="34"/>
    </row>
    <row r="60" spans="1:21" ht="13.5">
      <c r="A60" s="31" t="s">
        <v>9</v>
      </c>
      <c r="B60" s="32" t="s">
        <v>106</v>
      </c>
      <c r="C60" s="33" t="s">
        <v>107</v>
      </c>
      <c r="D60" s="34">
        <f t="shared" si="0"/>
        <v>6406</v>
      </c>
      <c r="E60" s="35">
        <f t="shared" si="13"/>
        <v>5176</v>
      </c>
      <c r="F60" s="36">
        <f t="shared" si="8"/>
        <v>80.79925070246644</v>
      </c>
      <c r="G60" s="34">
        <v>5176</v>
      </c>
      <c r="H60" s="34">
        <v>0</v>
      </c>
      <c r="I60" s="35">
        <f t="shared" si="14"/>
        <v>1230</v>
      </c>
      <c r="J60" s="36">
        <f t="shared" si="9"/>
        <v>19.200749297533562</v>
      </c>
      <c r="K60" s="34">
        <v>0</v>
      </c>
      <c r="L60" s="36">
        <f t="shared" si="10"/>
        <v>0</v>
      </c>
      <c r="M60" s="34">
        <v>0</v>
      </c>
      <c r="N60" s="36">
        <f t="shared" si="11"/>
        <v>0</v>
      </c>
      <c r="O60" s="34">
        <v>1230</v>
      </c>
      <c r="P60" s="34">
        <v>1230</v>
      </c>
      <c r="Q60" s="36">
        <f t="shared" si="12"/>
        <v>19.200749297533562</v>
      </c>
      <c r="R60" s="34" t="s">
        <v>3</v>
      </c>
      <c r="S60" s="34"/>
      <c r="T60" s="34"/>
      <c r="U60" s="34"/>
    </row>
    <row r="61" spans="1:21" ht="13.5">
      <c r="A61" s="31" t="s">
        <v>9</v>
      </c>
      <c r="B61" s="32" t="s">
        <v>108</v>
      </c>
      <c r="C61" s="33" t="s">
        <v>109</v>
      </c>
      <c r="D61" s="34">
        <f t="shared" si="0"/>
        <v>5682</v>
      </c>
      <c r="E61" s="35">
        <f t="shared" si="13"/>
        <v>4514</v>
      </c>
      <c r="F61" s="36">
        <f t="shared" si="8"/>
        <v>79.4438577965505</v>
      </c>
      <c r="G61" s="34">
        <v>3940</v>
      </c>
      <c r="H61" s="34">
        <v>574</v>
      </c>
      <c r="I61" s="35">
        <f t="shared" si="14"/>
        <v>1168</v>
      </c>
      <c r="J61" s="36">
        <f t="shared" si="9"/>
        <v>20.55614220344949</v>
      </c>
      <c r="K61" s="34">
        <v>0</v>
      </c>
      <c r="L61" s="36">
        <f t="shared" si="10"/>
        <v>0</v>
      </c>
      <c r="M61" s="34">
        <v>0</v>
      </c>
      <c r="N61" s="36">
        <f t="shared" si="11"/>
        <v>0</v>
      </c>
      <c r="O61" s="34">
        <v>1168</v>
      </c>
      <c r="P61" s="34">
        <v>597</v>
      </c>
      <c r="Q61" s="36">
        <f t="shared" si="12"/>
        <v>20.55614220344949</v>
      </c>
      <c r="R61" s="34" t="s">
        <v>3</v>
      </c>
      <c r="S61" s="34"/>
      <c r="T61" s="34"/>
      <c r="U61" s="34"/>
    </row>
    <row r="62" spans="1:21" ht="13.5">
      <c r="A62" s="31" t="s">
        <v>9</v>
      </c>
      <c r="B62" s="32" t="s">
        <v>110</v>
      </c>
      <c r="C62" s="33" t="s">
        <v>111</v>
      </c>
      <c r="D62" s="34">
        <f t="shared" si="0"/>
        <v>7465</v>
      </c>
      <c r="E62" s="35">
        <f t="shared" si="13"/>
        <v>5765</v>
      </c>
      <c r="F62" s="36">
        <f t="shared" si="8"/>
        <v>77.22705961152043</v>
      </c>
      <c r="G62" s="34">
        <v>5320</v>
      </c>
      <c r="H62" s="34">
        <v>445</v>
      </c>
      <c r="I62" s="35">
        <f t="shared" si="14"/>
        <v>1700</v>
      </c>
      <c r="J62" s="36">
        <f t="shared" si="9"/>
        <v>22.772940388479572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1700</v>
      </c>
      <c r="P62" s="34">
        <v>1013</v>
      </c>
      <c r="Q62" s="36">
        <f t="shared" si="12"/>
        <v>22.772940388479572</v>
      </c>
      <c r="R62" s="34" t="s">
        <v>3</v>
      </c>
      <c r="S62" s="34"/>
      <c r="T62" s="34"/>
      <c r="U62" s="34"/>
    </row>
    <row r="63" spans="1:21" ht="13.5">
      <c r="A63" s="31" t="s">
        <v>9</v>
      </c>
      <c r="B63" s="32" t="s">
        <v>112</v>
      </c>
      <c r="C63" s="33" t="s">
        <v>113</v>
      </c>
      <c r="D63" s="34">
        <f t="shared" si="0"/>
        <v>13687</v>
      </c>
      <c r="E63" s="35">
        <f t="shared" si="13"/>
        <v>2853</v>
      </c>
      <c r="F63" s="36">
        <f t="shared" si="8"/>
        <v>20.84459706290641</v>
      </c>
      <c r="G63" s="34">
        <v>2853</v>
      </c>
      <c r="H63" s="34">
        <v>0</v>
      </c>
      <c r="I63" s="35">
        <f t="shared" si="14"/>
        <v>10834</v>
      </c>
      <c r="J63" s="36">
        <f t="shared" si="9"/>
        <v>79.15540293709358</v>
      </c>
      <c r="K63" s="34">
        <v>8300</v>
      </c>
      <c r="L63" s="36">
        <f t="shared" si="10"/>
        <v>60.64148462044275</v>
      </c>
      <c r="M63" s="34">
        <v>0</v>
      </c>
      <c r="N63" s="36">
        <f t="shared" si="11"/>
        <v>0</v>
      </c>
      <c r="O63" s="34">
        <v>2534</v>
      </c>
      <c r="P63" s="34">
        <v>911</v>
      </c>
      <c r="Q63" s="36">
        <f t="shared" si="12"/>
        <v>18.513918316650837</v>
      </c>
      <c r="R63" s="34" t="s">
        <v>3</v>
      </c>
      <c r="S63" s="34"/>
      <c r="T63" s="34"/>
      <c r="U63" s="34"/>
    </row>
    <row r="64" spans="1:21" ht="13.5">
      <c r="A64" s="31" t="s">
        <v>9</v>
      </c>
      <c r="B64" s="32" t="s">
        <v>114</v>
      </c>
      <c r="C64" s="33" t="s">
        <v>180</v>
      </c>
      <c r="D64" s="34">
        <f t="shared" si="0"/>
        <v>6407</v>
      </c>
      <c r="E64" s="35">
        <f t="shared" si="13"/>
        <v>4029</v>
      </c>
      <c r="F64" s="36">
        <f t="shared" si="8"/>
        <v>62.884345247385674</v>
      </c>
      <c r="G64" s="34">
        <v>3947</v>
      </c>
      <c r="H64" s="34">
        <v>82</v>
      </c>
      <c r="I64" s="35">
        <f t="shared" si="14"/>
        <v>2378</v>
      </c>
      <c r="J64" s="36">
        <f t="shared" si="9"/>
        <v>37.11565475261433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2378</v>
      </c>
      <c r="P64" s="34">
        <v>1490</v>
      </c>
      <c r="Q64" s="36">
        <f t="shared" si="12"/>
        <v>37.11565475261433</v>
      </c>
      <c r="R64" s="34" t="s">
        <v>3</v>
      </c>
      <c r="S64" s="34"/>
      <c r="T64" s="34"/>
      <c r="U64" s="34"/>
    </row>
    <row r="65" spans="1:21" ht="13.5">
      <c r="A65" s="31" t="s">
        <v>9</v>
      </c>
      <c r="B65" s="32" t="s">
        <v>115</v>
      </c>
      <c r="C65" s="33" t="s">
        <v>116</v>
      </c>
      <c r="D65" s="34">
        <f t="shared" si="0"/>
        <v>4264</v>
      </c>
      <c r="E65" s="35">
        <f t="shared" si="13"/>
        <v>2821</v>
      </c>
      <c r="F65" s="36">
        <f t="shared" si="8"/>
        <v>66.15853658536585</v>
      </c>
      <c r="G65" s="34">
        <v>2805</v>
      </c>
      <c r="H65" s="34">
        <v>16</v>
      </c>
      <c r="I65" s="35">
        <f t="shared" si="14"/>
        <v>1443</v>
      </c>
      <c r="J65" s="36">
        <f t="shared" si="9"/>
        <v>33.84146341463415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1443</v>
      </c>
      <c r="P65" s="34">
        <v>1301</v>
      </c>
      <c r="Q65" s="36">
        <f t="shared" si="12"/>
        <v>33.84146341463415</v>
      </c>
      <c r="R65" s="34" t="s">
        <v>3</v>
      </c>
      <c r="S65" s="34"/>
      <c r="T65" s="34"/>
      <c r="U65" s="34"/>
    </row>
    <row r="66" spans="1:21" ht="13.5">
      <c r="A66" s="31" t="s">
        <v>9</v>
      </c>
      <c r="B66" s="32" t="s">
        <v>117</v>
      </c>
      <c r="C66" s="33" t="s">
        <v>118</v>
      </c>
      <c r="D66" s="34">
        <f t="shared" si="0"/>
        <v>6523</v>
      </c>
      <c r="E66" s="35">
        <f t="shared" si="13"/>
        <v>5888</v>
      </c>
      <c r="F66" s="36">
        <f t="shared" si="8"/>
        <v>90.26521539169094</v>
      </c>
      <c r="G66" s="34">
        <v>5863</v>
      </c>
      <c r="H66" s="34">
        <v>25</v>
      </c>
      <c r="I66" s="35">
        <f t="shared" si="14"/>
        <v>635</v>
      </c>
      <c r="J66" s="36">
        <f t="shared" si="9"/>
        <v>9.734784608309061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635</v>
      </c>
      <c r="P66" s="34">
        <v>259</v>
      </c>
      <c r="Q66" s="36">
        <f t="shared" si="12"/>
        <v>9.734784608309061</v>
      </c>
      <c r="R66" s="34" t="s">
        <v>3</v>
      </c>
      <c r="S66" s="34"/>
      <c r="T66" s="34"/>
      <c r="U66" s="34"/>
    </row>
    <row r="67" spans="1:21" ht="13.5">
      <c r="A67" s="31" t="s">
        <v>9</v>
      </c>
      <c r="B67" s="32" t="s">
        <v>119</v>
      </c>
      <c r="C67" s="33" t="s">
        <v>120</v>
      </c>
      <c r="D67" s="34">
        <f t="shared" si="0"/>
        <v>2242</v>
      </c>
      <c r="E67" s="35">
        <f t="shared" si="13"/>
        <v>2170</v>
      </c>
      <c r="F67" s="36">
        <f t="shared" si="8"/>
        <v>96.7885816235504</v>
      </c>
      <c r="G67" s="34">
        <v>2170</v>
      </c>
      <c r="H67" s="34">
        <v>0</v>
      </c>
      <c r="I67" s="35">
        <f t="shared" si="14"/>
        <v>72</v>
      </c>
      <c r="J67" s="36">
        <f t="shared" si="9"/>
        <v>3.2114183764495987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72</v>
      </c>
      <c r="P67" s="34">
        <v>6</v>
      </c>
      <c r="Q67" s="36">
        <f t="shared" si="12"/>
        <v>3.2114183764495987</v>
      </c>
      <c r="R67" s="34" t="s">
        <v>3</v>
      </c>
      <c r="S67" s="34"/>
      <c r="T67" s="34"/>
      <c r="U67" s="34"/>
    </row>
    <row r="68" spans="1:21" ht="13.5">
      <c r="A68" s="31" t="s">
        <v>9</v>
      </c>
      <c r="B68" s="32" t="s">
        <v>121</v>
      </c>
      <c r="C68" s="33" t="s">
        <v>122</v>
      </c>
      <c r="D68" s="34">
        <f t="shared" si="0"/>
        <v>4093</v>
      </c>
      <c r="E68" s="35">
        <f t="shared" si="13"/>
        <v>3347</v>
      </c>
      <c r="F68" s="36">
        <f t="shared" si="8"/>
        <v>81.77376007818226</v>
      </c>
      <c r="G68" s="34">
        <v>3347</v>
      </c>
      <c r="H68" s="34">
        <v>0</v>
      </c>
      <c r="I68" s="35">
        <f t="shared" si="14"/>
        <v>746</v>
      </c>
      <c r="J68" s="36">
        <f t="shared" si="9"/>
        <v>18.22623992181774</v>
      </c>
      <c r="K68" s="34">
        <v>0</v>
      </c>
      <c r="L68" s="36">
        <f t="shared" si="10"/>
        <v>0</v>
      </c>
      <c r="M68" s="34">
        <v>0</v>
      </c>
      <c r="N68" s="36">
        <f t="shared" si="11"/>
        <v>0</v>
      </c>
      <c r="O68" s="34">
        <v>746</v>
      </c>
      <c r="P68" s="34">
        <v>505</v>
      </c>
      <c r="Q68" s="36">
        <f t="shared" si="12"/>
        <v>18.22623992181774</v>
      </c>
      <c r="R68" s="34" t="s">
        <v>3</v>
      </c>
      <c r="S68" s="34"/>
      <c r="T68" s="34"/>
      <c r="U68" s="34"/>
    </row>
    <row r="69" spans="1:21" ht="13.5">
      <c r="A69" s="31" t="s">
        <v>9</v>
      </c>
      <c r="B69" s="32" t="s">
        <v>123</v>
      </c>
      <c r="C69" s="33" t="s">
        <v>124</v>
      </c>
      <c r="D69" s="34">
        <f t="shared" si="0"/>
        <v>4476</v>
      </c>
      <c r="E69" s="35">
        <f t="shared" si="13"/>
        <v>3582</v>
      </c>
      <c r="F69" s="36">
        <f t="shared" si="8"/>
        <v>80.02680965147452</v>
      </c>
      <c r="G69" s="34">
        <v>3582</v>
      </c>
      <c r="H69" s="34">
        <v>0</v>
      </c>
      <c r="I69" s="35">
        <f t="shared" si="14"/>
        <v>894</v>
      </c>
      <c r="J69" s="36">
        <f t="shared" si="9"/>
        <v>19.973190348525467</v>
      </c>
      <c r="K69" s="34">
        <v>0</v>
      </c>
      <c r="L69" s="36">
        <f t="shared" si="10"/>
        <v>0</v>
      </c>
      <c r="M69" s="34">
        <v>0</v>
      </c>
      <c r="N69" s="36">
        <f t="shared" si="11"/>
        <v>0</v>
      </c>
      <c r="O69" s="34">
        <v>894</v>
      </c>
      <c r="P69" s="34">
        <v>619</v>
      </c>
      <c r="Q69" s="36">
        <f t="shared" si="12"/>
        <v>19.973190348525467</v>
      </c>
      <c r="R69" s="34" t="s">
        <v>3</v>
      </c>
      <c r="S69" s="34"/>
      <c r="T69" s="34"/>
      <c r="U69" s="34"/>
    </row>
    <row r="70" spans="1:21" ht="13.5">
      <c r="A70" s="31" t="s">
        <v>9</v>
      </c>
      <c r="B70" s="32" t="s">
        <v>125</v>
      </c>
      <c r="C70" s="33" t="s">
        <v>126</v>
      </c>
      <c r="D70" s="34">
        <f t="shared" si="0"/>
        <v>4066</v>
      </c>
      <c r="E70" s="35">
        <f t="shared" si="13"/>
        <v>3229</v>
      </c>
      <c r="F70" s="36">
        <f t="shared" si="8"/>
        <v>79.4146581406788</v>
      </c>
      <c r="G70" s="34">
        <v>2771</v>
      </c>
      <c r="H70" s="34">
        <v>458</v>
      </c>
      <c r="I70" s="35">
        <f t="shared" si="14"/>
        <v>837</v>
      </c>
      <c r="J70" s="36">
        <f t="shared" si="9"/>
        <v>20.5853418593212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837</v>
      </c>
      <c r="P70" s="34">
        <v>279</v>
      </c>
      <c r="Q70" s="36">
        <f t="shared" si="12"/>
        <v>20.5853418593212</v>
      </c>
      <c r="R70" s="34" t="s">
        <v>3</v>
      </c>
      <c r="S70" s="34"/>
      <c r="T70" s="34"/>
      <c r="U70" s="34"/>
    </row>
    <row r="71" spans="1:21" ht="13.5">
      <c r="A71" s="31" t="s">
        <v>9</v>
      </c>
      <c r="B71" s="32" t="s">
        <v>127</v>
      </c>
      <c r="C71" s="33" t="s">
        <v>128</v>
      </c>
      <c r="D71" s="34">
        <f aca="true" t="shared" si="15" ref="D71:D85">E71+I71</f>
        <v>4428</v>
      </c>
      <c r="E71" s="35">
        <f t="shared" si="13"/>
        <v>4217</v>
      </c>
      <c r="F71" s="36">
        <f t="shared" si="8"/>
        <v>95.23486901535682</v>
      </c>
      <c r="G71" s="34">
        <v>4137</v>
      </c>
      <c r="H71" s="34">
        <v>80</v>
      </c>
      <c r="I71" s="35">
        <f t="shared" si="14"/>
        <v>211</v>
      </c>
      <c r="J71" s="36">
        <f t="shared" si="9"/>
        <v>4.7651309846431795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211</v>
      </c>
      <c r="P71" s="34">
        <v>97</v>
      </c>
      <c r="Q71" s="36">
        <f t="shared" si="12"/>
        <v>4.7651309846431795</v>
      </c>
      <c r="R71" s="34" t="s">
        <v>3</v>
      </c>
      <c r="S71" s="34"/>
      <c r="T71" s="34"/>
      <c r="U71" s="34"/>
    </row>
    <row r="72" spans="1:21" ht="13.5">
      <c r="A72" s="31" t="s">
        <v>9</v>
      </c>
      <c r="B72" s="32" t="s">
        <v>129</v>
      </c>
      <c r="C72" s="33" t="s">
        <v>130</v>
      </c>
      <c r="D72" s="34">
        <f t="shared" si="15"/>
        <v>7520</v>
      </c>
      <c r="E72" s="35">
        <f t="shared" si="13"/>
        <v>6659</v>
      </c>
      <c r="F72" s="36">
        <f t="shared" si="8"/>
        <v>88.55053191489361</v>
      </c>
      <c r="G72" s="34">
        <v>6362</v>
      </c>
      <c r="H72" s="34">
        <v>297</v>
      </c>
      <c r="I72" s="35">
        <f t="shared" si="14"/>
        <v>861</v>
      </c>
      <c r="J72" s="36">
        <f t="shared" si="9"/>
        <v>11.449468085106384</v>
      </c>
      <c r="K72" s="34">
        <v>0</v>
      </c>
      <c r="L72" s="36">
        <f t="shared" si="10"/>
        <v>0</v>
      </c>
      <c r="M72" s="34">
        <v>0</v>
      </c>
      <c r="N72" s="36">
        <f t="shared" si="11"/>
        <v>0</v>
      </c>
      <c r="O72" s="34">
        <v>861</v>
      </c>
      <c r="P72" s="34">
        <v>658</v>
      </c>
      <c r="Q72" s="36">
        <f t="shared" si="12"/>
        <v>11.449468085106384</v>
      </c>
      <c r="R72" s="34" t="s">
        <v>3</v>
      </c>
      <c r="S72" s="34"/>
      <c r="T72" s="34"/>
      <c r="U72" s="34"/>
    </row>
    <row r="73" spans="1:21" ht="13.5">
      <c r="A73" s="31" t="s">
        <v>9</v>
      </c>
      <c r="B73" s="32" t="s">
        <v>131</v>
      </c>
      <c r="C73" s="33" t="s">
        <v>132</v>
      </c>
      <c r="D73" s="34">
        <f t="shared" si="15"/>
        <v>5052</v>
      </c>
      <c r="E73" s="35">
        <f t="shared" si="13"/>
        <v>4216</v>
      </c>
      <c r="F73" s="36">
        <f t="shared" si="8"/>
        <v>83.45209817893904</v>
      </c>
      <c r="G73" s="34">
        <v>4126</v>
      </c>
      <c r="H73" s="34">
        <v>90</v>
      </c>
      <c r="I73" s="35">
        <f t="shared" si="14"/>
        <v>836</v>
      </c>
      <c r="J73" s="36">
        <f t="shared" si="9"/>
        <v>16.547901821060965</v>
      </c>
      <c r="K73" s="34">
        <v>0</v>
      </c>
      <c r="L73" s="36">
        <f t="shared" si="10"/>
        <v>0</v>
      </c>
      <c r="M73" s="34">
        <v>366</v>
      </c>
      <c r="N73" s="36">
        <f t="shared" si="11"/>
        <v>7.244655581947744</v>
      </c>
      <c r="O73" s="34">
        <v>470</v>
      </c>
      <c r="P73" s="34">
        <v>419</v>
      </c>
      <c r="Q73" s="36">
        <f t="shared" si="12"/>
        <v>9.303246239113221</v>
      </c>
      <c r="R73" s="34" t="s">
        <v>3</v>
      </c>
      <c r="S73" s="34"/>
      <c r="T73" s="34"/>
      <c r="U73" s="34"/>
    </row>
    <row r="74" spans="1:21" ht="13.5">
      <c r="A74" s="31" t="s">
        <v>9</v>
      </c>
      <c r="B74" s="32" t="s">
        <v>133</v>
      </c>
      <c r="C74" s="33" t="s">
        <v>134</v>
      </c>
      <c r="D74" s="34">
        <f t="shared" si="15"/>
        <v>7593</v>
      </c>
      <c r="E74" s="35">
        <f t="shared" si="13"/>
        <v>6005</v>
      </c>
      <c r="F74" s="36">
        <f t="shared" si="8"/>
        <v>79.0860002634005</v>
      </c>
      <c r="G74" s="34">
        <v>5657</v>
      </c>
      <c r="H74" s="34">
        <v>348</v>
      </c>
      <c r="I74" s="35">
        <f t="shared" si="14"/>
        <v>1588</v>
      </c>
      <c r="J74" s="36">
        <f t="shared" si="9"/>
        <v>20.9139997365995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1588</v>
      </c>
      <c r="P74" s="34">
        <v>593</v>
      </c>
      <c r="Q74" s="36">
        <f t="shared" si="12"/>
        <v>20.9139997365995</v>
      </c>
      <c r="R74" s="34" t="s">
        <v>3</v>
      </c>
      <c r="S74" s="34"/>
      <c r="T74" s="34"/>
      <c r="U74" s="34"/>
    </row>
    <row r="75" spans="1:21" ht="13.5">
      <c r="A75" s="31" t="s">
        <v>9</v>
      </c>
      <c r="B75" s="32" t="s">
        <v>135</v>
      </c>
      <c r="C75" s="33" t="s">
        <v>136</v>
      </c>
      <c r="D75" s="34">
        <f t="shared" si="15"/>
        <v>3486</v>
      </c>
      <c r="E75" s="35">
        <f t="shared" si="13"/>
        <v>2951</v>
      </c>
      <c r="F75" s="36">
        <f t="shared" si="8"/>
        <v>84.65289730349971</v>
      </c>
      <c r="G75" s="34">
        <v>2921</v>
      </c>
      <c r="H75" s="34">
        <v>30</v>
      </c>
      <c r="I75" s="35">
        <f t="shared" si="14"/>
        <v>535</v>
      </c>
      <c r="J75" s="36">
        <f t="shared" si="9"/>
        <v>15.347102696500286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535</v>
      </c>
      <c r="P75" s="34">
        <v>395</v>
      </c>
      <c r="Q75" s="36">
        <f t="shared" si="12"/>
        <v>15.347102696500286</v>
      </c>
      <c r="R75" s="34" t="s">
        <v>3</v>
      </c>
      <c r="S75" s="34"/>
      <c r="T75" s="34"/>
      <c r="U75" s="34"/>
    </row>
    <row r="76" spans="1:21" ht="13.5">
      <c r="A76" s="31" t="s">
        <v>9</v>
      </c>
      <c r="B76" s="32" t="s">
        <v>137</v>
      </c>
      <c r="C76" s="33" t="s">
        <v>138</v>
      </c>
      <c r="D76" s="34">
        <f t="shared" si="15"/>
        <v>12707</v>
      </c>
      <c r="E76" s="35">
        <f t="shared" si="13"/>
        <v>9146</v>
      </c>
      <c r="F76" s="36">
        <f t="shared" si="8"/>
        <v>71.9760761784843</v>
      </c>
      <c r="G76" s="34">
        <v>8645</v>
      </c>
      <c r="H76" s="34">
        <v>501</v>
      </c>
      <c r="I76" s="35">
        <f t="shared" si="14"/>
        <v>3561</v>
      </c>
      <c r="J76" s="36">
        <f t="shared" si="9"/>
        <v>28.0239238215157</v>
      </c>
      <c r="K76" s="34">
        <v>238</v>
      </c>
      <c r="L76" s="36">
        <f t="shared" si="10"/>
        <v>1.8729833949791455</v>
      </c>
      <c r="M76" s="34">
        <v>603</v>
      </c>
      <c r="N76" s="36">
        <f t="shared" si="11"/>
        <v>4.74541591248918</v>
      </c>
      <c r="O76" s="34">
        <v>2720</v>
      </c>
      <c r="P76" s="34">
        <v>1475</v>
      </c>
      <c r="Q76" s="36">
        <f t="shared" si="12"/>
        <v>21.405524514047375</v>
      </c>
      <c r="R76" s="34" t="s">
        <v>3</v>
      </c>
      <c r="S76" s="34"/>
      <c r="T76" s="34"/>
      <c r="U76" s="34"/>
    </row>
    <row r="77" spans="1:21" ht="13.5">
      <c r="A77" s="31" t="s">
        <v>9</v>
      </c>
      <c r="B77" s="32" t="s">
        <v>139</v>
      </c>
      <c r="C77" s="33" t="s">
        <v>140</v>
      </c>
      <c r="D77" s="34">
        <f t="shared" si="15"/>
        <v>7097</v>
      </c>
      <c r="E77" s="35">
        <f t="shared" si="13"/>
        <v>6302</v>
      </c>
      <c r="F77" s="36">
        <f t="shared" si="8"/>
        <v>88.7980836973369</v>
      </c>
      <c r="G77" s="34">
        <v>5702</v>
      </c>
      <c r="H77" s="34">
        <v>600</v>
      </c>
      <c r="I77" s="35">
        <f t="shared" si="14"/>
        <v>795</v>
      </c>
      <c r="J77" s="36">
        <f t="shared" si="9"/>
        <v>11.201916302663097</v>
      </c>
      <c r="K77" s="34">
        <v>0</v>
      </c>
      <c r="L77" s="36">
        <f t="shared" si="10"/>
        <v>0</v>
      </c>
      <c r="M77" s="34">
        <v>0</v>
      </c>
      <c r="N77" s="36">
        <f t="shared" si="11"/>
        <v>0</v>
      </c>
      <c r="O77" s="34">
        <v>795</v>
      </c>
      <c r="P77" s="34">
        <v>564</v>
      </c>
      <c r="Q77" s="36">
        <f t="shared" si="12"/>
        <v>11.201916302663097</v>
      </c>
      <c r="R77" s="34" t="s">
        <v>3</v>
      </c>
      <c r="S77" s="34"/>
      <c r="T77" s="34"/>
      <c r="U77" s="34"/>
    </row>
    <row r="78" spans="1:21" ht="13.5">
      <c r="A78" s="31" t="s">
        <v>9</v>
      </c>
      <c r="B78" s="32" t="s">
        <v>141</v>
      </c>
      <c r="C78" s="33" t="s">
        <v>142</v>
      </c>
      <c r="D78" s="34">
        <f t="shared" si="15"/>
        <v>9411</v>
      </c>
      <c r="E78" s="35">
        <f t="shared" si="13"/>
        <v>8632</v>
      </c>
      <c r="F78" s="36">
        <f t="shared" si="8"/>
        <v>91.72245244926151</v>
      </c>
      <c r="G78" s="34">
        <v>8313</v>
      </c>
      <c r="H78" s="34">
        <v>319</v>
      </c>
      <c r="I78" s="35">
        <f t="shared" si="14"/>
        <v>779</v>
      </c>
      <c r="J78" s="36">
        <f t="shared" si="9"/>
        <v>8.277547550738497</v>
      </c>
      <c r="K78" s="34">
        <v>0</v>
      </c>
      <c r="L78" s="36">
        <f t="shared" si="10"/>
        <v>0</v>
      </c>
      <c r="M78" s="34">
        <v>0</v>
      </c>
      <c r="N78" s="36">
        <f t="shared" si="11"/>
        <v>0</v>
      </c>
      <c r="O78" s="34">
        <v>779</v>
      </c>
      <c r="P78" s="34">
        <v>655</v>
      </c>
      <c r="Q78" s="36">
        <f t="shared" si="12"/>
        <v>8.277547550738497</v>
      </c>
      <c r="R78" s="34" t="s">
        <v>3</v>
      </c>
      <c r="S78" s="34"/>
      <c r="T78" s="34"/>
      <c r="U78" s="34"/>
    </row>
    <row r="79" spans="1:21" ht="13.5">
      <c r="A79" s="31" t="s">
        <v>9</v>
      </c>
      <c r="B79" s="32" t="s">
        <v>143</v>
      </c>
      <c r="C79" s="33" t="s">
        <v>144</v>
      </c>
      <c r="D79" s="34">
        <f t="shared" si="15"/>
        <v>4969</v>
      </c>
      <c r="E79" s="35">
        <f t="shared" si="13"/>
        <v>3307</v>
      </c>
      <c r="F79" s="36">
        <f t="shared" si="8"/>
        <v>66.55262628295432</v>
      </c>
      <c r="G79" s="34">
        <v>3305</v>
      </c>
      <c r="H79" s="34">
        <v>2</v>
      </c>
      <c r="I79" s="35">
        <f t="shared" si="14"/>
        <v>1662</v>
      </c>
      <c r="J79" s="36">
        <f t="shared" si="9"/>
        <v>33.44737371704568</v>
      </c>
      <c r="K79" s="34">
        <v>0</v>
      </c>
      <c r="L79" s="36">
        <f t="shared" si="10"/>
        <v>0</v>
      </c>
      <c r="M79" s="34">
        <v>0</v>
      </c>
      <c r="N79" s="36">
        <f t="shared" si="11"/>
        <v>0</v>
      </c>
      <c r="O79" s="34">
        <v>1662</v>
      </c>
      <c r="P79" s="34">
        <v>1430</v>
      </c>
      <c r="Q79" s="36">
        <f t="shared" si="12"/>
        <v>33.44737371704568</v>
      </c>
      <c r="R79" s="34" t="s">
        <v>3</v>
      </c>
      <c r="S79" s="34"/>
      <c r="T79" s="34"/>
      <c r="U79" s="34"/>
    </row>
    <row r="80" spans="1:21" ht="13.5">
      <c r="A80" s="31" t="s">
        <v>9</v>
      </c>
      <c r="B80" s="32" t="s">
        <v>145</v>
      </c>
      <c r="C80" s="33" t="s">
        <v>146</v>
      </c>
      <c r="D80" s="34">
        <f t="shared" si="15"/>
        <v>15513</v>
      </c>
      <c r="E80" s="35">
        <f t="shared" si="13"/>
        <v>12395</v>
      </c>
      <c r="F80" s="36">
        <f t="shared" si="8"/>
        <v>79.90072842132405</v>
      </c>
      <c r="G80" s="34">
        <v>12395</v>
      </c>
      <c r="H80" s="34">
        <v>0</v>
      </c>
      <c r="I80" s="35">
        <f t="shared" si="14"/>
        <v>3118</v>
      </c>
      <c r="J80" s="36">
        <f t="shared" si="9"/>
        <v>20.099271578675946</v>
      </c>
      <c r="K80" s="34">
        <v>0</v>
      </c>
      <c r="L80" s="36">
        <f t="shared" si="10"/>
        <v>0</v>
      </c>
      <c r="M80" s="34">
        <v>0</v>
      </c>
      <c r="N80" s="36">
        <f t="shared" si="11"/>
        <v>0</v>
      </c>
      <c r="O80" s="34">
        <v>3118</v>
      </c>
      <c r="P80" s="34">
        <v>3118</v>
      </c>
      <c r="Q80" s="36">
        <f t="shared" si="12"/>
        <v>20.099271578675946</v>
      </c>
      <c r="R80" s="34" t="s">
        <v>3</v>
      </c>
      <c r="S80" s="34"/>
      <c r="T80" s="34"/>
      <c r="U80" s="34"/>
    </row>
    <row r="81" spans="1:21" ht="13.5">
      <c r="A81" s="31" t="s">
        <v>9</v>
      </c>
      <c r="B81" s="32" t="s">
        <v>147</v>
      </c>
      <c r="C81" s="33" t="s">
        <v>148</v>
      </c>
      <c r="D81" s="34">
        <f t="shared" si="15"/>
        <v>8634</v>
      </c>
      <c r="E81" s="35">
        <f t="shared" si="13"/>
        <v>7598</v>
      </c>
      <c r="F81" s="36">
        <f t="shared" si="8"/>
        <v>88.00092656937689</v>
      </c>
      <c r="G81" s="34">
        <v>7367</v>
      </c>
      <c r="H81" s="34">
        <v>231</v>
      </c>
      <c r="I81" s="35">
        <f t="shared" si="14"/>
        <v>1036</v>
      </c>
      <c r="J81" s="36">
        <f t="shared" si="9"/>
        <v>11.999073430623119</v>
      </c>
      <c r="K81" s="34">
        <v>0</v>
      </c>
      <c r="L81" s="36">
        <f t="shared" si="10"/>
        <v>0</v>
      </c>
      <c r="M81" s="34">
        <v>0</v>
      </c>
      <c r="N81" s="36">
        <f t="shared" si="11"/>
        <v>0</v>
      </c>
      <c r="O81" s="34">
        <v>1036</v>
      </c>
      <c r="P81" s="34">
        <v>819</v>
      </c>
      <c r="Q81" s="36">
        <f t="shared" si="12"/>
        <v>11.999073430623119</v>
      </c>
      <c r="R81" s="34" t="s">
        <v>3</v>
      </c>
      <c r="S81" s="34"/>
      <c r="T81" s="34"/>
      <c r="U81" s="34"/>
    </row>
    <row r="82" spans="1:21" ht="13.5">
      <c r="A82" s="31" t="s">
        <v>9</v>
      </c>
      <c r="B82" s="32" t="s">
        <v>149</v>
      </c>
      <c r="C82" s="33" t="s">
        <v>150</v>
      </c>
      <c r="D82" s="34">
        <f t="shared" si="15"/>
        <v>4821</v>
      </c>
      <c r="E82" s="35">
        <f t="shared" si="13"/>
        <v>3762</v>
      </c>
      <c r="F82" s="36">
        <f t="shared" si="8"/>
        <v>78.03360298693217</v>
      </c>
      <c r="G82" s="34">
        <v>3423</v>
      </c>
      <c r="H82" s="34">
        <v>339</v>
      </c>
      <c r="I82" s="35">
        <f t="shared" si="14"/>
        <v>1059</v>
      </c>
      <c r="J82" s="36">
        <f t="shared" si="9"/>
        <v>21.96639701306783</v>
      </c>
      <c r="K82" s="34">
        <v>0</v>
      </c>
      <c r="L82" s="36">
        <f t="shared" si="10"/>
        <v>0</v>
      </c>
      <c r="M82" s="34">
        <v>0</v>
      </c>
      <c r="N82" s="36">
        <f t="shared" si="11"/>
        <v>0</v>
      </c>
      <c r="O82" s="34">
        <v>1059</v>
      </c>
      <c r="P82" s="34">
        <v>994</v>
      </c>
      <c r="Q82" s="36">
        <f t="shared" si="12"/>
        <v>21.96639701306783</v>
      </c>
      <c r="R82" s="34" t="s">
        <v>3</v>
      </c>
      <c r="S82" s="34"/>
      <c r="T82" s="34"/>
      <c r="U82" s="34"/>
    </row>
    <row r="83" spans="1:21" ht="13.5">
      <c r="A83" s="31" t="s">
        <v>9</v>
      </c>
      <c r="B83" s="32" t="s">
        <v>151</v>
      </c>
      <c r="C83" s="33" t="s">
        <v>152</v>
      </c>
      <c r="D83" s="34">
        <f t="shared" si="15"/>
        <v>2867</v>
      </c>
      <c r="E83" s="35">
        <f t="shared" si="13"/>
        <v>2678</v>
      </c>
      <c r="F83" s="36">
        <f t="shared" si="8"/>
        <v>93.40774328566445</v>
      </c>
      <c r="G83" s="34">
        <v>2437</v>
      </c>
      <c r="H83" s="34">
        <v>241</v>
      </c>
      <c r="I83" s="35">
        <f t="shared" si="14"/>
        <v>189</v>
      </c>
      <c r="J83" s="36">
        <f t="shared" si="9"/>
        <v>6.592256714335543</v>
      </c>
      <c r="K83" s="34">
        <v>0</v>
      </c>
      <c r="L83" s="36">
        <f t="shared" si="10"/>
        <v>0</v>
      </c>
      <c r="M83" s="34">
        <v>0</v>
      </c>
      <c r="N83" s="36">
        <f t="shared" si="11"/>
        <v>0</v>
      </c>
      <c r="O83" s="34">
        <v>189</v>
      </c>
      <c r="P83" s="34">
        <v>132</v>
      </c>
      <c r="Q83" s="36">
        <f t="shared" si="12"/>
        <v>6.592256714335543</v>
      </c>
      <c r="R83" s="34" t="s">
        <v>3</v>
      </c>
      <c r="S83" s="34"/>
      <c r="T83" s="34"/>
      <c r="U83" s="34"/>
    </row>
    <row r="84" spans="1:21" ht="13.5">
      <c r="A84" s="31" t="s">
        <v>9</v>
      </c>
      <c r="B84" s="32" t="s">
        <v>153</v>
      </c>
      <c r="C84" s="33" t="s">
        <v>154</v>
      </c>
      <c r="D84" s="34">
        <f t="shared" si="15"/>
        <v>4686</v>
      </c>
      <c r="E84" s="35">
        <f t="shared" si="13"/>
        <v>3114</v>
      </c>
      <c r="F84" s="36">
        <f t="shared" si="8"/>
        <v>66.45326504481433</v>
      </c>
      <c r="G84" s="34">
        <v>2293</v>
      </c>
      <c r="H84" s="34">
        <v>821</v>
      </c>
      <c r="I84" s="35">
        <f t="shared" si="14"/>
        <v>1572</v>
      </c>
      <c r="J84" s="36">
        <f t="shared" si="9"/>
        <v>33.546734955185656</v>
      </c>
      <c r="K84" s="34">
        <v>0</v>
      </c>
      <c r="L84" s="36">
        <f t="shared" si="10"/>
        <v>0</v>
      </c>
      <c r="M84" s="34">
        <v>0</v>
      </c>
      <c r="N84" s="36">
        <f t="shared" si="11"/>
        <v>0</v>
      </c>
      <c r="O84" s="34">
        <v>1572</v>
      </c>
      <c r="P84" s="34">
        <v>908</v>
      </c>
      <c r="Q84" s="36">
        <f t="shared" si="12"/>
        <v>33.546734955185656</v>
      </c>
      <c r="R84" s="34" t="s">
        <v>3</v>
      </c>
      <c r="S84" s="34"/>
      <c r="T84" s="34"/>
      <c r="U84" s="34"/>
    </row>
    <row r="85" spans="1:21" ht="13.5">
      <c r="A85" s="31" t="s">
        <v>9</v>
      </c>
      <c r="B85" s="32" t="s">
        <v>155</v>
      </c>
      <c r="C85" s="33" t="s">
        <v>156</v>
      </c>
      <c r="D85" s="34">
        <f t="shared" si="15"/>
        <v>5325</v>
      </c>
      <c r="E85" s="35">
        <f t="shared" si="13"/>
        <v>3237</v>
      </c>
      <c r="F85" s="36">
        <f t="shared" si="8"/>
        <v>60.78873239436619</v>
      </c>
      <c r="G85" s="34">
        <v>3237</v>
      </c>
      <c r="H85" s="34">
        <v>0</v>
      </c>
      <c r="I85" s="35">
        <f t="shared" si="14"/>
        <v>2088</v>
      </c>
      <c r="J85" s="36">
        <f t="shared" si="9"/>
        <v>39.21126760563381</v>
      </c>
      <c r="K85" s="34">
        <v>0</v>
      </c>
      <c r="L85" s="36">
        <f t="shared" si="10"/>
        <v>0</v>
      </c>
      <c r="M85" s="34">
        <v>0</v>
      </c>
      <c r="N85" s="36">
        <f t="shared" si="11"/>
        <v>0</v>
      </c>
      <c r="O85" s="34">
        <v>2088</v>
      </c>
      <c r="P85" s="34">
        <v>1244</v>
      </c>
      <c r="Q85" s="36">
        <f t="shared" si="12"/>
        <v>39.21126760563381</v>
      </c>
      <c r="R85" s="34" t="s">
        <v>3</v>
      </c>
      <c r="S85" s="34"/>
      <c r="T85" s="34"/>
      <c r="U85" s="34"/>
    </row>
    <row r="86" spans="1:21" ht="13.5">
      <c r="A86" s="63" t="s">
        <v>4</v>
      </c>
      <c r="B86" s="64"/>
      <c r="C86" s="65"/>
      <c r="D86" s="34">
        <f>SUM(D7:D85)</f>
        <v>1533436</v>
      </c>
      <c r="E86" s="34">
        <f aca="true" t="shared" si="16" ref="E86:P86">SUM(E7:E85)</f>
        <v>644958</v>
      </c>
      <c r="F86" s="36">
        <f t="shared" si="8"/>
        <v>42.05966209219035</v>
      </c>
      <c r="G86" s="34">
        <f t="shared" si="16"/>
        <v>635016</v>
      </c>
      <c r="H86" s="34">
        <f t="shared" si="16"/>
        <v>9942</v>
      </c>
      <c r="I86" s="34">
        <f t="shared" si="16"/>
        <v>888478</v>
      </c>
      <c r="J86" s="36">
        <f t="shared" si="9"/>
        <v>57.94033790780965</v>
      </c>
      <c r="K86" s="34">
        <f t="shared" si="16"/>
        <v>586001</v>
      </c>
      <c r="L86" s="36">
        <f t="shared" si="10"/>
        <v>38.214897785104824</v>
      </c>
      <c r="M86" s="34">
        <f t="shared" si="16"/>
        <v>20257</v>
      </c>
      <c r="N86" s="36">
        <f t="shared" si="11"/>
        <v>1.3210202447314399</v>
      </c>
      <c r="O86" s="34">
        <f t="shared" si="16"/>
        <v>282220</v>
      </c>
      <c r="P86" s="34">
        <f t="shared" si="16"/>
        <v>164194</v>
      </c>
      <c r="Q86" s="36">
        <f t="shared" si="12"/>
        <v>18.40441987797339</v>
      </c>
      <c r="R86" s="34">
        <f>COUNTIF(R7:R85,"○")</f>
        <v>75</v>
      </c>
      <c r="S86" s="34">
        <f>COUNTIF(S7:S85,"○")</f>
        <v>4</v>
      </c>
      <c r="T86" s="34">
        <f>COUNTIF(T7:T85,"○")</f>
        <v>0</v>
      </c>
      <c r="U86" s="34">
        <f>COUNTIF(U7:U85,"○")</f>
        <v>0</v>
      </c>
    </row>
  </sheetData>
  <mergeCells count="19">
    <mergeCell ref="A86:C8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8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157</v>
      </c>
      <c r="B2" s="44" t="s">
        <v>196</v>
      </c>
      <c r="C2" s="47" t="s">
        <v>197</v>
      </c>
      <c r="D2" s="14" t="s">
        <v>158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159</v>
      </c>
      <c r="E3" s="69" t="s">
        <v>160</v>
      </c>
      <c r="F3" s="71"/>
      <c r="G3" s="72"/>
      <c r="H3" s="66" t="s">
        <v>161</v>
      </c>
      <c r="I3" s="67"/>
      <c r="J3" s="68"/>
      <c r="K3" s="69" t="s">
        <v>162</v>
      </c>
      <c r="L3" s="67"/>
      <c r="M3" s="68"/>
      <c r="N3" s="26" t="s">
        <v>159</v>
      </c>
      <c r="O3" s="17" t="s">
        <v>163</v>
      </c>
      <c r="P3" s="24"/>
      <c r="Q3" s="24"/>
      <c r="R3" s="24"/>
      <c r="S3" s="24"/>
      <c r="T3" s="25"/>
      <c r="U3" s="17" t="s">
        <v>164</v>
      </c>
      <c r="V3" s="24"/>
      <c r="W3" s="24"/>
      <c r="X3" s="24"/>
      <c r="Y3" s="24"/>
      <c r="Z3" s="25"/>
      <c r="AA3" s="17" t="s">
        <v>165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159</v>
      </c>
      <c r="F4" s="18" t="s">
        <v>199</v>
      </c>
      <c r="G4" s="18" t="s">
        <v>200</v>
      </c>
      <c r="H4" s="26" t="s">
        <v>159</v>
      </c>
      <c r="I4" s="18" t="s">
        <v>199</v>
      </c>
      <c r="J4" s="18" t="s">
        <v>200</v>
      </c>
      <c r="K4" s="26" t="s">
        <v>159</v>
      </c>
      <c r="L4" s="18" t="s">
        <v>199</v>
      </c>
      <c r="M4" s="18" t="s">
        <v>200</v>
      </c>
      <c r="N4" s="27"/>
      <c r="O4" s="26" t="s">
        <v>159</v>
      </c>
      <c r="P4" s="18" t="s">
        <v>201</v>
      </c>
      <c r="Q4" s="18" t="s">
        <v>202</v>
      </c>
      <c r="R4" s="18" t="s">
        <v>203</v>
      </c>
      <c r="S4" s="18" t="s">
        <v>204</v>
      </c>
      <c r="T4" s="18" t="s">
        <v>205</v>
      </c>
      <c r="U4" s="26" t="s">
        <v>159</v>
      </c>
      <c r="V4" s="18" t="s">
        <v>201</v>
      </c>
      <c r="W4" s="18" t="s">
        <v>202</v>
      </c>
      <c r="X4" s="18" t="s">
        <v>203</v>
      </c>
      <c r="Y4" s="18" t="s">
        <v>204</v>
      </c>
      <c r="Z4" s="18" t="s">
        <v>205</v>
      </c>
      <c r="AA4" s="26" t="s">
        <v>159</v>
      </c>
      <c r="AB4" s="18" t="s">
        <v>199</v>
      </c>
      <c r="AC4" s="18" t="s">
        <v>200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206</v>
      </c>
      <c r="E6" s="19" t="s">
        <v>206</v>
      </c>
      <c r="F6" s="19" t="s">
        <v>206</v>
      </c>
      <c r="G6" s="19" t="s">
        <v>206</v>
      </c>
      <c r="H6" s="19" t="s">
        <v>206</v>
      </c>
      <c r="I6" s="19" t="s">
        <v>206</v>
      </c>
      <c r="J6" s="19" t="s">
        <v>206</v>
      </c>
      <c r="K6" s="19" t="s">
        <v>206</v>
      </c>
      <c r="L6" s="19" t="s">
        <v>206</v>
      </c>
      <c r="M6" s="19" t="s">
        <v>206</v>
      </c>
      <c r="N6" s="19" t="s">
        <v>206</v>
      </c>
      <c r="O6" s="19" t="s">
        <v>206</v>
      </c>
      <c r="P6" s="19" t="s">
        <v>206</v>
      </c>
      <c r="Q6" s="19" t="s">
        <v>206</v>
      </c>
      <c r="R6" s="19" t="s">
        <v>206</v>
      </c>
      <c r="S6" s="19" t="s">
        <v>206</v>
      </c>
      <c r="T6" s="19" t="s">
        <v>206</v>
      </c>
      <c r="U6" s="19" t="s">
        <v>206</v>
      </c>
      <c r="V6" s="19" t="s">
        <v>206</v>
      </c>
      <c r="W6" s="19" t="s">
        <v>206</v>
      </c>
      <c r="X6" s="19" t="s">
        <v>206</v>
      </c>
      <c r="Y6" s="19" t="s">
        <v>206</v>
      </c>
      <c r="Z6" s="19" t="s">
        <v>206</v>
      </c>
      <c r="AA6" s="19" t="s">
        <v>206</v>
      </c>
      <c r="AB6" s="19" t="s">
        <v>206</v>
      </c>
      <c r="AC6" s="19" t="s">
        <v>206</v>
      </c>
    </row>
    <row r="7" spans="1:29" ht="13.5">
      <c r="A7" s="31" t="s">
        <v>9</v>
      </c>
      <c r="B7" s="32" t="s">
        <v>10</v>
      </c>
      <c r="C7" s="33" t="s">
        <v>11</v>
      </c>
      <c r="D7" s="34">
        <f aca="true" t="shared" si="0" ref="D7:D70">E7+H7+K7</f>
        <v>91943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3260</v>
      </c>
      <c r="I7" s="34">
        <v>3260</v>
      </c>
      <c r="J7" s="34">
        <v>0</v>
      </c>
      <c r="K7" s="34">
        <f aca="true" t="shared" si="3" ref="K7:K70">L7+M7</f>
        <v>88683</v>
      </c>
      <c r="L7" s="34">
        <v>72672</v>
      </c>
      <c r="M7" s="34">
        <v>16011</v>
      </c>
      <c r="N7" s="34">
        <f aca="true" t="shared" si="4" ref="N7:N70">O7+U7+AA7</f>
        <v>91943</v>
      </c>
      <c r="O7" s="34">
        <f aca="true" t="shared" si="5" ref="O7:O70">SUM(P7:T7)</f>
        <v>75932</v>
      </c>
      <c r="P7" s="34">
        <v>75932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16011</v>
      </c>
      <c r="V7" s="34">
        <v>16011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9</v>
      </c>
      <c r="B8" s="32" t="s">
        <v>12</v>
      </c>
      <c r="C8" s="33" t="s">
        <v>13</v>
      </c>
      <c r="D8" s="34">
        <f t="shared" si="0"/>
        <v>96858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96858</v>
      </c>
      <c r="L8" s="34">
        <v>83827</v>
      </c>
      <c r="M8" s="34">
        <v>13031</v>
      </c>
      <c r="N8" s="34">
        <f t="shared" si="4"/>
        <v>96938</v>
      </c>
      <c r="O8" s="34">
        <f t="shared" si="5"/>
        <v>83827</v>
      </c>
      <c r="P8" s="34">
        <v>83827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13031</v>
      </c>
      <c r="V8" s="34">
        <v>12697</v>
      </c>
      <c r="W8" s="34">
        <v>0</v>
      </c>
      <c r="X8" s="34">
        <v>334</v>
      </c>
      <c r="Y8" s="34">
        <v>0</v>
      </c>
      <c r="Z8" s="34">
        <v>0</v>
      </c>
      <c r="AA8" s="34">
        <f t="shared" si="7"/>
        <v>80</v>
      </c>
      <c r="AB8" s="34">
        <v>80</v>
      </c>
      <c r="AC8" s="34">
        <v>0</v>
      </c>
    </row>
    <row r="9" spans="1:29" ht="13.5">
      <c r="A9" s="31" t="s">
        <v>9</v>
      </c>
      <c r="B9" s="32" t="s">
        <v>14</v>
      </c>
      <c r="C9" s="33" t="s">
        <v>15</v>
      </c>
      <c r="D9" s="34">
        <f t="shared" si="0"/>
        <v>37967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37967</v>
      </c>
      <c r="L9" s="34">
        <v>30506</v>
      </c>
      <c r="M9" s="34">
        <v>7461</v>
      </c>
      <c r="N9" s="34">
        <f t="shared" si="4"/>
        <v>37967</v>
      </c>
      <c r="O9" s="34">
        <f t="shared" si="5"/>
        <v>30506</v>
      </c>
      <c r="P9" s="34">
        <v>30506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7461</v>
      </c>
      <c r="V9" s="34">
        <v>7461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9</v>
      </c>
      <c r="B10" s="32" t="s">
        <v>16</v>
      </c>
      <c r="C10" s="33" t="s">
        <v>17</v>
      </c>
      <c r="D10" s="34">
        <f t="shared" si="0"/>
        <v>62332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62332</v>
      </c>
      <c r="L10" s="34">
        <v>50065</v>
      </c>
      <c r="M10" s="34">
        <v>12267</v>
      </c>
      <c r="N10" s="34">
        <f t="shared" si="4"/>
        <v>62332</v>
      </c>
      <c r="O10" s="34">
        <f t="shared" si="5"/>
        <v>50065</v>
      </c>
      <c r="P10" s="34">
        <v>50065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12267</v>
      </c>
      <c r="V10" s="34">
        <v>12267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9</v>
      </c>
      <c r="B11" s="32" t="s">
        <v>18</v>
      </c>
      <c r="C11" s="33" t="s">
        <v>19</v>
      </c>
      <c r="D11" s="34">
        <f t="shared" si="0"/>
        <v>19667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19667</v>
      </c>
      <c r="L11" s="34">
        <v>15792</v>
      </c>
      <c r="M11" s="34">
        <v>3875</v>
      </c>
      <c r="N11" s="34">
        <f t="shared" si="4"/>
        <v>19667</v>
      </c>
      <c r="O11" s="34">
        <f t="shared" si="5"/>
        <v>15792</v>
      </c>
      <c r="P11" s="34">
        <v>15792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3875</v>
      </c>
      <c r="V11" s="34">
        <v>3875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9</v>
      </c>
      <c r="B12" s="32" t="s">
        <v>20</v>
      </c>
      <c r="C12" s="33" t="s">
        <v>21</v>
      </c>
      <c r="D12" s="34">
        <f t="shared" si="0"/>
        <v>20513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20513</v>
      </c>
      <c r="L12" s="34">
        <v>11040</v>
      </c>
      <c r="M12" s="34">
        <v>9473</v>
      </c>
      <c r="N12" s="34">
        <f t="shared" si="4"/>
        <v>20615</v>
      </c>
      <c r="O12" s="34">
        <f t="shared" si="5"/>
        <v>11040</v>
      </c>
      <c r="P12" s="34">
        <v>11040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9473</v>
      </c>
      <c r="V12" s="34">
        <v>9473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102</v>
      </c>
      <c r="AB12" s="34">
        <v>102</v>
      </c>
      <c r="AC12" s="34">
        <v>0</v>
      </c>
    </row>
    <row r="13" spans="1:29" ht="13.5">
      <c r="A13" s="31" t="s">
        <v>9</v>
      </c>
      <c r="B13" s="32" t="s">
        <v>22</v>
      </c>
      <c r="C13" s="33" t="s">
        <v>23</v>
      </c>
      <c r="D13" s="34">
        <f t="shared" si="0"/>
        <v>19973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19973</v>
      </c>
      <c r="L13" s="34">
        <v>14050</v>
      </c>
      <c r="M13" s="34">
        <v>5923</v>
      </c>
      <c r="N13" s="34">
        <f t="shared" si="4"/>
        <v>20659</v>
      </c>
      <c r="O13" s="34">
        <f t="shared" si="5"/>
        <v>14050</v>
      </c>
      <c r="P13" s="34">
        <v>14050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5923</v>
      </c>
      <c r="V13" s="34">
        <v>5923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686</v>
      </c>
      <c r="AB13" s="34">
        <v>686</v>
      </c>
      <c r="AC13" s="34">
        <v>0</v>
      </c>
    </row>
    <row r="14" spans="1:29" ht="13.5">
      <c r="A14" s="31" t="s">
        <v>9</v>
      </c>
      <c r="B14" s="32" t="s">
        <v>24</v>
      </c>
      <c r="C14" s="33" t="s">
        <v>25</v>
      </c>
      <c r="D14" s="34">
        <f t="shared" si="0"/>
        <v>19237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19237</v>
      </c>
      <c r="L14" s="34">
        <v>15791</v>
      </c>
      <c r="M14" s="34">
        <v>3446</v>
      </c>
      <c r="N14" s="34">
        <f t="shared" si="4"/>
        <v>19294</v>
      </c>
      <c r="O14" s="34">
        <f t="shared" si="5"/>
        <v>15791</v>
      </c>
      <c r="P14" s="34">
        <v>15791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3446</v>
      </c>
      <c r="V14" s="34">
        <v>3446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57</v>
      </c>
      <c r="AB14" s="34">
        <v>57</v>
      </c>
      <c r="AC14" s="34">
        <v>0</v>
      </c>
    </row>
    <row r="15" spans="1:29" ht="13.5">
      <c r="A15" s="31" t="s">
        <v>9</v>
      </c>
      <c r="B15" s="32" t="s">
        <v>26</v>
      </c>
      <c r="C15" s="33" t="s">
        <v>27</v>
      </c>
      <c r="D15" s="34">
        <f t="shared" si="0"/>
        <v>20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20</v>
      </c>
      <c r="L15" s="34">
        <v>19</v>
      </c>
      <c r="M15" s="34">
        <v>1</v>
      </c>
      <c r="N15" s="34">
        <f t="shared" si="4"/>
        <v>20</v>
      </c>
      <c r="O15" s="34">
        <f t="shared" si="5"/>
        <v>19</v>
      </c>
      <c r="P15" s="34">
        <v>0</v>
      </c>
      <c r="Q15" s="34">
        <v>19</v>
      </c>
      <c r="R15" s="34">
        <v>0</v>
      </c>
      <c r="S15" s="34">
        <v>0</v>
      </c>
      <c r="T15" s="34">
        <v>0</v>
      </c>
      <c r="U15" s="34">
        <f t="shared" si="6"/>
        <v>1</v>
      </c>
      <c r="V15" s="34">
        <v>0</v>
      </c>
      <c r="W15" s="34">
        <v>1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9</v>
      </c>
      <c r="B16" s="32" t="s">
        <v>28</v>
      </c>
      <c r="C16" s="33" t="s">
        <v>29</v>
      </c>
      <c r="D16" s="34">
        <f t="shared" si="0"/>
        <v>536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536</v>
      </c>
      <c r="L16" s="34">
        <v>536</v>
      </c>
      <c r="M16" s="34">
        <v>0</v>
      </c>
      <c r="N16" s="34">
        <f t="shared" si="4"/>
        <v>536</v>
      </c>
      <c r="O16" s="34">
        <f t="shared" si="5"/>
        <v>536</v>
      </c>
      <c r="P16" s="34">
        <v>536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9</v>
      </c>
      <c r="B17" s="32" t="s">
        <v>30</v>
      </c>
      <c r="C17" s="33" t="s">
        <v>2</v>
      </c>
      <c r="D17" s="34">
        <f t="shared" si="0"/>
        <v>1022</v>
      </c>
      <c r="E17" s="34">
        <f t="shared" si="1"/>
        <v>0</v>
      </c>
      <c r="F17" s="34">
        <v>0</v>
      </c>
      <c r="G17" s="34">
        <v>0</v>
      </c>
      <c r="H17" s="34">
        <f t="shared" si="2"/>
        <v>1022</v>
      </c>
      <c r="I17" s="34">
        <v>71</v>
      </c>
      <c r="J17" s="34">
        <v>951</v>
      </c>
      <c r="K17" s="34">
        <f t="shared" si="3"/>
        <v>0</v>
      </c>
      <c r="L17" s="34">
        <v>0</v>
      </c>
      <c r="M17" s="34">
        <v>0</v>
      </c>
      <c r="N17" s="34">
        <f t="shared" si="4"/>
        <v>1022</v>
      </c>
      <c r="O17" s="34">
        <f t="shared" si="5"/>
        <v>71</v>
      </c>
      <c r="P17" s="34">
        <v>71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951</v>
      </c>
      <c r="V17" s="34">
        <v>951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9</v>
      </c>
      <c r="B18" s="32" t="s">
        <v>31</v>
      </c>
      <c r="C18" s="33" t="s">
        <v>32</v>
      </c>
      <c r="D18" s="34">
        <f t="shared" si="0"/>
        <v>4819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4819</v>
      </c>
      <c r="L18" s="34">
        <v>3214</v>
      </c>
      <c r="M18" s="34">
        <v>1605</v>
      </c>
      <c r="N18" s="34">
        <f t="shared" si="4"/>
        <v>4819</v>
      </c>
      <c r="O18" s="34">
        <f t="shared" si="5"/>
        <v>3214</v>
      </c>
      <c r="P18" s="34">
        <v>3214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1605</v>
      </c>
      <c r="V18" s="34">
        <v>1605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9</v>
      </c>
      <c r="B19" s="32" t="s">
        <v>33</v>
      </c>
      <c r="C19" s="33" t="s">
        <v>179</v>
      </c>
      <c r="D19" s="34">
        <f t="shared" si="0"/>
        <v>9741</v>
      </c>
      <c r="E19" s="34">
        <f t="shared" si="1"/>
        <v>0</v>
      </c>
      <c r="F19" s="34">
        <v>0</v>
      </c>
      <c r="G19" s="34">
        <v>0</v>
      </c>
      <c r="H19" s="34">
        <f t="shared" si="2"/>
        <v>2565</v>
      </c>
      <c r="I19" s="34">
        <v>0</v>
      </c>
      <c r="J19" s="34">
        <v>2565</v>
      </c>
      <c r="K19" s="34">
        <f t="shared" si="3"/>
        <v>7176</v>
      </c>
      <c r="L19" s="34">
        <v>6705</v>
      </c>
      <c r="M19" s="34">
        <v>471</v>
      </c>
      <c r="N19" s="34">
        <f t="shared" si="4"/>
        <v>9795</v>
      </c>
      <c r="O19" s="34">
        <f t="shared" si="5"/>
        <v>6705</v>
      </c>
      <c r="P19" s="34">
        <v>6705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3036</v>
      </c>
      <c r="V19" s="34">
        <v>3036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54</v>
      </c>
      <c r="AB19" s="34">
        <v>54</v>
      </c>
      <c r="AC19" s="34">
        <v>0</v>
      </c>
    </row>
    <row r="20" spans="1:29" ht="13.5">
      <c r="A20" s="31" t="s">
        <v>9</v>
      </c>
      <c r="B20" s="32" t="s">
        <v>34</v>
      </c>
      <c r="C20" s="33" t="s">
        <v>35</v>
      </c>
      <c r="D20" s="34">
        <f t="shared" si="0"/>
        <v>11565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11565</v>
      </c>
      <c r="L20" s="34">
        <v>10404</v>
      </c>
      <c r="M20" s="34">
        <v>1161</v>
      </c>
      <c r="N20" s="34">
        <f t="shared" si="4"/>
        <v>11579</v>
      </c>
      <c r="O20" s="34">
        <f t="shared" si="5"/>
        <v>10404</v>
      </c>
      <c r="P20" s="34">
        <v>10404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1161</v>
      </c>
      <c r="V20" s="34">
        <v>1161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14</v>
      </c>
      <c r="AB20" s="34">
        <v>14</v>
      </c>
      <c r="AC20" s="34">
        <v>0</v>
      </c>
    </row>
    <row r="21" spans="1:29" ht="13.5">
      <c r="A21" s="31" t="s">
        <v>9</v>
      </c>
      <c r="B21" s="32" t="s">
        <v>36</v>
      </c>
      <c r="C21" s="33" t="s">
        <v>37</v>
      </c>
      <c r="D21" s="34">
        <f t="shared" si="0"/>
        <v>2217</v>
      </c>
      <c r="E21" s="34">
        <f t="shared" si="1"/>
        <v>0</v>
      </c>
      <c r="F21" s="34">
        <v>0</v>
      </c>
      <c r="G21" s="34">
        <v>0</v>
      </c>
      <c r="H21" s="34">
        <f t="shared" si="2"/>
        <v>2217</v>
      </c>
      <c r="I21" s="34">
        <v>2149</v>
      </c>
      <c r="J21" s="34">
        <v>68</v>
      </c>
      <c r="K21" s="34">
        <f t="shared" si="3"/>
        <v>0</v>
      </c>
      <c r="L21" s="34">
        <v>0</v>
      </c>
      <c r="M21" s="34">
        <v>0</v>
      </c>
      <c r="N21" s="34">
        <f t="shared" si="4"/>
        <v>2249</v>
      </c>
      <c r="O21" s="34">
        <f t="shared" si="5"/>
        <v>2149</v>
      </c>
      <c r="P21" s="34">
        <v>1750</v>
      </c>
      <c r="Q21" s="34">
        <v>0</v>
      </c>
      <c r="R21" s="34">
        <v>399</v>
      </c>
      <c r="S21" s="34">
        <v>0</v>
      </c>
      <c r="T21" s="34">
        <v>0</v>
      </c>
      <c r="U21" s="34">
        <f t="shared" si="6"/>
        <v>68</v>
      </c>
      <c r="V21" s="34">
        <v>68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32</v>
      </c>
      <c r="AB21" s="34">
        <v>32</v>
      </c>
      <c r="AC21" s="34">
        <v>0</v>
      </c>
    </row>
    <row r="22" spans="1:29" ht="13.5">
      <c r="A22" s="31" t="s">
        <v>9</v>
      </c>
      <c r="B22" s="32" t="s">
        <v>38</v>
      </c>
      <c r="C22" s="33" t="s">
        <v>39</v>
      </c>
      <c r="D22" s="34">
        <f t="shared" si="0"/>
        <v>7434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7434</v>
      </c>
      <c r="L22" s="34">
        <v>6089</v>
      </c>
      <c r="M22" s="34">
        <v>1345</v>
      </c>
      <c r="N22" s="34">
        <f t="shared" si="4"/>
        <v>7440</v>
      </c>
      <c r="O22" s="34">
        <f t="shared" si="5"/>
        <v>6089</v>
      </c>
      <c r="P22" s="34">
        <v>4847</v>
      </c>
      <c r="Q22" s="34">
        <v>0</v>
      </c>
      <c r="R22" s="34">
        <v>1242</v>
      </c>
      <c r="S22" s="34">
        <v>0</v>
      </c>
      <c r="T22" s="34">
        <v>0</v>
      </c>
      <c r="U22" s="34">
        <f t="shared" si="6"/>
        <v>1345</v>
      </c>
      <c r="V22" s="34">
        <v>1047</v>
      </c>
      <c r="W22" s="34">
        <v>0</v>
      </c>
      <c r="X22" s="34">
        <v>298</v>
      </c>
      <c r="Y22" s="34">
        <v>0</v>
      </c>
      <c r="Z22" s="34">
        <v>0</v>
      </c>
      <c r="AA22" s="34">
        <f t="shared" si="7"/>
        <v>6</v>
      </c>
      <c r="AB22" s="34">
        <v>6</v>
      </c>
      <c r="AC22" s="34">
        <v>0</v>
      </c>
    </row>
    <row r="23" spans="1:29" ht="13.5">
      <c r="A23" s="31" t="s">
        <v>9</v>
      </c>
      <c r="B23" s="32" t="s">
        <v>40</v>
      </c>
      <c r="C23" s="33" t="s">
        <v>41</v>
      </c>
      <c r="D23" s="34">
        <f t="shared" si="0"/>
        <v>6781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6781</v>
      </c>
      <c r="L23" s="34">
        <v>5726</v>
      </c>
      <c r="M23" s="34">
        <v>1055</v>
      </c>
      <c r="N23" s="34">
        <f t="shared" si="4"/>
        <v>6781</v>
      </c>
      <c r="O23" s="34">
        <f t="shared" si="5"/>
        <v>5726</v>
      </c>
      <c r="P23" s="34">
        <v>4692</v>
      </c>
      <c r="Q23" s="34">
        <v>0</v>
      </c>
      <c r="R23" s="34">
        <v>1034</v>
      </c>
      <c r="S23" s="34">
        <v>0</v>
      </c>
      <c r="T23" s="34">
        <v>0</v>
      </c>
      <c r="U23" s="34">
        <f t="shared" si="6"/>
        <v>1055</v>
      </c>
      <c r="V23" s="34">
        <v>891</v>
      </c>
      <c r="W23" s="34">
        <v>0</v>
      </c>
      <c r="X23" s="34">
        <v>164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9</v>
      </c>
      <c r="B24" s="32" t="s">
        <v>42</v>
      </c>
      <c r="C24" s="33" t="s">
        <v>43</v>
      </c>
      <c r="D24" s="34">
        <f t="shared" si="0"/>
        <v>7092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7092</v>
      </c>
      <c r="L24" s="34">
        <v>5086</v>
      </c>
      <c r="M24" s="34">
        <v>2006</v>
      </c>
      <c r="N24" s="34">
        <f t="shared" si="4"/>
        <v>7092</v>
      </c>
      <c r="O24" s="34">
        <f t="shared" si="5"/>
        <v>5086</v>
      </c>
      <c r="P24" s="34">
        <v>5086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2006</v>
      </c>
      <c r="V24" s="34">
        <v>2006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9</v>
      </c>
      <c r="B25" s="32" t="s">
        <v>44</v>
      </c>
      <c r="C25" s="33" t="s">
        <v>7</v>
      </c>
      <c r="D25" s="34">
        <f t="shared" si="0"/>
        <v>5640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5640</v>
      </c>
      <c r="L25" s="34">
        <v>4198</v>
      </c>
      <c r="M25" s="34">
        <v>1442</v>
      </c>
      <c r="N25" s="34">
        <f t="shared" si="4"/>
        <v>5640</v>
      </c>
      <c r="O25" s="34">
        <f t="shared" si="5"/>
        <v>4198</v>
      </c>
      <c r="P25" s="34">
        <v>4198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1442</v>
      </c>
      <c r="V25" s="34">
        <v>1442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9</v>
      </c>
      <c r="B26" s="32" t="s">
        <v>45</v>
      </c>
      <c r="C26" s="33" t="s">
        <v>0</v>
      </c>
      <c r="D26" s="34">
        <f t="shared" si="0"/>
        <v>2432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2432</v>
      </c>
      <c r="L26" s="34">
        <v>2198</v>
      </c>
      <c r="M26" s="34">
        <v>234</v>
      </c>
      <c r="N26" s="34">
        <f t="shared" si="4"/>
        <v>2432</v>
      </c>
      <c r="O26" s="34">
        <f t="shared" si="5"/>
        <v>2198</v>
      </c>
      <c r="P26" s="34">
        <v>2198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234</v>
      </c>
      <c r="V26" s="34">
        <v>0</v>
      </c>
      <c r="W26" s="34">
        <v>234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9</v>
      </c>
      <c r="B27" s="32" t="s">
        <v>46</v>
      </c>
      <c r="C27" s="33" t="s">
        <v>47</v>
      </c>
      <c r="D27" s="34">
        <f t="shared" si="0"/>
        <v>2056</v>
      </c>
      <c r="E27" s="34">
        <f t="shared" si="1"/>
        <v>0</v>
      </c>
      <c r="F27" s="34">
        <v>0</v>
      </c>
      <c r="G27" s="34">
        <v>0</v>
      </c>
      <c r="H27" s="34">
        <f t="shared" si="2"/>
        <v>2056</v>
      </c>
      <c r="I27" s="34">
        <v>1626</v>
      </c>
      <c r="J27" s="34">
        <v>430</v>
      </c>
      <c r="K27" s="34">
        <f t="shared" si="3"/>
        <v>0</v>
      </c>
      <c r="L27" s="34">
        <v>0</v>
      </c>
      <c r="M27" s="34">
        <v>0</v>
      </c>
      <c r="N27" s="34">
        <f t="shared" si="4"/>
        <v>2071</v>
      </c>
      <c r="O27" s="34">
        <f t="shared" si="5"/>
        <v>1626</v>
      </c>
      <c r="P27" s="34">
        <v>1520</v>
      </c>
      <c r="Q27" s="34">
        <v>106</v>
      </c>
      <c r="R27" s="34">
        <v>0</v>
      </c>
      <c r="S27" s="34">
        <v>0</v>
      </c>
      <c r="T27" s="34">
        <v>0</v>
      </c>
      <c r="U27" s="34">
        <f t="shared" si="6"/>
        <v>430</v>
      </c>
      <c r="V27" s="34">
        <v>430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15</v>
      </c>
      <c r="AB27" s="34">
        <v>15</v>
      </c>
      <c r="AC27" s="34">
        <v>0</v>
      </c>
    </row>
    <row r="28" spans="1:29" ht="13.5">
      <c r="A28" s="31" t="s">
        <v>9</v>
      </c>
      <c r="B28" s="32" t="s">
        <v>48</v>
      </c>
      <c r="C28" s="33" t="s">
        <v>49</v>
      </c>
      <c r="D28" s="34">
        <f t="shared" si="0"/>
        <v>7928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7928</v>
      </c>
      <c r="L28" s="34">
        <v>5414</v>
      </c>
      <c r="M28" s="34">
        <v>2514</v>
      </c>
      <c r="N28" s="34">
        <f t="shared" si="4"/>
        <v>7928</v>
      </c>
      <c r="O28" s="34">
        <f t="shared" si="5"/>
        <v>5414</v>
      </c>
      <c r="P28" s="34">
        <v>4848</v>
      </c>
      <c r="Q28" s="34">
        <v>0</v>
      </c>
      <c r="R28" s="34">
        <v>566</v>
      </c>
      <c r="S28" s="34">
        <v>0</v>
      </c>
      <c r="T28" s="34">
        <v>0</v>
      </c>
      <c r="U28" s="34">
        <f t="shared" si="6"/>
        <v>2514</v>
      </c>
      <c r="V28" s="34">
        <v>2407</v>
      </c>
      <c r="W28" s="34">
        <v>0</v>
      </c>
      <c r="X28" s="34">
        <v>107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9</v>
      </c>
      <c r="B29" s="32" t="s">
        <v>50</v>
      </c>
      <c r="C29" s="33" t="s">
        <v>51</v>
      </c>
      <c r="D29" s="34">
        <f t="shared" si="0"/>
        <v>5024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5024</v>
      </c>
      <c r="L29" s="34">
        <v>2991</v>
      </c>
      <c r="M29" s="34">
        <v>2033</v>
      </c>
      <c r="N29" s="34">
        <f t="shared" si="4"/>
        <v>5212</v>
      </c>
      <c r="O29" s="34">
        <f t="shared" si="5"/>
        <v>2991</v>
      </c>
      <c r="P29" s="34">
        <v>2718</v>
      </c>
      <c r="Q29" s="34">
        <v>0</v>
      </c>
      <c r="R29" s="34">
        <v>273</v>
      </c>
      <c r="S29" s="34">
        <v>0</v>
      </c>
      <c r="T29" s="34">
        <v>0</v>
      </c>
      <c r="U29" s="34">
        <f t="shared" si="6"/>
        <v>2033</v>
      </c>
      <c r="V29" s="34">
        <v>1979</v>
      </c>
      <c r="W29" s="34">
        <v>0</v>
      </c>
      <c r="X29" s="34">
        <v>54</v>
      </c>
      <c r="Y29" s="34">
        <v>0</v>
      </c>
      <c r="Z29" s="34">
        <v>0</v>
      </c>
      <c r="AA29" s="34">
        <f t="shared" si="7"/>
        <v>188</v>
      </c>
      <c r="AB29" s="34">
        <v>188</v>
      </c>
      <c r="AC29" s="34">
        <v>0</v>
      </c>
    </row>
    <row r="30" spans="1:29" ht="13.5">
      <c r="A30" s="31" t="s">
        <v>9</v>
      </c>
      <c r="B30" s="32" t="s">
        <v>52</v>
      </c>
      <c r="C30" s="33" t="s">
        <v>53</v>
      </c>
      <c r="D30" s="34">
        <f t="shared" si="0"/>
        <v>7764</v>
      </c>
      <c r="E30" s="34">
        <f t="shared" si="1"/>
        <v>7764</v>
      </c>
      <c r="F30" s="34">
        <v>6257</v>
      </c>
      <c r="G30" s="34">
        <v>1507</v>
      </c>
      <c r="H30" s="34">
        <f t="shared" si="2"/>
        <v>0</v>
      </c>
      <c r="I30" s="34">
        <v>0</v>
      </c>
      <c r="J30" s="34">
        <v>0</v>
      </c>
      <c r="K30" s="34">
        <f t="shared" si="3"/>
        <v>0</v>
      </c>
      <c r="L30" s="34">
        <v>0</v>
      </c>
      <c r="M30" s="34">
        <v>0</v>
      </c>
      <c r="N30" s="34">
        <f t="shared" si="4"/>
        <v>7782</v>
      </c>
      <c r="O30" s="34">
        <f t="shared" si="5"/>
        <v>6257</v>
      </c>
      <c r="P30" s="34">
        <v>6257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1507</v>
      </c>
      <c r="V30" s="34">
        <v>1507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18</v>
      </c>
      <c r="AB30" s="34">
        <v>18</v>
      </c>
      <c r="AC30" s="34">
        <v>0</v>
      </c>
    </row>
    <row r="31" spans="1:29" ht="13.5">
      <c r="A31" s="31" t="s">
        <v>9</v>
      </c>
      <c r="B31" s="32" t="s">
        <v>54</v>
      </c>
      <c r="C31" s="33" t="s">
        <v>55</v>
      </c>
      <c r="D31" s="34">
        <f t="shared" si="0"/>
        <v>8861</v>
      </c>
      <c r="E31" s="34">
        <f t="shared" si="1"/>
        <v>8861</v>
      </c>
      <c r="F31" s="34">
        <v>6527</v>
      </c>
      <c r="G31" s="34">
        <v>2334</v>
      </c>
      <c r="H31" s="34">
        <f t="shared" si="2"/>
        <v>0</v>
      </c>
      <c r="I31" s="34">
        <v>0</v>
      </c>
      <c r="J31" s="34">
        <v>0</v>
      </c>
      <c r="K31" s="34">
        <f t="shared" si="3"/>
        <v>0</v>
      </c>
      <c r="L31" s="34">
        <v>0</v>
      </c>
      <c r="M31" s="34">
        <v>0</v>
      </c>
      <c r="N31" s="34">
        <f t="shared" si="4"/>
        <v>8861</v>
      </c>
      <c r="O31" s="34">
        <f t="shared" si="5"/>
        <v>6527</v>
      </c>
      <c r="P31" s="34">
        <v>6527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2334</v>
      </c>
      <c r="V31" s="34">
        <v>2334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9</v>
      </c>
      <c r="B32" s="32" t="s">
        <v>56</v>
      </c>
      <c r="C32" s="33" t="s">
        <v>57</v>
      </c>
      <c r="D32" s="34">
        <f t="shared" si="0"/>
        <v>11755</v>
      </c>
      <c r="E32" s="34">
        <f t="shared" si="1"/>
        <v>11755</v>
      </c>
      <c r="F32" s="34">
        <v>10054</v>
      </c>
      <c r="G32" s="34">
        <v>1701</v>
      </c>
      <c r="H32" s="34">
        <f t="shared" si="2"/>
        <v>0</v>
      </c>
      <c r="I32" s="34">
        <v>0</v>
      </c>
      <c r="J32" s="34">
        <v>0</v>
      </c>
      <c r="K32" s="34">
        <f t="shared" si="3"/>
        <v>0</v>
      </c>
      <c r="L32" s="34">
        <v>0</v>
      </c>
      <c r="M32" s="34">
        <v>0</v>
      </c>
      <c r="N32" s="34">
        <f t="shared" si="4"/>
        <v>11755</v>
      </c>
      <c r="O32" s="34">
        <f t="shared" si="5"/>
        <v>10054</v>
      </c>
      <c r="P32" s="34">
        <v>10054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1701</v>
      </c>
      <c r="V32" s="34">
        <v>1701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9</v>
      </c>
      <c r="B33" s="32" t="s">
        <v>58</v>
      </c>
      <c r="C33" s="33" t="s">
        <v>59</v>
      </c>
      <c r="D33" s="34">
        <f t="shared" si="0"/>
        <v>1647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1647</v>
      </c>
      <c r="L33" s="34">
        <v>1213</v>
      </c>
      <c r="M33" s="34">
        <v>434</v>
      </c>
      <c r="N33" s="34">
        <f t="shared" si="4"/>
        <v>1647</v>
      </c>
      <c r="O33" s="34">
        <f t="shared" si="5"/>
        <v>1213</v>
      </c>
      <c r="P33" s="34">
        <v>1213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434</v>
      </c>
      <c r="V33" s="34">
        <v>434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9</v>
      </c>
      <c r="B34" s="32" t="s">
        <v>60</v>
      </c>
      <c r="C34" s="33" t="s">
        <v>61</v>
      </c>
      <c r="D34" s="34">
        <f t="shared" si="0"/>
        <v>6409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6409</v>
      </c>
      <c r="L34" s="34">
        <v>5542</v>
      </c>
      <c r="M34" s="34">
        <v>867</v>
      </c>
      <c r="N34" s="34">
        <f t="shared" si="4"/>
        <v>6409</v>
      </c>
      <c r="O34" s="34">
        <f t="shared" si="5"/>
        <v>5542</v>
      </c>
      <c r="P34" s="34">
        <v>5542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867</v>
      </c>
      <c r="V34" s="34">
        <v>867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9</v>
      </c>
      <c r="B35" s="32" t="s">
        <v>62</v>
      </c>
      <c r="C35" s="33" t="s">
        <v>63</v>
      </c>
      <c r="D35" s="34">
        <f t="shared" si="0"/>
        <v>10195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10195</v>
      </c>
      <c r="L35" s="34">
        <v>8618</v>
      </c>
      <c r="M35" s="34">
        <v>1577</v>
      </c>
      <c r="N35" s="34">
        <f t="shared" si="4"/>
        <v>10195</v>
      </c>
      <c r="O35" s="34">
        <f t="shared" si="5"/>
        <v>8618</v>
      </c>
      <c r="P35" s="34">
        <v>8618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1577</v>
      </c>
      <c r="V35" s="34">
        <v>1577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9</v>
      </c>
      <c r="B36" s="32" t="s">
        <v>64</v>
      </c>
      <c r="C36" s="33" t="s">
        <v>65</v>
      </c>
      <c r="D36" s="34">
        <f t="shared" si="0"/>
        <v>4327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4327</v>
      </c>
      <c r="L36" s="34">
        <v>3301</v>
      </c>
      <c r="M36" s="34">
        <v>1026</v>
      </c>
      <c r="N36" s="34">
        <f t="shared" si="4"/>
        <v>4327</v>
      </c>
      <c r="O36" s="34">
        <f t="shared" si="5"/>
        <v>3301</v>
      </c>
      <c r="P36" s="34">
        <v>3301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1026</v>
      </c>
      <c r="V36" s="34">
        <v>1026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9</v>
      </c>
      <c r="B37" s="32" t="s">
        <v>66</v>
      </c>
      <c r="C37" s="33" t="s">
        <v>8</v>
      </c>
      <c r="D37" s="34">
        <f t="shared" si="0"/>
        <v>9021</v>
      </c>
      <c r="E37" s="34">
        <f t="shared" si="1"/>
        <v>1406</v>
      </c>
      <c r="F37" s="34">
        <v>1035</v>
      </c>
      <c r="G37" s="34">
        <v>371</v>
      </c>
      <c r="H37" s="34">
        <f t="shared" si="2"/>
        <v>0</v>
      </c>
      <c r="I37" s="34">
        <v>0</v>
      </c>
      <c r="J37" s="34">
        <v>0</v>
      </c>
      <c r="K37" s="34">
        <f t="shared" si="3"/>
        <v>7615</v>
      </c>
      <c r="L37" s="34">
        <v>6685</v>
      </c>
      <c r="M37" s="34">
        <v>930</v>
      </c>
      <c r="N37" s="34">
        <f t="shared" si="4"/>
        <v>9021</v>
      </c>
      <c r="O37" s="34">
        <f t="shared" si="5"/>
        <v>7720</v>
      </c>
      <c r="P37" s="34">
        <v>7720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1301</v>
      </c>
      <c r="V37" s="34">
        <v>1301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9</v>
      </c>
      <c r="B38" s="32" t="s">
        <v>67</v>
      </c>
      <c r="C38" s="33" t="s">
        <v>178</v>
      </c>
      <c r="D38" s="34">
        <f t="shared" si="0"/>
        <v>8872</v>
      </c>
      <c r="E38" s="34">
        <f t="shared" si="1"/>
        <v>4393</v>
      </c>
      <c r="F38" s="34">
        <v>3605</v>
      </c>
      <c r="G38" s="34">
        <v>788</v>
      </c>
      <c r="H38" s="34">
        <f t="shared" si="2"/>
        <v>0</v>
      </c>
      <c r="I38" s="34">
        <v>0</v>
      </c>
      <c r="J38" s="34">
        <v>0</v>
      </c>
      <c r="K38" s="34">
        <f t="shared" si="3"/>
        <v>4479</v>
      </c>
      <c r="L38" s="34">
        <v>4037</v>
      </c>
      <c r="M38" s="34">
        <v>442</v>
      </c>
      <c r="N38" s="34">
        <f t="shared" si="4"/>
        <v>8872</v>
      </c>
      <c r="O38" s="34">
        <f t="shared" si="5"/>
        <v>7642</v>
      </c>
      <c r="P38" s="34">
        <v>7642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1230</v>
      </c>
      <c r="V38" s="34">
        <v>1210</v>
      </c>
      <c r="W38" s="34">
        <v>0</v>
      </c>
      <c r="X38" s="34">
        <v>20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9</v>
      </c>
      <c r="B39" s="32" t="s">
        <v>68</v>
      </c>
      <c r="C39" s="33" t="s">
        <v>207</v>
      </c>
      <c r="D39" s="34">
        <f t="shared" si="0"/>
        <v>4573</v>
      </c>
      <c r="E39" s="34">
        <f t="shared" si="1"/>
        <v>2977</v>
      </c>
      <c r="F39" s="34">
        <v>2600</v>
      </c>
      <c r="G39" s="34">
        <v>377</v>
      </c>
      <c r="H39" s="34">
        <f t="shared" si="2"/>
        <v>0</v>
      </c>
      <c r="I39" s="34">
        <v>0</v>
      </c>
      <c r="J39" s="34">
        <v>0</v>
      </c>
      <c r="K39" s="34">
        <f t="shared" si="3"/>
        <v>1596</v>
      </c>
      <c r="L39" s="34">
        <v>1365</v>
      </c>
      <c r="M39" s="34">
        <v>231</v>
      </c>
      <c r="N39" s="34">
        <f t="shared" si="4"/>
        <v>4573</v>
      </c>
      <c r="O39" s="34">
        <f t="shared" si="5"/>
        <v>3965</v>
      </c>
      <c r="P39" s="34">
        <v>3965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608</v>
      </c>
      <c r="V39" s="34">
        <v>608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9</v>
      </c>
      <c r="B40" s="32" t="s">
        <v>69</v>
      </c>
      <c r="C40" s="33" t="s">
        <v>181</v>
      </c>
      <c r="D40" s="34">
        <f t="shared" si="0"/>
        <v>6561</v>
      </c>
      <c r="E40" s="34">
        <f t="shared" si="1"/>
        <v>1502</v>
      </c>
      <c r="F40" s="34">
        <v>1154</v>
      </c>
      <c r="G40" s="34">
        <v>348</v>
      </c>
      <c r="H40" s="34">
        <f t="shared" si="2"/>
        <v>0</v>
      </c>
      <c r="I40" s="34">
        <v>0</v>
      </c>
      <c r="J40" s="34">
        <v>0</v>
      </c>
      <c r="K40" s="34">
        <f t="shared" si="3"/>
        <v>5059</v>
      </c>
      <c r="L40" s="34">
        <v>4860</v>
      </c>
      <c r="M40" s="34">
        <v>199</v>
      </c>
      <c r="N40" s="34">
        <f t="shared" si="4"/>
        <v>6561</v>
      </c>
      <c r="O40" s="34">
        <f t="shared" si="5"/>
        <v>6014</v>
      </c>
      <c r="P40" s="34">
        <v>6014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547</v>
      </c>
      <c r="V40" s="34">
        <v>547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9</v>
      </c>
      <c r="B41" s="32" t="s">
        <v>70</v>
      </c>
      <c r="C41" s="33" t="s">
        <v>71</v>
      </c>
      <c r="D41" s="34">
        <f t="shared" si="0"/>
        <v>3592</v>
      </c>
      <c r="E41" s="34">
        <f t="shared" si="1"/>
        <v>2226</v>
      </c>
      <c r="F41" s="34">
        <v>1963</v>
      </c>
      <c r="G41" s="34">
        <v>263</v>
      </c>
      <c r="H41" s="34">
        <f t="shared" si="2"/>
        <v>0</v>
      </c>
      <c r="I41" s="34">
        <v>0</v>
      </c>
      <c r="J41" s="34">
        <v>0</v>
      </c>
      <c r="K41" s="34">
        <f t="shared" si="3"/>
        <v>1366</v>
      </c>
      <c r="L41" s="34">
        <v>1300</v>
      </c>
      <c r="M41" s="34">
        <v>66</v>
      </c>
      <c r="N41" s="34">
        <f t="shared" si="4"/>
        <v>3592</v>
      </c>
      <c r="O41" s="34">
        <f t="shared" si="5"/>
        <v>3263</v>
      </c>
      <c r="P41" s="34">
        <v>3263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329</v>
      </c>
      <c r="V41" s="34">
        <v>299</v>
      </c>
      <c r="W41" s="34">
        <v>0</v>
      </c>
      <c r="X41" s="34">
        <v>30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9</v>
      </c>
      <c r="B42" s="32" t="s">
        <v>72</v>
      </c>
      <c r="C42" s="33" t="s">
        <v>73</v>
      </c>
      <c r="D42" s="34">
        <f t="shared" si="0"/>
        <v>5434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5434</v>
      </c>
      <c r="L42" s="34">
        <v>5089</v>
      </c>
      <c r="M42" s="34">
        <v>345</v>
      </c>
      <c r="N42" s="34">
        <f t="shared" si="4"/>
        <v>5434</v>
      </c>
      <c r="O42" s="34">
        <f t="shared" si="5"/>
        <v>5089</v>
      </c>
      <c r="P42" s="34">
        <v>5040</v>
      </c>
      <c r="Q42" s="34">
        <v>0</v>
      </c>
      <c r="R42" s="34">
        <v>49</v>
      </c>
      <c r="S42" s="34">
        <v>0</v>
      </c>
      <c r="T42" s="34">
        <v>0</v>
      </c>
      <c r="U42" s="34">
        <f t="shared" si="6"/>
        <v>345</v>
      </c>
      <c r="V42" s="34">
        <v>345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9</v>
      </c>
      <c r="B43" s="32" t="s">
        <v>74</v>
      </c>
      <c r="C43" s="33" t="s">
        <v>75</v>
      </c>
      <c r="D43" s="34">
        <f t="shared" si="0"/>
        <v>8912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8912</v>
      </c>
      <c r="L43" s="34">
        <v>7059</v>
      </c>
      <c r="M43" s="34">
        <v>1853</v>
      </c>
      <c r="N43" s="34">
        <f t="shared" si="4"/>
        <v>8912</v>
      </c>
      <c r="O43" s="34">
        <f t="shared" si="5"/>
        <v>7059</v>
      </c>
      <c r="P43" s="34">
        <v>6990</v>
      </c>
      <c r="Q43" s="34">
        <v>0</v>
      </c>
      <c r="R43" s="34">
        <v>69</v>
      </c>
      <c r="S43" s="34">
        <v>0</v>
      </c>
      <c r="T43" s="34">
        <v>0</v>
      </c>
      <c r="U43" s="34">
        <f t="shared" si="6"/>
        <v>1853</v>
      </c>
      <c r="V43" s="34">
        <v>1683</v>
      </c>
      <c r="W43" s="34">
        <v>0</v>
      </c>
      <c r="X43" s="34">
        <v>170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9</v>
      </c>
      <c r="B44" s="32" t="s">
        <v>76</v>
      </c>
      <c r="C44" s="33" t="s">
        <v>77</v>
      </c>
      <c r="D44" s="34">
        <f t="shared" si="0"/>
        <v>3832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3832</v>
      </c>
      <c r="L44" s="34">
        <v>3270</v>
      </c>
      <c r="M44" s="34">
        <v>562</v>
      </c>
      <c r="N44" s="34">
        <f t="shared" si="4"/>
        <v>3832</v>
      </c>
      <c r="O44" s="34">
        <f t="shared" si="5"/>
        <v>3270</v>
      </c>
      <c r="P44" s="34">
        <v>3238</v>
      </c>
      <c r="Q44" s="34">
        <v>0</v>
      </c>
      <c r="R44" s="34">
        <v>32</v>
      </c>
      <c r="S44" s="34">
        <v>0</v>
      </c>
      <c r="T44" s="34">
        <v>0</v>
      </c>
      <c r="U44" s="34">
        <f t="shared" si="6"/>
        <v>562</v>
      </c>
      <c r="V44" s="34">
        <v>562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9</v>
      </c>
      <c r="B45" s="32" t="s">
        <v>78</v>
      </c>
      <c r="C45" s="33" t="s">
        <v>79</v>
      </c>
      <c r="D45" s="34">
        <f t="shared" si="0"/>
        <v>6568</v>
      </c>
      <c r="E45" s="34">
        <f t="shared" si="1"/>
        <v>6568</v>
      </c>
      <c r="F45" s="34">
        <v>5846</v>
      </c>
      <c r="G45" s="34">
        <v>722</v>
      </c>
      <c r="H45" s="34">
        <f t="shared" si="2"/>
        <v>0</v>
      </c>
      <c r="I45" s="34">
        <v>0</v>
      </c>
      <c r="J45" s="34">
        <v>0</v>
      </c>
      <c r="K45" s="34">
        <f t="shared" si="3"/>
        <v>0</v>
      </c>
      <c r="L45" s="34">
        <v>0</v>
      </c>
      <c r="M45" s="34">
        <v>0</v>
      </c>
      <c r="N45" s="34">
        <f t="shared" si="4"/>
        <v>6865</v>
      </c>
      <c r="O45" s="34">
        <f t="shared" si="5"/>
        <v>5846</v>
      </c>
      <c r="P45" s="34">
        <v>5846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722</v>
      </c>
      <c r="V45" s="34">
        <v>722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297</v>
      </c>
      <c r="AB45" s="34">
        <v>297</v>
      </c>
      <c r="AC45" s="34">
        <v>0</v>
      </c>
    </row>
    <row r="46" spans="1:29" ht="13.5">
      <c r="A46" s="31" t="s">
        <v>9</v>
      </c>
      <c r="B46" s="32" t="s">
        <v>80</v>
      </c>
      <c r="C46" s="33" t="s">
        <v>81</v>
      </c>
      <c r="D46" s="34">
        <f t="shared" si="0"/>
        <v>5969</v>
      </c>
      <c r="E46" s="34">
        <f t="shared" si="1"/>
        <v>5969</v>
      </c>
      <c r="F46" s="34">
        <v>4957</v>
      </c>
      <c r="G46" s="34">
        <v>1012</v>
      </c>
      <c r="H46" s="34">
        <f t="shared" si="2"/>
        <v>0</v>
      </c>
      <c r="I46" s="34">
        <v>0</v>
      </c>
      <c r="J46" s="34">
        <v>0</v>
      </c>
      <c r="K46" s="34">
        <f t="shared" si="3"/>
        <v>0</v>
      </c>
      <c r="L46" s="34">
        <v>0</v>
      </c>
      <c r="M46" s="34">
        <v>0</v>
      </c>
      <c r="N46" s="34">
        <f t="shared" si="4"/>
        <v>5969</v>
      </c>
      <c r="O46" s="34">
        <f t="shared" si="5"/>
        <v>4957</v>
      </c>
      <c r="P46" s="34">
        <v>4957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1012</v>
      </c>
      <c r="V46" s="34">
        <v>1012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9</v>
      </c>
      <c r="B47" s="32" t="s">
        <v>82</v>
      </c>
      <c r="C47" s="33" t="s">
        <v>83</v>
      </c>
      <c r="D47" s="34">
        <f t="shared" si="0"/>
        <v>4145</v>
      </c>
      <c r="E47" s="34">
        <f t="shared" si="1"/>
        <v>4145</v>
      </c>
      <c r="F47" s="34">
        <v>3642</v>
      </c>
      <c r="G47" s="34">
        <v>503</v>
      </c>
      <c r="H47" s="34">
        <f t="shared" si="2"/>
        <v>0</v>
      </c>
      <c r="I47" s="34">
        <v>0</v>
      </c>
      <c r="J47" s="34">
        <v>0</v>
      </c>
      <c r="K47" s="34">
        <f t="shared" si="3"/>
        <v>0</v>
      </c>
      <c r="L47" s="34">
        <v>0</v>
      </c>
      <c r="M47" s="34">
        <v>0</v>
      </c>
      <c r="N47" s="34">
        <f t="shared" si="4"/>
        <v>4145</v>
      </c>
      <c r="O47" s="34">
        <f t="shared" si="5"/>
        <v>3642</v>
      </c>
      <c r="P47" s="34">
        <v>3642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503</v>
      </c>
      <c r="V47" s="34">
        <v>503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9</v>
      </c>
      <c r="B48" s="32" t="s">
        <v>84</v>
      </c>
      <c r="C48" s="33" t="s">
        <v>85</v>
      </c>
      <c r="D48" s="34">
        <f t="shared" si="0"/>
        <v>2303</v>
      </c>
      <c r="E48" s="34">
        <f t="shared" si="1"/>
        <v>2303</v>
      </c>
      <c r="F48" s="34">
        <v>2049</v>
      </c>
      <c r="G48" s="34">
        <v>254</v>
      </c>
      <c r="H48" s="34">
        <f t="shared" si="2"/>
        <v>0</v>
      </c>
      <c r="I48" s="34">
        <v>0</v>
      </c>
      <c r="J48" s="34">
        <v>0</v>
      </c>
      <c r="K48" s="34">
        <f t="shared" si="3"/>
        <v>0</v>
      </c>
      <c r="L48" s="34">
        <v>0</v>
      </c>
      <c r="M48" s="34">
        <v>0</v>
      </c>
      <c r="N48" s="34">
        <f t="shared" si="4"/>
        <v>2649</v>
      </c>
      <c r="O48" s="34">
        <f t="shared" si="5"/>
        <v>2049</v>
      </c>
      <c r="P48" s="34">
        <v>2049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254</v>
      </c>
      <c r="V48" s="34">
        <v>254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346</v>
      </c>
      <c r="AB48" s="34">
        <v>346</v>
      </c>
      <c r="AC48" s="34">
        <v>0</v>
      </c>
    </row>
    <row r="49" spans="1:29" ht="13.5">
      <c r="A49" s="31" t="s">
        <v>9</v>
      </c>
      <c r="B49" s="32" t="s">
        <v>86</v>
      </c>
      <c r="C49" s="33" t="s">
        <v>87</v>
      </c>
      <c r="D49" s="34">
        <f t="shared" si="0"/>
        <v>5300</v>
      </c>
      <c r="E49" s="34">
        <f t="shared" si="1"/>
        <v>5300</v>
      </c>
      <c r="F49" s="34">
        <v>4335</v>
      </c>
      <c r="G49" s="34">
        <v>965</v>
      </c>
      <c r="H49" s="34">
        <f t="shared" si="2"/>
        <v>0</v>
      </c>
      <c r="I49" s="34">
        <v>0</v>
      </c>
      <c r="J49" s="34">
        <v>0</v>
      </c>
      <c r="K49" s="34">
        <f t="shared" si="3"/>
        <v>0</v>
      </c>
      <c r="L49" s="34">
        <v>0</v>
      </c>
      <c r="M49" s="34">
        <v>0</v>
      </c>
      <c r="N49" s="34">
        <f t="shared" si="4"/>
        <v>5300</v>
      </c>
      <c r="O49" s="34">
        <f t="shared" si="5"/>
        <v>4335</v>
      </c>
      <c r="P49" s="34">
        <v>4335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965</v>
      </c>
      <c r="V49" s="34">
        <v>965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9</v>
      </c>
      <c r="B50" s="32" t="s">
        <v>88</v>
      </c>
      <c r="C50" s="33" t="s">
        <v>89</v>
      </c>
      <c r="D50" s="34">
        <f t="shared" si="0"/>
        <v>5316</v>
      </c>
      <c r="E50" s="34">
        <f t="shared" si="1"/>
        <v>5316</v>
      </c>
      <c r="F50" s="34">
        <v>4083</v>
      </c>
      <c r="G50" s="34">
        <v>1233</v>
      </c>
      <c r="H50" s="34">
        <f t="shared" si="2"/>
        <v>0</v>
      </c>
      <c r="I50" s="34">
        <v>0</v>
      </c>
      <c r="J50" s="34">
        <v>0</v>
      </c>
      <c r="K50" s="34">
        <f t="shared" si="3"/>
        <v>0</v>
      </c>
      <c r="L50" s="34">
        <v>0</v>
      </c>
      <c r="M50" s="34">
        <v>0</v>
      </c>
      <c r="N50" s="34">
        <f t="shared" si="4"/>
        <v>5655</v>
      </c>
      <c r="O50" s="34">
        <f t="shared" si="5"/>
        <v>4083</v>
      </c>
      <c r="P50" s="34">
        <v>4083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1233</v>
      </c>
      <c r="V50" s="34">
        <v>1233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339</v>
      </c>
      <c r="AB50" s="34">
        <v>339</v>
      </c>
      <c r="AC50" s="34">
        <v>0</v>
      </c>
    </row>
    <row r="51" spans="1:29" ht="13.5">
      <c r="A51" s="31" t="s">
        <v>9</v>
      </c>
      <c r="B51" s="32" t="s">
        <v>90</v>
      </c>
      <c r="C51" s="33" t="s">
        <v>91</v>
      </c>
      <c r="D51" s="34">
        <f t="shared" si="0"/>
        <v>3346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3346</v>
      </c>
      <c r="L51" s="34">
        <v>2347</v>
      </c>
      <c r="M51" s="34">
        <v>999</v>
      </c>
      <c r="N51" s="34">
        <f t="shared" si="4"/>
        <v>3346</v>
      </c>
      <c r="O51" s="34">
        <f t="shared" si="5"/>
        <v>2347</v>
      </c>
      <c r="P51" s="34">
        <v>2347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999</v>
      </c>
      <c r="V51" s="34">
        <v>945</v>
      </c>
      <c r="W51" s="34">
        <v>0</v>
      </c>
      <c r="X51" s="34">
        <v>54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9</v>
      </c>
      <c r="B52" s="32" t="s">
        <v>92</v>
      </c>
      <c r="C52" s="33" t="s">
        <v>93</v>
      </c>
      <c r="D52" s="34">
        <f t="shared" si="0"/>
        <v>6323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6323</v>
      </c>
      <c r="L52" s="34">
        <v>4815</v>
      </c>
      <c r="M52" s="34">
        <v>1508</v>
      </c>
      <c r="N52" s="34">
        <f t="shared" si="4"/>
        <v>6323</v>
      </c>
      <c r="O52" s="34">
        <f t="shared" si="5"/>
        <v>4815</v>
      </c>
      <c r="P52" s="34">
        <v>4815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1508</v>
      </c>
      <c r="V52" s="34">
        <v>1427</v>
      </c>
      <c r="W52" s="34">
        <v>0</v>
      </c>
      <c r="X52" s="34">
        <v>81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9</v>
      </c>
      <c r="B53" s="32" t="s">
        <v>94</v>
      </c>
      <c r="C53" s="33" t="s">
        <v>1</v>
      </c>
      <c r="D53" s="34">
        <f t="shared" si="0"/>
        <v>1555</v>
      </c>
      <c r="E53" s="34">
        <f t="shared" si="1"/>
        <v>0</v>
      </c>
      <c r="F53" s="34">
        <v>0</v>
      </c>
      <c r="G53" s="34">
        <v>0</v>
      </c>
      <c r="H53" s="34">
        <f t="shared" si="2"/>
        <v>1251</v>
      </c>
      <c r="I53" s="34">
        <v>1251</v>
      </c>
      <c r="J53" s="34">
        <v>0</v>
      </c>
      <c r="K53" s="34">
        <f t="shared" si="3"/>
        <v>304</v>
      </c>
      <c r="L53" s="34">
        <v>0</v>
      </c>
      <c r="M53" s="34">
        <v>304</v>
      </c>
      <c r="N53" s="34">
        <f t="shared" si="4"/>
        <v>1693</v>
      </c>
      <c r="O53" s="34">
        <f t="shared" si="5"/>
        <v>1251</v>
      </c>
      <c r="P53" s="34">
        <v>1251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304</v>
      </c>
      <c r="V53" s="34">
        <v>0</v>
      </c>
      <c r="W53" s="34">
        <v>0</v>
      </c>
      <c r="X53" s="34">
        <v>304</v>
      </c>
      <c r="Y53" s="34">
        <v>0</v>
      </c>
      <c r="Z53" s="34">
        <v>0</v>
      </c>
      <c r="AA53" s="34">
        <f t="shared" si="7"/>
        <v>138</v>
      </c>
      <c r="AB53" s="34">
        <v>138</v>
      </c>
      <c r="AC53" s="34">
        <v>0</v>
      </c>
    </row>
    <row r="54" spans="1:29" ht="13.5">
      <c r="A54" s="31" t="s">
        <v>9</v>
      </c>
      <c r="B54" s="32" t="s">
        <v>95</v>
      </c>
      <c r="C54" s="33" t="s">
        <v>96</v>
      </c>
      <c r="D54" s="34">
        <f t="shared" si="0"/>
        <v>5315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5315</v>
      </c>
      <c r="L54" s="34">
        <v>3987</v>
      </c>
      <c r="M54" s="34">
        <v>1328</v>
      </c>
      <c r="N54" s="34">
        <f t="shared" si="4"/>
        <v>5535</v>
      </c>
      <c r="O54" s="34">
        <f t="shared" si="5"/>
        <v>3987</v>
      </c>
      <c r="P54" s="34">
        <v>3987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1328</v>
      </c>
      <c r="V54" s="34">
        <v>1328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220</v>
      </c>
      <c r="AB54" s="34">
        <v>220</v>
      </c>
      <c r="AC54" s="34">
        <v>0</v>
      </c>
    </row>
    <row r="55" spans="1:29" ht="13.5">
      <c r="A55" s="31" t="s">
        <v>9</v>
      </c>
      <c r="B55" s="32" t="s">
        <v>97</v>
      </c>
      <c r="C55" s="33" t="s">
        <v>98</v>
      </c>
      <c r="D55" s="34">
        <f t="shared" si="0"/>
        <v>3435</v>
      </c>
      <c r="E55" s="34">
        <f t="shared" si="1"/>
        <v>101</v>
      </c>
      <c r="F55" s="34">
        <v>0</v>
      </c>
      <c r="G55" s="34">
        <v>101</v>
      </c>
      <c r="H55" s="34">
        <f t="shared" si="2"/>
        <v>0</v>
      </c>
      <c r="I55" s="34">
        <v>0</v>
      </c>
      <c r="J55" s="34">
        <v>0</v>
      </c>
      <c r="K55" s="34">
        <f t="shared" si="3"/>
        <v>3334</v>
      </c>
      <c r="L55" s="34">
        <v>3214</v>
      </c>
      <c r="M55" s="34">
        <v>120</v>
      </c>
      <c r="N55" s="34">
        <f t="shared" si="4"/>
        <v>3515</v>
      </c>
      <c r="O55" s="34">
        <f t="shared" si="5"/>
        <v>3214</v>
      </c>
      <c r="P55" s="34">
        <v>3214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221</v>
      </c>
      <c r="V55" s="34">
        <v>190</v>
      </c>
      <c r="W55" s="34">
        <v>0</v>
      </c>
      <c r="X55" s="34">
        <v>0</v>
      </c>
      <c r="Y55" s="34">
        <v>31</v>
      </c>
      <c r="Z55" s="34">
        <v>0</v>
      </c>
      <c r="AA55" s="34">
        <f t="shared" si="7"/>
        <v>80</v>
      </c>
      <c r="AB55" s="34">
        <v>80</v>
      </c>
      <c r="AC55" s="34">
        <v>0</v>
      </c>
    </row>
    <row r="56" spans="1:29" ht="13.5">
      <c r="A56" s="31" t="s">
        <v>9</v>
      </c>
      <c r="B56" s="32" t="s">
        <v>99</v>
      </c>
      <c r="C56" s="33" t="s">
        <v>100</v>
      </c>
      <c r="D56" s="34">
        <f t="shared" si="0"/>
        <v>3606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3606</v>
      </c>
      <c r="L56" s="34">
        <v>3395</v>
      </c>
      <c r="M56" s="34">
        <v>211</v>
      </c>
      <c r="N56" s="34">
        <f t="shared" si="4"/>
        <v>3606</v>
      </c>
      <c r="O56" s="34">
        <f t="shared" si="5"/>
        <v>3395</v>
      </c>
      <c r="P56" s="34">
        <v>3395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211</v>
      </c>
      <c r="V56" s="34">
        <v>211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9</v>
      </c>
      <c r="B57" s="32" t="s">
        <v>101</v>
      </c>
      <c r="C57" s="33" t="s">
        <v>102</v>
      </c>
      <c r="D57" s="34">
        <f t="shared" si="0"/>
        <v>6283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6283</v>
      </c>
      <c r="L57" s="34">
        <v>5203</v>
      </c>
      <c r="M57" s="34">
        <v>1080</v>
      </c>
      <c r="N57" s="34">
        <f t="shared" si="4"/>
        <v>6375</v>
      </c>
      <c r="O57" s="34">
        <f t="shared" si="5"/>
        <v>5203</v>
      </c>
      <c r="P57" s="34">
        <v>5042</v>
      </c>
      <c r="Q57" s="34">
        <v>0</v>
      </c>
      <c r="R57" s="34">
        <v>161</v>
      </c>
      <c r="S57" s="34">
        <v>0</v>
      </c>
      <c r="T57" s="34">
        <v>0</v>
      </c>
      <c r="U57" s="34">
        <f t="shared" si="6"/>
        <v>1080</v>
      </c>
      <c r="V57" s="34">
        <v>1034</v>
      </c>
      <c r="W57" s="34">
        <v>0</v>
      </c>
      <c r="X57" s="34">
        <v>46</v>
      </c>
      <c r="Y57" s="34">
        <v>0</v>
      </c>
      <c r="Z57" s="34">
        <v>0</v>
      </c>
      <c r="AA57" s="34">
        <f t="shared" si="7"/>
        <v>92</v>
      </c>
      <c r="AB57" s="34">
        <v>92</v>
      </c>
      <c r="AC57" s="34">
        <v>0</v>
      </c>
    </row>
    <row r="58" spans="1:29" ht="13.5">
      <c r="A58" s="31" t="s">
        <v>9</v>
      </c>
      <c r="B58" s="32" t="s">
        <v>103</v>
      </c>
      <c r="C58" s="33" t="s">
        <v>177</v>
      </c>
      <c r="D58" s="34">
        <f t="shared" si="0"/>
        <v>3682</v>
      </c>
      <c r="E58" s="34">
        <f t="shared" si="1"/>
        <v>0</v>
      </c>
      <c r="F58" s="34">
        <v>0</v>
      </c>
      <c r="G58" s="34">
        <v>0</v>
      </c>
      <c r="H58" s="34">
        <f t="shared" si="2"/>
        <v>2858</v>
      </c>
      <c r="I58" s="34">
        <v>2858</v>
      </c>
      <c r="J58" s="34">
        <v>0</v>
      </c>
      <c r="K58" s="34">
        <f t="shared" si="3"/>
        <v>824</v>
      </c>
      <c r="L58" s="34">
        <v>0</v>
      </c>
      <c r="M58" s="34">
        <v>824</v>
      </c>
      <c r="N58" s="34">
        <f t="shared" si="4"/>
        <v>3682</v>
      </c>
      <c r="O58" s="34">
        <f t="shared" si="5"/>
        <v>2858</v>
      </c>
      <c r="P58" s="34">
        <v>2858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824</v>
      </c>
      <c r="V58" s="34">
        <v>824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9</v>
      </c>
      <c r="B59" s="32" t="s">
        <v>104</v>
      </c>
      <c r="C59" s="33" t="s">
        <v>105</v>
      </c>
      <c r="D59" s="34">
        <f t="shared" si="0"/>
        <v>1598</v>
      </c>
      <c r="E59" s="34">
        <f t="shared" si="1"/>
        <v>0</v>
      </c>
      <c r="F59" s="34">
        <v>0</v>
      </c>
      <c r="G59" s="34">
        <v>0</v>
      </c>
      <c r="H59" s="34">
        <f t="shared" si="2"/>
        <v>1530</v>
      </c>
      <c r="I59" s="34">
        <v>1530</v>
      </c>
      <c r="J59" s="34">
        <v>0</v>
      </c>
      <c r="K59" s="34">
        <f t="shared" si="3"/>
        <v>68</v>
      </c>
      <c r="L59" s="34">
        <v>0</v>
      </c>
      <c r="M59" s="34">
        <v>68</v>
      </c>
      <c r="N59" s="34">
        <f t="shared" si="4"/>
        <v>1638</v>
      </c>
      <c r="O59" s="34">
        <f t="shared" si="5"/>
        <v>1530</v>
      </c>
      <c r="P59" s="34">
        <v>1530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68</v>
      </c>
      <c r="V59" s="34">
        <v>68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40</v>
      </c>
      <c r="AB59" s="34">
        <v>40</v>
      </c>
      <c r="AC59" s="34">
        <v>0</v>
      </c>
    </row>
    <row r="60" spans="1:29" ht="13.5">
      <c r="A60" s="31" t="s">
        <v>9</v>
      </c>
      <c r="B60" s="32" t="s">
        <v>106</v>
      </c>
      <c r="C60" s="33" t="s">
        <v>107</v>
      </c>
      <c r="D60" s="34">
        <f t="shared" si="0"/>
        <v>6372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6372</v>
      </c>
      <c r="L60" s="34">
        <v>5165</v>
      </c>
      <c r="M60" s="34">
        <v>1207</v>
      </c>
      <c r="N60" s="34">
        <f t="shared" si="4"/>
        <v>6372</v>
      </c>
      <c r="O60" s="34">
        <f t="shared" si="5"/>
        <v>5165</v>
      </c>
      <c r="P60" s="34">
        <v>5005</v>
      </c>
      <c r="Q60" s="34">
        <v>0</v>
      </c>
      <c r="R60" s="34">
        <v>160</v>
      </c>
      <c r="S60" s="34">
        <v>0</v>
      </c>
      <c r="T60" s="34">
        <v>0</v>
      </c>
      <c r="U60" s="34">
        <f t="shared" si="6"/>
        <v>1207</v>
      </c>
      <c r="V60" s="34">
        <v>1155</v>
      </c>
      <c r="W60" s="34">
        <v>0</v>
      </c>
      <c r="X60" s="34">
        <v>52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9</v>
      </c>
      <c r="B61" s="32" t="s">
        <v>108</v>
      </c>
      <c r="C61" s="33" t="s">
        <v>109</v>
      </c>
      <c r="D61" s="34">
        <f t="shared" si="0"/>
        <v>4953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4953</v>
      </c>
      <c r="L61" s="34">
        <v>4542</v>
      </c>
      <c r="M61" s="34">
        <v>411</v>
      </c>
      <c r="N61" s="34">
        <f t="shared" si="4"/>
        <v>5246</v>
      </c>
      <c r="O61" s="34">
        <f t="shared" si="5"/>
        <v>4542</v>
      </c>
      <c r="P61" s="34">
        <v>4401</v>
      </c>
      <c r="Q61" s="34">
        <v>0</v>
      </c>
      <c r="R61" s="34">
        <v>141</v>
      </c>
      <c r="S61" s="34">
        <v>0</v>
      </c>
      <c r="T61" s="34">
        <v>0</v>
      </c>
      <c r="U61" s="34">
        <f t="shared" si="6"/>
        <v>411</v>
      </c>
      <c r="V61" s="34">
        <v>393</v>
      </c>
      <c r="W61" s="34">
        <v>0</v>
      </c>
      <c r="X61" s="34">
        <v>18</v>
      </c>
      <c r="Y61" s="34">
        <v>0</v>
      </c>
      <c r="Z61" s="34">
        <v>0</v>
      </c>
      <c r="AA61" s="34">
        <f t="shared" si="7"/>
        <v>293</v>
      </c>
      <c r="AB61" s="34">
        <v>293</v>
      </c>
      <c r="AC61" s="34">
        <v>0</v>
      </c>
    </row>
    <row r="62" spans="1:29" ht="13.5">
      <c r="A62" s="31" t="s">
        <v>9</v>
      </c>
      <c r="B62" s="32" t="s">
        <v>110</v>
      </c>
      <c r="C62" s="33" t="s">
        <v>111</v>
      </c>
      <c r="D62" s="34">
        <f t="shared" si="0"/>
        <v>6207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6207</v>
      </c>
      <c r="L62" s="34">
        <v>5828</v>
      </c>
      <c r="M62" s="34">
        <v>379</v>
      </c>
      <c r="N62" s="34">
        <f t="shared" si="4"/>
        <v>6434</v>
      </c>
      <c r="O62" s="34">
        <f t="shared" si="5"/>
        <v>5828</v>
      </c>
      <c r="P62" s="34">
        <v>5648</v>
      </c>
      <c r="Q62" s="34">
        <v>0</v>
      </c>
      <c r="R62" s="34">
        <v>180</v>
      </c>
      <c r="S62" s="34">
        <v>0</v>
      </c>
      <c r="T62" s="34">
        <v>0</v>
      </c>
      <c r="U62" s="34">
        <f t="shared" si="6"/>
        <v>379</v>
      </c>
      <c r="V62" s="34">
        <v>363</v>
      </c>
      <c r="W62" s="34">
        <v>0</v>
      </c>
      <c r="X62" s="34">
        <v>16</v>
      </c>
      <c r="Y62" s="34">
        <v>0</v>
      </c>
      <c r="Z62" s="34">
        <v>0</v>
      </c>
      <c r="AA62" s="34">
        <f t="shared" si="7"/>
        <v>227</v>
      </c>
      <c r="AB62" s="34">
        <v>227</v>
      </c>
      <c r="AC62" s="34">
        <v>0</v>
      </c>
    </row>
    <row r="63" spans="1:29" ht="13.5">
      <c r="A63" s="31" t="s">
        <v>9</v>
      </c>
      <c r="B63" s="32" t="s">
        <v>112</v>
      </c>
      <c r="C63" s="33" t="s">
        <v>113</v>
      </c>
      <c r="D63" s="34">
        <f t="shared" si="0"/>
        <v>8078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8078</v>
      </c>
      <c r="L63" s="34">
        <v>6834</v>
      </c>
      <c r="M63" s="34">
        <v>1244</v>
      </c>
      <c r="N63" s="34">
        <f t="shared" si="4"/>
        <v>8078</v>
      </c>
      <c r="O63" s="34">
        <f t="shared" si="5"/>
        <v>6834</v>
      </c>
      <c r="P63" s="34">
        <v>6616</v>
      </c>
      <c r="Q63" s="34">
        <v>0</v>
      </c>
      <c r="R63" s="34">
        <v>218</v>
      </c>
      <c r="S63" s="34">
        <v>0</v>
      </c>
      <c r="T63" s="34">
        <v>0</v>
      </c>
      <c r="U63" s="34">
        <f t="shared" si="6"/>
        <v>1244</v>
      </c>
      <c r="V63" s="34">
        <v>1188</v>
      </c>
      <c r="W63" s="34">
        <v>0</v>
      </c>
      <c r="X63" s="34">
        <v>56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9</v>
      </c>
      <c r="B64" s="32" t="s">
        <v>114</v>
      </c>
      <c r="C64" s="33" t="s">
        <v>180</v>
      </c>
      <c r="D64" s="34">
        <f t="shared" si="0"/>
        <v>4996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4996</v>
      </c>
      <c r="L64" s="34">
        <v>4065</v>
      </c>
      <c r="M64" s="34">
        <v>931</v>
      </c>
      <c r="N64" s="34">
        <f t="shared" si="4"/>
        <v>5098</v>
      </c>
      <c r="O64" s="34">
        <f t="shared" si="5"/>
        <v>4065</v>
      </c>
      <c r="P64" s="34">
        <v>3939</v>
      </c>
      <c r="Q64" s="34">
        <v>0</v>
      </c>
      <c r="R64" s="34">
        <v>126</v>
      </c>
      <c r="S64" s="34">
        <v>0</v>
      </c>
      <c r="T64" s="34">
        <v>0</v>
      </c>
      <c r="U64" s="34">
        <f t="shared" si="6"/>
        <v>931</v>
      </c>
      <c r="V64" s="34">
        <v>891</v>
      </c>
      <c r="W64" s="34">
        <v>0</v>
      </c>
      <c r="X64" s="34">
        <v>40</v>
      </c>
      <c r="Y64" s="34">
        <v>0</v>
      </c>
      <c r="Z64" s="34">
        <v>0</v>
      </c>
      <c r="AA64" s="34">
        <f t="shared" si="7"/>
        <v>102</v>
      </c>
      <c r="AB64" s="34">
        <v>88</v>
      </c>
      <c r="AC64" s="34">
        <v>14</v>
      </c>
    </row>
    <row r="65" spans="1:29" ht="13.5">
      <c r="A65" s="31" t="s">
        <v>9</v>
      </c>
      <c r="B65" s="32" t="s">
        <v>115</v>
      </c>
      <c r="C65" s="33" t="s">
        <v>116</v>
      </c>
      <c r="D65" s="34">
        <f t="shared" si="0"/>
        <v>3113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3113</v>
      </c>
      <c r="L65" s="34">
        <v>2721</v>
      </c>
      <c r="M65" s="34">
        <v>392</v>
      </c>
      <c r="N65" s="34">
        <f t="shared" si="4"/>
        <v>3129</v>
      </c>
      <c r="O65" s="34">
        <f t="shared" si="5"/>
        <v>2721</v>
      </c>
      <c r="P65" s="34">
        <v>2637</v>
      </c>
      <c r="Q65" s="34">
        <v>0</v>
      </c>
      <c r="R65" s="34">
        <v>84</v>
      </c>
      <c r="S65" s="34">
        <v>0</v>
      </c>
      <c r="T65" s="34">
        <v>0</v>
      </c>
      <c r="U65" s="34">
        <f t="shared" si="6"/>
        <v>392</v>
      </c>
      <c r="V65" s="34">
        <v>375</v>
      </c>
      <c r="W65" s="34">
        <v>0</v>
      </c>
      <c r="X65" s="34">
        <v>17</v>
      </c>
      <c r="Y65" s="34">
        <v>0</v>
      </c>
      <c r="Z65" s="34">
        <v>0</v>
      </c>
      <c r="AA65" s="34">
        <f t="shared" si="7"/>
        <v>16</v>
      </c>
      <c r="AB65" s="34">
        <v>16</v>
      </c>
      <c r="AC65" s="34">
        <v>0</v>
      </c>
    </row>
    <row r="66" spans="1:29" ht="13.5">
      <c r="A66" s="31" t="s">
        <v>9</v>
      </c>
      <c r="B66" s="32" t="s">
        <v>117</v>
      </c>
      <c r="C66" s="33" t="s">
        <v>118</v>
      </c>
      <c r="D66" s="34">
        <f t="shared" si="0"/>
        <v>4899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4899</v>
      </c>
      <c r="L66" s="34">
        <v>4011</v>
      </c>
      <c r="M66" s="34">
        <v>888</v>
      </c>
      <c r="N66" s="34">
        <f t="shared" si="4"/>
        <v>4916</v>
      </c>
      <c r="O66" s="34">
        <f t="shared" si="5"/>
        <v>4011</v>
      </c>
      <c r="P66" s="34">
        <v>4011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888</v>
      </c>
      <c r="V66" s="34">
        <v>888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17</v>
      </c>
      <c r="AB66" s="34">
        <v>17</v>
      </c>
      <c r="AC66" s="34">
        <v>0</v>
      </c>
    </row>
    <row r="67" spans="1:29" ht="13.5">
      <c r="A67" s="31" t="s">
        <v>9</v>
      </c>
      <c r="B67" s="32" t="s">
        <v>119</v>
      </c>
      <c r="C67" s="33" t="s">
        <v>120</v>
      </c>
      <c r="D67" s="34">
        <f t="shared" si="0"/>
        <v>1911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1911</v>
      </c>
      <c r="L67" s="34">
        <v>1707</v>
      </c>
      <c r="M67" s="34">
        <v>204</v>
      </c>
      <c r="N67" s="34">
        <f t="shared" si="4"/>
        <v>1911</v>
      </c>
      <c r="O67" s="34">
        <f t="shared" si="5"/>
        <v>1707</v>
      </c>
      <c r="P67" s="34">
        <v>1707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204</v>
      </c>
      <c r="V67" s="34">
        <v>204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9</v>
      </c>
      <c r="B68" s="32" t="s">
        <v>121</v>
      </c>
      <c r="C68" s="33" t="s">
        <v>122</v>
      </c>
      <c r="D68" s="34">
        <f t="shared" si="0"/>
        <v>2343</v>
      </c>
      <c r="E68" s="34">
        <f t="shared" si="1"/>
        <v>0</v>
      </c>
      <c r="F68" s="34">
        <v>0</v>
      </c>
      <c r="G68" s="34">
        <v>0</v>
      </c>
      <c r="H68" s="34">
        <f t="shared" si="2"/>
        <v>2343</v>
      </c>
      <c r="I68" s="34">
        <v>1791</v>
      </c>
      <c r="J68" s="34">
        <v>552</v>
      </c>
      <c r="K68" s="34">
        <f t="shared" si="3"/>
        <v>0</v>
      </c>
      <c r="L68" s="34">
        <v>0</v>
      </c>
      <c r="M68" s="34">
        <v>0</v>
      </c>
      <c r="N68" s="34">
        <f t="shared" si="4"/>
        <v>2343</v>
      </c>
      <c r="O68" s="34">
        <f t="shared" si="5"/>
        <v>1791</v>
      </c>
      <c r="P68" s="34">
        <v>1791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552</v>
      </c>
      <c r="V68" s="34">
        <v>552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9</v>
      </c>
      <c r="B69" s="32" t="s">
        <v>123</v>
      </c>
      <c r="C69" s="33" t="s">
        <v>124</v>
      </c>
      <c r="D69" s="34">
        <f t="shared" si="0"/>
        <v>2574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2574</v>
      </c>
      <c r="L69" s="34">
        <v>1977</v>
      </c>
      <c r="M69" s="34">
        <v>597</v>
      </c>
      <c r="N69" s="34">
        <f t="shared" si="4"/>
        <v>2574</v>
      </c>
      <c r="O69" s="34">
        <f t="shared" si="5"/>
        <v>1977</v>
      </c>
      <c r="P69" s="34">
        <v>1977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597</v>
      </c>
      <c r="V69" s="34">
        <v>597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9</v>
      </c>
      <c r="B70" s="32" t="s">
        <v>125</v>
      </c>
      <c r="C70" s="33" t="s">
        <v>126</v>
      </c>
      <c r="D70" s="34">
        <f t="shared" si="0"/>
        <v>1964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1964</v>
      </c>
      <c r="L70" s="34">
        <v>1742</v>
      </c>
      <c r="M70" s="34">
        <v>222</v>
      </c>
      <c r="N70" s="34">
        <f t="shared" si="4"/>
        <v>2254</v>
      </c>
      <c r="O70" s="34">
        <f t="shared" si="5"/>
        <v>1742</v>
      </c>
      <c r="P70" s="34">
        <v>1742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222</v>
      </c>
      <c r="V70" s="34">
        <v>222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290</v>
      </c>
      <c r="AB70" s="34">
        <v>288</v>
      </c>
      <c r="AC70" s="34">
        <v>2</v>
      </c>
    </row>
    <row r="71" spans="1:29" ht="13.5">
      <c r="A71" s="31" t="s">
        <v>9</v>
      </c>
      <c r="B71" s="32" t="s">
        <v>127</v>
      </c>
      <c r="C71" s="33" t="s">
        <v>128</v>
      </c>
      <c r="D71" s="34">
        <f aca="true" t="shared" si="8" ref="D71:D85">E71+H71+K71</f>
        <v>2942</v>
      </c>
      <c r="E71" s="34">
        <f aca="true" t="shared" si="9" ref="E71:E85">F71+G71</f>
        <v>0</v>
      </c>
      <c r="F71" s="34">
        <v>0</v>
      </c>
      <c r="G71" s="34">
        <v>0</v>
      </c>
      <c r="H71" s="34">
        <f aca="true" t="shared" si="10" ref="H71:H85">I71+J71</f>
        <v>0</v>
      </c>
      <c r="I71" s="34">
        <v>0</v>
      </c>
      <c r="J71" s="34">
        <v>0</v>
      </c>
      <c r="K71" s="34">
        <f aca="true" t="shared" si="11" ref="K71:K85">L71+M71</f>
        <v>2942</v>
      </c>
      <c r="L71" s="34">
        <v>2737</v>
      </c>
      <c r="M71" s="34">
        <v>205</v>
      </c>
      <c r="N71" s="34">
        <f aca="true" t="shared" si="12" ref="N71:N85">O71+U71+AA71</f>
        <v>2995</v>
      </c>
      <c r="O71" s="34">
        <f aca="true" t="shared" si="13" ref="O71:O85">SUM(P71:T71)</f>
        <v>2737</v>
      </c>
      <c r="P71" s="34">
        <v>1743</v>
      </c>
      <c r="Q71" s="34">
        <v>0</v>
      </c>
      <c r="R71" s="34">
        <v>994</v>
      </c>
      <c r="S71" s="34">
        <v>0</v>
      </c>
      <c r="T71" s="34">
        <v>0</v>
      </c>
      <c r="U71" s="34">
        <f aca="true" t="shared" si="14" ref="U71:U85">SUM(V71:Z71)</f>
        <v>205</v>
      </c>
      <c r="V71" s="34">
        <v>144</v>
      </c>
      <c r="W71" s="34">
        <v>0</v>
      </c>
      <c r="X71" s="34">
        <v>61</v>
      </c>
      <c r="Y71" s="34">
        <v>0</v>
      </c>
      <c r="Z71" s="34">
        <v>0</v>
      </c>
      <c r="AA71" s="34">
        <f aca="true" t="shared" si="15" ref="AA71:AA85">AB71+AC71</f>
        <v>53</v>
      </c>
      <c r="AB71" s="34">
        <v>53</v>
      </c>
      <c r="AC71" s="34">
        <v>0</v>
      </c>
    </row>
    <row r="72" spans="1:29" ht="13.5">
      <c r="A72" s="31" t="s">
        <v>9</v>
      </c>
      <c r="B72" s="32" t="s">
        <v>129</v>
      </c>
      <c r="C72" s="33" t="s">
        <v>130</v>
      </c>
      <c r="D72" s="34">
        <f t="shared" si="8"/>
        <v>5918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5918</v>
      </c>
      <c r="L72" s="34">
        <v>4756</v>
      </c>
      <c r="M72" s="34">
        <v>1162</v>
      </c>
      <c r="N72" s="34">
        <f t="shared" si="12"/>
        <v>6140</v>
      </c>
      <c r="O72" s="34">
        <f t="shared" si="13"/>
        <v>4756</v>
      </c>
      <c r="P72" s="34">
        <v>3029</v>
      </c>
      <c r="Q72" s="34">
        <v>0</v>
      </c>
      <c r="R72" s="34">
        <v>1727</v>
      </c>
      <c r="S72" s="34">
        <v>0</v>
      </c>
      <c r="T72" s="34">
        <v>0</v>
      </c>
      <c r="U72" s="34">
        <f t="shared" si="14"/>
        <v>1162</v>
      </c>
      <c r="V72" s="34">
        <v>364</v>
      </c>
      <c r="W72" s="34">
        <v>0</v>
      </c>
      <c r="X72" s="34">
        <v>798</v>
      </c>
      <c r="Y72" s="34">
        <v>0</v>
      </c>
      <c r="Z72" s="34">
        <v>0</v>
      </c>
      <c r="AA72" s="34">
        <f t="shared" si="15"/>
        <v>222</v>
      </c>
      <c r="AB72" s="34">
        <v>222</v>
      </c>
      <c r="AC72" s="34">
        <v>0</v>
      </c>
    </row>
    <row r="73" spans="1:29" ht="13.5">
      <c r="A73" s="31" t="s">
        <v>9</v>
      </c>
      <c r="B73" s="32" t="s">
        <v>131</v>
      </c>
      <c r="C73" s="33" t="s">
        <v>132</v>
      </c>
      <c r="D73" s="34">
        <f t="shared" si="8"/>
        <v>2944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2944</v>
      </c>
      <c r="L73" s="34">
        <v>2152</v>
      </c>
      <c r="M73" s="34">
        <v>792</v>
      </c>
      <c r="N73" s="34">
        <f t="shared" si="12"/>
        <v>2991</v>
      </c>
      <c r="O73" s="34">
        <f t="shared" si="13"/>
        <v>2152</v>
      </c>
      <c r="P73" s="34">
        <v>1632</v>
      </c>
      <c r="Q73" s="34">
        <v>0</v>
      </c>
      <c r="R73" s="34">
        <v>520</v>
      </c>
      <c r="S73" s="34">
        <v>0</v>
      </c>
      <c r="T73" s="34">
        <v>0</v>
      </c>
      <c r="U73" s="34">
        <f t="shared" si="14"/>
        <v>792</v>
      </c>
      <c r="V73" s="34">
        <v>242</v>
      </c>
      <c r="W73" s="34">
        <v>0</v>
      </c>
      <c r="X73" s="34">
        <v>550</v>
      </c>
      <c r="Y73" s="34">
        <v>0</v>
      </c>
      <c r="Z73" s="34">
        <v>0</v>
      </c>
      <c r="AA73" s="34">
        <f t="shared" si="15"/>
        <v>47</v>
      </c>
      <c r="AB73" s="34">
        <v>47</v>
      </c>
      <c r="AC73" s="34">
        <v>0</v>
      </c>
    </row>
    <row r="74" spans="1:29" ht="13.5">
      <c r="A74" s="31" t="s">
        <v>9</v>
      </c>
      <c r="B74" s="32" t="s">
        <v>133</v>
      </c>
      <c r="C74" s="33" t="s">
        <v>134</v>
      </c>
      <c r="D74" s="34">
        <f t="shared" si="8"/>
        <v>5737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5737</v>
      </c>
      <c r="L74" s="34">
        <v>4946</v>
      </c>
      <c r="M74" s="34">
        <v>791</v>
      </c>
      <c r="N74" s="34">
        <f t="shared" si="12"/>
        <v>6079</v>
      </c>
      <c r="O74" s="34">
        <f t="shared" si="13"/>
        <v>4946</v>
      </c>
      <c r="P74" s="34">
        <v>3151</v>
      </c>
      <c r="Q74" s="34">
        <v>0</v>
      </c>
      <c r="R74" s="34">
        <v>1795</v>
      </c>
      <c r="S74" s="34">
        <v>0</v>
      </c>
      <c r="T74" s="34">
        <v>0</v>
      </c>
      <c r="U74" s="34">
        <f t="shared" si="14"/>
        <v>791</v>
      </c>
      <c r="V74" s="34">
        <v>0</v>
      </c>
      <c r="W74" s="34">
        <v>0</v>
      </c>
      <c r="X74" s="34">
        <v>0</v>
      </c>
      <c r="Y74" s="34">
        <v>0</v>
      </c>
      <c r="Z74" s="34">
        <v>791</v>
      </c>
      <c r="AA74" s="34">
        <f t="shared" si="15"/>
        <v>342</v>
      </c>
      <c r="AB74" s="34">
        <v>342</v>
      </c>
      <c r="AC74" s="34">
        <v>0</v>
      </c>
    </row>
    <row r="75" spans="1:29" ht="13.5">
      <c r="A75" s="31" t="s">
        <v>9</v>
      </c>
      <c r="B75" s="32" t="s">
        <v>135</v>
      </c>
      <c r="C75" s="33" t="s">
        <v>136</v>
      </c>
      <c r="D75" s="34">
        <f t="shared" si="8"/>
        <v>2236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2236</v>
      </c>
      <c r="L75" s="34">
        <v>1912</v>
      </c>
      <c r="M75" s="34">
        <v>324</v>
      </c>
      <c r="N75" s="34">
        <f t="shared" si="12"/>
        <v>2253</v>
      </c>
      <c r="O75" s="34">
        <f t="shared" si="13"/>
        <v>1912</v>
      </c>
      <c r="P75" s="34">
        <v>1218</v>
      </c>
      <c r="Q75" s="34">
        <v>0</v>
      </c>
      <c r="R75" s="34">
        <v>631</v>
      </c>
      <c r="S75" s="34">
        <v>63</v>
      </c>
      <c r="T75" s="34">
        <v>0</v>
      </c>
      <c r="U75" s="34">
        <f t="shared" si="14"/>
        <v>324</v>
      </c>
      <c r="V75" s="34">
        <v>101</v>
      </c>
      <c r="W75" s="34">
        <v>0</v>
      </c>
      <c r="X75" s="34">
        <v>223</v>
      </c>
      <c r="Y75" s="34">
        <v>0</v>
      </c>
      <c r="Z75" s="34">
        <v>0</v>
      </c>
      <c r="AA75" s="34">
        <f t="shared" si="15"/>
        <v>17</v>
      </c>
      <c r="AB75" s="34">
        <v>17</v>
      </c>
      <c r="AC75" s="34">
        <v>0</v>
      </c>
    </row>
    <row r="76" spans="1:29" ht="13.5">
      <c r="A76" s="31" t="s">
        <v>9</v>
      </c>
      <c r="B76" s="32" t="s">
        <v>137</v>
      </c>
      <c r="C76" s="33" t="s">
        <v>138</v>
      </c>
      <c r="D76" s="34">
        <f t="shared" si="8"/>
        <v>7566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7566</v>
      </c>
      <c r="L76" s="34">
        <v>6456</v>
      </c>
      <c r="M76" s="34">
        <v>1110</v>
      </c>
      <c r="N76" s="34">
        <f t="shared" si="12"/>
        <v>7912</v>
      </c>
      <c r="O76" s="34">
        <f t="shared" si="13"/>
        <v>6456</v>
      </c>
      <c r="P76" s="34">
        <v>5512</v>
      </c>
      <c r="Q76" s="34">
        <v>0</v>
      </c>
      <c r="R76" s="34">
        <v>944</v>
      </c>
      <c r="S76" s="34">
        <v>0</v>
      </c>
      <c r="T76" s="34">
        <v>0</v>
      </c>
      <c r="U76" s="34">
        <f t="shared" si="14"/>
        <v>1110</v>
      </c>
      <c r="V76" s="34">
        <v>560</v>
      </c>
      <c r="W76" s="34">
        <v>0</v>
      </c>
      <c r="X76" s="34">
        <v>550</v>
      </c>
      <c r="Y76" s="34">
        <v>0</v>
      </c>
      <c r="Z76" s="34">
        <v>0</v>
      </c>
      <c r="AA76" s="34">
        <f t="shared" si="15"/>
        <v>346</v>
      </c>
      <c r="AB76" s="34">
        <v>346</v>
      </c>
      <c r="AC76" s="34">
        <v>0</v>
      </c>
    </row>
    <row r="77" spans="1:29" ht="13.5">
      <c r="A77" s="31" t="s">
        <v>9</v>
      </c>
      <c r="B77" s="32" t="s">
        <v>139</v>
      </c>
      <c r="C77" s="33" t="s">
        <v>140</v>
      </c>
      <c r="D77" s="34">
        <f t="shared" si="8"/>
        <v>5834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5834</v>
      </c>
      <c r="L77" s="34">
        <v>5062</v>
      </c>
      <c r="M77" s="34">
        <v>772</v>
      </c>
      <c r="N77" s="34">
        <f t="shared" si="12"/>
        <v>6448</v>
      </c>
      <c r="O77" s="34">
        <f t="shared" si="13"/>
        <v>5062</v>
      </c>
      <c r="P77" s="34">
        <v>0</v>
      </c>
      <c r="Q77" s="34">
        <v>0</v>
      </c>
      <c r="R77" s="34">
        <v>5062</v>
      </c>
      <c r="S77" s="34">
        <v>0</v>
      </c>
      <c r="T77" s="34">
        <v>0</v>
      </c>
      <c r="U77" s="34">
        <f t="shared" si="14"/>
        <v>772</v>
      </c>
      <c r="V77" s="34">
        <v>0</v>
      </c>
      <c r="W77" s="34">
        <v>0</v>
      </c>
      <c r="X77" s="34">
        <v>772</v>
      </c>
      <c r="Y77" s="34">
        <v>0</v>
      </c>
      <c r="Z77" s="34">
        <v>0</v>
      </c>
      <c r="AA77" s="34">
        <f t="shared" si="15"/>
        <v>614</v>
      </c>
      <c r="AB77" s="34">
        <v>614</v>
      </c>
      <c r="AC77" s="34">
        <v>0</v>
      </c>
    </row>
    <row r="78" spans="1:29" ht="13.5">
      <c r="A78" s="31" t="s">
        <v>9</v>
      </c>
      <c r="B78" s="32" t="s">
        <v>141</v>
      </c>
      <c r="C78" s="33" t="s">
        <v>142</v>
      </c>
      <c r="D78" s="34">
        <f t="shared" si="8"/>
        <v>7446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7446</v>
      </c>
      <c r="L78" s="34">
        <v>7175</v>
      </c>
      <c r="M78" s="34">
        <v>271</v>
      </c>
      <c r="N78" s="34">
        <f t="shared" si="12"/>
        <v>7721</v>
      </c>
      <c r="O78" s="34">
        <f t="shared" si="13"/>
        <v>7175</v>
      </c>
      <c r="P78" s="34">
        <v>7175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271</v>
      </c>
      <c r="V78" s="34">
        <v>271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275</v>
      </c>
      <c r="AB78" s="34">
        <v>275</v>
      </c>
      <c r="AC78" s="34">
        <v>0</v>
      </c>
    </row>
    <row r="79" spans="1:29" ht="13.5">
      <c r="A79" s="31" t="s">
        <v>9</v>
      </c>
      <c r="B79" s="32" t="s">
        <v>143</v>
      </c>
      <c r="C79" s="33" t="s">
        <v>144</v>
      </c>
      <c r="D79" s="34">
        <f t="shared" si="8"/>
        <v>4124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4124</v>
      </c>
      <c r="L79" s="34">
        <v>3474</v>
      </c>
      <c r="M79" s="34">
        <v>650</v>
      </c>
      <c r="N79" s="34">
        <f t="shared" si="12"/>
        <v>4125</v>
      </c>
      <c r="O79" s="34">
        <f t="shared" si="13"/>
        <v>3474</v>
      </c>
      <c r="P79" s="34">
        <v>0</v>
      </c>
      <c r="Q79" s="34">
        <v>0</v>
      </c>
      <c r="R79" s="34">
        <v>0</v>
      </c>
      <c r="S79" s="34">
        <v>3474</v>
      </c>
      <c r="T79" s="34">
        <v>0</v>
      </c>
      <c r="U79" s="34">
        <f t="shared" si="14"/>
        <v>650</v>
      </c>
      <c r="V79" s="34">
        <v>0</v>
      </c>
      <c r="W79" s="34">
        <v>0</v>
      </c>
      <c r="X79" s="34">
        <v>0</v>
      </c>
      <c r="Y79" s="34">
        <v>650</v>
      </c>
      <c r="Z79" s="34">
        <v>0</v>
      </c>
      <c r="AA79" s="34">
        <f t="shared" si="15"/>
        <v>1</v>
      </c>
      <c r="AB79" s="34">
        <v>1</v>
      </c>
      <c r="AC79" s="34">
        <v>0</v>
      </c>
    </row>
    <row r="80" spans="1:29" ht="13.5">
      <c r="A80" s="31" t="s">
        <v>9</v>
      </c>
      <c r="B80" s="32" t="s">
        <v>145</v>
      </c>
      <c r="C80" s="33" t="s">
        <v>146</v>
      </c>
      <c r="D80" s="34">
        <f t="shared" si="8"/>
        <v>11864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11864</v>
      </c>
      <c r="L80" s="34">
        <v>11407</v>
      </c>
      <c r="M80" s="34">
        <v>457</v>
      </c>
      <c r="N80" s="34">
        <f t="shared" si="12"/>
        <v>11864</v>
      </c>
      <c r="O80" s="34">
        <f t="shared" si="13"/>
        <v>11407</v>
      </c>
      <c r="P80" s="34">
        <v>11407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457</v>
      </c>
      <c r="V80" s="34">
        <v>457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9</v>
      </c>
      <c r="B81" s="32" t="s">
        <v>147</v>
      </c>
      <c r="C81" s="33" t="s">
        <v>148</v>
      </c>
      <c r="D81" s="34">
        <f t="shared" si="8"/>
        <v>7479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7479</v>
      </c>
      <c r="L81" s="34">
        <v>6338</v>
      </c>
      <c r="M81" s="34">
        <v>1141</v>
      </c>
      <c r="N81" s="34">
        <f t="shared" si="12"/>
        <v>7680</v>
      </c>
      <c r="O81" s="34">
        <f t="shared" si="13"/>
        <v>6338</v>
      </c>
      <c r="P81" s="34">
        <v>6338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1141</v>
      </c>
      <c r="V81" s="34">
        <v>1141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201</v>
      </c>
      <c r="AB81" s="34">
        <v>201</v>
      </c>
      <c r="AC81" s="34">
        <v>0</v>
      </c>
    </row>
    <row r="82" spans="1:29" ht="13.5">
      <c r="A82" s="31" t="s">
        <v>9</v>
      </c>
      <c r="B82" s="32" t="s">
        <v>149</v>
      </c>
      <c r="C82" s="33" t="s">
        <v>150</v>
      </c>
      <c r="D82" s="34">
        <f t="shared" si="8"/>
        <v>3462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3462</v>
      </c>
      <c r="L82" s="34">
        <v>2275</v>
      </c>
      <c r="M82" s="34">
        <v>1187</v>
      </c>
      <c r="N82" s="34">
        <f t="shared" si="12"/>
        <v>3635</v>
      </c>
      <c r="O82" s="34">
        <f t="shared" si="13"/>
        <v>2275</v>
      </c>
      <c r="P82" s="34">
        <v>2275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1187</v>
      </c>
      <c r="V82" s="34">
        <v>1187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173</v>
      </c>
      <c r="AB82" s="34">
        <v>173</v>
      </c>
      <c r="AC82" s="34">
        <v>0</v>
      </c>
    </row>
    <row r="83" spans="1:29" ht="13.5">
      <c r="A83" s="31" t="s">
        <v>9</v>
      </c>
      <c r="B83" s="32" t="s">
        <v>151</v>
      </c>
      <c r="C83" s="33" t="s">
        <v>152</v>
      </c>
      <c r="D83" s="34">
        <f t="shared" si="8"/>
        <v>1440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1440</v>
      </c>
      <c r="L83" s="34">
        <v>1301</v>
      </c>
      <c r="M83" s="34">
        <v>139</v>
      </c>
      <c r="N83" s="34">
        <f t="shared" si="12"/>
        <v>1563</v>
      </c>
      <c r="O83" s="34">
        <f t="shared" si="13"/>
        <v>1301</v>
      </c>
      <c r="P83" s="34">
        <v>1301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139</v>
      </c>
      <c r="V83" s="34">
        <v>139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123</v>
      </c>
      <c r="AB83" s="34">
        <v>123</v>
      </c>
      <c r="AC83" s="34">
        <v>0</v>
      </c>
    </row>
    <row r="84" spans="1:29" ht="13.5">
      <c r="A84" s="31" t="s">
        <v>9</v>
      </c>
      <c r="B84" s="32" t="s">
        <v>153</v>
      </c>
      <c r="C84" s="33" t="s">
        <v>154</v>
      </c>
      <c r="D84" s="34">
        <f t="shared" si="8"/>
        <v>2906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2906</v>
      </c>
      <c r="L84" s="34">
        <v>2594</v>
      </c>
      <c r="M84" s="34">
        <v>312</v>
      </c>
      <c r="N84" s="34">
        <f t="shared" si="12"/>
        <v>3671</v>
      </c>
      <c r="O84" s="34">
        <f t="shared" si="13"/>
        <v>2594</v>
      </c>
      <c r="P84" s="34">
        <v>2594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312</v>
      </c>
      <c r="V84" s="34">
        <v>312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765</v>
      </c>
      <c r="AB84" s="34">
        <v>683</v>
      </c>
      <c r="AC84" s="34">
        <v>82</v>
      </c>
    </row>
    <row r="85" spans="1:29" ht="13.5">
      <c r="A85" s="31" t="s">
        <v>9</v>
      </c>
      <c r="B85" s="32" t="s">
        <v>155</v>
      </c>
      <c r="C85" s="33" t="s">
        <v>156</v>
      </c>
      <c r="D85" s="34">
        <f t="shared" si="8"/>
        <v>3909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3909</v>
      </c>
      <c r="L85" s="34">
        <v>3319</v>
      </c>
      <c r="M85" s="34">
        <v>590</v>
      </c>
      <c r="N85" s="34">
        <f t="shared" si="12"/>
        <v>3909</v>
      </c>
      <c r="O85" s="34">
        <f t="shared" si="13"/>
        <v>3319</v>
      </c>
      <c r="P85" s="34">
        <v>3319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590</v>
      </c>
      <c r="V85" s="34">
        <v>590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63" t="s">
        <v>4</v>
      </c>
      <c r="B86" s="64"/>
      <c r="C86" s="65"/>
      <c r="D86" s="34">
        <f>SUM(D7:D85)</f>
        <v>732513</v>
      </c>
      <c r="E86" s="34">
        <f aca="true" t="shared" si="16" ref="E86:AC86">SUM(E7:E85)</f>
        <v>70586</v>
      </c>
      <c r="F86" s="34">
        <f t="shared" si="16"/>
        <v>58107</v>
      </c>
      <c r="G86" s="34">
        <f t="shared" si="16"/>
        <v>12479</v>
      </c>
      <c r="H86" s="34">
        <f t="shared" si="16"/>
        <v>19102</v>
      </c>
      <c r="I86" s="34">
        <f t="shared" si="16"/>
        <v>14536</v>
      </c>
      <c r="J86" s="34">
        <f t="shared" si="16"/>
        <v>4566</v>
      </c>
      <c r="K86" s="34">
        <f t="shared" si="16"/>
        <v>642825</v>
      </c>
      <c r="L86" s="34">
        <f t="shared" si="16"/>
        <v>526119</v>
      </c>
      <c r="M86" s="34">
        <f t="shared" si="16"/>
        <v>116706</v>
      </c>
      <c r="N86" s="34">
        <f t="shared" si="16"/>
        <v>739441</v>
      </c>
      <c r="O86" s="34">
        <f t="shared" si="16"/>
        <v>598762</v>
      </c>
      <c r="P86" s="34">
        <f t="shared" si="16"/>
        <v>578693</v>
      </c>
      <c r="Q86" s="34">
        <f t="shared" si="16"/>
        <v>125</v>
      </c>
      <c r="R86" s="34">
        <f t="shared" si="16"/>
        <v>16407</v>
      </c>
      <c r="S86" s="34">
        <f t="shared" si="16"/>
        <v>3537</v>
      </c>
      <c r="T86" s="34">
        <f t="shared" si="16"/>
        <v>0</v>
      </c>
      <c r="U86" s="34">
        <f t="shared" si="16"/>
        <v>133751</v>
      </c>
      <c r="V86" s="34">
        <f t="shared" si="16"/>
        <v>127229</v>
      </c>
      <c r="W86" s="34">
        <f t="shared" si="16"/>
        <v>235</v>
      </c>
      <c r="X86" s="34">
        <f t="shared" si="16"/>
        <v>4815</v>
      </c>
      <c r="Y86" s="34">
        <f t="shared" si="16"/>
        <v>681</v>
      </c>
      <c r="Z86" s="34">
        <f t="shared" si="16"/>
        <v>791</v>
      </c>
      <c r="AA86" s="34">
        <f t="shared" si="16"/>
        <v>6928</v>
      </c>
      <c r="AB86" s="34">
        <f t="shared" si="16"/>
        <v>6830</v>
      </c>
      <c r="AC86" s="34">
        <f t="shared" si="16"/>
        <v>98</v>
      </c>
    </row>
  </sheetData>
  <mergeCells count="7">
    <mergeCell ref="A86:C8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2004-02-28T06:47:42Z</dcterms:modified>
  <cp:category/>
  <cp:version/>
  <cp:contentType/>
  <cp:contentStatus/>
</cp:coreProperties>
</file>