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'し尿処理の状況'!$A$2:$AC$56</definedName>
    <definedName name="_xlnm.Print_Area" localSheetId="0">'水洗化人口等'!$A$2:$U$56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<sst xmlns="http://schemas.openxmlformats.org/spreadsheetml/2006/main" count="448" uniqueCount="148">
  <si>
    <t>北方町</t>
  </si>
  <si>
    <t>嬉野町</t>
  </si>
  <si>
    <t>三日月町</t>
  </si>
  <si>
    <t>○</t>
  </si>
  <si>
    <t>福富町</t>
  </si>
  <si>
    <t>佐賀県合計</t>
  </si>
  <si>
    <t>し尿処理の状況（平成１３年度実績）</t>
  </si>
  <si>
    <t>水洗化人口等（平成１３年度実績）</t>
  </si>
  <si>
    <t>玄海町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</si>
  <si>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</si>
  <si>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</si>
  <si>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</si>
  <si>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</si>
  <si>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</si>
  <si>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</si>
  <si>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</si>
  <si>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</si>
  <si>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</si>
  <si>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</si>
  <si>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</si>
  <si>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</si>
  <si>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</si>
  <si>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</si>
  <si>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</si>
  <si>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</si>
  <si>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</si>
  <si>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</si>
  <si>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</si>
  <si>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</si>
  <si>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</si>
  <si>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</si>
  <si>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</si>
  <si>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</si>
  <si>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</si>
  <si>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</si>
  <si>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</si>
  <si>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</si>
  <si>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</si>
  <si>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</si>
  <si>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</si>
  <si>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</si>
  <si>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</si>
  <si>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</si>
  <si>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</si>
  <si>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</si>
  <si>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</si>
  <si>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</si>
  <si>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</si>
  <si>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41342</t>
  </si>
  <si>
    <t>中原町</t>
  </si>
  <si>
    <t>41343</t>
  </si>
  <si>
    <t>北茂安町</t>
  </si>
  <si>
    <t>41344</t>
  </si>
  <si>
    <t>三根町</t>
  </si>
  <si>
    <t>41345</t>
  </si>
  <si>
    <t>上峰町</t>
  </si>
  <si>
    <t>41361</t>
  </si>
  <si>
    <t>小城町</t>
  </si>
  <si>
    <t>41362</t>
  </si>
  <si>
    <t>41363</t>
  </si>
  <si>
    <t>牛津町</t>
  </si>
  <si>
    <t>41364</t>
  </si>
  <si>
    <t>芦刈町</t>
  </si>
  <si>
    <t>41381</t>
  </si>
  <si>
    <t>浜玉町</t>
  </si>
  <si>
    <t>41382</t>
  </si>
  <si>
    <t>七山村</t>
  </si>
  <si>
    <t>41383</t>
  </si>
  <si>
    <t>厳木町</t>
  </si>
  <si>
    <t>41384</t>
  </si>
  <si>
    <t>相知町</t>
  </si>
  <si>
    <t>41385</t>
  </si>
  <si>
    <t>北波多村</t>
  </si>
  <si>
    <t>41386</t>
  </si>
  <si>
    <t>肥前町</t>
  </si>
  <si>
    <t>41387</t>
  </si>
  <si>
    <t>41388</t>
  </si>
  <si>
    <t>鎮西町</t>
  </si>
  <si>
    <t>41389</t>
  </si>
  <si>
    <t>呼子町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</si>
  <si>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</si>
  <si>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</si>
  <si>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</si>
  <si>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</si>
  <si>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</si>
  <si>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</si>
  <si>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</si>
  <si>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</si>
  <si>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</si>
  <si>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41424</t>
  </si>
  <si>
    <t>江北町</t>
  </si>
  <si>
    <t>41425</t>
  </si>
  <si>
    <t>白石町</t>
  </si>
  <si>
    <t>41426</t>
  </si>
  <si>
    <t>41427</t>
  </si>
  <si>
    <t>有明町</t>
  </si>
  <si>
    <t>41441</t>
  </si>
  <si>
    <t>太良町</t>
  </si>
  <si>
    <t>41442</t>
  </si>
  <si>
    <t>塩田町</t>
  </si>
  <si>
    <t>41443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</si>
  <si>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</si>
  <si>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</si>
  <si>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</si>
  <si>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</si>
  <si>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</si>
  <si>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</si>
  <si>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</si>
  <si>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</si>
  <si>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</si>
  <si>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</si>
  <si>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</si>
  <si>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</si>
  <si>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</si>
  <si>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</si>
  <si>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</si>
  <si>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</si>
  <si>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</si>
  <si>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</si>
  <si>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</si>
  <si>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</si>
  <si>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大和町</t>
  </si>
  <si>
    <t>千代田町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</si>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</sst>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110</v>
      </c>
      <c r="B2" s="44" t="s">
        <v>123</v>
      </c>
      <c r="C2" s="47" t="s">
        <v>124</v>
      </c>
      <c r="D2" s="5" t="s">
        <v>111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112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113</v>
      </c>
      <c r="F3" s="20"/>
      <c r="G3" s="20"/>
      <c r="H3" s="23"/>
      <c r="I3" s="7" t="s">
        <v>125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114</v>
      </c>
      <c r="F4" s="56" t="s">
        <v>126</v>
      </c>
      <c r="G4" s="56" t="s">
        <v>127</v>
      </c>
      <c r="H4" s="56" t="s">
        <v>128</v>
      </c>
      <c r="I4" s="6" t="s">
        <v>114</v>
      </c>
      <c r="J4" s="56" t="s">
        <v>129</v>
      </c>
      <c r="K4" s="56" t="s">
        <v>130</v>
      </c>
      <c r="L4" s="56" t="s">
        <v>131</v>
      </c>
      <c r="M4" s="56" t="s">
        <v>132</v>
      </c>
      <c r="N4" s="56" t="s">
        <v>133</v>
      </c>
      <c r="O4" s="60" t="s">
        <v>134</v>
      </c>
      <c r="P4" s="8"/>
      <c r="Q4" s="56" t="s">
        <v>135</v>
      </c>
      <c r="R4" s="56" t="s">
        <v>115</v>
      </c>
      <c r="S4" s="56" t="s">
        <v>116</v>
      </c>
      <c r="T4" s="58" t="s">
        <v>117</v>
      </c>
      <c r="U4" s="58" t="s">
        <v>118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119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120</v>
      </c>
      <c r="E6" s="10" t="s">
        <v>120</v>
      </c>
      <c r="F6" s="11" t="s">
        <v>136</v>
      </c>
      <c r="G6" s="10" t="s">
        <v>120</v>
      </c>
      <c r="H6" s="10" t="s">
        <v>120</v>
      </c>
      <c r="I6" s="10" t="s">
        <v>120</v>
      </c>
      <c r="J6" s="11" t="s">
        <v>136</v>
      </c>
      <c r="K6" s="10" t="s">
        <v>120</v>
      </c>
      <c r="L6" s="11" t="s">
        <v>136</v>
      </c>
      <c r="M6" s="10" t="s">
        <v>120</v>
      </c>
      <c r="N6" s="11" t="s">
        <v>136</v>
      </c>
      <c r="O6" s="10" t="s">
        <v>120</v>
      </c>
      <c r="P6" s="10" t="s">
        <v>120</v>
      </c>
      <c r="Q6" s="11" t="s">
        <v>136</v>
      </c>
      <c r="R6" s="62"/>
      <c r="S6" s="62"/>
      <c r="T6" s="62"/>
      <c r="U6" s="59"/>
    </row>
    <row r="7" spans="1:21" ht="13.5">
      <c r="A7" s="31" t="s">
        <v>9</v>
      </c>
      <c r="B7" s="32" t="s">
        <v>10</v>
      </c>
      <c r="C7" s="33" t="s">
        <v>11</v>
      </c>
      <c r="D7" s="34">
        <f aca="true" t="shared" si="0" ref="D7:D55">E7+I7</f>
        <v>165479</v>
      </c>
      <c r="E7" s="35">
        <f aca="true" t="shared" si="1" ref="E7:E32">G7+H7</f>
        <v>25524</v>
      </c>
      <c r="F7" s="36">
        <f>E7/D7*100</f>
        <v>15.424313659134997</v>
      </c>
      <c r="G7" s="34">
        <v>24524</v>
      </c>
      <c r="H7" s="34">
        <v>1000</v>
      </c>
      <c r="I7" s="35">
        <f aca="true" t="shared" si="2" ref="I7:I32">K7+M7+O7</f>
        <v>139955</v>
      </c>
      <c r="J7" s="36">
        <f>I7/D7*100</f>
        <v>84.575686340865</v>
      </c>
      <c r="K7" s="34">
        <v>104108</v>
      </c>
      <c r="L7" s="36">
        <f>K7/D7*100</f>
        <v>62.91311888517577</v>
      </c>
      <c r="M7" s="34">
        <v>0</v>
      </c>
      <c r="N7" s="36">
        <f>M7/D7*100</f>
        <v>0</v>
      </c>
      <c r="O7" s="34">
        <v>35847</v>
      </c>
      <c r="P7" s="34">
        <v>20563</v>
      </c>
      <c r="Q7" s="36">
        <f>O7/D7*100</f>
        <v>21.662567455689242</v>
      </c>
      <c r="R7" s="34" t="s">
        <v>3</v>
      </c>
      <c r="S7" s="34"/>
      <c r="T7" s="34"/>
      <c r="U7" s="34"/>
    </row>
    <row r="8" spans="1:21" ht="13.5">
      <c r="A8" s="31" t="s">
        <v>9</v>
      </c>
      <c r="B8" s="32" t="s">
        <v>12</v>
      </c>
      <c r="C8" s="33" t="s">
        <v>13</v>
      </c>
      <c r="D8" s="34">
        <f t="shared" si="0"/>
        <v>80049</v>
      </c>
      <c r="E8" s="35">
        <f t="shared" si="1"/>
        <v>21131</v>
      </c>
      <c r="F8" s="36">
        <f>E8/D8*100</f>
        <v>26.39758148134268</v>
      </c>
      <c r="G8" s="34">
        <v>20604</v>
      </c>
      <c r="H8" s="34">
        <v>527</v>
      </c>
      <c r="I8" s="35">
        <f t="shared" si="2"/>
        <v>58918</v>
      </c>
      <c r="J8" s="36">
        <f>I8/D8*100</f>
        <v>73.60241851865732</v>
      </c>
      <c r="K8" s="34">
        <v>42695</v>
      </c>
      <c r="L8" s="36">
        <f>K8/D8*100</f>
        <v>53.33608164998939</v>
      </c>
      <c r="M8" s="34">
        <v>0</v>
      </c>
      <c r="N8" s="36">
        <f>M8/D8*100</f>
        <v>0</v>
      </c>
      <c r="O8" s="34">
        <v>16223</v>
      </c>
      <c r="P8" s="34">
        <v>5291</v>
      </c>
      <c r="Q8" s="36">
        <f>O8/D8*100</f>
        <v>20.266336868667942</v>
      </c>
      <c r="R8" s="34" t="s">
        <v>3</v>
      </c>
      <c r="S8" s="34"/>
      <c r="T8" s="34"/>
      <c r="U8" s="34"/>
    </row>
    <row r="9" spans="1:21" ht="13.5">
      <c r="A9" s="31" t="s">
        <v>9</v>
      </c>
      <c r="B9" s="32" t="s">
        <v>14</v>
      </c>
      <c r="C9" s="33" t="s">
        <v>15</v>
      </c>
      <c r="D9" s="34">
        <f t="shared" si="0"/>
        <v>60699</v>
      </c>
      <c r="E9" s="35">
        <f t="shared" si="1"/>
        <v>16700</v>
      </c>
      <c r="F9" s="36">
        <f aca="true" t="shared" si="3" ref="F9:F56">E9/D9*100</f>
        <v>27.512809107234055</v>
      </c>
      <c r="G9" s="34">
        <v>16700</v>
      </c>
      <c r="H9" s="34">
        <v>0</v>
      </c>
      <c r="I9" s="35">
        <f t="shared" si="2"/>
        <v>43999</v>
      </c>
      <c r="J9" s="36">
        <f aca="true" t="shared" si="4" ref="J9:J56">I9/D9*100</f>
        <v>72.48719089276594</v>
      </c>
      <c r="K9" s="34">
        <v>31092</v>
      </c>
      <c r="L9" s="36">
        <f aca="true" t="shared" si="5" ref="L9:L56">K9/D9*100</f>
        <v>51.22324914743241</v>
      </c>
      <c r="M9" s="34">
        <v>0</v>
      </c>
      <c r="N9" s="36">
        <f aca="true" t="shared" si="6" ref="N9:N56">M9/D9*100</f>
        <v>0</v>
      </c>
      <c r="O9" s="34">
        <v>12907</v>
      </c>
      <c r="P9" s="34">
        <v>5803</v>
      </c>
      <c r="Q9" s="36">
        <f aca="true" t="shared" si="7" ref="Q9:Q56">O9/D9*100</f>
        <v>21.263941745333533</v>
      </c>
      <c r="R9" s="34" t="s">
        <v>3</v>
      </c>
      <c r="S9" s="34"/>
      <c r="T9" s="34"/>
      <c r="U9" s="34"/>
    </row>
    <row r="10" spans="1:21" ht="13.5">
      <c r="A10" s="31" t="s">
        <v>9</v>
      </c>
      <c r="B10" s="32" t="s">
        <v>16</v>
      </c>
      <c r="C10" s="33" t="s">
        <v>17</v>
      </c>
      <c r="D10" s="34">
        <f t="shared" si="0"/>
        <v>24381</v>
      </c>
      <c r="E10" s="35">
        <f t="shared" si="1"/>
        <v>17097</v>
      </c>
      <c r="F10" s="36">
        <f t="shared" si="3"/>
        <v>70.12427710102128</v>
      </c>
      <c r="G10" s="34">
        <v>15559</v>
      </c>
      <c r="H10" s="34">
        <v>1538</v>
      </c>
      <c r="I10" s="35">
        <f t="shared" si="2"/>
        <v>7284</v>
      </c>
      <c r="J10" s="36">
        <f t="shared" si="4"/>
        <v>29.87572289897871</v>
      </c>
      <c r="K10" s="34">
        <v>0</v>
      </c>
      <c r="L10" s="36">
        <f t="shared" si="5"/>
        <v>0</v>
      </c>
      <c r="M10" s="34">
        <v>517</v>
      </c>
      <c r="N10" s="36">
        <f t="shared" si="6"/>
        <v>2.1205036708912677</v>
      </c>
      <c r="O10" s="34">
        <v>6767</v>
      </c>
      <c r="P10" s="34">
        <v>3365</v>
      </c>
      <c r="Q10" s="36">
        <f t="shared" si="7"/>
        <v>27.755219228087448</v>
      </c>
      <c r="R10" s="34"/>
      <c r="S10" s="34" t="s">
        <v>3</v>
      </c>
      <c r="T10" s="34"/>
      <c r="U10" s="34"/>
    </row>
    <row r="11" spans="1:21" ht="13.5">
      <c r="A11" s="31" t="s">
        <v>9</v>
      </c>
      <c r="B11" s="32" t="s">
        <v>18</v>
      </c>
      <c r="C11" s="33" t="s">
        <v>19</v>
      </c>
      <c r="D11" s="34">
        <f t="shared" si="0"/>
        <v>59884</v>
      </c>
      <c r="E11" s="35">
        <f t="shared" si="1"/>
        <v>30641</v>
      </c>
      <c r="F11" s="36">
        <f t="shared" si="3"/>
        <v>51.16725669627947</v>
      </c>
      <c r="G11" s="34">
        <v>30015</v>
      </c>
      <c r="H11" s="34">
        <v>626</v>
      </c>
      <c r="I11" s="35">
        <f t="shared" si="2"/>
        <v>29243</v>
      </c>
      <c r="J11" s="36">
        <f t="shared" si="4"/>
        <v>48.83274330372053</v>
      </c>
      <c r="K11" s="34">
        <v>20368</v>
      </c>
      <c r="L11" s="36">
        <f t="shared" si="5"/>
        <v>34.01242401977156</v>
      </c>
      <c r="M11" s="34">
        <v>0</v>
      </c>
      <c r="N11" s="36">
        <f t="shared" si="6"/>
        <v>0</v>
      </c>
      <c r="O11" s="34">
        <v>8875</v>
      </c>
      <c r="P11" s="34">
        <v>3250</v>
      </c>
      <c r="Q11" s="36">
        <f t="shared" si="7"/>
        <v>14.820319283948969</v>
      </c>
      <c r="R11" s="34" t="s">
        <v>3</v>
      </c>
      <c r="S11" s="34"/>
      <c r="T11" s="34"/>
      <c r="U11" s="34"/>
    </row>
    <row r="12" spans="1:21" ht="13.5">
      <c r="A12" s="31" t="s">
        <v>9</v>
      </c>
      <c r="B12" s="32" t="s">
        <v>20</v>
      </c>
      <c r="C12" s="33" t="s">
        <v>21</v>
      </c>
      <c r="D12" s="34">
        <f t="shared" si="0"/>
        <v>35181</v>
      </c>
      <c r="E12" s="35">
        <f t="shared" si="1"/>
        <v>23228</v>
      </c>
      <c r="F12" s="36">
        <f t="shared" si="3"/>
        <v>66.02427446633126</v>
      </c>
      <c r="G12" s="34">
        <v>23041</v>
      </c>
      <c r="H12" s="34">
        <v>187</v>
      </c>
      <c r="I12" s="35">
        <f t="shared" si="2"/>
        <v>11953</v>
      </c>
      <c r="J12" s="36">
        <f t="shared" si="4"/>
        <v>33.975725533668744</v>
      </c>
      <c r="K12" s="34">
        <v>0</v>
      </c>
      <c r="L12" s="36">
        <f t="shared" si="5"/>
        <v>0</v>
      </c>
      <c r="M12" s="34">
        <v>0</v>
      </c>
      <c r="N12" s="36">
        <f t="shared" si="6"/>
        <v>0</v>
      </c>
      <c r="O12" s="34">
        <v>11953</v>
      </c>
      <c r="P12" s="34">
        <v>8067</v>
      </c>
      <c r="Q12" s="36">
        <f t="shared" si="7"/>
        <v>33.975725533668744</v>
      </c>
      <c r="R12" s="34" t="s">
        <v>3</v>
      </c>
      <c r="S12" s="34"/>
      <c r="T12" s="34"/>
      <c r="U12" s="34"/>
    </row>
    <row r="13" spans="1:21" ht="13.5">
      <c r="A13" s="31" t="s">
        <v>9</v>
      </c>
      <c r="B13" s="32" t="s">
        <v>22</v>
      </c>
      <c r="C13" s="33" t="s">
        <v>23</v>
      </c>
      <c r="D13" s="34">
        <f t="shared" si="0"/>
        <v>33879</v>
      </c>
      <c r="E13" s="35">
        <f t="shared" si="1"/>
        <v>21689</v>
      </c>
      <c r="F13" s="36">
        <f t="shared" si="3"/>
        <v>64.01900882552613</v>
      </c>
      <c r="G13" s="34">
        <v>21493</v>
      </c>
      <c r="H13" s="34">
        <v>196</v>
      </c>
      <c r="I13" s="35">
        <f t="shared" si="2"/>
        <v>12190</v>
      </c>
      <c r="J13" s="36">
        <f t="shared" si="4"/>
        <v>35.980991174473864</v>
      </c>
      <c r="K13" s="34">
        <v>4058</v>
      </c>
      <c r="L13" s="36">
        <f t="shared" si="5"/>
        <v>11.977921426252252</v>
      </c>
      <c r="M13" s="34">
        <v>0</v>
      </c>
      <c r="N13" s="36">
        <f t="shared" si="6"/>
        <v>0</v>
      </c>
      <c r="O13" s="34">
        <v>8132</v>
      </c>
      <c r="P13" s="34">
        <v>3588</v>
      </c>
      <c r="Q13" s="36">
        <f t="shared" si="7"/>
        <v>24.003069748221613</v>
      </c>
      <c r="R13" s="34" t="s">
        <v>3</v>
      </c>
      <c r="S13" s="34"/>
      <c r="T13" s="34"/>
      <c r="U13" s="34"/>
    </row>
    <row r="14" spans="1:21" ht="13.5">
      <c r="A14" s="31" t="s">
        <v>9</v>
      </c>
      <c r="B14" s="32" t="s">
        <v>24</v>
      </c>
      <c r="C14" s="33" t="s">
        <v>25</v>
      </c>
      <c r="D14" s="34">
        <f t="shared" si="0"/>
        <v>12163</v>
      </c>
      <c r="E14" s="35">
        <f t="shared" si="1"/>
        <v>6864</v>
      </c>
      <c r="F14" s="36">
        <f t="shared" si="3"/>
        <v>56.43344569596317</v>
      </c>
      <c r="G14" s="34">
        <v>6864</v>
      </c>
      <c r="H14" s="34">
        <v>0</v>
      </c>
      <c r="I14" s="35">
        <f t="shared" si="2"/>
        <v>5299</v>
      </c>
      <c r="J14" s="36">
        <f t="shared" si="4"/>
        <v>43.56655430403683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5299</v>
      </c>
      <c r="P14" s="34">
        <v>1350</v>
      </c>
      <c r="Q14" s="36">
        <f t="shared" si="7"/>
        <v>43.56655430403683</v>
      </c>
      <c r="R14" s="34" t="s">
        <v>3</v>
      </c>
      <c r="S14" s="34"/>
      <c r="T14" s="34"/>
      <c r="U14" s="34"/>
    </row>
    <row r="15" spans="1:21" ht="13.5">
      <c r="A15" s="31" t="s">
        <v>9</v>
      </c>
      <c r="B15" s="32" t="s">
        <v>26</v>
      </c>
      <c r="C15" s="33" t="s">
        <v>27</v>
      </c>
      <c r="D15" s="34">
        <f t="shared" si="0"/>
        <v>19177</v>
      </c>
      <c r="E15" s="35">
        <f t="shared" si="1"/>
        <v>15740</v>
      </c>
      <c r="F15" s="36">
        <f t="shared" si="3"/>
        <v>82.07748865828857</v>
      </c>
      <c r="G15" s="34">
        <v>15740</v>
      </c>
      <c r="H15" s="34">
        <v>0</v>
      </c>
      <c r="I15" s="35">
        <f t="shared" si="2"/>
        <v>3437</v>
      </c>
      <c r="J15" s="36">
        <f t="shared" si="4"/>
        <v>17.922511341711424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3437</v>
      </c>
      <c r="P15" s="34">
        <v>2763</v>
      </c>
      <c r="Q15" s="36">
        <f t="shared" si="7"/>
        <v>17.922511341711424</v>
      </c>
      <c r="R15" s="34" t="s">
        <v>3</v>
      </c>
      <c r="S15" s="34"/>
      <c r="T15" s="34"/>
      <c r="U15" s="34"/>
    </row>
    <row r="16" spans="1:21" ht="13.5">
      <c r="A16" s="31" t="s">
        <v>9</v>
      </c>
      <c r="B16" s="32" t="s">
        <v>28</v>
      </c>
      <c r="C16" s="33" t="s">
        <v>29</v>
      </c>
      <c r="D16" s="34">
        <f t="shared" si="0"/>
        <v>7600</v>
      </c>
      <c r="E16" s="35">
        <f t="shared" si="1"/>
        <v>3219</v>
      </c>
      <c r="F16" s="36">
        <f t="shared" si="3"/>
        <v>42.35526315789473</v>
      </c>
      <c r="G16" s="34">
        <v>3219</v>
      </c>
      <c r="H16" s="34">
        <v>0</v>
      </c>
      <c r="I16" s="35">
        <f t="shared" si="2"/>
        <v>4381</v>
      </c>
      <c r="J16" s="36">
        <f t="shared" si="4"/>
        <v>57.64473684210526</v>
      </c>
      <c r="K16" s="34">
        <v>410</v>
      </c>
      <c r="L16" s="36">
        <f t="shared" si="5"/>
        <v>5.394736842105264</v>
      </c>
      <c r="M16" s="34">
        <v>0</v>
      </c>
      <c r="N16" s="36">
        <f t="shared" si="6"/>
        <v>0</v>
      </c>
      <c r="O16" s="34">
        <v>3971</v>
      </c>
      <c r="P16" s="34">
        <v>2312</v>
      </c>
      <c r="Q16" s="36">
        <f t="shared" si="7"/>
        <v>52.25</v>
      </c>
      <c r="R16" s="34" t="s">
        <v>3</v>
      </c>
      <c r="S16" s="34"/>
      <c r="T16" s="34"/>
      <c r="U16" s="34"/>
    </row>
    <row r="17" spans="1:21" ht="13.5">
      <c r="A17" s="31" t="s">
        <v>9</v>
      </c>
      <c r="B17" s="32" t="s">
        <v>30</v>
      </c>
      <c r="C17" s="33" t="s">
        <v>31</v>
      </c>
      <c r="D17" s="34">
        <f t="shared" si="0"/>
        <v>8151</v>
      </c>
      <c r="E17" s="35">
        <f t="shared" si="1"/>
        <v>3855</v>
      </c>
      <c r="F17" s="36">
        <f t="shared" si="3"/>
        <v>47.294810452705185</v>
      </c>
      <c r="G17" s="34">
        <v>3631</v>
      </c>
      <c r="H17" s="34">
        <v>224</v>
      </c>
      <c r="I17" s="35">
        <f t="shared" si="2"/>
        <v>4296</v>
      </c>
      <c r="J17" s="36">
        <f t="shared" si="4"/>
        <v>52.70518954729481</v>
      </c>
      <c r="K17" s="34">
        <v>368</v>
      </c>
      <c r="L17" s="36">
        <f t="shared" si="5"/>
        <v>4.514783462151883</v>
      </c>
      <c r="M17" s="34">
        <v>0</v>
      </c>
      <c r="N17" s="36">
        <f t="shared" si="6"/>
        <v>0</v>
      </c>
      <c r="O17" s="34">
        <v>3928</v>
      </c>
      <c r="P17" s="34">
        <v>2802</v>
      </c>
      <c r="Q17" s="36">
        <f t="shared" si="7"/>
        <v>48.190406085142925</v>
      </c>
      <c r="R17" s="34" t="s">
        <v>3</v>
      </c>
      <c r="S17" s="34"/>
      <c r="T17" s="34"/>
      <c r="U17" s="34"/>
    </row>
    <row r="18" spans="1:21" ht="13.5">
      <c r="A18" s="31" t="s">
        <v>9</v>
      </c>
      <c r="B18" s="32" t="s">
        <v>32</v>
      </c>
      <c r="C18" s="33" t="s">
        <v>121</v>
      </c>
      <c r="D18" s="34">
        <f t="shared" si="0"/>
        <v>22563</v>
      </c>
      <c r="E18" s="35">
        <f t="shared" si="1"/>
        <v>15143</v>
      </c>
      <c r="F18" s="36">
        <f t="shared" si="3"/>
        <v>67.11430217612906</v>
      </c>
      <c r="G18" s="34">
        <v>14611</v>
      </c>
      <c r="H18" s="34">
        <v>532</v>
      </c>
      <c r="I18" s="35">
        <f t="shared" si="2"/>
        <v>7420</v>
      </c>
      <c r="J18" s="36">
        <f t="shared" si="4"/>
        <v>32.88569782387094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7420</v>
      </c>
      <c r="P18" s="34">
        <v>4350</v>
      </c>
      <c r="Q18" s="36">
        <f t="shared" si="7"/>
        <v>32.88569782387094</v>
      </c>
      <c r="R18" s="34" t="s">
        <v>3</v>
      </c>
      <c r="S18" s="34"/>
      <c r="T18" s="34"/>
      <c r="U18" s="34"/>
    </row>
    <row r="19" spans="1:21" ht="13.5">
      <c r="A19" s="31" t="s">
        <v>9</v>
      </c>
      <c r="B19" s="32" t="s">
        <v>33</v>
      </c>
      <c r="C19" s="33" t="s">
        <v>34</v>
      </c>
      <c r="D19" s="34">
        <f t="shared" si="0"/>
        <v>5095</v>
      </c>
      <c r="E19" s="35">
        <f t="shared" si="1"/>
        <v>3508</v>
      </c>
      <c r="F19" s="36">
        <f t="shared" si="3"/>
        <v>68.85181550539745</v>
      </c>
      <c r="G19" s="34">
        <v>3204</v>
      </c>
      <c r="H19" s="34">
        <v>304</v>
      </c>
      <c r="I19" s="35">
        <f t="shared" si="2"/>
        <v>1587</v>
      </c>
      <c r="J19" s="36">
        <f t="shared" si="4"/>
        <v>31.14818449460255</v>
      </c>
      <c r="K19" s="34">
        <v>0</v>
      </c>
      <c r="L19" s="36">
        <f t="shared" si="5"/>
        <v>0</v>
      </c>
      <c r="M19" s="34">
        <v>0</v>
      </c>
      <c r="N19" s="36">
        <f t="shared" si="6"/>
        <v>0</v>
      </c>
      <c r="O19" s="34">
        <v>1587</v>
      </c>
      <c r="P19" s="34">
        <v>1172</v>
      </c>
      <c r="Q19" s="36">
        <f t="shared" si="7"/>
        <v>31.14818449460255</v>
      </c>
      <c r="R19" s="34" t="s">
        <v>3</v>
      </c>
      <c r="S19" s="34"/>
      <c r="T19" s="34"/>
      <c r="U19" s="34"/>
    </row>
    <row r="20" spans="1:21" ht="13.5">
      <c r="A20" s="31" t="s">
        <v>9</v>
      </c>
      <c r="B20" s="32" t="s">
        <v>35</v>
      </c>
      <c r="C20" s="33" t="s">
        <v>36</v>
      </c>
      <c r="D20" s="34">
        <f t="shared" si="0"/>
        <v>19647</v>
      </c>
      <c r="E20" s="35">
        <f t="shared" si="1"/>
        <v>13265</v>
      </c>
      <c r="F20" s="36">
        <f t="shared" si="3"/>
        <v>67.51666921158447</v>
      </c>
      <c r="G20" s="34">
        <v>13218</v>
      </c>
      <c r="H20" s="34">
        <v>47</v>
      </c>
      <c r="I20" s="35">
        <f t="shared" si="2"/>
        <v>6382</v>
      </c>
      <c r="J20" s="36">
        <f t="shared" si="4"/>
        <v>32.48333078841553</v>
      </c>
      <c r="K20" s="34">
        <v>0</v>
      </c>
      <c r="L20" s="36">
        <f t="shared" si="5"/>
        <v>0</v>
      </c>
      <c r="M20" s="34">
        <v>0</v>
      </c>
      <c r="N20" s="36">
        <f t="shared" si="6"/>
        <v>0</v>
      </c>
      <c r="O20" s="34">
        <v>6382</v>
      </c>
      <c r="P20" s="34">
        <v>3341</v>
      </c>
      <c r="Q20" s="36">
        <f t="shared" si="7"/>
        <v>32.48333078841553</v>
      </c>
      <c r="R20" s="34" t="s">
        <v>3</v>
      </c>
      <c r="S20" s="34"/>
      <c r="T20" s="34"/>
      <c r="U20" s="34"/>
    </row>
    <row r="21" spans="1:21" ht="13.5">
      <c r="A21" s="31" t="s">
        <v>9</v>
      </c>
      <c r="B21" s="32" t="s">
        <v>37</v>
      </c>
      <c r="C21" s="33" t="s">
        <v>122</v>
      </c>
      <c r="D21" s="34">
        <f t="shared" si="0"/>
        <v>12448</v>
      </c>
      <c r="E21" s="35">
        <f t="shared" si="1"/>
        <v>6368</v>
      </c>
      <c r="F21" s="36">
        <f t="shared" si="3"/>
        <v>51.156812339331616</v>
      </c>
      <c r="G21" s="34">
        <v>6368</v>
      </c>
      <c r="H21" s="34">
        <v>0</v>
      </c>
      <c r="I21" s="35">
        <f t="shared" si="2"/>
        <v>6080</v>
      </c>
      <c r="J21" s="36">
        <f t="shared" si="4"/>
        <v>48.84318766066838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6080</v>
      </c>
      <c r="P21" s="34">
        <v>2216</v>
      </c>
      <c r="Q21" s="36">
        <f t="shared" si="7"/>
        <v>48.84318766066838</v>
      </c>
      <c r="R21" s="34" t="s">
        <v>3</v>
      </c>
      <c r="S21" s="34"/>
      <c r="T21" s="34"/>
      <c r="U21" s="34"/>
    </row>
    <row r="22" spans="1:21" ht="13.5">
      <c r="A22" s="31" t="s">
        <v>9</v>
      </c>
      <c r="B22" s="32" t="s">
        <v>38</v>
      </c>
      <c r="C22" s="33" t="s">
        <v>39</v>
      </c>
      <c r="D22" s="34">
        <f t="shared" si="0"/>
        <v>9720</v>
      </c>
      <c r="E22" s="35">
        <f t="shared" si="1"/>
        <v>3209</v>
      </c>
      <c r="F22" s="36">
        <f t="shared" si="3"/>
        <v>33.01440329218107</v>
      </c>
      <c r="G22" s="34">
        <v>3209</v>
      </c>
      <c r="H22" s="34">
        <v>0</v>
      </c>
      <c r="I22" s="35">
        <f t="shared" si="2"/>
        <v>6511</v>
      </c>
      <c r="J22" s="36">
        <f t="shared" si="4"/>
        <v>66.98559670781893</v>
      </c>
      <c r="K22" s="34">
        <v>3251</v>
      </c>
      <c r="L22" s="36">
        <f t="shared" si="5"/>
        <v>33.44650205761317</v>
      </c>
      <c r="M22" s="34">
        <v>0</v>
      </c>
      <c r="N22" s="36">
        <f t="shared" si="6"/>
        <v>0</v>
      </c>
      <c r="O22" s="34">
        <v>3260</v>
      </c>
      <c r="P22" s="34">
        <v>2876</v>
      </c>
      <c r="Q22" s="36">
        <f t="shared" si="7"/>
        <v>33.53909465020576</v>
      </c>
      <c r="R22" s="34" t="s">
        <v>3</v>
      </c>
      <c r="S22" s="34"/>
      <c r="T22" s="34"/>
      <c r="U22" s="34"/>
    </row>
    <row r="23" spans="1:21" ht="13.5">
      <c r="A23" s="31" t="s">
        <v>9</v>
      </c>
      <c r="B23" s="32" t="s">
        <v>40</v>
      </c>
      <c r="C23" s="33" t="s">
        <v>41</v>
      </c>
      <c r="D23" s="34">
        <f t="shared" si="0"/>
        <v>6042</v>
      </c>
      <c r="E23" s="35">
        <f t="shared" si="1"/>
        <v>1112</v>
      </c>
      <c r="F23" s="36">
        <f t="shared" si="3"/>
        <v>18.404501820589207</v>
      </c>
      <c r="G23" s="34">
        <v>1112</v>
      </c>
      <c r="H23" s="34">
        <v>0</v>
      </c>
      <c r="I23" s="35">
        <f t="shared" si="2"/>
        <v>4930</v>
      </c>
      <c r="J23" s="36">
        <f t="shared" si="4"/>
        <v>81.59549817941078</v>
      </c>
      <c r="K23" s="34">
        <v>0</v>
      </c>
      <c r="L23" s="36">
        <f t="shared" si="5"/>
        <v>0</v>
      </c>
      <c r="M23" s="34">
        <v>0</v>
      </c>
      <c r="N23" s="36">
        <f t="shared" si="6"/>
        <v>0</v>
      </c>
      <c r="O23" s="34">
        <v>4930</v>
      </c>
      <c r="P23" s="34">
        <v>4930</v>
      </c>
      <c r="Q23" s="36">
        <f t="shared" si="7"/>
        <v>81.59549817941078</v>
      </c>
      <c r="R23" s="34" t="s">
        <v>3</v>
      </c>
      <c r="S23" s="34"/>
      <c r="T23" s="34"/>
      <c r="U23" s="34"/>
    </row>
    <row r="24" spans="1:21" ht="13.5">
      <c r="A24" s="31" t="s">
        <v>9</v>
      </c>
      <c r="B24" s="32" t="s">
        <v>42</v>
      </c>
      <c r="C24" s="33" t="s">
        <v>43</v>
      </c>
      <c r="D24" s="34">
        <f t="shared" si="0"/>
        <v>2005</v>
      </c>
      <c r="E24" s="35">
        <f t="shared" si="1"/>
        <v>1362</v>
      </c>
      <c r="F24" s="36">
        <f t="shared" si="3"/>
        <v>67.93017456359102</v>
      </c>
      <c r="G24" s="34">
        <v>1302</v>
      </c>
      <c r="H24" s="34">
        <v>60</v>
      </c>
      <c r="I24" s="35">
        <f t="shared" si="2"/>
        <v>643</v>
      </c>
      <c r="J24" s="36">
        <f t="shared" si="4"/>
        <v>32.069825436408976</v>
      </c>
      <c r="K24" s="34">
        <v>0</v>
      </c>
      <c r="L24" s="36">
        <f t="shared" si="5"/>
        <v>0</v>
      </c>
      <c r="M24" s="34">
        <v>0</v>
      </c>
      <c r="N24" s="36">
        <f t="shared" si="6"/>
        <v>0</v>
      </c>
      <c r="O24" s="34">
        <v>643</v>
      </c>
      <c r="P24" s="34">
        <v>578</v>
      </c>
      <c r="Q24" s="36">
        <f t="shared" si="7"/>
        <v>32.069825436408976</v>
      </c>
      <c r="R24" s="34" t="s">
        <v>3</v>
      </c>
      <c r="S24" s="34"/>
      <c r="T24" s="34"/>
      <c r="U24" s="34"/>
    </row>
    <row r="25" spans="1:21" ht="13.5">
      <c r="A25" s="31" t="s">
        <v>9</v>
      </c>
      <c r="B25" s="32" t="s">
        <v>44</v>
      </c>
      <c r="C25" s="33" t="s">
        <v>45</v>
      </c>
      <c r="D25" s="34">
        <f t="shared" si="0"/>
        <v>1756</v>
      </c>
      <c r="E25" s="35">
        <f t="shared" si="1"/>
        <v>1203</v>
      </c>
      <c r="F25" s="36">
        <f t="shared" si="3"/>
        <v>68.50797266514806</v>
      </c>
      <c r="G25" s="34">
        <v>1069</v>
      </c>
      <c r="H25" s="34">
        <v>134</v>
      </c>
      <c r="I25" s="35">
        <f t="shared" si="2"/>
        <v>553</v>
      </c>
      <c r="J25" s="36">
        <f t="shared" si="4"/>
        <v>31.492027334851937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553</v>
      </c>
      <c r="P25" s="34">
        <v>527</v>
      </c>
      <c r="Q25" s="36">
        <f t="shared" si="7"/>
        <v>31.492027334851937</v>
      </c>
      <c r="R25" s="34" t="s">
        <v>3</v>
      </c>
      <c r="S25" s="34"/>
      <c r="T25" s="34"/>
      <c r="U25" s="34"/>
    </row>
    <row r="26" spans="1:21" ht="13.5">
      <c r="A26" s="31" t="s">
        <v>9</v>
      </c>
      <c r="B26" s="32" t="s">
        <v>46</v>
      </c>
      <c r="C26" s="33" t="s">
        <v>47</v>
      </c>
      <c r="D26" s="34">
        <f t="shared" si="0"/>
        <v>19020</v>
      </c>
      <c r="E26" s="35">
        <f t="shared" si="1"/>
        <v>7016</v>
      </c>
      <c r="F26" s="36">
        <f t="shared" si="3"/>
        <v>36.88748685594111</v>
      </c>
      <c r="G26" s="34">
        <v>6976</v>
      </c>
      <c r="H26" s="34">
        <v>40</v>
      </c>
      <c r="I26" s="35">
        <f t="shared" si="2"/>
        <v>12004</v>
      </c>
      <c r="J26" s="36">
        <f t="shared" si="4"/>
        <v>63.11251314405889</v>
      </c>
      <c r="K26" s="34">
        <v>4758</v>
      </c>
      <c r="L26" s="36">
        <f t="shared" si="5"/>
        <v>25.015772870662463</v>
      </c>
      <c r="M26" s="34">
        <v>163</v>
      </c>
      <c r="N26" s="36">
        <f t="shared" si="6"/>
        <v>0.8569926393270242</v>
      </c>
      <c r="O26" s="34">
        <v>7083</v>
      </c>
      <c r="P26" s="34">
        <v>5895</v>
      </c>
      <c r="Q26" s="36">
        <f t="shared" si="7"/>
        <v>37.2397476340694</v>
      </c>
      <c r="R26" s="34"/>
      <c r="S26" s="34" t="s">
        <v>3</v>
      </c>
      <c r="T26" s="34"/>
      <c r="U26" s="34"/>
    </row>
    <row r="27" spans="1:21" ht="13.5">
      <c r="A27" s="31" t="s">
        <v>9</v>
      </c>
      <c r="B27" s="32" t="s">
        <v>48</v>
      </c>
      <c r="C27" s="33" t="s">
        <v>49</v>
      </c>
      <c r="D27" s="34">
        <f t="shared" si="0"/>
        <v>8821</v>
      </c>
      <c r="E27" s="35">
        <f t="shared" si="1"/>
        <v>5567</v>
      </c>
      <c r="F27" s="36">
        <f t="shared" si="3"/>
        <v>63.110758417412995</v>
      </c>
      <c r="G27" s="34">
        <v>5567</v>
      </c>
      <c r="H27" s="34">
        <v>0</v>
      </c>
      <c r="I27" s="35">
        <f t="shared" si="2"/>
        <v>3254</v>
      </c>
      <c r="J27" s="36">
        <f t="shared" si="4"/>
        <v>36.889241582587005</v>
      </c>
      <c r="K27" s="34">
        <v>0</v>
      </c>
      <c r="L27" s="36">
        <f t="shared" si="5"/>
        <v>0</v>
      </c>
      <c r="M27" s="34">
        <v>0</v>
      </c>
      <c r="N27" s="36">
        <f t="shared" si="6"/>
        <v>0</v>
      </c>
      <c r="O27" s="34">
        <v>3254</v>
      </c>
      <c r="P27" s="34">
        <v>2816</v>
      </c>
      <c r="Q27" s="36">
        <f t="shared" si="7"/>
        <v>36.889241582587005</v>
      </c>
      <c r="R27" s="34" t="s">
        <v>3</v>
      </c>
      <c r="S27" s="34"/>
      <c r="T27" s="34"/>
      <c r="U27" s="34"/>
    </row>
    <row r="28" spans="1:21" ht="13.5">
      <c r="A28" s="31" t="s">
        <v>9</v>
      </c>
      <c r="B28" s="32" t="s">
        <v>50</v>
      </c>
      <c r="C28" s="33" t="s">
        <v>51</v>
      </c>
      <c r="D28" s="34">
        <f t="shared" si="0"/>
        <v>11288</v>
      </c>
      <c r="E28" s="35">
        <f t="shared" si="1"/>
        <v>6822</v>
      </c>
      <c r="F28" s="36">
        <f t="shared" si="3"/>
        <v>60.43586109142453</v>
      </c>
      <c r="G28" s="34">
        <v>6754</v>
      </c>
      <c r="H28" s="34">
        <v>68</v>
      </c>
      <c r="I28" s="35">
        <f t="shared" si="2"/>
        <v>4466</v>
      </c>
      <c r="J28" s="36">
        <f t="shared" si="4"/>
        <v>39.56413890857548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4466</v>
      </c>
      <c r="P28" s="34">
        <v>3768</v>
      </c>
      <c r="Q28" s="36">
        <f t="shared" si="7"/>
        <v>39.56413890857548</v>
      </c>
      <c r="R28" s="34" t="s">
        <v>3</v>
      </c>
      <c r="S28" s="34"/>
      <c r="T28" s="34"/>
      <c r="U28" s="34"/>
    </row>
    <row r="29" spans="1:21" ht="13.5">
      <c r="A29" s="31" t="s">
        <v>9</v>
      </c>
      <c r="B29" s="32" t="s">
        <v>52</v>
      </c>
      <c r="C29" s="33" t="s">
        <v>53</v>
      </c>
      <c r="D29" s="34">
        <f t="shared" si="0"/>
        <v>7747</v>
      </c>
      <c r="E29" s="35">
        <f t="shared" si="1"/>
        <v>3687</v>
      </c>
      <c r="F29" s="36">
        <f t="shared" si="3"/>
        <v>47.5926164967084</v>
      </c>
      <c r="G29" s="34">
        <v>3687</v>
      </c>
      <c r="H29" s="34">
        <v>0</v>
      </c>
      <c r="I29" s="35">
        <f t="shared" si="2"/>
        <v>4060</v>
      </c>
      <c r="J29" s="36">
        <f t="shared" si="4"/>
        <v>52.40738350329159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4060</v>
      </c>
      <c r="P29" s="34">
        <v>976</v>
      </c>
      <c r="Q29" s="36">
        <f t="shared" si="7"/>
        <v>52.40738350329159</v>
      </c>
      <c r="R29" s="34" t="s">
        <v>3</v>
      </c>
      <c r="S29" s="34"/>
      <c r="T29" s="34"/>
      <c r="U29" s="34"/>
    </row>
    <row r="30" spans="1:21" ht="13.5">
      <c r="A30" s="31" t="s">
        <v>9</v>
      </c>
      <c r="B30" s="32" t="s">
        <v>54</v>
      </c>
      <c r="C30" s="33" t="s">
        <v>55</v>
      </c>
      <c r="D30" s="34">
        <f t="shared" si="0"/>
        <v>8940</v>
      </c>
      <c r="E30" s="35">
        <f t="shared" si="1"/>
        <v>3161</v>
      </c>
      <c r="F30" s="36">
        <f t="shared" si="3"/>
        <v>35.3579418344519</v>
      </c>
      <c r="G30" s="34">
        <v>3161</v>
      </c>
      <c r="H30" s="34">
        <v>0</v>
      </c>
      <c r="I30" s="35">
        <f t="shared" si="2"/>
        <v>5779</v>
      </c>
      <c r="J30" s="36">
        <f t="shared" si="4"/>
        <v>64.6420581655481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5779</v>
      </c>
      <c r="P30" s="34">
        <v>5120</v>
      </c>
      <c r="Q30" s="36">
        <f t="shared" si="7"/>
        <v>64.6420581655481</v>
      </c>
      <c r="R30" s="34" t="s">
        <v>3</v>
      </c>
      <c r="S30" s="34"/>
      <c r="T30" s="34"/>
      <c r="U30" s="34"/>
    </row>
    <row r="31" spans="1:21" ht="13.5">
      <c r="A31" s="31" t="s">
        <v>9</v>
      </c>
      <c r="B31" s="32" t="s">
        <v>56</v>
      </c>
      <c r="C31" s="33" t="s">
        <v>57</v>
      </c>
      <c r="D31" s="34">
        <f t="shared" si="0"/>
        <v>18013</v>
      </c>
      <c r="E31" s="35">
        <f t="shared" si="1"/>
        <v>10622</v>
      </c>
      <c r="F31" s="36">
        <f t="shared" si="3"/>
        <v>58.96852273358131</v>
      </c>
      <c r="G31" s="34">
        <v>10474</v>
      </c>
      <c r="H31" s="34">
        <v>148</v>
      </c>
      <c r="I31" s="35">
        <f t="shared" si="2"/>
        <v>7391</v>
      </c>
      <c r="J31" s="36">
        <f t="shared" si="4"/>
        <v>41.0314772664187</v>
      </c>
      <c r="K31" s="34">
        <v>182</v>
      </c>
      <c r="L31" s="36">
        <f t="shared" si="5"/>
        <v>1.010381391217454</v>
      </c>
      <c r="M31" s="34">
        <v>0</v>
      </c>
      <c r="N31" s="36">
        <f t="shared" si="6"/>
        <v>0</v>
      </c>
      <c r="O31" s="34">
        <v>7209</v>
      </c>
      <c r="P31" s="34">
        <v>2197</v>
      </c>
      <c r="Q31" s="36">
        <f t="shared" si="7"/>
        <v>40.02109587520125</v>
      </c>
      <c r="R31" s="34" t="s">
        <v>3</v>
      </c>
      <c r="S31" s="34"/>
      <c r="T31" s="34"/>
      <c r="U31" s="34"/>
    </row>
    <row r="32" spans="1:21" ht="13.5">
      <c r="A32" s="31" t="s">
        <v>9</v>
      </c>
      <c r="B32" s="32" t="s">
        <v>58</v>
      </c>
      <c r="C32" s="33" t="s">
        <v>2</v>
      </c>
      <c r="D32" s="34">
        <f t="shared" si="0"/>
        <v>11502</v>
      </c>
      <c r="E32" s="35">
        <f t="shared" si="1"/>
        <v>7187</v>
      </c>
      <c r="F32" s="36">
        <f t="shared" si="3"/>
        <v>62.484785254738306</v>
      </c>
      <c r="G32" s="34">
        <v>6894</v>
      </c>
      <c r="H32" s="34">
        <v>293</v>
      </c>
      <c r="I32" s="35">
        <f t="shared" si="2"/>
        <v>4315</v>
      </c>
      <c r="J32" s="36">
        <f t="shared" si="4"/>
        <v>37.515214745261694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4315</v>
      </c>
      <c r="P32" s="34">
        <v>1470</v>
      </c>
      <c r="Q32" s="36">
        <f t="shared" si="7"/>
        <v>37.515214745261694</v>
      </c>
      <c r="R32" s="34" t="s">
        <v>3</v>
      </c>
      <c r="S32" s="34"/>
      <c r="T32" s="34"/>
      <c r="U32" s="34"/>
    </row>
    <row r="33" spans="1:21" ht="13.5">
      <c r="A33" s="31" t="s">
        <v>9</v>
      </c>
      <c r="B33" s="32" t="s">
        <v>59</v>
      </c>
      <c r="C33" s="33" t="s">
        <v>60</v>
      </c>
      <c r="D33" s="34">
        <f t="shared" si="0"/>
        <v>10682</v>
      </c>
      <c r="E33" s="35">
        <f aca="true" t="shared" si="8" ref="E33:E55">G33+H33</f>
        <v>6204</v>
      </c>
      <c r="F33" s="36">
        <f t="shared" si="3"/>
        <v>58.07901142108219</v>
      </c>
      <c r="G33" s="34">
        <v>6081</v>
      </c>
      <c r="H33" s="34">
        <v>123</v>
      </c>
      <c r="I33" s="35">
        <f aca="true" t="shared" si="9" ref="I33:I55">K33+M33+O33</f>
        <v>4478</v>
      </c>
      <c r="J33" s="36">
        <f t="shared" si="4"/>
        <v>41.92098857891781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4478</v>
      </c>
      <c r="P33" s="34">
        <v>2439</v>
      </c>
      <c r="Q33" s="36">
        <f t="shared" si="7"/>
        <v>41.92098857891781</v>
      </c>
      <c r="R33" s="34" t="s">
        <v>3</v>
      </c>
      <c r="S33" s="34"/>
      <c r="T33" s="34"/>
      <c r="U33" s="34"/>
    </row>
    <row r="34" spans="1:21" ht="13.5">
      <c r="A34" s="31" t="s">
        <v>9</v>
      </c>
      <c r="B34" s="32" t="s">
        <v>61</v>
      </c>
      <c r="C34" s="33" t="s">
        <v>62</v>
      </c>
      <c r="D34" s="34">
        <f t="shared" si="0"/>
        <v>6534</v>
      </c>
      <c r="E34" s="35">
        <f t="shared" si="8"/>
        <v>5326</v>
      </c>
      <c r="F34" s="36">
        <f t="shared" si="3"/>
        <v>81.51209060299969</v>
      </c>
      <c r="G34" s="34">
        <v>5146</v>
      </c>
      <c r="H34" s="34">
        <v>180</v>
      </c>
      <c r="I34" s="35">
        <f t="shared" si="9"/>
        <v>1208</v>
      </c>
      <c r="J34" s="36">
        <f t="shared" si="4"/>
        <v>18.48790939700031</v>
      </c>
      <c r="K34" s="34">
        <v>0</v>
      </c>
      <c r="L34" s="36">
        <f t="shared" si="5"/>
        <v>0</v>
      </c>
      <c r="M34" s="34">
        <v>0</v>
      </c>
      <c r="N34" s="36">
        <f t="shared" si="6"/>
        <v>0</v>
      </c>
      <c r="O34" s="34">
        <v>1208</v>
      </c>
      <c r="P34" s="34">
        <v>424</v>
      </c>
      <c r="Q34" s="36">
        <f t="shared" si="7"/>
        <v>18.48790939700031</v>
      </c>
      <c r="R34" s="34" t="s">
        <v>3</v>
      </c>
      <c r="S34" s="34"/>
      <c r="T34" s="34"/>
      <c r="U34" s="34"/>
    </row>
    <row r="35" spans="1:21" ht="13.5">
      <c r="A35" s="31" t="s">
        <v>9</v>
      </c>
      <c r="B35" s="32" t="s">
        <v>63</v>
      </c>
      <c r="C35" s="33" t="s">
        <v>64</v>
      </c>
      <c r="D35" s="34">
        <f t="shared" si="0"/>
        <v>10685</v>
      </c>
      <c r="E35" s="35">
        <f t="shared" si="8"/>
        <v>2012</v>
      </c>
      <c r="F35" s="36">
        <f t="shared" si="3"/>
        <v>18.830135704258304</v>
      </c>
      <c r="G35" s="34">
        <v>2006</v>
      </c>
      <c r="H35" s="34">
        <v>6</v>
      </c>
      <c r="I35" s="35">
        <f t="shared" si="9"/>
        <v>8673</v>
      </c>
      <c r="J35" s="36">
        <f t="shared" si="4"/>
        <v>81.16986429574169</v>
      </c>
      <c r="K35" s="34">
        <v>2974</v>
      </c>
      <c r="L35" s="36">
        <f t="shared" si="5"/>
        <v>27.833411324286384</v>
      </c>
      <c r="M35" s="34">
        <v>0</v>
      </c>
      <c r="N35" s="36">
        <f t="shared" si="6"/>
        <v>0</v>
      </c>
      <c r="O35" s="34">
        <v>5699</v>
      </c>
      <c r="P35" s="34">
        <v>1295</v>
      </c>
      <c r="Q35" s="36">
        <f t="shared" si="7"/>
        <v>53.33645297145531</v>
      </c>
      <c r="R35" s="34" t="s">
        <v>3</v>
      </c>
      <c r="S35" s="34"/>
      <c r="T35" s="34"/>
      <c r="U35" s="34"/>
    </row>
    <row r="36" spans="1:21" ht="13.5">
      <c r="A36" s="31" t="s">
        <v>9</v>
      </c>
      <c r="B36" s="32" t="s">
        <v>65</v>
      </c>
      <c r="C36" s="33" t="s">
        <v>66</v>
      </c>
      <c r="D36" s="34">
        <f t="shared" si="0"/>
        <v>2804</v>
      </c>
      <c r="E36" s="35">
        <f t="shared" si="8"/>
        <v>1743</v>
      </c>
      <c r="F36" s="36">
        <f t="shared" si="3"/>
        <v>62.16119828815977</v>
      </c>
      <c r="G36" s="34">
        <v>1743</v>
      </c>
      <c r="H36" s="34">
        <v>0</v>
      </c>
      <c r="I36" s="35">
        <f t="shared" si="9"/>
        <v>1061</v>
      </c>
      <c r="J36" s="36">
        <f t="shared" si="4"/>
        <v>37.83880171184023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1061</v>
      </c>
      <c r="P36" s="34">
        <v>417</v>
      </c>
      <c r="Q36" s="36">
        <f t="shared" si="7"/>
        <v>37.83880171184023</v>
      </c>
      <c r="R36" s="34" t="s">
        <v>3</v>
      </c>
      <c r="S36" s="34"/>
      <c r="T36" s="34"/>
      <c r="U36" s="34"/>
    </row>
    <row r="37" spans="1:21" ht="13.5">
      <c r="A37" s="31" t="s">
        <v>9</v>
      </c>
      <c r="B37" s="32" t="s">
        <v>67</v>
      </c>
      <c r="C37" s="33" t="s">
        <v>68</v>
      </c>
      <c r="D37" s="34">
        <f t="shared" si="0"/>
        <v>5903</v>
      </c>
      <c r="E37" s="35">
        <f t="shared" si="8"/>
        <v>4655</v>
      </c>
      <c r="F37" s="36">
        <f t="shared" si="3"/>
        <v>78.85820769100458</v>
      </c>
      <c r="G37" s="34">
        <v>4655</v>
      </c>
      <c r="H37" s="34">
        <v>0</v>
      </c>
      <c r="I37" s="35">
        <f t="shared" si="9"/>
        <v>1248</v>
      </c>
      <c r="J37" s="36">
        <f t="shared" si="4"/>
        <v>21.141792308995427</v>
      </c>
      <c r="K37" s="34">
        <v>0</v>
      </c>
      <c r="L37" s="36">
        <f t="shared" si="5"/>
        <v>0</v>
      </c>
      <c r="M37" s="34">
        <v>0</v>
      </c>
      <c r="N37" s="36">
        <f t="shared" si="6"/>
        <v>0</v>
      </c>
      <c r="O37" s="34">
        <v>1248</v>
      </c>
      <c r="P37" s="34">
        <v>428</v>
      </c>
      <c r="Q37" s="36">
        <f t="shared" si="7"/>
        <v>21.141792308995427</v>
      </c>
      <c r="R37" s="34" t="s">
        <v>3</v>
      </c>
      <c r="S37" s="34"/>
      <c r="T37" s="34"/>
      <c r="U37" s="34"/>
    </row>
    <row r="38" spans="1:21" ht="13.5">
      <c r="A38" s="31" t="s">
        <v>9</v>
      </c>
      <c r="B38" s="32" t="s">
        <v>69</v>
      </c>
      <c r="C38" s="33" t="s">
        <v>70</v>
      </c>
      <c r="D38" s="34">
        <f t="shared" si="0"/>
        <v>9163</v>
      </c>
      <c r="E38" s="35">
        <f t="shared" si="8"/>
        <v>6345</v>
      </c>
      <c r="F38" s="36">
        <f t="shared" si="3"/>
        <v>69.24588017024992</v>
      </c>
      <c r="G38" s="34">
        <v>6345</v>
      </c>
      <c r="H38" s="34">
        <v>0</v>
      </c>
      <c r="I38" s="35">
        <f t="shared" si="9"/>
        <v>2818</v>
      </c>
      <c r="J38" s="36">
        <f t="shared" si="4"/>
        <v>30.75411982975008</v>
      </c>
      <c r="K38" s="34">
        <v>1029</v>
      </c>
      <c r="L38" s="36">
        <f t="shared" si="5"/>
        <v>11.229946524064172</v>
      </c>
      <c r="M38" s="34">
        <v>0</v>
      </c>
      <c r="N38" s="36">
        <f t="shared" si="6"/>
        <v>0</v>
      </c>
      <c r="O38" s="34">
        <v>1789</v>
      </c>
      <c r="P38" s="34">
        <v>869</v>
      </c>
      <c r="Q38" s="36">
        <f t="shared" si="7"/>
        <v>19.52417330568591</v>
      </c>
      <c r="R38" s="34" t="s">
        <v>3</v>
      </c>
      <c r="S38" s="34"/>
      <c r="T38" s="34"/>
      <c r="U38" s="34"/>
    </row>
    <row r="39" spans="1:21" ht="13.5">
      <c r="A39" s="31" t="s">
        <v>9</v>
      </c>
      <c r="B39" s="32" t="s">
        <v>71</v>
      </c>
      <c r="C39" s="33" t="s">
        <v>72</v>
      </c>
      <c r="D39" s="34">
        <f t="shared" si="0"/>
        <v>4981</v>
      </c>
      <c r="E39" s="35">
        <f t="shared" si="8"/>
        <v>4378</v>
      </c>
      <c r="F39" s="36">
        <f t="shared" si="3"/>
        <v>87.89399718931942</v>
      </c>
      <c r="G39" s="34">
        <v>4116</v>
      </c>
      <c r="H39" s="34">
        <v>262</v>
      </c>
      <c r="I39" s="35">
        <f t="shared" si="9"/>
        <v>603</v>
      </c>
      <c r="J39" s="36">
        <f t="shared" si="4"/>
        <v>12.106002810680586</v>
      </c>
      <c r="K39" s="34">
        <v>0</v>
      </c>
      <c r="L39" s="36">
        <f t="shared" si="5"/>
        <v>0</v>
      </c>
      <c r="M39" s="34">
        <v>0</v>
      </c>
      <c r="N39" s="36">
        <f t="shared" si="6"/>
        <v>0</v>
      </c>
      <c r="O39" s="34">
        <v>603</v>
      </c>
      <c r="P39" s="34">
        <v>264</v>
      </c>
      <c r="Q39" s="36">
        <f t="shared" si="7"/>
        <v>12.106002810680586</v>
      </c>
      <c r="R39" s="34" t="s">
        <v>3</v>
      </c>
      <c r="S39" s="34"/>
      <c r="T39" s="34"/>
      <c r="U39" s="34"/>
    </row>
    <row r="40" spans="1:21" ht="13.5">
      <c r="A40" s="31" t="s">
        <v>9</v>
      </c>
      <c r="B40" s="32" t="s">
        <v>73</v>
      </c>
      <c r="C40" s="33" t="s">
        <v>74</v>
      </c>
      <c r="D40" s="34">
        <f t="shared" si="0"/>
        <v>9607</v>
      </c>
      <c r="E40" s="35">
        <f t="shared" si="8"/>
        <v>8862</v>
      </c>
      <c r="F40" s="36">
        <f t="shared" si="3"/>
        <v>92.24523784740293</v>
      </c>
      <c r="G40" s="34">
        <v>8801</v>
      </c>
      <c r="H40" s="34">
        <v>61</v>
      </c>
      <c r="I40" s="35">
        <f t="shared" si="9"/>
        <v>745</v>
      </c>
      <c r="J40" s="36">
        <f t="shared" si="4"/>
        <v>7.754762152597065</v>
      </c>
      <c r="K40" s="34">
        <v>0</v>
      </c>
      <c r="L40" s="36">
        <f t="shared" si="5"/>
        <v>0</v>
      </c>
      <c r="M40" s="34">
        <v>0</v>
      </c>
      <c r="N40" s="36">
        <f t="shared" si="6"/>
        <v>0</v>
      </c>
      <c r="O40" s="34">
        <v>745</v>
      </c>
      <c r="P40" s="34">
        <v>375</v>
      </c>
      <c r="Q40" s="36">
        <f t="shared" si="7"/>
        <v>7.754762152597065</v>
      </c>
      <c r="R40" s="34" t="s">
        <v>3</v>
      </c>
      <c r="S40" s="34"/>
      <c r="T40" s="34"/>
      <c r="U40" s="34"/>
    </row>
    <row r="41" spans="1:21" ht="13.5">
      <c r="A41" s="31" t="s">
        <v>9</v>
      </c>
      <c r="B41" s="32" t="s">
        <v>75</v>
      </c>
      <c r="C41" s="33" t="s">
        <v>8</v>
      </c>
      <c r="D41" s="34">
        <f t="shared" si="0"/>
        <v>7149</v>
      </c>
      <c r="E41" s="35">
        <f t="shared" si="8"/>
        <v>5436</v>
      </c>
      <c r="F41" s="36">
        <f t="shared" si="3"/>
        <v>76.03860679815358</v>
      </c>
      <c r="G41" s="34">
        <v>4698</v>
      </c>
      <c r="H41" s="34">
        <v>738</v>
      </c>
      <c r="I41" s="35">
        <f t="shared" si="9"/>
        <v>1713</v>
      </c>
      <c r="J41" s="36">
        <f t="shared" si="4"/>
        <v>23.961393201846413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1713</v>
      </c>
      <c r="P41" s="34">
        <v>1149</v>
      </c>
      <c r="Q41" s="36">
        <f t="shared" si="7"/>
        <v>23.961393201846413</v>
      </c>
      <c r="R41" s="34" t="s">
        <v>3</v>
      </c>
      <c r="S41" s="34"/>
      <c r="T41" s="34"/>
      <c r="U41" s="34"/>
    </row>
    <row r="42" spans="1:21" ht="13.5">
      <c r="A42" s="31" t="s">
        <v>9</v>
      </c>
      <c r="B42" s="32" t="s">
        <v>76</v>
      </c>
      <c r="C42" s="33" t="s">
        <v>77</v>
      </c>
      <c r="D42" s="34">
        <f t="shared" si="0"/>
        <v>7703</v>
      </c>
      <c r="E42" s="35">
        <f t="shared" si="8"/>
        <v>5451</v>
      </c>
      <c r="F42" s="36">
        <f t="shared" si="3"/>
        <v>70.76463715435544</v>
      </c>
      <c r="G42" s="34">
        <v>5359</v>
      </c>
      <c r="H42" s="34">
        <v>92</v>
      </c>
      <c r="I42" s="35">
        <f t="shared" si="9"/>
        <v>2252</v>
      </c>
      <c r="J42" s="36">
        <f t="shared" si="4"/>
        <v>29.235362845644552</v>
      </c>
      <c r="K42" s="34">
        <v>0</v>
      </c>
      <c r="L42" s="36">
        <f t="shared" si="5"/>
        <v>0</v>
      </c>
      <c r="M42" s="34">
        <v>0</v>
      </c>
      <c r="N42" s="36">
        <f t="shared" si="6"/>
        <v>0</v>
      </c>
      <c r="O42" s="34">
        <v>2252</v>
      </c>
      <c r="P42" s="34">
        <v>1496</v>
      </c>
      <c r="Q42" s="36">
        <f t="shared" si="7"/>
        <v>29.235362845644552</v>
      </c>
      <c r="R42" s="34" t="s">
        <v>3</v>
      </c>
      <c r="S42" s="34"/>
      <c r="T42" s="34"/>
      <c r="U42" s="34"/>
    </row>
    <row r="43" spans="1:21" ht="13.5">
      <c r="A43" s="31" t="s">
        <v>9</v>
      </c>
      <c r="B43" s="32" t="s">
        <v>78</v>
      </c>
      <c r="C43" s="33" t="s">
        <v>79</v>
      </c>
      <c r="D43" s="34">
        <f t="shared" si="0"/>
        <v>6431</v>
      </c>
      <c r="E43" s="35">
        <f t="shared" si="8"/>
        <v>4521</v>
      </c>
      <c r="F43" s="36">
        <f t="shared" si="3"/>
        <v>70.30010884776861</v>
      </c>
      <c r="G43" s="34">
        <v>4521</v>
      </c>
      <c r="H43" s="34">
        <v>0</v>
      </c>
      <c r="I43" s="35">
        <f t="shared" si="9"/>
        <v>1910</v>
      </c>
      <c r="J43" s="36">
        <f t="shared" si="4"/>
        <v>29.699891152231377</v>
      </c>
      <c r="K43" s="34">
        <v>0</v>
      </c>
      <c r="L43" s="36">
        <f t="shared" si="5"/>
        <v>0</v>
      </c>
      <c r="M43" s="34">
        <v>0</v>
      </c>
      <c r="N43" s="36">
        <f t="shared" si="6"/>
        <v>0</v>
      </c>
      <c r="O43" s="34">
        <v>1910</v>
      </c>
      <c r="P43" s="34">
        <v>811</v>
      </c>
      <c r="Q43" s="36">
        <f t="shared" si="7"/>
        <v>29.699891152231377</v>
      </c>
      <c r="R43" s="34" t="s">
        <v>3</v>
      </c>
      <c r="S43" s="34"/>
      <c r="T43" s="34"/>
      <c r="U43" s="34"/>
    </row>
    <row r="44" spans="1:21" ht="13.5">
      <c r="A44" s="31" t="s">
        <v>9</v>
      </c>
      <c r="B44" s="32" t="s">
        <v>80</v>
      </c>
      <c r="C44" s="33" t="s">
        <v>81</v>
      </c>
      <c r="D44" s="34">
        <f t="shared" si="0"/>
        <v>13225</v>
      </c>
      <c r="E44" s="35">
        <f t="shared" si="8"/>
        <v>7620</v>
      </c>
      <c r="F44" s="36">
        <f t="shared" si="3"/>
        <v>57.61814744801512</v>
      </c>
      <c r="G44" s="34">
        <v>7620</v>
      </c>
      <c r="H44" s="34">
        <v>0</v>
      </c>
      <c r="I44" s="35">
        <f t="shared" si="9"/>
        <v>5605</v>
      </c>
      <c r="J44" s="36">
        <f t="shared" si="4"/>
        <v>42.38185255198488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5605</v>
      </c>
      <c r="P44" s="34">
        <v>2389</v>
      </c>
      <c r="Q44" s="36">
        <f t="shared" si="7"/>
        <v>42.38185255198488</v>
      </c>
      <c r="R44" s="34" t="s">
        <v>3</v>
      </c>
      <c r="S44" s="34"/>
      <c r="T44" s="34"/>
      <c r="U44" s="34"/>
    </row>
    <row r="45" spans="1:21" ht="13.5">
      <c r="A45" s="31" t="s">
        <v>9</v>
      </c>
      <c r="B45" s="32" t="s">
        <v>82</v>
      </c>
      <c r="C45" s="33" t="s">
        <v>83</v>
      </c>
      <c r="D45" s="34">
        <f t="shared" si="0"/>
        <v>9707</v>
      </c>
      <c r="E45" s="35">
        <f t="shared" si="8"/>
        <v>7376</v>
      </c>
      <c r="F45" s="36">
        <f t="shared" si="3"/>
        <v>75.98640156588029</v>
      </c>
      <c r="G45" s="34">
        <v>7104</v>
      </c>
      <c r="H45" s="34">
        <v>272</v>
      </c>
      <c r="I45" s="35">
        <f t="shared" si="9"/>
        <v>2331</v>
      </c>
      <c r="J45" s="36">
        <f t="shared" si="4"/>
        <v>24.013598434119707</v>
      </c>
      <c r="K45" s="34">
        <v>0</v>
      </c>
      <c r="L45" s="36">
        <f t="shared" si="5"/>
        <v>0</v>
      </c>
      <c r="M45" s="34">
        <v>0</v>
      </c>
      <c r="N45" s="36">
        <f t="shared" si="6"/>
        <v>0</v>
      </c>
      <c r="O45" s="34">
        <v>2331</v>
      </c>
      <c r="P45" s="34">
        <v>1922</v>
      </c>
      <c r="Q45" s="36">
        <f t="shared" si="7"/>
        <v>24.013598434119707</v>
      </c>
      <c r="R45" s="34" t="s">
        <v>3</v>
      </c>
      <c r="S45" s="34"/>
      <c r="T45" s="34"/>
      <c r="U45" s="34"/>
    </row>
    <row r="46" spans="1:21" ht="13.5">
      <c r="A46" s="31" t="s">
        <v>9</v>
      </c>
      <c r="B46" s="32" t="s">
        <v>84</v>
      </c>
      <c r="C46" s="33" t="s">
        <v>85</v>
      </c>
      <c r="D46" s="34">
        <f t="shared" si="0"/>
        <v>9878</v>
      </c>
      <c r="E46" s="35">
        <f t="shared" si="8"/>
        <v>7135</v>
      </c>
      <c r="F46" s="36">
        <f t="shared" si="3"/>
        <v>72.231220894918</v>
      </c>
      <c r="G46" s="34">
        <v>6542</v>
      </c>
      <c r="H46" s="34">
        <v>593</v>
      </c>
      <c r="I46" s="35">
        <f t="shared" si="9"/>
        <v>2743</v>
      </c>
      <c r="J46" s="36">
        <f t="shared" si="4"/>
        <v>27.768779105081997</v>
      </c>
      <c r="K46" s="34">
        <v>0</v>
      </c>
      <c r="L46" s="36">
        <f t="shared" si="5"/>
        <v>0</v>
      </c>
      <c r="M46" s="34">
        <v>0</v>
      </c>
      <c r="N46" s="36">
        <f t="shared" si="6"/>
        <v>0</v>
      </c>
      <c r="O46" s="34">
        <v>2743</v>
      </c>
      <c r="P46" s="34">
        <v>2551</v>
      </c>
      <c r="Q46" s="36">
        <f t="shared" si="7"/>
        <v>27.768779105081997</v>
      </c>
      <c r="R46" s="34" t="s">
        <v>3</v>
      </c>
      <c r="S46" s="34"/>
      <c r="T46" s="34"/>
      <c r="U46" s="34"/>
    </row>
    <row r="47" spans="1:21" ht="13.5">
      <c r="A47" s="31" t="s">
        <v>9</v>
      </c>
      <c r="B47" s="32" t="s">
        <v>86</v>
      </c>
      <c r="C47" s="33" t="s">
        <v>0</v>
      </c>
      <c r="D47" s="34">
        <f t="shared" si="0"/>
        <v>8885</v>
      </c>
      <c r="E47" s="35">
        <f t="shared" si="8"/>
        <v>7611</v>
      </c>
      <c r="F47" s="36">
        <f t="shared" si="3"/>
        <v>85.6612267867192</v>
      </c>
      <c r="G47" s="34">
        <v>7611</v>
      </c>
      <c r="H47" s="34">
        <v>0</v>
      </c>
      <c r="I47" s="35">
        <f t="shared" si="9"/>
        <v>1274</v>
      </c>
      <c r="J47" s="36">
        <f t="shared" si="4"/>
        <v>14.338773213280811</v>
      </c>
      <c r="K47" s="34">
        <v>0</v>
      </c>
      <c r="L47" s="36">
        <f t="shared" si="5"/>
        <v>0</v>
      </c>
      <c r="M47" s="34">
        <v>0</v>
      </c>
      <c r="N47" s="36">
        <f t="shared" si="6"/>
        <v>0</v>
      </c>
      <c r="O47" s="34">
        <v>1274</v>
      </c>
      <c r="P47" s="34">
        <v>987</v>
      </c>
      <c r="Q47" s="36">
        <f t="shared" si="7"/>
        <v>14.338773213280811</v>
      </c>
      <c r="R47" s="34" t="s">
        <v>3</v>
      </c>
      <c r="S47" s="34"/>
      <c r="T47" s="34"/>
      <c r="U47" s="34"/>
    </row>
    <row r="48" spans="1:21" ht="13.5">
      <c r="A48" s="31" t="s">
        <v>9</v>
      </c>
      <c r="B48" s="32" t="s">
        <v>87</v>
      </c>
      <c r="C48" s="33" t="s">
        <v>88</v>
      </c>
      <c r="D48" s="34">
        <f t="shared" si="0"/>
        <v>8581</v>
      </c>
      <c r="E48" s="35">
        <f t="shared" si="8"/>
        <v>6853</v>
      </c>
      <c r="F48" s="36">
        <f t="shared" si="3"/>
        <v>79.86248688963991</v>
      </c>
      <c r="G48" s="34">
        <v>6709</v>
      </c>
      <c r="H48" s="34">
        <v>144</v>
      </c>
      <c r="I48" s="35">
        <f t="shared" si="9"/>
        <v>1728</v>
      </c>
      <c r="J48" s="36">
        <f t="shared" si="4"/>
        <v>20.137513110360096</v>
      </c>
      <c r="K48" s="34">
        <v>0</v>
      </c>
      <c r="L48" s="36">
        <f t="shared" si="5"/>
        <v>0</v>
      </c>
      <c r="M48" s="34">
        <v>0</v>
      </c>
      <c r="N48" s="36">
        <f t="shared" si="6"/>
        <v>0</v>
      </c>
      <c r="O48" s="34">
        <v>1728</v>
      </c>
      <c r="P48" s="34">
        <v>1139</v>
      </c>
      <c r="Q48" s="36">
        <f t="shared" si="7"/>
        <v>20.137513110360096</v>
      </c>
      <c r="R48" s="34" t="s">
        <v>3</v>
      </c>
      <c r="S48" s="34"/>
      <c r="T48" s="34"/>
      <c r="U48" s="34"/>
    </row>
    <row r="49" spans="1:21" ht="13.5">
      <c r="A49" s="31" t="s">
        <v>9</v>
      </c>
      <c r="B49" s="32" t="s">
        <v>89</v>
      </c>
      <c r="C49" s="33" t="s">
        <v>90</v>
      </c>
      <c r="D49" s="34">
        <f t="shared" si="0"/>
        <v>9793</v>
      </c>
      <c r="E49" s="35">
        <f t="shared" si="8"/>
        <v>5817</v>
      </c>
      <c r="F49" s="36">
        <f t="shared" si="3"/>
        <v>59.399571122230164</v>
      </c>
      <c r="G49" s="34">
        <v>5797</v>
      </c>
      <c r="H49" s="34">
        <v>20</v>
      </c>
      <c r="I49" s="35">
        <f t="shared" si="9"/>
        <v>3976</v>
      </c>
      <c r="J49" s="36">
        <f t="shared" si="4"/>
        <v>40.600428877769836</v>
      </c>
      <c r="K49" s="34">
        <v>0</v>
      </c>
      <c r="L49" s="36">
        <f t="shared" si="5"/>
        <v>0</v>
      </c>
      <c r="M49" s="34">
        <v>0</v>
      </c>
      <c r="N49" s="36">
        <f t="shared" si="6"/>
        <v>0</v>
      </c>
      <c r="O49" s="34">
        <v>3976</v>
      </c>
      <c r="P49" s="34">
        <v>1320</v>
      </c>
      <c r="Q49" s="36">
        <f t="shared" si="7"/>
        <v>40.600428877769836</v>
      </c>
      <c r="R49" s="34" t="s">
        <v>3</v>
      </c>
      <c r="S49" s="34"/>
      <c r="T49" s="34"/>
      <c r="U49" s="34"/>
    </row>
    <row r="50" spans="1:21" ht="13.5">
      <c r="A50" s="31" t="s">
        <v>9</v>
      </c>
      <c r="B50" s="32" t="s">
        <v>91</v>
      </c>
      <c r="C50" s="33" t="s">
        <v>92</v>
      </c>
      <c r="D50" s="34">
        <f t="shared" si="0"/>
        <v>13843</v>
      </c>
      <c r="E50" s="35">
        <f t="shared" si="8"/>
        <v>11335</v>
      </c>
      <c r="F50" s="36">
        <f t="shared" si="3"/>
        <v>81.88253991186882</v>
      </c>
      <c r="G50" s="34">
        <v>11335</v>
      </c>
      <c r="H50" s="34">
        <v>0</v>
      </c>
      <c r="I50" s="35">
        <f t="shared" si="9"/>
        <v>2508</v>
      </c>
      <c r="J50" s="36">
        <f t="shared" si="4"/>
        <v>18.117460088131185</v>
      </c>
      <c r="K50" s="34">
        <v>0</v>
      </c>
      <c r="L50" s="36">
        <f t="shared" si="5"/>
        <v>0</v>
      </c>
      <c r="M50" s="34">
        <v>0</v>
      </c>
      <c r="N50" s="36">
        <f t="shared" si="6"/>
        <v>0</v>
      </c>
      <c r="O50" s="34">
        <v>2508</v>
      </c>
      <c r="P50" s="34">
        <v>1242</v>
      </c>
      <c r="Q50" s="36">
        <f t="shared" si="7"/>
        <v>18.117460088131185</v>
      </c>
      <c r="R50" s="34" t="s">
        <v>3</v>
      </c>
      <c r="S50" s="34"/>
      <c r="T50" s="34"/>
      <c r="U50" s="34"/>
    </row>
    <row r="51" spans="1:21" ht="13.5">
      <c r="A51" s="31" t="s">
        <v>9</v>
      </c>
      <c r="B51" s="32" t="s">
        <v>93</v>
      </c>
      <c r="C51" s="33" t="s">
        <v>4</v>
      </c>
      <c r="D51" s="34">
        <f t="shared" si="0"/>
        <v>5740</v>
      </c>
      <c r="E51" s="35">
        <f t="shared" si="8"/>
        <v>4120</v>
      </c>
      <c r="F51" s="36">
        <f t="shared" si="3"/>
        <v>71.77700348432056</v>
      </c>
      <c r="G51" s="34">
        <v>4120</v>
      </c>
      <c r="H51" s="34">
        <v>0</v>
      </c>
      <c r="I51" s="35">
        <f t="shared" si="9"/>
        <v>1620</v>
      </c>
      <c r="J51" s="36">
        <f t="shared" si="4"/>
        <v>28.222996515679444</v>
      </c>
      <c r="K51" s="34">
        <v>0</v>
      </c>
      <c r="L51" s="36">
        <f t="shared" si="5"/>
        <v>0</v>
      </c>
      <c r="M51" s="34">
        <v>0</v>
      </c>
      <c r="N51" s="36">
        <f t="shared" si="6"/>
        <v>0</v>
      </c>
      <c r="O51" s="34">
        <v>1620</v>
      </c>
      <c r="P51" s="34">
        <v>1428</v>
      </c>
      <c r="Q51" s="36">
        <f t="shared" si="7"/>
        <v>28.222996515679444</v>
      </c>
      <c r="R51" s="34"/>
      <c r="S51" s="34" t="s">
        <v>3</v>
      </c>
      <c r="T51" s="34"/>
      <c r="U51" s="34"/>
    </row>
    <row r="52" spans="1:21" ht="13.5">
      <c r="A52" s="31" t="s">
        <v>9</v>
      </c>
      <c r="B52" s="32" t="s">
        <v>94</v>
      </c>
      <c r="C52" s="33" t="s">
        <v>95</v>
      </c>
      <c r="D52" s="34">
        <f t="shared" si="0"/>
        <v>9077</v>
      </c>
      <c r="E52" s="35">
        <f t="shared" si="8"/>
        <v>7520</v>
      </c>
      <c r="F52" s="36">
        <f t="shared" si="3"/>
        <v>82.84675553597003</v>
      </c>
      <c r="G52" s="34">
        <v>7520</v>
      </c>
      <c r="H52" s="34">
        <v>0</v>
      </c>
      <c r="I52" s="35">
        <f t="shared" si="9"/>
        <v>1557</v>
      </c>
      <c r="J52" s="36">
        <f t="shared" si="4"/>
        <v>17.153244464029964</v>
      </c>
      <c r="K52" s="34">
        <v>0</v>
      </c>
      <c r="L52" s="36">
        <f t="shared" si="5"/>
        <v>0</v>
      </c>
      <c r="M52" s="34">
        <v>0</v>
      </c>
      <c r="N52" s="36">
        <f t="shared" si="6"/>
        <v>0</v>
      </c>
      <c r="O52" s="34">
        <v>1557</v>
      </c>
      <c r="P52" s="34">
        <v>1233</v>
      </c>
      <c r="Q52" s="36">
        <f t="shared" si="7"/>
        <v>17.153244464029964</v>
      </c>
      <c r="R52" s="34" t="s">
        <v>3</v>
      </c>
      <c r="S52" s="34"/>
      <c r="T52" s="34"/>
      <c r="U52" s="34"/>
    </row>
    <row r="53" spans="1:21" ht="13.5">
      <c r="A53" s="31" t="s">
        <v>9</v>
      </c>
      <c r="B53" s="32" t="s">
        <v>96</v>
      </c>
      <c r="C53" s="33" t="s">
        <v>97</v>
      </c>
      <c r="D53" s="34">
        <f t="shared" si="0"/>
        <v>11548</v>
      </c>
      <c r="E53" s="35">
        <f t="shared" si="8"/>
        <v>6107</v>
      </c>
      <c r="F53" s="36">
        <f t="shared" si="3"/>
        <v>52.883616210599236</v>
      </c>
      <c r="G53" s="34">
        <v>6087</v>
      </c>
      <c r="H53" s="34">
        <v>20</v>
      </c>
      <c r="I53" s="35">
        <f t="shared" si="9"/>
        <v>5441</v>
      </c>
      <c r="J53" s="36">
        <f t="shared" si="4"/>
        <v>47.116383789400764</v>
      </c>
      <c r="K53" s="34">
        <v>0</v>
      </c>
      <c r="L53" s="36">
        <f t="shared" si="5"/>
        <v>0</v>
      </c>
      <c r="M53" s="34">
        <v>0</v>
      </c>
      <c r="N53" s="36">
        <f t="shared" si="6"/>
        <v>0</v>
      </c>
      <c r="O53" s="34">
        <v>5441</v>
      </c>
      <c r="P53" s="34">
        <v>3205</v>
      </c>
      <c r="Q53" s="36">
        <f t="shared" si="7"/>
        <v>47.116383789400764</v>
      </c>
      <c r="R53" s="34" t="s">
        <v>3</v>
      </c>
      <c r="S53" s="34"/>
      <c r="T53" s="34"/>
      <c r="U53" s="34"/>
    </row>
    <row r="54" spans="1:21" ht="13.5">
      <c r="A54" s="31" t="s">
        <v>9</v>
      </c>
      <c r="B54" s="32" t="s">
        <v>98</v>
      </c>
      <c r="C54" s="33" t="s">
        <v>99</v>
      </c>
      <c r="D54" s="34">
        <f t="shared" si="0"/>
        <v>12186</v>
      </c>
      <c r="E54" s="35">
        <f t="shared" si="8"/>
        <v>8356</v>
      </c>
      <c r="F54" s="36">
        <f t="shared" si="3"/>
        <v>68.57049072706386</v>
      </c>
      <c r="G54" s="34">
        <v>7521</v>
      </c>
      <c r="H54" s="34">
        <v>835</v>
      </c>
      <c r="I54" s="35">
        <f t="shared" si="9"/>
        <v>3830</v>
      </c>
      <c r="J54" s="36">
        <f t="shared" si="4"/>
        <v>31.42950927293616</v>
      </c>
      <c r="K54" s="34">
        <v>0</v>
      </c>
      <c r="L54" s="36">
        <f t="shared" si="5"/>
        <v>0</v>
      </c>
      <c r="M54" s="34">
        <v>0</v>
      </c>
      <c r="N54" s="36">
        <f t="shared" si="6"/>
        <v>0</v>
      </c>
      <c r="O54" s="34">
        <v>3830</v>
      </c>
      <c r="P54" s="34">
        <v>3436</v>
      </c>
      <c r="Q54" s="36">
        <f t="shared" si="7"/>
        <v>31.42950927293616</v>
      </c>
      <c r="R54" s="34" t="s">
        <v>3</v>
      </c>
      <c r="S54" s="34"/>
      <c r="T54" s="34"/>
      <c r="U54" s="34"/>
    </row>
    <row r="55" spans="1:21" ht="13.5">
      <c r="A55" s="31" t="s">
        <v>9</v>
      </c>
      <c r="B55" s="32" t="s">
        <v>100</v>
      </c>
      <c r="C55" s="33" t="s">
        <v>1</v>
      </c>
      <c r="D55" s="34">
        <f t="shared" si="0"/>
        <v>19242</v>
      </c>
      <c r="E55" s="35">
        <f t="shared" si="8"/>
        <v>8638</v>
      </c>
      <c r="F55" s="36">
        <f t="shared" si="3"/>
        <v>44.89138343207566</v>
      </c>
      <c r="G55" s="34">
        <v>7927</v>
      </c>
      <c r="H55" s="34">
        <v>711</v>
      </c>
      <c r="I55" s="35">
        <f t="shared" si="9"/>
        <v>10604</v>
      </c>
      <c r="J55" s="36">
        <f t="shared" si="4"/>
        <v>55.10861656792433</v>
      </c>
      <c r="K55" s="34">
        <v>0</v>
      </c>
      <c r="L55" s="36">
        <f t="shared" si="5"/>
        <v>0</v>
      </c>
      <c r="M55" s="34">
        <v>0</v>
      </c>
      <c r="N55" s="36">
        <f t="shared" si="6"/>
        <v>0</v>
      </c>
      <c r="O55" s="34">
        <v>10604</v>
      </c>
      <c r="P55" s="34">
        <v>3152</v>
      </c>
      <c r="Q55" s="36">
        <f t="shared" si="7"/>
        <v>55.10861656792433</v>
      </c>
      <c r="R55" s="34" t="s">
        <v>3</v>
      </c>
      <c r="S55" s="34"/>
      <c r="T55" s="34"/>
      <c r="U55" s="34"/>
    </row>
    <row r="56" spans="1:21" ht="13.5">
      <c r="A56" s="63" t="s">
        <v>5</v>
      </c>
      <c r="B56" s="64"/>
      <c r="C56" s="65"/>
      <c r="D56" s="34">
        <f>SUM(D7:D55)</f>
        <v>884597</v>
      </c>
      <c r="E56" s="34">
        <f aca="true" t="shared" si="10" ref="E56:P56">SUM(E7:E55)</f>
        <v>418341</v>
      </c>
      <c r="F56" s="36">
        <f t="shared" si="3"/>
        <v>47.291704584121355</v>
      </c>
      <c r="G56" s="34">
        <f t="shared" si="10"/>
        <v>408360</v>
      </c>
      <c r="H56" s="34">
        <f t="shared" si="10"/>
        <v>9981</v>
      </c>
      <c r="I56" s="34">
        <f t="shared" si="10"/>
        <v>466256</v>
      </c>
      <c r="J56" s="36">
        <f t="shared" si="4"/>
        <v>52.708295415878645</v>
      </c>
      <c r="K56" s="34">
        <f t="shared" si="10"/>
        <v>215293</v>
      </c>
      <c r="L56" s="36">
        <f t="shared" si="5"/>
        <v>24.337975371835988</v>
      </c>
      <c r="M56" s="34">
        <f t="shared" si="10"/>
        <v>680</v>
      </c>
      <c r="N56" s="36">
        <f t="shared" si="6"/>
        <v>0.07687116280068777</v>
      </c>
      <c r="O56" s="34">
        <f t="shared" si="10"/>
        <v>250283</v>
      </c>
      <c r="P56" s="34">
        <f t="shared" si="10"/>
        <v>135357</v>
      </c>
      <c r="Q56" s="36">
        <f t="shared" si="7"/>
        <v>28.293448881241968</v>
      </c>
      <c r="R56" s="34">
        <f>COUNTIF(R7:R55,"○")</f>
        <v>46</v>
      </c>
      <c r="S56" s="34">
        <f>COUNTIF(S7:S55,"○")</f>
        <v>3</v>
      </c>
      <c r="T56" s="34">
        <f>COUNTIF(T7:T55,"○")</f>
        <v>0</v>
      </c>
      <c r="U56" s="34">
        <f>COUNTIF(U7:U55,"○")</f>
        <v>0</v>
      </c>
    </row>
  </sheetData>
  <mergeCells count="19">
    <mergeCell ref="A56:C56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101</v>
      </c>
      <c r="B2" s="44" t="s">
        <v>137</v>
      </c>
      <c r="C2" s="47" t="s">
        <v>138</v>
      </c>
      <c r="D2" s="14" t="s">
        <v>102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139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103</v>
      </c>
      <c r="E3" s="69" t="s">
        <v>104</v>
      </c>
      <c r="F3" s="71"/>
      <c r="G3" s="72"/>
      <c r="H3" s="66" t="s">
        <v>105</v>
      </c>
      <c r="I3" s="67"/>
      <c r="J3" s="68"/>
      <c r="K3" s="69" t="s">
        <v>106</v>
      </c>
      <c r="L3" s="67"/>
      <c r="M3" s="68"/>
      <c r="N3" s="26" t="s">
        <v>103</v>
      </c>
      <c r="O3" s="17" t="s">
        <v>107</v>
      </c>
      <c r="P3" s="24"/>
      <c r="Q3" s="24"/>
      <c r="R3" s="24"/>
      <c r="S3" s="24"/>
      <c r="T3" s="25"/>
      <c r="U3" s="17" t="s">
        <v>108</v>
      </c>
      <c r="V3" s="24"/>
      <c r="W3" s="24"/>
      <c r="X3" s="24"/>
      <c r="Y3" s="24"/>
      <c r="Z3" s="25"/>
      <c r="AA3" s="17" t="s">
        <v>109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103</v>
      </c>
      <c r="F4" s="18" t="s">
        <v>140</v>
      </c>
      <c r="G4" s="18" t="s">
        <v>141</v>
      </c>
      <c r="H4" s="26" t="s">
        <v>103</v>
      </c>
      <c r="I4" s="18" t="s">
        <v>140</v>
      </c>
      <c r="J4" s="18" t="s">
        <v>141</v>
      </c>
      <c r="K4" s="26" t="s">
        <v>103</v>
      </c>
      <c r="L4" s="18" t="s">
        <v>140</v>
      </c>
      <c r="M4" s="18" t="s">
        <v>141</v>
      </c>
      <c r="N4" s="27"/>
      <c r="O4" s="26" t="s">
        <v>103</v>
      </c>
      <c r="P4" s="18" t="s">
        <v>142</v>
      </c>
      <c r="Q4" s="18" t="s">
        <v>143</v>
      </c>
      <c r="R4" s="18" t="s">
        <v>144</v>
      </c>
      <c r="S4" s="18" t="s">
        <v>145</v>
      </c>
      <c r="T4" s="18" t="s">
        <v>146</v>
      </c>
      <c r="U4" s="26" t="s">
        <v>103</v>
      </c>
      <c r="V4" s="18" t="s">
        <v>142</v>
      </c>
      <c r="W4" s="18" t="s">
        <v>143</v>
      </c>
      <c r="X4" s="18" t="s">
        <v>144</v>
      </c>
      <c r="Y4" s="18" t="s">
        <v>145</v>
      </c>
      <c r="Z4" s="18" t="s">
        <v>146</v>
      </c>
      <c r="AA4" s="26" t="s">
        <v>103</v>
      </c>
      <c r="AB4" s="18" t="s">
        <v>140</v>
      </c>
      <c r="AC4" s="18" t="s">
        <v>141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147</v>
      </c>
      <c r="E6" s="19" t="s">
        <v>147</v>
      </c>
      <c r="F6" s="19" t="s">
        <v>147</v>
      </c>
      <c r="G6" s="19" t="s">
        <v>147</v>
      </c>
      <c r="H6" s="19" t="s">
        <v>147</v>
      </c>
      <c r="I6" s="19" t="s">
        <v>147</v>
      </c>
      <c r="J6" s="19" t="s">
        <v>147</v>
      </c>
      <c r="K6" s="19" t="s">
        <v>147</v>
      </c>
      <c r="L6" s="19" t="s">
        <v>147</v>
      </c>
      <c r="M6" s="19" t="s">
        <v>147</v>
      </c>
      <c r="N6" s="19" t="s">
        <v>147</v>
      </c>
      <c r="O6" s="19" t="s">
        <v>147</v>
      </c>
      <c r="P6" s="19" t="s">
        <v>147</v>
      </c>
      <c r="Q6" s="19" t="s">
        <v>147</v>
      </c>
      <c r="R6" s="19" t="s">
        <v>147</v>
      </c>
      <c r="S6" s="19" t="s">
        <v>147</v>
      </c>
      <c r="T6" s="19" t="s">
        <v>147</v>
      </c>
      <c r="U6" s="19" t="s">
        <v>147</v>
      </c>
      <c r="V6" s="19" t="s">
        <v>147</v>
      </c>
      <c r="W6" s="19" t="s">
        <v>147</v>
      </c>
      <c r="X6" s="19" t="s">
        <v>147</v>
      </c>
      <c r="Y6" s="19" t="s">
        <v>147</v>
      </c>
      <c r="Z6" s="19" t="s">
        <v>147</v>
      </c>
      <c r="AA6" s="19" t="s">
        <v>147</v>
      </c>
      <c r="AB6" s="19" t="s">
        <v>147</v>
      </c>
      <c r="AC6" s="19" t="s">
        <v>147</v>
      </c>
    </row>
    <row r="7" spans="1:29" ht="13.5">
      <c r="A7" s="31" t="s">
        <v>9</v>
      </c>
      <c r="B7" s="32" t="s">
        <v>10</v>
      </c>
      <c r="C7" s="33" t="s">
        <v>11</v>
      </c>
      <c r="D7" s="34">
        <f aca="true" t="shared" si="0" ref="D7:D55">E7+H7+K7</f>
        <v>61262</v>
      </c>
      <c r="E7" s="34">
        <f aca="true" t="shared" si="1" ref="E7:E55">F7+G7</f>
        <v>0</v>
      </c>
      <c r="F7" s="34">
        <v>0</v>
      </c>
      <c r="G7" s="34">
        <v>0</v>
      </c>
      <c r="H7" s="34">
        <f aca="true" t="shared" si="2" ref="H7:H55">I7+J7</f>
        <v>973</v>
      </c>
      <c r="I7" s="34">
        <v>973</v>
      </c>
      <c r="J7" s="34">
        <v>0</v>
      </c>
      <c r="K7" s="34">
        <f aca="true" t="shared" si="3" ref="K7:K55">L7+M7</f>
        <v>60289</v>
      </c>
      <c r="L7" s="34">
        <v>41270</v>
      </c>
      <c r="M7" s="34">
        <v>19019</v>
      </c>
      <c r="N7" s="34">
        <f aca="true" t="shared" si="4" ref="N7:N55">O7+U7+AA7</f>
        <v>61973</v>
      </c>
      <c r="O7" s="34">
        <f aca="true" t="shared" si="5" ref="O7:O55">SUM(P7:T7)</f>
        <v>42443</v>
      </c>
      <c r="P7" s="34">
        <v>42443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55">SUM(V7:Z7)</f>
        <v>19019</v>
      </c>
      <c r="V7" s="34">
        <v>12488</v>
      </c>
      <c r="W7" s="34">
        <v>0</v>
      </c>
      <c r="X7" s="34">
        <v>6531</v>
      </c>
      <c r="Y7" s="34">
        <v>0</v>
      </c>
      <c r="Z7" s="34">
        <v>0</v>
      </c>
      <c r="AA7" s="34">
        <f aca="true" t="shared" si="7" ref="AA7:AA55">AB7+AC7</f>
        <v>511</v>
      </c>
      <c r="AB7" s="34">
        <v>511</v>
      </c>
      <c r="AC7" s="34">
        <v>0</v>
      </c>
    </row>
    <row r="8" spans="1:29" ht="13.5">
      <c r="A8" s="31" t="s">
        <v>9</v>
      </c>
      <c r="B8" s="32" t="s">
        <v>12</v>
      </c>
      <c r="C8" s="33" t="s">
        <v>13</v>
      </c>
      <c r="D8" s="34">
        <f t="shared" si="0"/>
        <v>28432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28432</v>
      </c>
      <c r="L8" s="34">
        <v>19488</v>
      </c>
      <c r="M8" s="34">
        <v>8944</v>
      </c>
      <c r="N8" s="34">
        <f t="shared" si="4"/>
        <v>28755</v>
      </c>
      <c r="O8" s="34">
        <f t="shared" si="5"/>
        <v>19488</v>
      </c>
      <c r="P8" s="34">
        <v>18682</v>
      </c>
      <c r="Q8" s="34">
        <v>0</v>
      </c>
      <c r="R8" s="34">
        <v>806</v>
      </c>
      <c r="S8" s="34">
        <v>0</v>
      </c>
      <c r="T8" s="34">
        <v>0</v>
      </c>
      <c r="U8" s="34">
        <f t="shared" si="6"/>
        <v>8944</v>
      </c>
      <c r="V8" s="34">
        <v>7162</v>
      </c>
      <c r="W8" s="34">
        <v>0</v>
      </c>
      <c r="X8" s="34">
        <v>1782</v>
      </c>
      <c r="Y8" s="34">
        <v>0</v>
      </c>
      <c r="Z8" s="34">
        <v>0</v>
      </c>
      <c r="AA8" s="34">
        <f t="shared" si="7"/>
        <v>323</v>
      </c>
      <c r="AB8" s="34">
        <v>323</v>
      </c>
      <c r="AC8" s="34">
        <v>0</v>
      </c>
    </row>
    <row r="9" spans="1:29" ht="13.5">
      <c r="A9" s="31" t="s">
        <v>9</v>
      </c>
      <c r="B9" s="32" t="s">
        <v>14</v>
      </c>
      <c r="C9" s="33" t="s">
        <v>15</v>
      </c>
      <c r="D9" s="34">
        <f t="shared" si="0"/>
        <v>30419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30419</v>
      </c>
      <c r="L9" s="34">
        <v>20266</v>
      </c>
      <c r="M9" s="34">
        <v>10153</v>
      </c>
      <c r="N9" s="34">
        <f t="shared" si="4"/>
        <v>30419</v>
      </c>
      <c r="O9" s="34">
        <f t="shared" si="5"/>
        <v>20266</v>
      </c>
      <c r="P9" s="34">
        <v>20266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10153</v>
      </c>
      <c r="V9" s="34">
        <v>10153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9</v>
      </c>
      <c r="B10" s="32" t="s">
        <v>16</v>
      </c>
      <c r="C10" s="33" t="s">
        <v>17</v>
      </c>
      <c r="D10" s="34">
        <f t="shared" si="0"/>
        <v>19877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19877</v>
      </c>
      <c r="L10" s="34">
        <v>15742</v>
      </c>
      <c r="M10" s="34">
        <v>4135</v>
      </c>
      <c r="N10" s="34">
        <f t="shared" si="4"/>
        <v>20663</v>
      </c>
      <c r="O10" s="34">
        <f t="shared" si="5"/>
        <v>15742</v>
      </c>
      <c r="P10" s="34">
        <v>15742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4135</v>
      </c>
      <c r="V10" s="34">
        <v>4135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786</v>
      </c>
      <c r="AB10" s="34">
        <v>786</v>
      </c>
      <c r="AC10" s="34">
        <v>0</v>
      </c>
    </row>
    <row r="11" spans="1:29" ht="13.5">
      <c r="A11" s="31" t="s">
        <v>9</v>
      </c>
      <c r="B11" s="32" t="s">
        <v>18</v>
      </c>
      <c r="C11" s="33" t="s">
        <v>19</v>
      </c>
      <c r="D11" s="34">
        <f t="shared" si="0"/>
        <v>41808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41808</v>
      </c>
      <c r="L11" s="34">
        <v>37140</v>
      </c>
      <c r="M11" s="34">
        <v>4668</v>
      </c>
      <c r="N11" s="34">
        <f t="shared" si="4"/>
        <v>42128</v>
      </c>
      <c r="O11" s="34">
        <f t="shared" si="5"/>
        <v>37140</v>
      </c>
      <c r="P11" s="34">
        <v>37140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4668</v>
      </c>
      <c r="V11" s="34">
        <v>4668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320</v>
      </c>
      <c r="AB11" s="34">
        <v>320</v>
      </c>
      <c r="AC11" s="34">
        <v>0</v>
      </c>
    </row>
    <row r="12" spans="1:29" ht="13.5">
      <c r="A12" s="31" t="s">
        <v>9</v>
      </c>
      <c r="B12" s="32" t="s">
        <v>20</v>
      </c>
      <c r="C12" s="33" t="s">
        <v>21</v>
      </c>
      <c r="D12" s="34">
        <f t="shared" si="0"/>
        <v>26916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26916</v>
      </c>
      <c r="L12" s="34">
        <v>18865</v>
      </c>
      <c r="M12" s="34">
        <v>8051</v>
      </c>
      <c r="N12" s="34">
        <f t="shared" si="4"/>
        <v>27091</v>
      </c>
      <c r="O12" s="34">
        <f t="shared" si="5"/>
        <v>18865</v>
      </c>
      <c r="P12" s="34">
        <v>18865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8051</v>
      </c>
      <c r="V12" s="34">
        <v>8051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175</v>
      </c>
      <c r="AB12" s="34">
        <v>175</v>
      </c>
      <c r="AC12" s="34">
        <v>0</v>
      </c>
    </row>
    <row r="13" spans="1:29" ht="13.5">
      <c r="A13" s="31" t="s">
        <v>9</v>
      </c>
      <c r="B13" s="32" t="s">
        <v>22</v>
      </c>
      <c r="C13" s="33" t="s">
        <v>23</v>
      </c>
      <c r="D13" s="34">
        <f t="shared" si="0"/>
        <v>23246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23246</v>
      </c>
      <c r="L13" s="34">
        <v>18539</v>
      </c>
      <c r="M13" s="34">
        <v>4707</v>
      </c>
      <c r="N13" s="34">
        <f t="shared" si="4"/>
        <v>23404</v>
      </c>
      <c r="O13" s="34">
        <f t="shared" si="5"/>
        <v>18539</v>
      </c>
      <c r="P13" s="34">
        <v>18053</v>
      </c>
      <c r="Q13" s="34">
        <v>0</v>
      </c>
      <c r="R13" s="34">
        <v>486</v>
      </c>
      <c r="S13" s="34">
        <v>0</v>
      </c>
      <c r="T13" s="34">
        <v>0</v>
      </c>
      <c r="U13" s="34">
        <f t="shared" si="6"/>
        <v>4707</v>
      </c>
      <c r="V13" s="34">
        <v>4707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158</v>
      </c>
      <c r="AB13" s="34">
        <v>158</v>
      </c>
      <c r="AC13" s="34">
        <v>0</v>
      </c>
    </row>
    <row r="14" spans="1:29" ht="13.5">
      <c r="A14" s="31" t="s">
        <v>9</v>
      </c>
      <c r="B14" s="32" t="s">
        <v>24</v>
      </c>
      <c r="C14" s="33" t="s">
        <v>25</v>
      </c>
      <c r="D14" s="34">
        <f t="shared" si="0"/>
        <v>6806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6806</v>
      </c>
      <c r="L14" s="34">
        <v>5453</v>
      </c>
      <c r="M14" s="34">
        <v>1353</v>
      </c>
      <c r="N14" s="34">
        <f t="shared" si="4"/>
        <v>6806</v>
      </c>
      <c r="O14" s="34">
        <f t="shared" si="5"/>
        <v>5453</v>
      </c>
      <c r="P14" s="34">
        <v>5453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1353</v>
      </c>
      <c r="V14" s="34">
        <v>1333</v>
      </c>
      <c r="W14" s="34">
        <v>0</v>
      </c>
      <c r="X14" s="34">
        <v>20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9</v>
      </c>
      <c r="B15" s="32" t="s">
        <v>26</v>
      </c>
      <c r="C15" s="33" t="s">
        <v>27</v>
      </c>
      <c r="D15" s="34">
        <f t="shared" si="0"/>
        <v>12986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12986</v>
      </c>
      <c r="L15" s="34">
        <v>9229</v>
      </c>
      <c r="M15" s="34">
        <v>3757</v>
      </c>
      <c r="N15" s="34">
        <f t="shared" si="4"/>
        <v>12986</v>
      </c>
      <c r="O15" s="34">
        <f t="shared" si="5"/>
        <v>9229</v>
      </c>
      <c r="P15" s="34">
        <v>9229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3757</v>
      </c>
      <c r="V15" s="34">
        <v>3707</v>
      </c>
      <c r="W15" s="34">
        <v>0</v>
      </c>
      <c r="X15" s="34">
        <v>50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9</v>
      </c>
      <c r="B16" s="32" t="s">
        <v>28</v>
      </c>
      <c r="C16" s="33" t="s">
        <v>29</v>
      </c>
      <c r="D16" s="34">
        <f t="shared" si="0"/>
        <v>4594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4594</v>
      </c>
      <c r="L16" s="34">
        <v>3291</v>
      </c>
      <c r="M16" s="34">
        <v>1303</v>
      </c>
      <c r="N16" s="34">
        <f t="shared" si="4"/>
        <v>4594</v>
      </c>
      <c r="O16" s="34">
        <f t="shared" si="5"/>
        <v>3291</v>
      </c>
      <c r="P16" s="34">
        <v>3291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1303</v>
      </c>
      <c r="V16" s="34">
        <v>1284</v>
      </c>
      <c r="W16" s="34">
        <v>0</v>
      </c>
      <c r="X16" s="34">
        <v>19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9</v>
      </c>
      <c r="B17" s="32" t="s">
        <v>30</v>
      </c>
      <c r="C17" s="33" t="s">
        <v>31</v>
      </c>
      <c r="D17" s="34">
        <f t="shared" si="0"/>
        <v>5698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5698</v>
      </c>
      <c r="L17" s="34">
        <v>4835</v>
      </c>
      <c r="M17" s="34">
        <v>863</v>
      </c>
      <c r="N17" s="34">
        <f t="shared" si="4"/>
        <v>5812</v>
      </c>
      <c r="O17" s="34">
        <f t="shared" si="5"/>
        <v>4835</v>
      </c>
      <c r="P17" s="34">
        <v>4835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863</v>
      </c>
      <c r="V17" s="34">
        <v>863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114</v>
      </c>
      <c r="AB17" s="34">
        <v>114</v>
      </c>
      <c r="AC17" s="34">
        <v>0</v>
      </c>
    </row>
    <row r="18" spans="1:29" ht="13.5">
      <c r="A18" s="31" t="s">
        <v>9</v>
      </c>
      <c r="B18" s="32" t="s">
        <v>32</v>
      </c>
      <c r="C18" s="33" t="s">
        <v>121</v>
      </c>
      <c r="D18" s="34">
        <f t="shared" si="0"/>
        <v>20075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20075</v>
      </c>
      <c r="L18" s="34">
        <v>13644</v>
      </c>
      <c r="M18" s="34">
        <v>6431</v>
      </c>
      <c r="N18" s="34">
        <f t="shared" si="4"/>
        <v>20347</v>
      </c>
      <c r="O18" s="34">
        <f t="shared" si="5"/>
        <v>13644</v>
      </c>
      <c r="P18" s="34">
        <v>13644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6431</v>
      </c>
      <c r="V18" s="34">
        <v>6431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272</v>
      </c>
      <c r="AB18" s="34">
        <v>272</v>
      </c>
      <c r="AC18" s="34">
        <v>0</v>
      </c>
    </row>
    <row r="19" spans="1:29" ht="13.5">
      <c r="A19" s="31" t="s">
        <v>9</v>
      </c>
      <c r="B19" s="32" t="s">
        <v>33</v>
      </c>
      <c r="C19" s="33" t="s">
        <v>34</v>
      </c>
      <c r="D19" s="34">
        <f t="shared" si="0"/>
        <v>2935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2935</v>
      </c>
      <c r="L19" s="34">
        <v>1637</v>
      </c>
      <c r="M19" s="34">
        <v>1298</v>
      </c>
      <c r="N19" s="34">
        <f t="shared" si="4"/>
        <v>3308</v>
      </c>
      <c r="O19" s="34">
        <f t="shared" si="5"/>
        <v>1637</v>
      </c>
      <c r="P19" s="34">
        <v>1637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1298</v>
      </c>
      <c r="V19" s="34">
        <v>1282</v>
      </c>
      <c r="W19" s="34">
        <v>0</v>
      </c>
      <c r="X19" s="34">
        <v>16</v>
      </c>
      <c r="Y19" s="34">
        <v>0</v>
      </c>
      <c r="Z19" s="34">
        <v>0</v>
      </c>
      <c r="AA19" s="34">
        <f t="shared" si="7"/>
        <v>373</v>
      </c>
      <c r="AB19" s="34">
        <v>373</v>
      </c>
      <c r="AC19" s="34">
        <v>0</v>
      </c>
    </row>
    <row r="20" spans="1:29" ht="13.5">
      <c r="A20" s="31" t="s">
        <v>9</v>
      </c>
      <c r="B20" s="32" t="s">
        <v>35</v>
      </c>
      <c r="C20" s="33" t="s">
        <v>36</v>
      </c>
      <c r="D20" s="34">
        <f t="shared" si="0"/>
        <v>12687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12687</v>
      </c>
      <c r="L20" s="34">
        <v>8530</v>
      </c>
      <c r="M20" s="34">
        <v>4157</v>
      </c>
      <c r="N20" s="34">
        <f t="shared" si="4"/>
        <v>12717</v>
      </c>
      <c r="O20" s="34">
        <f t="shared" si="5"/>
        <v>8530</v>
      </c>
      <c r="P20" s="34">
        <v>713</v>
      </c>
      <c r="Q20" s="34">
        <v>0</v>
      </c>
      <c r="R20" s="34">
        <v>7817</v>
      </c>
      <c r="S20" s="34">
        <v>0</v>
      </c>
      <c r="T20" s="34">
        <v>0</v>
      </c>
      <c r="U20" s="34">
        <f t="shared" si="6"/>
        <v>4157</v>
      </c>
      <c r="V20" s="34">
        <v>589</v>
      </c>
      <c r="W20" s="34">
        <v>0</v>
      </c>
      <c r="X20" s="34">
        <v>3568</v>
      </c>
      <c r="Y20" s="34">
        <v>0</v>
      </c>
      <c r="Z20" s="34">
        <v>0</v>
      </c>
      <c r="AA20" s="34">
        <f t="shared" si="7"/>
        <v>30</v>
      </c>
      <c r="AB20" s="34">
        <v>30</v>
      </c>
      <c r="AC20" s="34">
        <v>0</v>
      </c>
    </row>
    <row r="21" spans="1:29" ht="13.5">
      <c r="A21" s="31" t="s">
        <v>9</v>
      </c>
      <c r="B21" s="32" t="s">
        <v>37</v>
      </c>
      <c r="C21" s="33" t="s">
        <v>122</v>
      </c>
      <c r="D21" s="34">
        <f t="shared" si="0"/>
        <v>5638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5638</v>
      </c>
      <c r="L21" s="34">
        <v>3115</v>
      </c>
      <c r="M21" s="34">
        <v>2523</v>
      </c>
      <c r="N21" s="34">
        <f t="shared" si="4"/>
        <v>5638</v>
      </c>
      <c r="O21" s="34">
        <f t="shared" si="5"/>
        <v>3115</v>
      </c>
      <c r="P21" s="34">
        <v>522</v>
      </c>
      <c r="Q21" s="34">
        <v>0</v>
      </c>
      <c r="R21" s="34">
        <v>2593</v>
      </c>
      <c r="S21" s="34">
        <v>0</v>
      </c>
      <c r="T21" s="34">
        <v>0</v>
      </c>
      <c r="U21" s="34">
        <f t="shared" si="6"/>
        <v>2523</v>
      </c>
      <c r="V21" s="34">
        <v>336</v>
      </c>
      <c r="W21" s="34">
        <v>0</v>
      </c>
      <c r="X21" s="34">
        <v>2187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9</v>
      </c>
      <c r="B22" s="32" t="s">
        <v>38</v>
      </c>
      <c r="C22" s="33" t="s">
        <v>39</v>
      </c>
      <c r="D22" s="34">
        <f t="shared" si="0"/>
        <v>5115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5115</v>
      </c>
      <c r="L22" s="34">
        <v>3372</v>
      </c>
      <c r="M22" s="34">
        <v>1743</v>
      </c>
      <c r="N22" s="34">
        <f t="shared" si="4"/>
        <v>5115</v>
      </c>
      <c r="O22" s="34">
        <f t="shared" si="5"/>
        <v>3372</v>
      </c>
      <c r="P22" s="34">
        <v>250</v>
      </c>
      <c r="Q22" s="34">
        <v>0</v>
      </c>
      <c r="R22" s="34">
        <v>3122</v>
      </c>
      <c r="S22" s="34">
        <v>0</v>
      </c>
      <c r="T22" s="34">
        <v>0</v>
      </c>
      <c r="U22" s="34">
        <f t="shared" si="6"/>
        <v>1743</v>
      </c>
      <c r="V22" s="34">
        <v>225</v>
      </c>
      <c r="W22" s="34">
        <v>0</v>
      </c>
      <c r="X22" s="34">
        <v>1518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9</v>
      </c>
      <c r="B23" s="32" t="s">
        <v>40</v>
      </c>
      <c r="C23" s="33" t="s">
        <v>41</v>
      </c>
      <c r="D23" s="34">
        <f t="shared" si="0"/>
        <v>2644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2644</v>
      </c>
      <c r="L23" s="34">
        <v>545</v>
      </c>
      <c r="M23" s="34">
        <v>2099</v>
      </c>
      <c r="N23" s="34">
        <f t="shared" si="4"/>
        <v>2644</v>
      </c>
      <c r="O23" s="34">
        <f t="shared" si="5"/>
        <v>545</v>
      </c>
      <c r="P23" s="34">
        <v>128</v>
      </c>
      <c r="Q23" s="34">
        <v>0</v>
      </c>
      <c r="R23" s="34">
        <v>417</v>
      </c>
      <c r="S23" s="34">
        <v>0</v>
      </c>
      <c r="T23" s="34">
        <v>0</v>
      </c>
      <c r="U23" s="34">
        <f t="shared" si="6"/>
        <v>2099</v>
      </c>
      <c r="V23" s="34">
        <v>176</v>
      </c>
      <c r="W23" s="34">
        <v>0</v>
      </c>
      <c r="X23" s="34">
        <v>1923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9</v>
      </c>
      <c r="B24" s="32" t="s">
        <v>42</v>
      </c>
      <c r="C24" s="33" t="s">
        <v>43</v>
      </c>
      <c r="D24" s="34">
        <f t="shared" si="0"/>
        <v>1075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1075</v>
      </c>
      <c r="L24" s="34">
        <v>497</v>
      </c>
      <c r="M24" s="34">
        <v>578</v>
      </c>
      <c r="N24" s="34">
        <f t="shared" si="4"/>
        <v>1098</v>
      </c>
      <c r="O24" s="34">
        <f t="shared" si="5"/>
        <v>497</v>
      </c>
      <c r="P24" s="34">
        <v>20</v>
      </c>
      <c r="Q24" s="34">
        <v>0</v>
      </c>
      <c r="R24" s="34">
        <v>477</v>
      </c>
      <c r="S24" s="34">
        <v>0</v>
      </c>
      <c r="T24" s="34">
        <v>0</v>
      </c>
      <c r="U24" s="34">
        <f t="shared" si="6"/>
        <v>578</v>
      </c>
      <c r="V24" s="34">
        <v>30</v>
      </c>
      <c r="W24" s="34">
        <v>0</v>
      </c>
      <c r="X24" s="34">
        <v>548</v>
      </c>
      <c r="Y24" s="34">
        <v>0</v>
      </c>
      <c r="Z24" s="34">
        <v>0</v>
      </c>
      <c r="AA24" s="34">
        <f t="shared" si="7"/>
        <v>23</v>
      </c>
      <c r="AB24" s="34">
        <v>23</v>
      </c>
      <c r="AC24" s="34">
        <v>0</v>
      </c>
    </row>
    <row r="25" spans="1:29" ht="13.5">
      <c r="A25" s="31" t="s">
        <v>9</v>
      </c>
      <c r="B25" s="32" t="s">
        <v>44</v>
      </c>
      <c r="C25" s="33" t="s">
        <v>45</v>
      </c>
      <c r="D25" s="34">
        <f t="shared" si="0"/>
        <v>1500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1500</v>
      </c>
      <c r="L25" s="34">
        <v>733</v>
      </c>
      <c r="M25" s="34">
        <v>767</v>
      </c>
      <c r="N25" s="34">
        <f t="shared" si="4"/>
        <v>1572</v>
      </c>
      <c r="O25" s="34">
        <f t="shared" si="5"/>
        <v>733</v>
      </c>
      <c r="P25" s="34">
        <v>133</v>
      </c>
      <c r="Q25" s="34">
        <v>0</v>
      </c>
      <c r="R25" s="34">
        <v>600</v>
      </c>
      <c r="S25" s="34">
        <v>0</v>
      </c>
      <c r="T25" s="34">
        <v>0</v>
      </c>
      <c r="U25" s="34">
        <f t="shared" si="6"/>
        <v>767</v>
      </c>
      <c r="V25" s="34">
        <v>247</v>
      </c>
      <c r="W25" s="34">
        <v>0</v>
      </c>
      <c r="X25" s="34">
        <v>520</v>
      </c>
      <c r="Y25" s="34">
        <v>0</v>
      </c>
      <c r="Z25" s="34">
        <v>0</v>
      </c>
      <c r="AA25" s="34">
        <f t="shared" si="7"/>
        <v>72</v>
      </c>
      <c r="AB25" s="34">
        <v>72</v>
      </c>
      <c r="AC25" s="34">
        <v>0</v>
      </c>
    </row>
    <row r="26" spans="1:29" ht="13.5">
      <c r="A26" s="31" t="s">
        <v>9</v>
      </c>
      <c r="B26" s="32" t="s">
        <v>46</v>
      </c>
      <c r="C26" s="33" t="s">
        <v>47</v>
      </c>
      <c r="D26" s="34">
        <f t="shared" si="0"/>
        <v>12247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12247</v>
      </c>
      <c r="L26" s="34">
        <v>5522</v>
      </c>
      <c r="M26" s="34">
        <v>6725</v>
      </c>
      <c r="N26" s="34">
        <f t="shared" si="4"/>
        <v>12267</v>
      </c>
      <c r="O26" s="34">
        <f t="shared" si="5"/>
        <v>5522</v>
      </c>
      <c r="P26" s="34">
        <v>2230</v>
      </c>
      <c r="Q26" s="34">
        <v>0</v>
      </c>
      <c r="R26" s="34">
        <v>3292</v>
      </c>
      <c r="S26" s="34">
        <v>0</v>
      </c>
      <c r="T26" s="34">
        <v>0</v>
      </c>
      <c r="U26" s="34">
        <f t="shared" si="6"/>
        <v>6725</v>
      </c>
      <c r="V26" s="34">
        <v>1153</v>
      </c>
      <c r="W26" s="34">
        <v>0</v>
      </c>
      <c r="X26" s="34">
        <v>5572</v>
      </c>
      <c r="Y26" s="34">
        <v>0</v>
      </c>
      <c r="Z26" s="34">
        <v>0</v>
      </c>
      <c r="AA26" s="34">
        <f t="shared" si="7"/>
        <v>20</v>
      </c>
      <c r="AB26" s="34">
        <v>20</v>
      </c>
      <c r="AC26" s="34">
        <v>0</v>
      </c>
    </row>
    <row r="27" spans="1:29" ht="13.5">
      <c r="A27" s="31" t="s">
        <v>9</v>
      </c>
      <c r="B27" s="32" t="s">
        <v>48</v>
      </c>
      <c r="C27" s="33" t="s">
        <v>49</v>
      </c>
      <c r="D27" s="34">
        <f t="shared" si="0"/>
        <v>7238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7238</v>
      </c>
      <c r="L27" s="34">
        <v>4342</v>
      </c>
      <c r="M27" s="34">
        <v>2896</v>
      </c>
      <c r="N27" s="34">
        <f t="shared" si="4"/>
        <v>7238</v>
      </c>
      <c r="O27" s="34">
        <f t="shared" si="5"/>
        <v>4342</v>
      </c>
      <c r="P27" s="34">
        <v>600</v>
      </c>
      <c r="Q27" s="34">
        <v>0</v>
      </c>
      <c r="R27" s="34">
        <v>3742</v>
      </c>
      <c r="S27" s="34">
        <v>0</v>
      </c>
      <c r="T27" s="34">
        <v>0</v>
      </c>
      <c r="U27" s="34">
        <f t="shared" si="6"/>
        <v>2896</v>
      </c>
      <c r="V27" s="34">
        <v>428</v>
      </c>
      <c r="W27" s="34">
        <v>0</v>
      </c>
      <c r="X27" s="34">
        <v>2468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9</v>
      </c>
      <c r="B28" s="32" t="s">
        <v>50</v>
      </c>
      <c r="C28" s="33" t="s">
        <v>51</v>
      </c>
      <c r="D28" s="34">
        <f t="shared" si="0"/>
        <v>8014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8014</v>
      </c>
      <c r="L28" s="34">
        <v>5089</v>
      </c>
      <c r="M28" s="34">
        <v>2925</v>
      </c>
      <c r="N28" s="34">
        <f t="shared" si="4"/>
        <v>8064</v>
      </c>
      <c r="O28" s="34">
        <f t="shared" si="5"/>
        <v>5089</v>
      </c>
      <c r="P28" s="34">
        <v>763</v>
      </c>
      <c r="Q28" s="34">
        <v>0</v>
      </c>
      <c r="R28" s="34">
        <v>4326</v>
      </c>
      <c r="S28" s="34">
        <v>0</v>
      </c>
      <c r="T28" s="34">
        <v>0</v>
      </c>
      <c r="U28" s="34">
        <f t="shared" si="6"/>
        <v>2925</v>
      </c>
      <c r="V28" s="34">
        <v>421</v>
      </c>
      <c r="W28" s="34">
        <v>0</v>
      </c>
      <c r="X28" s="34">
        <v>2504</v>
      </c>
      <c r="Y28" s="34">
        <v>0</v>
      </c>
      <c r="Z28" s="34">
        <v>0</v>
      </c>
      <c r="AA28" s="34">
        <f t="shared" si="7"/>
        <v>50</v>
      </c>
      <c r="AB28" s="34">
        <v>50</v>
      </c>
      <c r="AC28" s="34">
        <v>0</v>
      </c>
    </row>
    <row r="29" spans="1:29" ht="13.5">
      <c r="A29" s="31" t="s">
        <v>9</v>
      </c>
      <c r="B29" s="32" t="s">
        <v>52</v>
      </c>
      <c r="C29" s="33" t="s">
        <v>53</v>
      </c>
      <c r="D29" s="34">
        <f t="shared" si="0"/>
        <v>4047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4047</v>
      </c>
      <c r="L29" s="34">
        <v>2235</v>
      </c>
      <c r="M29" s="34">
        <v>1812</v>
      </c>
      <c r="N29" s="34">
        <f t="shared" si="4"/>
        <v>4047</v>
      </c>
      <c r="O29" s="34">
        <f t="shared" si="5"/>
        <v>2235</v>
      </c>
      <c r="P29" s="34">
        <v>257</v>
      </c>
      <c r="Q29" s="34">
        <v>0</v>
      </c>
      <c r="R29" s="34">
        <v>1978</v>
      </c>
      <c r="S29" s="34">
        <v>0</v>
      </c>
      <c r="T29" s="34">
        <v>0</v>
      </c>
      <c r="U29" s="34">
        <f t="shared" si="6"/>
        <v>1812</v>
      </c>
      <c r="V29" s="34">
        <v>410</v>
      </c>
      <c r="W29" s="34">
        <v>0</v>
      </c>
      <c r="X29" s="34">
        <v>1402</v>
      </c>
      <c r="Y29" s="34">
        <v>0</v>
      </c>
      <c r="Z29" s="34">
        <v>0</v>
      </c>
      <c r="AA29" s="34">
        <f t="shared" si="7"/>
        <v>0</v>
      </c>
      <c r="AB29" s="34">
        <v>0</v>
      </c>
      <c r="AC29" s="34">
        <v>0</v>
      </c>
    </row>
    <row r="30" spans="1:29" ht="13.5">
      <c r="A30" s="31" t="s">
        <v>9</v>
      </c>
      <c r="B30" s="32" t="s">
        <v>54</v>
      </c>
      <c r="C30" s="33" t="s">
        <v>55</v>
      </c>
      <c r="D30" s="34">
        <f t="shared" si="0"/>
        <v>6160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6160</v>
      </c>
      <c r="L30" s="34">
        <v>2419</v>
      </c>
      <c r="M30" s="34">
        <v>3741</v>
      </c>
      <c r="N30" s="34">
        <f t="shared" si="4"/>
        <v>6160</v>
      </c>
      <c r="O30" s="34">
        <f t="shared" si="5"/>
        <v>2419</v>
      </c>
      <c r="P30" s="34">
        <v>367</v>
      </c>
      <c r="Q30" s="34">
        <v>0</v>
      </c>
      <c r="R30" s="34">
        <v>2052</v>
      </c>
      <c r="S30" s="34">
        <v>0</v>
      </c>
      <c r="T30" s="34">
        <v>0</v>
      </c>
      <c r="U30" s="34">
        <f t="shared" si="6"/>
        <v>3741</v>
      </c>
      <c r="V30" s="34">
        <v>569</v>
      </c>
      <c r="W30" s="34">
        <v>0</v>
      </c>
      <c r="X30" s="34">
        <v>3172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9</v>
      </c>
      <c r="B31" s="32" t="s">
        <v>56</v>
      </c>
      <c r="C31" s="33" t="s">
        <v>57</v>
      </c>
      <c r="D31" s="34">
        <f t="shared" si="0"/>
        <v>15286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15286</v>
      </c>
      <c r="L31" s="34">
        <v>10180</v>
      </c>
      <c r="M31" s="34">
        <v>5106</v>
      </c>
      <c r="N31" s="34">
        <f t="shared" si="4"/>
        <v>15361</v>
      </c>
      <c r="O31" s="34">
        <f t="shared" si="5"/>
        <v>10180</v>
      </c>
      <c r="P31" s="34">
        <v>10180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5106</v>
      </c>
      <c r="V31" s="34">
        <v>5106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75</v>
      </c>
      <c r="AB31" s="34">
        <v>75</v>
      </c>
      <c r="AC31" s="34">
        <v>0</v>
      </c>
    </row>
    <row r="32" spans="1:29" ht="13.5">
      <c r="A32" s="31" t="s">
        <v>9</v>
      </c>
      <c r="B32" s="32" t="s">
        <v>58</v>
      </c>
      <c r="C32" s="33" t="s">
        <v>2</v>
      </c>
      <c r="D32" s="34">
        <f t="shared" si="0"/>
        <v>10649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10649</v>
      </c>
      <c r="L32" s="34">
        <v>6931</v>
      </c>
      <c r="M32" s="34">
        <v>3718</v>
      </c>
      <c r="N32" s="34">
        <f t="shared" si="4"/>
        <v>10798</v>
      </c>
      <c r="O32" s="34">
        <f t="shared" si="5"/>
        <v>6931</v>
      </c>
      <c r="P32" s="34">
        <v>6931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3718</v>
      </c>
      <c r="V32" s="34">
        <v>3718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149</v>
      </c>
      <c r="AB32" s="34">
        <v>149</v>
      </c>
      <c r="AC32" s="34">
        <v>0</v>
      </c>
    </row>
    <row r="33" spans="1:29" ht="13.5">
      <c r="A33" s="31" t="s">
        <v>9</v>
      </c>
      <c r="B33" s="32" t="s">
        <v>59</v>
      </c>
      <c r="C33" s="33" t="s">
        <v>60</v>
      </c>
      <c r="D33" s="34">
        <f t="shared" si="0"/>
        <v>8184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8184</v>
      </c>
      <c r="L33" s="34">
        <v>5961</v>
      </c>
      <c r="M33" s="34">
        <v>2223</v>
      </c>
      <c r="N33" s="34">
        <f t="shared" si="4"/>
        <v>8246</v>
      </c>
      <c r="O33" s="34">
        <f t="shared" si="5"/>
        <v>5961</v>
      </c>
      <c r="P33" s="34">
        <v>5961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2223</v>
      </c>
      <c r="V33" s="34">
        <v>2223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62</v>
      </c>
      <c r="AB33" s="34">
        <v>62</v>
      </c>
      <c r="AC33" s="34">
        <v>0</v>
      </c>
    </row>
    <row r="34" spans="1:29" ht="13.5">
      <c r="A34" s="31" t="s">
        <v>9</v>
      </c>
      <c r="B34" s="32" t="s">
        <v>61</v>
      </c>
      <c r="C34" s="33" t="s">
        <v>62</v>
      </c>
      <c r="D34" s="34">
        <f t="shared" si="0"/>
        <v>3930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3930</v>
      </c>
      <c r="L34" s="34">
        <v>3101</v>
      </c>
      <c r="M34" s="34">
        <v>829</v>
      </c>
      <c r="N34" s="34">
        <f t="shared" si="4"/>
        <v>4021</v>
      </c>
      <c r="O34" s="34">
        <f t="shared" si="5"/>
        <v>3101</v>
      </c>
      <c r="P34" s="34">
        <v>3101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829</v>
      </c>
      <c r="V34" s="34">
        <v>829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91</v>
      </c>
      <c r="AB34" s="34">
        <v>91</v>
      </c>
      <c r="AC34" s="34">
        <v>0</v>
      </c>
    </row>
    <row r="35" spans="1:29" ht="13.5">
      <c r="A35" s="31" t="s">
        <v>9</v>
      </c>
      <c r="B35" s="32" t="s">
        <v>63</v>
      </c>
      <c r="C35" s="33" t="s">
        <v>64</v>
      </c>
      <c r="D35" s="34">
        <f t="shared" si="0"/>
        <v>4720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4720</v>
      </c>
      <c r="L35" s="34">
        <v>2766</v>
      </c>
      <c r="M35" s="34">
        <v>1954</v>
      </c>
      <c r="N35" s="34">
        <f t="shared" si="4"/>
        <v>4722</v>
      </c>
      <c r="O35" s="34">
        <f t="shared" si="5"/>
        <v>2766</v>
      </c>
      <c r="P35" s="34">
        <v>0</v>
      </c>
      <c r="Q35" s="34">
        <v>0</v>
      </c>
      <c r="R35" s="34">
        <v>2766</v>
      </c>
      <c r="S35" s="34">
        <v>0</v>
      </c>
      <c r="T35" s="34">
        <v>0</v>
      </c>
      <c r="U35" s="34">
        <f t="shared" si="6"/>
        <v>1954</v>
      </c>
      <c r="V35" s="34">
        <v>0</v>
      </c>
      <c r="W35" s="34">
        <v>0</v>
      </c>
      <c r="X35" s="34">
        <v>1954</v>
      </c>
      <c r="Y35" s="34">
        <v>0</v>
      </c>
      <c r="Z35" s="34">
        <v>0</v>
      </c>
      <c r="AA35" s="34">
        <f t="shared" si="7"/>
        <v>2</v>
      </c>
      <c r="AB35" s="34">
        <v>2</v>
      </c>
      <c r="AC35" s="34">
        <v>0</v>
      </c>
    </row>
    <row r="36" spans="1:29" ht="13.5">
      <c r="A36" s="31" t="s">
        <v>9</v>
      </c>
      <c r="B36" s="32" t="s">
        <v>65</v>
      </c>
      <c r="C36" s="33" t="s">
        <v>66</v>
      </c>
      <c r="D36" s="34">
        <f t="shared" si="0"/>
        <v>1480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1480</v>
      </c>
      <c r="L36" s="34">
        <v>982</v>
      </c>
      <c r="M36" s="34">
        <v>498</v>
      </c>
      <c r="N36" s="34">
        <f t="shared" si="4"/>
        <v>1480</v>
      </c>
      <c r="O36" s="34">
        <f t="shared" si="5"/>
        <v>982</v>
      </c>
      <c r="P36" s="34">
        <v>0</v>
      </c>
      <c r="Q36" s="34">
        <v>0</v>
      </c>
      <c r="R36" s="34">
        <v>982</v>
      </c>
      <c r="S36" s="34">
        <v>0</v>
      </c>
      <c r="T36" s="34">
        <v>0</v>
      </c>
      <c r="U36" s="34">
        <f t="shared" si="6"/>
        <v>498</v>
      </c>
      <c r="V36" s="34">
        <v>0</v>
      </c>
      <c r="W36" s="34">
        <v>0</v>
      </c>
      <c r="X36" s="34">
        <v>498</v>
      </c>
      <c r="Y36" s="34">
        <v>0</v>
      </c>
      <c r="Z36" s="34">
        <v>0</v>
      </c>
      <c r="AA36" s="34">
        <f t="shared" si="7"/>
        <v>0</v>
      </c>
      <c r="AB36" s="34">
        <v>0</v>
      </c>
      <c r="AC36" s="34">
        <v>0</v>
      </c>
    </row>
    <row r="37" spans="1:29" ht="13.5">
      <c r="A37" s="31" t="s">
        <v>9</v>
      </c>
      <c r="B37" s="32" t="s">
        <v>67</v>
      </c>
      <c r="C37" s="33" t="s">
        <v>68</v>
      </c>
      <c r="D37" s="34">
        <f t="shared" si="0"/>
        <v>4649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4649</v>
      </c>
      <c r="L37" s="34">
        <v>3942</v>
      </c>
      <c r="M37" s="34">
        <v>707</v>
      </c>
      <c r="N37" s="34">
        <f t="shared" si="4"/>
        <v>4649</v>
      </c>
      <c r="O37" s="34">
        <f t="shared" si="5"/>
        <v>3942</v>
      </c>
      <c r="P37" s="34">
        <v>3942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707</v>
      </c>
      <c r="V37" s="34">
        <v>707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9</v>
      </c>
      <c r="B38" s="32" t="s">
        <v>69</v>
      </c>
      <c r="C38" s="33" t="s">
        <v>70</v>
      </c>
      <c r="D38" s="34">
        <f t="shared" si="0"/>
        <v>6501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6501</v>
      </c>
      <c r="L38" s="34">
        <v>5518</v>
      </c>
      <c r="M38" s="34">
        <v>983</v>
      </c>
      <c r="N38" s="34">
        <f t="shared" si="4"/>
        <v>6501</v>
      </c>
      <c r="O38" s="34">
        <f t="shared" si="5"/>
        <v>5518</v>
      </c>
      <c r="P38" s="34">
        <v>5518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983</v>
      </c>
      <c r="V38" s="34">
        <v>983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9</v>
      </c>
      <c r="B39" s="32" t="s">
        <v>71</v>
      </c>
      <c r="C39" s="33" t="s">
        <v>72</v>
      </c>
      <c r="D39" s="34">
        <f t="shared" si="0"/>
        <v>4068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4068</v>
      </c>
      <c r="L39" s="34">
        <v>3624</v>
      </c>
      <c r="M39" s="34">
        <v>444</v>
      </c>
      <c r="N39" s="34">
        <f t="shared" si="4"/>
        <v>4306</v>
      </c>
      <c r="O39" s="34">
        <f t="shared" si="5"/>
        <v>3624</v>
      </c>
      <c r="P39" s="34">
        <v>3624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444</v>
      </c>
      <c r="V39" s="34">
        <v>444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238</v>
      </c>
      <c r="AB39" s="34">
        <v>238</v>
      </c>
      <c r="AC39" s="34">
        <v>0</v>
      </c>
    </row>
    <row r="40" spans="1:29" ht="13.5">
      <c r="A40" s="31" t="s">
        <v>9</v>
      </c>
      <c r="B40" s="32" t="s">
        <v>73</v>
      </c>
      <c r="C40" s="33" t="s">
        <v>74</v>
      </c>
      <c r="D40" s="34">
        <f t="shared" si="0"/>
        <v>5350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5350</v>
      </c>
      <c r="L40" s="34">
        <v>4935</v>
      </c>
      <c r="M40" s="34">
        <v>415</v>
      </c>
      <c r="N40" s="34">
        <f t="shared" si="4"/>
        <v>5384</v>
      </c>
      <c r="O40" s="34">
        <f t="shared" si="5"/>
        <v>4935</v>
      </c>
      <c r="P40" s="34">
        <v>0</v>
      </c>
      <c r="Q40" s="34">
        <v>0</v>
      </c>
      <c r="R40" s="34">
        <v>4935</v>
      </c>
      <c r="S40" s="34">
        <v>0</v>
      </c>
      <c r="T40" s="34">
        <v>0</v>
      </c>
      <c r="U40" s="34">
        <f t="shared" si="6"/>
        <v>415</v>
      </c>
      <c r="V40" s="34">
        <v>0</v>
      </c>
      <c r="W40" s="34">
        <v>0</v>
      </c>
      <c r="X40" s="34">
        <v>415</v>
      </c>
      <c r="Y40" s="34">
        <v>0</v>
      </c>
      <c r="Z40" s="34">
        <v>0</v>
      </c>
      <c r="AA40" s="34">
        <f t="shared" si="7"/>
        <v>34</v>
      </c>
      <c r="AB40" s="34">
        <v>34</v>
      </c>
      <c r="AC40" s="34">
        <v>0</v>
      </c>
    </row>
    <row r="41" spans="1:29" ht="13.5">
      <c r="A41" s="31" t="s">
        <v>9</v>
      </c>
      <c r="B41" s="32" t="s">
        <v>75</v>
      </c>
      <c r="C41" s="33" t="s">
        <v>8</v>
      </c>
      <c r="D41" s="34">
        <f t="shared" si="0"/>
        <v>5090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5090</v>
      </c>
      <c r="L41" s="34">
        <v>3735</v>
      </c>
      <c r="M41" s="34">
        <v>1355</v>
      </c>
      <c r="N41" s="34">
        <f t="shared" si="4"/>
        <v>5885</v>
      </c>
      <c r="O41" s="34">
        <f t="shared" si="5"/>
        <v>3735</v>
      </c>
      <c r="P41" s="34">
        <v>0</v>
      </c>
      <c r="Q41" s="34">
        <v>0</v>
      </c>
      <c r="R41" s="34">
        <v>3735</v>
      </c>
      <c r="S41" s="34">
        <v>0</v>
      </c>
      <c r="T41" s="34">
        <v>0</v>
      </c>
      <c r="U41" s="34">
        <f t="shared" si="6"/>
        <v>1355</v>
      </c>
      <c r="V41" s="34">
        <v>0</v>
      </c>
      <c r="W41" s="34">
        <v>0</v>
      </c>
      <c r="X41" s="34">
        <v>1355</v>
      </c>
      <c r="Y41" s="34">
        <v>0</v>
      </c>
      <c r="Z41" s="34">
        <v>0</v>
      </c>
      <c r="AA41" s="34">
        <f t="shared" si="7"/>
        <v>795</v>
      </c>
      <c r="AB41" s="34">
        <v>795</v>
      </c>
      <c r="AC41" s="34">
        <v>0</v>
      </c>
    </row>
    <row r="42" spans="1:29" ht="13.5">
      <c r="A42" s="31" t="s">
        <v>9</v>
      </c>
      <c r="B42" s="32" t="s">
        <v>76</v>
      </c>
      <c r="C42" s="33" t="s">
        <v>77</v>
      </c>
      <c r="D42" s="34">
        <f t="shared" si="0"/>
        <v>4638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4638</v>
      </c>
      <c r="L42" s="34">
        <v>3247</v>
      </c>
      <c r="M42" s="34">
        <v>1391</v>
      </c>
      <c r="N42" s="34">
        <f t="shared" si="4"/>
        <v>4695</v>
      </c>
      <c r="O42" s="34">
        <f t="shared" si="5"/>
        <v>3247</v>
      </c>
      <c r="P42" s="34">
        <v>0</v>
      </c>
      <c r="Q42" s="34">
        <v>0</v>
      </c>
      <c r="R42" s="34">
        <v>3247</v>
      </c>
      <c r="S42" s="34">
        <v>0</v>
      </c>
      <c r="T42" s="34">
        <v>0</v>
      </c>
      <c r="U42" s="34">
        <f t="shared" si="6"/>
        <v>1391</v>
      </c>
      <c r="V42" s="34">
        <v>0</v>
      </c>
      <c r="W42" s="34">
        <v>0</v>
      </c>
      <c r="X42" s="34">
        <v>1391</v>
      </c>
      <c r="Y42" s="34">
        <v>0</v>
      </c>
      <c r="Z42" s="34">
        <v>0</v>
      </c>
      <c r="AA42" s="34">
        <f t="shared" si="7"/>
        <v>57</v>
      </c>
      <c r="AB42" s="34">
        <v>57</v>
      </c>
      <c r="AC42" s="34">
        <v>0</v>
      </c>
    </row>
    <row r="43" spans="1:29" ht="13.5">
      <c r="A43" s="31" t="s">
        <v>9</v>
      </c>
      <c r="B43" s="32" t="s">
        <v>78</v>
      </c>
      <c r="C43" s="33" t="s">
        <v>79</v>
      </c>
      <c r="D43" s="34">
        <f t="shared" si="0"/>
        <v>4930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4930</v>
      </c>
      <c r="L43" s="34">
        <v>3350</v>
      </c>
      <c r="M43" s="34">
        <v>1580</v>
      </c>
      <c r="N43" s="34">
        <f t="shared" si="4"/>
        <v>4930</v>
      </c>
      <c r="O43" s="34">
        <f t="shared" si="5"/>
        <v>3350</v>
      </c>
      <c r="P43" s="34">
        <v>0</v>
      </c>
      <c r="Q43" s="34">
        <v>0</v>
      </c>
      <c r="R43" s="34">
        <v>3350</v>
      </c>
      <c r="S43" s="34">
        <v>0</v>
      </c>
      <c r="T43" s="34">
        <v>0</v>
      </c>
      <c r="U43" s="34">
        <f t="shared" si="6"/>
        <v>1580</v>
      </c>
      <c r="V43" s="34">
        <v>0</v>
      </c>
      <c r="W43" s="34">
        <v>0</v>
      </c>
      <c r="X43" s="34">
        <v>1580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9</v>
      </c>
      <c r="B44" s="32" t="s">
        <v>80</v>
      </c>
      <c r="C44" s="33" t="s">
        <v>81</v>
      </c>
      <c r="D44" s="34">
        <f t="shared" si="0"/>
        <v>13132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13132</v>
      </c>
      <c r="L44" s="34">
        <v>10551</v>
      </c>
      <c r="M44" s="34">
        <v>2581</v>
      </c>
      <c r="N44" s="34">
        <f t="shared" si="4"/>
        <v>13132</v>
      </c>
      <c r="O44" s="34">
        <f t="shared" si="5"/>
        <v>10551</v>
      </c>
      <c r="P44" s="34">
        <v>10551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2581</v>
      </c>
      <c r="V44" s="34">
        <v>2581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9</v>
      </c>
      <c r="B45" s="32" t="s">
        <v>82</v>
      </c>
      <c r="C45" s="33" t="s">
        <v>83</v>
      </c>
      <c r="D45" s="34">
        <f t="shared" si="0"/>
        <v>8685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8685</v>
      </c>
      <c r="L45" s="34">
        <v>7225</v>
      </c>
      <c r="M45" s="34">
        <v>1460</v>
      </c>
      <c r="N45" s="34">
        <f t="shared" si="4"/>
        <v>8902</v>
      </c>
      <c r="O45" s="34">
        <f t="shared" si="5"/>
        <v>7225</v>
      </c>
      <c r="P45" s="34">
        <v>7225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1460</v>
      </c>
      <c r="V45" s="34">
        <v>1460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217</v>
      </c>
      <c r="AB45" s="34">
        <v>217</v>
      </c>
      <c r="AC45" s="34">
        <v>0</v>
      </c>
    </row>
    <row r="46" spans="1:29" ht="13.5">
      <c r="A46" s="31" t="s">
        <v>9</v>
      </c>
      <c r="B46" s="32" t="s">
        <v>84</v>
      </c>
      <c r="C46" s="33" t="s">
        <v>85</v>
      </c>
      <c r="D46" s="34">
        <f t="shared" si="0"/>
        <v>7600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7600</v>
      </c>
      <c r="L46" s="34">
        <v>5467</v>
      </c>
      <c r="M46" s="34">
        <v>2133</v>
      </c>
      <c r="N46" s="34">
        <f t="shared" si="4"/>
        <v>8096</v>
      </c>
      <c r="O46" s="34">
        <f t="shared" si="5"/>
        <v>5467</v>
      </c>
      <c r="P46" s="34">
        <v>5467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2133</v>
      </c>
      <c r="V46" s="34">
        <v>2133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496</v>
      </c>
      <c r="AB46" s="34">
        <v>496</v>
      </c>
      <c r="AC46" s="34">
        <v>0</v>
      </c>
    </row>
    <row r="47" spans="1:29" ht="13.5">
      <c r="A47" s="31" t="s">
        <v>9</v>
      </c>
      <c r="B47" s="32" t="s">
        <v>86</v>
      </c>
      <c r="C47" s="33" t="s">
        <v>0</v>
      </c>
      <c r="D47" s="34">
        <f t="shared" si="0"/>
        <v>9405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9405</v>
      </c>
      <c r="L47" s="34">
        <v>7787</v>
      </c>
      <c r="M47" s="34">
        <v>1618</v>
      </c>
      <c r="N47" s="34">
        <f t="shared" si="4"/>
        <v>9405</v>
      </c>
      <c r="O47" s="34">
        <f t="shared" si="5"/>
        <v>7787</v>
      </c>
      <c r="P47" s="34">
        <v>7787</v>
      </c>
      <c r="Q47" s="34">
        <v>0</v>
      </c>
      <c r="R47" s="34">
        <v>0</v>
      </c>
      <c r="S47" s="34">
        <v>0</v>
      </c>
      <c r="T47" s="34">
        <v>0</v>
      </c>
      <c r="U47" s="34">
        <f t="shared" si="6"/>
        <v>1618</v>
      </c>
      <c r="V47" s="34">
        <v>1618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9</v>
      </c>
      <c r="B48" s="32" t="s">
        <v>87</v>
      </c>
      <c r="C48" s="33" t="s">
        <v>88</v>
      </c>
      <c r="D48" s="34">
        <f t="shared" si="0"/>
        <v>7260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7260</v>
      </c>
      <c r="L48" s="34">
        <v>6043</v>
      </c>
      <c r="M48" s="34">
        <v>1217</v>
      </c>
      <c r="N48" s="34">
        <f t="shared" si="4"/>
        <v>7292</v>
      </c>
      <c r="O48" s="34">
        <f t="shared" si="5"/>
        <v>6043</v>
      </c>
      <c r="P48" s="34">
        <v>6043</v>
      </c>
      <c r="Q48" s="34">
        <v>0</v>
      </c>
      <c r="R48" s="34">
        <v>0</v>
      </c>
      <c r="S48" s="34">
        <v>0</v>
      </c>
      <c r="T48" s="34">
        <v>0</v>
      </c>
      <c r="U48" s="34">
        <f t="shared" si="6"/>
        <v>1217</v>
      </c>
      <c r="V48" s="34">
        <v>1217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32</v>
      </c>
      <c r="AB48" s="34">
        <v>32</v>
      </c>
      <c r="AC48" s="34">
        <v>0</v>
      </c>
    </row>
    <row r="49" spans="1:29" ht="13.5">
      <c r="A49" s="31" t="s">
        <v>9</v>
      </c>
      <c r="B49" s="32" t="s">
        <v>89</v>
      </c>
      <c r="C49" s="33" t="s">
        <v>90</v>
      </c>
      <c r="D49" s="34">
        <f t="shared" si="0"/>
        <v>7400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7400</v>
      </c>
      <c r="L49" s="34">
        <v>5043</v>
      </c>
      <c r="M49" s="34">
        <v>2357</v>
      </c>
      <c r="N49" s="34">
        <f t="shared" si="4"/>
        <v>7419</v>
      </c>
      <c r="O49" s="34">
        <f t="shared" si="5"/>
        <v>5043</v>
      </c>
      <c r="P49" s="34">
        <v>5043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2357</v>
      </c>
      <c r="V49" s="34">
        <v>2357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19</v>
      </c>
      <c r="AB49" s="34">
        <v>19</v>
      </c>
      <c r="AC49" s="34">
        <v>0</v>
      </c>
    </row>
    <row r="50" spans="1:29" ht="13.5">
      <c r="A50" s="31" t="s">
        <v>9</v>
      </c>
      <c r="B50" s="32" t="s">
        <v>91</v>
      </c>
      <c r="C50" s="33" t="s">
        <v>92</v>
      </c>
      <c r="D50" s="34">
        <f t="shared" si="0"/>
        <v>10403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10403</v>
      </c>
      <c r="L50" s="34">
        <v>8350</v>
      </c>
      <c r="M50" s="34">
        <v>2053</v>
      </c>
      <c r="N50" s="34">
        <f t="shared" si="4"/>
        <v>10403</v>
      </c>
      <c r="O50" s="34">
        <f t="shared" si="5"/>
        <v>8350</v>
      </c>
      <c r="P50" s="34">
        <v>8350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2053</v>
      </c>
      <c r="V50" s="34">
        <v>2053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9</v>
      </c>
      <c r="B51" s="32" t="s">
        <v>93</v>
      </c>
      <c r="C51" s="33" t="s">
        <v>4</v>
      </c>
      <c r="D51" s="34">
        <f t="shared" si="0"/>
        <v>4016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4016</v>
      </c>
      <c r="L51" s="34">
        <v>3205</v>
      </c>
      <c r="M51" s="34">
        <v>811</v>
      </c>
      <c r="N51" s="34">
        <f t="shared" si="4"/>
        <v>4016</v>
      </c>
      <c r="O51" s="34">
        <f t="shared" si="5"/>
        <v>3205</v>
      </c>
      <c r="P51" s="34">
        <v>3205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811</v>
      </c>
      <c r="V51" s="34">
        <v>811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0</v>
      </c>
      <c r="AB51" s="34">
        <v>0</v>
      </c>
      <c r="AC51" s="34">
        <v>0</v>
      </c>
    </row>
    <row r="52" spans="1:29" ht="13.5">
      <c r="A52" s="31" t="s">
        <v>9</v>
      </c>
      <c r="B52" s="32" t="s">
        <v>94</v>
      </c>
      <c r="C52" s="33" t="s">
        <v>95</v>
      </c>
      <c r="D52" s="34">
        <f t="shared" si="0"/>
        <v>7237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7237</v>
      </c>
      <c r="L52" s="34">
        <v>5950</v>
      </c>
      <c r="M52" s="34">
        <v>1287</v>
      </c>
      <c r="N52" s="34">
        <f t="shared" si="4"/>
        <v>7237</v>
      </c>
      <c r="O52" s="34">
        <f t="shared" si="5"/>
        <v>5950</v>
      </c>
      <c r="P52" s="34">
        <v>5950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1287</v>
      </c>
      <c r="V52" s="34">
        <v>1287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9</v>
      </c>
      <c r="B53" s="32" t="s">
        <v>96</v>
      </c>
      <c r="C53" s="33" t="s">
        <v>97</v>
      </c>
      <c r="D53" s="34">
        <f t="shared" si="0"/>
        <v>6960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6960</v>
      </c>
      <c r="L53" s="34">
        <v>5460</v>
      </c>
      <c r="M53" s="34">
        <v>1500</v>
      </c>
      <c r="N53" s="34">
        <f t="shared" si="4"/>
        <v>6972</v>
      </c>
      <c r="O53" s="34">
        <f t="shared" si="5"/>
        <v>5460</v>
      </c>
      <c r="P53" s="34">
        <v>5460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1500</v>
      </c>
      <c r="V53" s="34">
        <v>1500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12</v>
      </c>
      <c r="AB53" s="34">
        <v>12</v>
      </c>
      <c r="AC53" s="34">
        <v>0</v>
      </c>
    </row>
    <row r="54" spans="1:29" ht="13.5">
      <c r="A54" s="31" t="s">
        <v>9</v>
      </c>
      <c r="B54" s="32" t="s">
        <v>98</v>
      </c>
      <c r="C54" s="33" t="s">
        <v>99</v>
      </c>
      <c r="D54" s="34">
        <f t="shared" si="0"/>
        <v>7429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7429</v>
      </c>
      <c r="L54" s="34">
        <v>5723</v>
      </c>
      <c r="M54" s="34">
        <v>1706</v>
      </c>
      <c r="N54" s="34">
        <f t="shared" si="4"/>
        <v>7855</v>
      </c>
      <c r="O54" s="34">
        <f t="shared" si="5"/>
        <v>5723</v>
      </c>
      <c r="P54" s="34">
        <v>5573</v>
      </c>
      <c r="Q54" s="34">
        <v>0</v>
      </c>
      <c r="R54" s="34">
        <v>150</v>
      </c>
      <c r="S54" s="34">
        <v>0</v>
      </c>
      <c r="T54" s="34">
        <v>0</v>
      </c>
      <c r="U54" s="34">
        <f t="shared" si="6"/>
        <v>1706</v>
      </c>
      <c r="V54" s="34">
        <v>1706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426</v>
      </c>
      <c r="AB54" s="34">
        <v>426</v>
      </c>
      <c r="AC54" s="34">
        <v>0</v>
      </c>
    </row>
    <row r="55" spans="1:29" ht="13.5">
      <c r="A55" s="31" t="s">
        <v>9</v>
      </c>
      <c r="B55" s="32" t="s">
        <v>100</v>
      </c>
      <c r="C55" s="33" t="s">
        <v>1</v>
      </c>
      <c r="D55" s="34">
        <f t="shared" si="0"/>
        <v>14517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14517</v>
      </c>
      <c r="L55" s="34">
        <v>9349</v>
      </c>
      <c r="M55" s="34">
        <v>5168</v>
      </c>
      <c r="N55" s="34">
        <f t="shared" si="4"/>
        <v>14880</v>
      </c>
      <c r="O55" s="34">
        <f t="shared" si="5"/>
        <v>9349</v>
      </c>
      <c r="P55" s="34">
        <v>9105</v>
      </c>
      <c r="Q55" s="34">
        <v>0</v>
      </c>
      <c r="R55" s="34">
        <v>244</v>
      </c>
      <c r="S55" s="34">
        <v>0</v>
      </c>
      <c r="T55" s="34">
        <v>0</v>
      </c>
      <c r="U55" s="34">
        <f t="shared" si="6"/>
        <v>5168</v>
      </c>
      <c r="V55" s="34">
        <v>5168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363</v>
      </c>
      <c r="AB55" s="34">
        <v>363</v>
      </c>
      <c r="AC55" s="34">
        <v>0</v>
      </c>
    </row>
    <row r="56" spans="1:29" ht="13.5">
      <c r="A56" s="63" t="s">
        <v>5</v>
      </c>
      <c r="B56" s="64"/>
      <c r="C56" s="65"/>
      <c r="D56" s="34">
        <f>SUM(D7:D55)</f>
        <v>534938</v>
      </c>
      <c r="E56" s="34">
        <f aca="true" t="shared" si="8" ref="E56:AC56">SUM(E7:E55)</f>
        <v>0</v>
      </c>
      <c r="F56" s="34">
        <f t="shared" si="8"/>
        <v>0</v>
      </c>
      <c r="G56" s="34">
        <f t="shared" si="8"/>
        <v>0</v>
      </c>
      <c r="H56" s="34">
        <f t="shared" si="8"/>
        <v>973</v>
      </c>
      <c r="I56" s="34">
        <f t="shared" si="8"/>
        <v>973</v>
      </c>
      <c r="J56" s="34">
        <f t="shared" si="8"/>
        <v>0</v>
      </c>
      <c r="K56" s="34">
        <f t="shared" si="8"/>
        <v>533965</v>
      </c>
      <c r="L56" s="34">
        <f t="shared" si="8"/>
        <v>384223</v>
      </c>
      <c r="M56" s="34">
        <f t="shared" si="8"/>
        <v>149742</v>
      </c>
      <c r="N56" s="34">
        <f t="shared" si="8"/>
        <v>541433</v>
      </c>
      <c r="O56" s="34">
        <f t="shared" si="8"/>
        <v>385396</v>
      </c>
      <c r="P56" s="34">
        <f t="shared" si="8"/>
        <v>334279</v>
      </c>
      <c r="Q56" s="34">
        <f t="shared" si="8"/>
        <v>0</v>
      </c>
      <c r="R56" s="34">
        <f t="shared" si="8"/>
        <v>51117</v>
      </c>
      <c r="S56" s="34">
        <f t="shared" si="8"/>
        <v>0</v>
      </c>
      <c r="T56" s="34">
        <f t="shared" si="8"/>
        <v>0</v>
      </c>
      <c r="U56" s="34">
        <f t="shared" si="8"/>
        <v>149742</v>
      </c>
      <c r="V56" s="34">
        <f t="shared" si="8"/>
        <v>108749</v>
      </c>
      <c r="W56" s="34">
        <f t="shared" si="8"/>
        <v>0</v>
      </c>
      <c r="X56" s="34">
        <f t="shared" si="8"/>
        <v>40993</v>
      </c>
      <c r="Y56" s="34">
        <f t="shared" si="8"/>
        <v>0</v>
      </c>
      <c r="Z56" s="34">
        <f t="shared" si="8"/>
        <v>0</v>
      </c>
      <c r="AA56" s="34">
        <f t="shared" si="8"/>
        <v>6295</v>
      </c>
      <c r="AB56" s="34">
        <f t="shared" si="8"/>
        <v>6295</v>
      </c>
      <c r="AC56" s="34">
        <f t="shared" si="8"/>
        <v>0</v>
      </c>
    </row>
  </sheetData>
  <mergeCells count="7">
    <mergeCell ref="A56:C56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2004-02-28T06:46:06Z</dcterms:modified>
  <cp:category/>
  <cp:version/>
  <cp:contentType/>
  <cp:contentStatus/>
</cp:coreProperties>
</file>