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'し尿処理の状況'!$A$2:$AC$104</definedName>
    <definedName name="_xlnm.Print_Area" localSheetId="0">'水洗化人口等'!$A$2:$U$104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<sst xmlns="http://schemas.openxmlformats.org/spreadsheetml/2006/main" count="784" uniqueCount="244">
  <si>
    <t>大島村</t>
  </si>
  <si>
    <t>志摩町</t>
  </si>
  <si>
    <t>新宮町</t>
  </si>
  <si>
    <t>広川町</t>
  </si>
  <si>
    <t>○</t>
  </si>
  <si>
    <t>勝山町</t>
  </si>
  <si>
    <t>筑後市</t>
  </si>
  <si>
    <t>筑紫野市</t>
  </si>
  <si>
    <t>那珂川町</t>
  </si>
  <si>
    <t>筑穂町</t>
  </si>
  <si>
    <t>福岡県合計</t>
  </si>
  <si>
    <t>し尿処理の状況（平成１３年度実績）</t>
  </si>
  <si>
    <t>水洗化人口等（平成１３年度実績）</t>
  </si>
  <si>
    <t>山川町</t>
  </si>
  <si>
    <t>夜須町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</si>
  <si>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</si>
  <si>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</si>
  <si>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</si>
  <si>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</si>
  <si>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</si>
  <si>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</si>
  <si>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</si>
  <si>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</si>
  <si>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</si>
  <si>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</si>
  <si>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</si>
  <si>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</si>
  <si>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</si>
  <si>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</si>
  <si>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</si>
  <si>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</si>
  <si>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</si>
  <si>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40208</t>
  </si>
  <si>
    <t>山田市</t>
  </si>
  <si>
    <t>40209</t>
  </si>
  <si>
    <t>甘木市</t>
  </si>
  <si>
    <t>40210</t>
  </si>
  <si>
    <t>八女市</t>
  </si>
  <si>
    <t>40211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</si>
  <si>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</si>
  <si>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</si>
  <si>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</si>
  <si>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</si>
  <si>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</si>
  <si>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</si>
  <si>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</si>
  <si>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</si>
  <si>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</si>
  <si>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</si>
  <si>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</si>
  <si>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</si>
  <si>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</si>
  <si>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</si>
  <si>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</si>
  <si>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</si>
  <si>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</si>
  <si>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</si>
  <si>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</si>
  <si>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40222</t>
  </si>
  <si>
    <t>前原市</t>
  </si>
  <si>
    <t>40223</t>
  </si>
  <si>
    <t>古賀市</t>
  </si>
  <si>
    <t>40305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</si>
  <si>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</si>
  <si>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</si>
  <si>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</si>
  <si>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</si>
  <si>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</si>
  <si>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</si>
  <si>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</si>
  <si>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</si>
  <si>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</si>
  <si>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40348</t>
  </si>
  <si>
    <t>久山町</t>
  </si>
  <si>
    <t>40349</t>
  </si>
  <si>
    <t>粕屋町</t>
  </si>
  <si>
    <t>40362</t>
  </si>
  <si>
    <t>福間町</t>
  </si>
  <si>
    <t>40363</t>
  </si>
  <si>
    <t>津屋崎町</t>
  </si>
  <si>
    <t>40364</t>
  </si>
  <si>
    <t>玄海町</t>
  </si>
  <si>
    <t>40365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</si>
  <si>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</si>
  <si>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</si>
  <si>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</si>
  <si>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</si>
  <si>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</si>
  <si>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</si>
  <si>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</si>
  <si>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</si>
  <si>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</si>
  <si>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</si>
  <si>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</si>
  <si>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</si>
  <si>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40403</t>
  </si>
  <si>
    <t>宮田町</t>
  </si>
  <si>
    <t>40404</t>
  </si>
  <si>
    <t>若宮町</t>
  </si>
  <si>
    <t>40421</t>
  </si>
  <si>
    <t>桂川町</t>
  </si>
  <si>
    <t>40422</t>
  </si>
  <si>
    <t>稲築町</t>
  </si>
  <si>
    <t>40423</t>
  </si>
  <si>
    <t>碓井町</t>
  </si>
  <si>
    <t>40424</t>
  </si>
  <si>
    <t>嘉穂町</t>
  </si>
  <si>
    <t>40425</t>
  </si>
  <si>
    <t>40426</t>
  </si>
  <si>
    <t>穂波町</t>
  </si>
  <si>
    <t>40427</t>
  </si>
  <si>
    <t>庄内町</t>
  </si>
  <si>
    <t>40428</t>
  </si>
  <si>
    <t>頴田町</t>
  </si>
  <si>
    <t>40441</t>
  </si>
  <si>
    <t>杷木町</t>
  </si>
  <si>
    <t>40442</t>
  </si>
  <si>
    <t>朝倉町</t>
  </si>
  <si>
    <t>40443</t>
  </si>
  <si>
    <t>三輪町</t>
  </si>
  <si>
    <t>40444</t>
  </si>
  <si>
    <t>40445</t>
  </si>
  <si>
    <t>小石原村</t>
  </si>
  <si>
    <t>40446</t>
  </si>
  <si>
    <t>宝珠山村</t>
  </si>
  <si>
    <t>40462</t>
  </si>
  <si>
    <t>二丈町</t>
  </si>
  <si>
    <t>40463</t>
  </si>
  <si>
    <t>40481</t>
  </si>
  <si>
    <t>40482</t>
  </si>
  <si>
    <t>田主丸町</t>
  </si>
  <si>
    <t>40483</t>
  </si>
  <si>
    <t>浮羽町</t>
  </si>
  <si>
    <t>40501</t>
  </si>
  <si>
    <t>北野町</t>
  </si>
  <si>
    <t>40503</t>
  </si>
  <si>
    <t>大刀洗町</t>
  </si>
  <si>
    <t>40521</t>
  </si>
  <si>
    <t>城島町</t>
  </si>
  <si>
    <t>40522</t>
  </si>
  <si>
    <t>大木町</t>
  </si>
  <si>
    <t>40523</t>
  </si>
  <si>
    <t>三潴町</t>
  </si>
  <si>
    <t>40541</t>
  </si>
  <si>
    <t>黒木町</t>
  </si>
  <si>
    <t>40542</t>
  </si>
  <si>
    <t>上陽町</t>
  </si>
  <si>
    <t>40543</t>
  </si>
  <si>
    <t>立花町</t>
  </si>
  <si>
    <t>40544</t>
  </si>
  <si>
    <t>40545</t>
  </si>
  <si>
    <t>矢部村</t>
  </si>
  <si>
    <t>40546</t>
  </si>
  <si>
    <t>星野村</t>
  </si>
  <si>
    <t>40561</t>
  </si>
  <si>
    <t>瀬高町</t>
  </si>
  <si>
    <t>40562</t>
  </si>
  <si>
    <t>40563</t>
  </si>
  <si>
    <t>三橋町</t>
  </si>
  <si>
    <t>40564</t>
  </si>
  <si>
    <t>40581</t>
  </si>
  <si>
    <t>高田町</t>
  </si>
  <si>
    <t>40601</t>
  </si>
  <si>
    <t>香春町</t>
  </si>
  <si>
    <t>40602</t>
  </si>
  <si>
    <t>添田町</t>
  </si>
  <si>
    <t>40603</t>
  </si>
  <si>
    <t>金田町</t>
  </si>
  <si>
    <t>40604</t>
  </si>
  <si>
    <t>糸田町</t>
  </si>
  <si>
    <t>40605</t>
  </si>
  <si>
    <t>40606</t>
  </si>
  <si>
    <t>赤池町</t>
  </si>
  <si>
    <t>40607</t>
  </si>
  <si>
    <t>方城町</t>
  </si>
  <si>
    <t>40608</t>
  </si>
  <si>
    <t>大任町</t>
  </si>
  <si>
    <t>40609</t>
  </si>
  <si>
    <t>赤村</t>
  </si>
  <si>
    <t>40621</t>
  </si>
  <si>
    <t>苅田町</t>
  </si>
  <si>
    <t>40622</t>
  </si>
  <si>
    <t>犀川町</t>
  </si>
  <si>
    <t>40623</t>
  </si>
  <si>
    <t>40624</t>
  </si>
  <si>
    <t>豊津町</t>
  </si>
  <si>
    <t>40641</t>
  </si>
  <si>
    <t>椎田町</t>
  </si>
  <si>
    <t>40642</t>
  </si>
  <si>
    <t>吉富町</t>
  </si>
  <si>
    <t>40643</t>
  </si>
  <si>
    <t>築城町</t>
  </si>
  <si>
    <t>40644</t>
  </si>
  <si>
    <t>新吉富村</t>
  </si>
  <si>
    <t>40645</t>
  </si>
  <si>
    <t>大平村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</si>
  <si>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</si>
  <si>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</si>
  <si>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</si>
  <si>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</si>
  <si>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</si>
  <si>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</si>
  <si>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</si>
  <si>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</si>
  <si>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</si>
  <si>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</si>
  <si>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</si>
  <si>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</si>
  <si>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</si>
  <si>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</si>
  <si>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</si>
  <si>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</si>
  <si>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</si>
  <si>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</si>
  <si>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</si>
  <si>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</si>
  <si>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川崎町</t>
  </si>
  <si>
    <t>大和町</t>
  </si>
  <si>
    <t>吉井町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</si>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</sst>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0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205</v>
      </c>
      <c r="B2" s="44" t="s">
        <v>219</v>
      </c>
      <c r="C2" s="47" t="s">
        <v>220</v>
      </c>
      <c r="D2" s="5" t="s">
        <v>206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207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208</v>
      </c>
      <c r="F3" s="20"/>
      <c r="G3" s="20"/>
      <c r="H3" s="23"/>
      <c r="I3" s="7" t="s">
        <v>221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209</v>
      </c>
      <c r="F4" s="56" t="s">
        <v>222</v>
      </c>
      <c r="G4" s="56" t="s">
        <v>223</v>
      </c>
      <c r="H4" s="56" t="s">
        <v>224</v>
      </c>
      <c r="I4" s="6" t="s">
        <v>209</v>
      </c>
      <c r="J4" s="56" t="s">
        <v>225</v>
      </c>
      <c r="K4" s="56" t="s">
        <v>226</v>
      </c>
      <c r="L4" s="56" t="s">
        <v>227</v>
      </c>
      <c r="M4" s="56" t="s">
        <v>228</v>
      </c>
      <c r="N4" s="56" t="s">
        <v>229</v>
      </c>
      <c r="O4" s="60" t="s">
        <v>230</v>
      </c>
      <c r="P4" s="8"/>
      <c r="Q4" s="56" t="s">
        <v>231</v>
      </c>
      <c r="R4" s="56" t="s">
        <v>210</v>
      </c>
      <c r="S4" s="56" t="s">
        <v>211</v>
      </c>
      <c r="T4" s="58" t="s">
        <v>212</v>
      </c>
      <c r="U4" s="58" t="s">
        <v>213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214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215</v>
      </c>
      <c r="E6" s="10" t="s">
        <v>215</v>
      </c>
      <c r="F6" s="11" t="s">
        <v>232</v>
      </c>
      <c r="G6" s="10" t="s">
        <v>215</v>
      </c>
      <c r="H6" s="10" t="s">
        <v>215</v>
      </c>
      <c r="I6" s="10" t="s">
        <v>215</v>
      </c>
      <c r="J6" s="11" t="s">
        <v>232</v>
      </c>
      <c r="K6" s="10" t="s">
        <v>215</v>
      </c>
      <c r="L6" s="11" t="s">
        <v>232</v>
      </c>
      <c r="M6" s="10" t="s">
        <v>215</v>
      </c>
      <c r="N6" s="11" t="s">
        <v>232</v>
      </c>
      <c r="O6" s="10" t="s">
        <v>215</v>
      </c>
      <c r="P6" s="10" t="s">
        <v>215</v>
      </c>
      <c r="Q6" s="11" t="s">
        <v>232</v>
      </c>
      <c r="R6" s="62"/>
      <c r="S6" s="62"/>
      <c r="T6" s="62"/>
      <c r="U6" s="59"/>
    </row>
    <row r="7" spans="1:21" ht="13.5">
      <c r="A7" s="31" t="s">
        <v>15</v>
      </c>
      <c r="B7" s="32" t="s">
        <v>16</v>
      </c>
      <c r="C7" s="33" t="s">
        <v>17</v>
      </c>
      <c r="D7" s="34">
        <f aca="true" t="shared" si="0" ref="D7:D70">E7+I7</f>
        <v>1004840</v>
      </c>
      <c r="E7" s="35">
        <f aca="true" t="shared" si="1" ref="E7:E66">G7+H7</f>
        <v>8693</v>
      </c>
      <c r="F7" s="36">
        <f aca="true" t="shared" si="2" ref="F7:F42">E7/D7*100</f>
        <v>0.8651128537876677</v>
      </c>
      <c r="G7" s="34">
        <v>8693</v>
      </c>
      <c r="H7" s="34">
        <v>0</v>
      </c>
      <c r="I7" s="35">
        <f aca="true" t="shared" si="3" ref="I7:I66">K7+M7+O7</f>
        <v>996147</v>
      </c>
      <c r="J7" s="36">
        <f aca="true" t="shared" si="4" ref="J7:J42">I7/D7*100</f>
        <v>99.13488714621234</v>
      </c>
      <c r="K7" s="34">
        <v>990364</v>
      </c>
      <c r="L7" s="36">
        <f aca="true" t="shared" si="5" ref="L7:L42">K7/D7*100</f>
        <v>98.55937263643963</v>
      </c>
      <c r="M7" s="34">
        <v>0</v>
      </c>
      <c r="N7" s="36">
        <f aca="true" t="shared" si="6" ref="N7:N42">M7/D7*100</f>
        <v>0</v>
      </c>
      <c r="O7" s="34">
        <v>5783</v>
      </c>
      <c r="P7" s="34">
        <v>1853</v>
      </c>
      <c r="Q7" s="36">
        <f aca="true" t="shared" si="7" ref="Q7:Q42">O7/D7*100</f>
        <v>0.5755145097727001</v>
      </c>
      <c r="R7" s="34"/>
      <c r="S7" s="34" t="s">
        <v>4</v>
      </c>
      <c r="T7" s="34"/>
      <c r="U7" s="34"/>
    </row>
    <row r="8" spans="1:21" ht="13.5">
      <c r="A8" s="31" t="s">
        <v>15</v>
      </c>
      <c r="B8" s="32" t="s">
        <v>18</v>
      </c>
      <c r="C8" s="33" t="s">
        <v>19</v>
      </c>
      <c r="D8" s="34">
        <f t="shared" si="0"/>
        <v>1303253</v>
      </c>
      <c r="E8" s="35">
        <f t="shared" si="1"/>
        <v>23814</v>
      </c>
      <c r="F8" s="36">
        <f t="shared" si="2"/>
        <v>1.8272737526788734</v>
      </c>
      <c r="G8" s="34">
        <v>23814</v>
      </c>
      <c r="H8" s="34">
        <v>0</v>
      </c>
      <c r="I8" s="35">
        <f t="shared" si="3"/>
        <v>1279439</v>
      </c>
      <c r="J8" s="36">
        <f t="shared" si="4"/>
        <v>98.17272624732112</v>
      </c>
      <c r="K8" s="34">
        <v>1277423</v>
      </c>
      <c r="L8" s="36">
        <f t="shared" si="5"/>
        <v>98.0180364058245</v>
      </c>
      <c r="M8" s="34">
        <v>0</v>
      </c>
      <c r="N8" s="36">
        <f t="shared" si="6"/>
        <v>0</v>
      </c>
      <c r="O8" s="34">
        <v>2016</v>
      </c>
      <c r="P8" s="34">
        <v>927</v>
      </c>
      <c r="Q8" s="36">
        <f t="shared" si="7"/>
        <v>0.15468984149662424</v>
      </c>
      <c r="R8" s="34"/>
      <c r="S8" s="34" t="s">
        <v>4</v>
      </c>
      <c r="T8" s="34"/>
      <c r="U8" s="34"/>
    </row>
    <row r="9" spans="1:21" ht="13.5">
      <c r="A9" s="31" t="s">
        <v>15</v>
      </c>
      <c r="B9" s="32" t="s">
        <v>20</v>
      </c>
      <c r="C9" s="33" t="s">
        <v>21</v>
      </c>
      <c r="D9" s="34">
        <f t="shared" si="0"/>
        <v>140372</v>
      </c>
      <c r="E9" s="35">
        <f t="shared" si="1"/>
        <v>74058</v>
      </c>
      <c r="F9" s="36">
        <f t="shared" si="2"/>
        <v>52.75838486307811</v>
      </c>
      <c r="G9" s="34">
        <v>73983</v>
      </c>
      <c r="H9" s="34">
        <v>75</v>
      </c>
      <c r="I9" s="35">
        <f t="shared" si="3"/>
        <v>66314</v>
      </c>
      <c r="J9" s="36">
        <f t="shared" si="4"/>
        <v>47.241615136921894</v>
      </c>
      <c r="K9" s="34">
        <v>29456</v>
      </c>
      <c r="L9" s="36">
        <f t="shared" si="5"/>
        <v>20.984241871598325</v>
      </c>
      <c r="M9" s="34">
        <v>0</v>
      </c>
      <c r="N9" s="36">
        <f t="shared" si="6"/>
        <v>0</v>
      </c>
      <c r="O9" s="34">
        <v>36858</v>
      </c>
      <c r="P9" s="34">
        <v>24687</v>
      </c>
      <c r="Q9" s="36">
        <f t="shared" si="7"/>
        <v>26.25737326532357</v>
      </c>
      <c r="R9" s="34"/>
      <c r="S9" s="34" t="s">
        <v>4</v>
      </c>
      <c r="T9" s="34"/>
      <c r="U9" s="34"/>
    </row>
    <row r="10" spans="1:21" ht="13.5">
      <c r="A10" s="31" t="s">
        <v>15</v>
      </c>
      <c r="B10" s="32" t="s">
        <v>22</v>
      </c>
      <c r="C10" s="33" t="s">
        <v>23</v>
      </c>
      <c r="D10" s="34">
        <f t="shared" si="0"/>
        <v>235197</v>
      </c>
      <c r="E10" s="35">
        <f t="shared" si="1"/>
        <v>37411</v>
      </c>
      <c r="F10" s="36">
        <f t="shared" si="2"/>
        <v>15.906240300684107</v>
      </c>
      <c r="G10" s="34">
        <v>37231</v>
      </c>
      <c r="H10" s="34">
        <v>180</v>
      </c>
      <c r="I10" s="35">
        <f t="shared" si="3"/>
        <v>197786</v>
      </c>
      <c r="J10" s="36">
        <f t="shared" si="4"/>
        <v>84.0937596993159</v>
      </c>
      <c r="K10" s="34">
        <v>145089</v>
      </c>
      <c r="L10" s="36">
        <f t="shared" si="5"/>
        <v>61.68828684039337</v>
      </c>
      <c r="M10" s="34">
        <v>0</v>
      </c>
      <c r="N10" s="36">
        <f t="shared" si="6"/>
        <v>0</v>
      </c>
      <c r="O10" s="34">
        <v>52697</v>
      </c>
      <c r="P10" s="34">
        <v>11840</v>
      </c>
      <c r="Q10" s="36">
        <f t="shared" si="7"/>
        <v>22.405472858922522</v>
      </c>
      <c r="R10" s="34" t="s">
        <v>4</v>
      </c>
      <c r="S10" s="34"/>
      <c r="T10" s="34"/>
      <c r="U10" s="34"/>
    </row>
    <row r="11" spans="1:21" ht="13.5">
      <c r="A11" s="31" t="s">
        <v>15</v>
      </c>
      <c r="B11" s="32" t="s">
        <v>24</v>
      </c>
      <c r="C11" s="33" t="s">
        <v>25</v>
      </c>
      <c r="D11" s="34">
        <f t="shared" si="0"/>
        <v>61035</v>
      </c>
      <c r="E11" s="35">
        <f t="shared" si="1"/>
        <v>43929</v>
      </c>
      <c r="F11" s="36">
        <f t="shared" si="2"/>
        <v>71.9734578520521</v>
      </c>
      <c r="G11" s="34">
        <v>43775</v>
      </c>
      <c r="H11" s="34">
        <v>154</v>
      </c>
      <c r="I11" s="35">
        <f t="shared" si="3"/>
        <v>17106</v>
      </c>
      <c r="J11" s="36">
        <f t="shared" si="4"/>
        <v>28.026542147947897</v>
      </c>
      <c r="K11" s="34">
        <v>0</v>
      </c>
      <c r="L11" s="36">
        <f t="shared" si="5"/>
        <v>0</v>
      </c>
      <c r="M11" s="34">
        <v>5983</v>
      </c>
      <c r="N11" s="36">
        <f t="shared" si="6"/>
        <v>9.802572294585074</v>
      </c>
      <c r="O11" s="34">
        <v>11123</v>
      </c>
      <c r="P11" s="34">
        <v>6248</v>
      </c>
      <c r="Q11" s="36">
        <f t="shared" si="7"/>
        <v>18.223969853362824</v>
      </c>
      <c r="R11" s="34" t="s">
        <v>4</v>
      </c>
      <c r="S11" s="34"/>
      <c r="T11" s="34"/>
      <c r="U11" s="34"/>
    </row>
    <row r="12" spans="1:21" ht="13.5">
      <c r="A12" s="31" t="s">
        <v>15</v>
      </c>
      <c r="B12" s="32" t="s">
        <v>26</v>
      </c>
      <c r="C12" s="33" t="s">
        <v>27</v>
      </c>
      <c r="D12" s="34">
        <f t="shared" si="0"/>
        <v>81239</v>
      </c>
      <c r="E12" s="35">
        <f t="shared" si="1"/>
        <v>34499</v>
      </c>
      <c r="F12" s="36">
        <f t="shared" si="2"/>
        <v>42.46605694309383</v>
      </c>
      <c r="G12" s="34">
        <v>34420</v>
      </c>
      <c r="H12" s="34">
        <v>79</v>
      </c>
      <c r="I12" s="35">
        <f t="shared" si="3"/>
        <v>46740</v>
      </c>
      <c r="J12" s="36">
        <f t="shared" si="4"/>
        <v>57.53394305690617</v>
      </c>
      <c r="K12" s="34">
        <v>34216</v>
      </c>
      <c r="L12" s="36">
        <f t="shared" si="5"/>
        <v>42.11770208889819</v>
      </c>
      <c r="M12" s="34">
        <v>0</v>
      </c>
      <c r="N12" s="36">
        <f t="shared" si="6"/>
        <v>0</v>
      </c>
      <c r="O12" s="34">
        <v>12524</v>
      </c>
      <c r="P12" s="34">
        <v>9317</v>
      </c>
      <c r="Q12" s="36">
        <f t="shared" si="7"/>
        <v>15.416240968007976</v>
      </c>
      <c r="R12" s="34"/>
      <c r="S12" s="34" t="s">
        <v>4</v>
      </c>
      <c r="T12" s="34"/>
      <c r="U12" s="34"/>
    </row>
    <row r="13" spans="1:21" ht="13.5">
      <c r="A13" s="31" t="s">
        <v>15</v>
      </c>
      <c r="B13" s="32" t="s">
        <v>28</v>
      </c>
      <c r="C13" s="33" t="s">
        <v>29</v>
      </c>
      <c r="D13" s="34">
        <f t="shared" si="0"/>
        <v>54330</v>
      </c>
      <c r="E13" s="35">
        <f t="shared" si="1"/>
        <v>31356</v>
      </c>
      <c r="F13" s="36">
        <f t="shared" si="2"/>
        <v>57.71397018221977</v>
      </c>
      <c r="G13" s="34">
        <v>31032</v>
      </c>
      <c r="H13" s="34">
        <v>324</v>
      </c>
      <c r="I13" s="35">
        <f t="shared" si="3"/>
        <v>22974</v>
      </c>
      <c r="J13" s="36">
        <f t="shared" si="4"/>
        <v>42.28602981778023</v>
      </c>
      <c r="K13" s="34">
        <v>0</v>
      </c>
      <c r="L13" s="36">
        <f t="shared" si="5"/>
        <v>0</v>
      </c>
      <c r="M13" s="34">
        <v>0</v>
      </c>
      <c r="N13" s="36">
        <f t="shared" si="6"/>
        <v>0</v>
      </c>
      <c r="O13" s="34">
        <v>22974</v>
      </c>
      <c r="P13" s="34">
        <v>16722</v>
      </c>
      <c r="Q13" s="36">
        <f t="shared" si="7"/>
        <v>42.28602981778023</v>
      </c>
      <c r="R13" s="34" t="s">
        <v>4</v>
      </c>
      <c r="S13" s="34"/>
      <c r="T13" s="34"/>
      <c r="U13" s="34"/>
    </row>
    <row r="14" spans="1:21" ht="13.5">
      <c r="A14" s="31" t="s">
        <v>15</v>
      </c>
      <c r="B14" s="32" t="s">
        <v>30</v>
      </c>
      <c r="C14" s="33" t="s">
        <v>31</v>
      </c>
      <c r="D14" s="34">
        <f t="shared" si="0"/>
        <v>42370</v>
      </c>
      <c r="E14" s="35">
        <f t="shared" si="1"/>
        <v>25503</v>
      </c>
      <c r="F14" s="36">
        <f t="shared" si="2"/>
        <v>60.191172999763985</v>
      </c>
      <c r="G14" s="34">
        <v>25054</v>
      </c>
      <c r="H14" s="34">
        <v>449</v>
      </c>
      <c r="I14" s="35">
        <f t="shared" si="3"/>
        <v>16867</v>
      </c>
      <c r="J14" s="36">
        <f t="shared" si="4"/>
        <v>39.808827000236015</v>
      </c>
      <c r="K14" s="34">
        <v>0</v>
      </c>
      <c r="L14" s="36">
        <f t="shared" si="5"/>
        <v>0</v>
      </c>
      <c r="M14" s="34">
        <v>0</v>
      </c>
      <c r="N14" s="36">
        <f t="shared" si="6"/>
        <v>0</v>
      </c>
      <c r="O14" s="34">
        <v>16867</v>
      </c>
      <c r="P14" s="34">
        <v>7673</v>
      </c>
      <c r="Q14" s="36">
        <f t="shared" si="7"/>
        <v>39.808827000236015</v>
      </c>
      <c r="R14" s="34" t="s">
        <v>4</v>
      </c>
      <c r="S14" s="34"/>
      <c r="T14" s="34"/>
      <c r="U14" s="34"/>
    </row>
    <row r="15" spans="1:21" ht="13.5">
      <c r="A15" s="31" t="s">
        <v>15</v>
      </c>
      <c r="B15" s="32" t="s">
        <v>32</v>
      </c>
      <c r="C15" s="33" t="s">
        <v>33</v>
      </c>
      <c r="D15" s="34">
        <f t="shared" si="0"/>
        <v>12005</v>
      </c>
      <c r="E15" s="35">
        <f t="shared" si="1"/>
        <v>7660</v>
      </c>
      <c r="F15" s="36">
        <f t="shared" si="2"/>
        <v>63.80674718867139</v>
      </c>
      <c r="G15" s="34">
        <v>7650</v>
      </c>
      <c r="H15" s="34">
        <v>10</v>
      </c>
      <c r="I15" s="35">
        <f t="shared" si="3"/>
        <v>4345</v>
      </c>
      <c r="J15" s="36">
        <f t="shared" si="4"/>
        <v>36.19325281132861</v>
      </c>
      <c r="K15" s="34">
        <v>0</v>
      </c>
      <c r="L15" s="36">
        <f t="shared" si="5"/>
        <v>0</v>
      </c>
      <c r="M15" s="34">
        <v>513</v>
      </c>
      <c r="N15" s="36">
        <f t="shared" si="6"/>
        <v>4.273219491878384</v>
      </c>
      <c r="O15" s="34">
        <v>3832</v>
      </c>
      <c r="P15" s="34">
        <v>2158</v>
      </c>
      <c r="Q15" s="36">
        <f t="shared" si="7"/>
        <v>31.92003331945023</v>
      </c>
      <c r="R15" s="34" t="s">
        <v>4</v>
      </c>
      <c r="S15" s="34"/>
      <c r="T15" s="34"/>
      <c r="U15" s="34"/>
    </row>
    <row r="16" spans="1:21" ht="13.5">
      <c r="A16" s="31" t="s">
        <v>15</v>
      </c>
      <c r="B16" s="32" t="s">
        <v>34</v>
      </c>
      <c r="C16" s="33" t="s">
        <v>35</v>
      </c>
      <c r="D16" s="34">
        <f t="shared" si="0"/>
        <v>43356</v>
      </c>
      <c r="E16" s="35">
        <f t="shared" si="1"/>
        <v>22011</v>
      </c>
      <c r="F16" s="36">
        <f t="shared" si="2"/>
        <v>50.76805978411293</v>
      </c>
      <c r="G16" s="34">
        <v>22011</v>
      </c>
      <c r="H16" s="34">
        <v>0</v>
      </c>
      <c r="I16" s="35">
        <f t="shared" si="3"/>
        <v>21345</v>
      </c>
      <c r="J16" s="36">
        <f t="shared" si="4"/>
        <v>49.23194021588708</v>
      </c>
      <c r="K16" s="34">
        <v>0</v>
      </c>
      <c r="L16" s="36">
        <f t="shared" si="5"/>
        <v>0</v>
      </c>
      <c r="M16" s="34">
        <v>0</v>
      </c>
      <c r="N16" s="36">
        <f t="shared" si="6"/>
        <v>0</v>
      </c>
      <c r="O16" s="34">
        <v>21345</v>
      </c>
      <c r="P16" s="34">
        <v>13869</v>
      </c>
      <c r="Q16" s="36">
        <f t="shared" si="7"/>
        <v>49.23194021588708</v>
      </c>
      <c r="R16" s="34" t="s">
        <v>4</v>
      </c>
      <c r="S16" s="34"/>
      <c r="T16" s="34"/>
      <c r="U16" s="34"/>
    </row>
    <row r="17" spans="1:21" ht="13.5">
      <c r="A17" s="31" t="s">
        <v>15</v>
      </c>
      <c r="B17" s="32" t="s">
        <v>36</v>
      </c>
      <c r="C17" s="33" t="s">
        <v>37</v>
      </c>
      <c r="D17" s="34">
        <f t="shared" si="0"/>
        <v>39819</v>
      </c>
      <c r="E17" s="35">
        <f t="shared" si="1"/>
        <v>21361</v>
      </c>
      <c r="F17" s="36">
        <f t="shared" si="2"/>
        <v>53.64524473241418</v>
      </c>
      <c r="G17" s="34">
        <v>21361</v>
      </c>
      <c r="H17" s="34">
        <v>0</v>
      </c>
      <c r="I17" s="35">
        <f t="shared" si="3"/>
        <v>18458</v>
      </c>
      <c r="J17" s="36">
        <f t="shared" si="4"/>
        <v>46.35475526758582</v>
      </c>
      <c r="K17" s="34">
        <v>0</v>
      </c>
      <c r="L17" s="36">
        <f t="shared" si="5"/>
        <v>0</v>
      </c>
      <c r="M17" s="34">
        <v>0</v>
      </c>
      <c r="N17" s="36">
        <f t="shared" si="6"/>
        <v>0</v>
      </c>
      <c r="O17" s="34">
        <v>18458</v>
      </c>
      <c r="P17" s="34">
        <v>9190</v>
      </c>
      <c r="Q17" s="36">
        <f t="shared" si="7"/>
        <v>46.35475526758582</v>
      </c>
      <c r="R17" s="34" t="s">
        <v>4</v>
      </c>
      <c r="S17" s="34"/>
      <c r="T17" s="34"/>
      <c r="U17" s="34"/>
    </row>
    <row r="18" spans="1:21" ht="13.5">
      <c r="A18" s="31" t="s">
        <v>15</v>
      </c>
      <c r="B18" s="32" t="s">
        <v>38</v>
      </c>
      <c r="C18" s="33" t="s">
        <v>6</v>
      </c>
      <c r="D18" s="34">
        <f t="shared" si="0"/>
        <v>47462</v>
      </c>
      <c r="E18" s="35">
        <f t="shared" si="1"/>
        <v>22782</v>
      </c>
      <c r="F18" s="36">
        <f t="shared" si="2"/>
        <v>48.00050566769205</v>
      </c>
      <c r="G18" s="34">
        <v>22782</v>
      </c>
      <c r="H18" s="34">
        <v>0</v>
      </c>
      <c r="I18" s="35">
        <f t="shared" si="3"/>
        <v>24680</v>
      </c>
      <c r="J18" s="36">
        <f t="shared" si="4"/>
        <v>51.99949433230795</v>
      </c>
      <c r="K18" s="34">
        <v>0</v>
      </c>
      <c r="L18" s="36">
        <f t="shared" si="5"/>
        <v>0</v>
      </c>
      <c r="M18" s="34">
        <v>0</v>
      </c>
      <c r="N18" s="36">
        <f t="shared" si="6"/>
        <v>0</v>
      </c>
      <c r="O18" s="34">
        <v>24680</v>
      </c>
      <c r="P18" s="34">
        <v>6862</v>
      </c>
      <c r="Q18" s="36">
        <f t="shared" si="7"/>
        <v>51.99949433230795</v>
      </c>
      <c r="R18" s="34" t="s">
        <v>4</v>
      </c>
      <c r="S18" s="34"/>
      <c r="T18" s="34"/>
      <c r="U18" s="34"/>
    </row>
    <row r="19" spans="1:21" ht="13.5">
      <c r="A19" s="31" t="s">
        <v>15</v>
      </c>
      <c r="B19" s="32" t="s">
        <v>39</v>
      </c>
      <c r="C19" s="33" t="s">
        <v>40</v>
      </c>
      <c r="D19" s="34">
        <f t="shared" si="0"/>
        <v>42105</v>
      </c>
      <c r="E19" s="35">
        <f t="shared" si="1"/>
        <v>17046</v>
      </c>
      <c r="F19" s="36">
        <f t="shared" si="2"/>
        <v>40.484503028143926</v>
      </c>
      <c r="G19" s="34">
        <v>16724</v>
      </c>
      <c r="H19" s="34">
        <v>322</v>
      </c>
      <c r="I19" s="35">
        <f t="shared" si="3"/>
        <v>25059</v>
      </c>
      <c r="J19" s="36">
        <f t="shared" si="4"/>
        <v>59.515496971856074</v>
      </c>
      <c r="K19" s="34">
        <v>0</v>
      </c>
      <c r="L19" s="36">
        <f t="shared" si="5"/>
        <v>0</v>
      </c>
      <c r="M19" s="34">
        <v>0</v>
      </c>
      <c r="N19" s="36">
        <f t="shared" si="6"/>
        <v>0</v>
      </c>
      <c r="O19" s="34">
        <v>25059</v>
      </c>
      <c r="P19" s="34">
        <v>8530</v>
      </c>
      <c r="Q19" s="36">
        <f t="shared" si="7"/>
        <v>59.515496971856074</v>
      </c>
      <c r="R19" s="34" t="s">
        <v>4</v>
      </c>
      <c r="S19" s="34"/>
      <c r="T19" s="34"/>
      <c r="U19" s="34"/>
    </row>
    <row r="20" spans="1:21" ht="13.5">
      <c r="A20" s="31" t="s">
        <v>15</v>
      </c>
      <c r="B20" s="32" t="s">
        <v>41</v>
      </c>
      <c r="C20" s="33" t="s">
        <v>42</v>
      </c>
      <c r="D20" s="34">
        <f t="shared" si="0"/>
        <v>71306</v>
      </c>
      <c r="E20" s="35">
        <f t="shared" si="1"/>
        <v>47425</v>
      </c>
      <c r="F20" s="36">
        <f t="shared" si="2"/>
        <v>66.50912966650773</v>
      </c>
      <c r="G20" s="34">
        <v>46288</v>
      </c>
      <c r="H20" s="34">
        <v>1137</v>
      </c>
      <c r="I20" s="35">
        <f t="shared" si="3"/>
        <v>23881</v>
      </c>
      <c r="J20" s="36">
        <f t="shared" si="4"/>
        <v>33.490870333492275</v>
      </c>
      <c r="K20" s="34">
        <v>0</v>
      </c>
      <c r="L20" s="36">
        <f t="shared" si="5"/>
        <v>0</v>
      </c>
      <c r="M20" s="34">
        <v>0</v>
      </c>
      <c r="N20" s="36">
        <f t="shared" si="6"/>
        <v>0</v>
      </c>
      <c r="O20" s="34">
        <v>23881</v>
      </c>
      <c r="P20" s="34">
        <v>11547</v>
      </c>
      <c r="Q20" s="36">
        <f t="shared" si="7"/>
        <v>33.490870333492275</v>
      </c>
      <c r="R20" s="34"/>
      <c r="S20" s="34" t="s">
        <v>4</v>
      </c>
      <c r="T20" s="34"/>
      <c r="U20" s="34"/>
    </row>
    <row r="21" spans="1:21" ht="13.5">
      <c r="A21" s="31" t="s">
        <v>15</v>
      </c>
      <c r="B21" s="32" t="s">
        <v>43</v>
      </c>
      <c r="C21" s="33" t="s">
        <v>44</v>
      </c>
      <c r="D21" s="34">
        <f t="shared" si="0"/>
        <v>29722</v>
      </c>
      <c r="E21" s="35">
        <f t="shared" si="1"/>
        <v>21122</v>
      </c>
      <c r="F21" s="36">
        <f t="shared" si="2"/>
        <v>71.06520422582598</v>
      </c>
      <c r="G21" s="34">
        <v>20555</v>
      </c>
      <c r="H21" s="34">
        <v>567</v>
      </c>
      <c r="I21" s="35">
        <f t="shared" si="3"/>
        <v>8600</v>
      </c>
      <c r="J21" s="36">
        <f t="shared" si="4"/>
        <v>28.93479577417401</v>
      </c>
      <c r="K21" s="34">
        <v>2720</v>
      </c>
      <c r="L21" s="36">
        <f t="shared" si="5"/>
        <v>9.151470291366664</v>
      </c>
      <c r="M21" s="34">
        <v>0</v>
      </c>
      <c r="N21" s="36">
        <f t="shared" si="6"/>
        <v>0</v>
      </c>
      <c r="O21" s="34">
        <v>5880</v>
      </c>
      <c r="P21" s="34">
        <v>4346</v>
      </c>
      <c r="Q21" s="36">
        <f t="shared" si="7"/>
        <v>19.78332548280735</v>
      </c>
      <c r="R21" s="34" t="s">
        <v>4</v>
      </c>
      <c r="S21" s="34"/>
      <c r="T21" s="34"/>
      <c r="U21" s="34"/>
    </row>
    <row r="22" spans="1:21" ht="13.5">
      <c r="A22" s="31" t="s">
        <v>15</v>
      </c>
      <c r="B22" s="32" t="s">
        <v>45</v>
      </c>
      <c r="C22" s="33" t="s">
        <v>46</v>
      </c>
      <c r="D22" s="34">
        <f t="shared" si="0"/>
        <v>49065</v>
      </c>
      <c r="E22" s="35">
        <f t="shared" si="1"/>
        <v>26573</v>
      </c>
      <c r="F22" s="36">
        <f t="shared" si="2"/>
        <v>54.15876897992459</v>
      </c>
      <c r="G22" s="34">
        <v>26556</v>
      </c>
      <c r="H22" s="34">
        <v>17</v>
      </c>
      <c r="I22" s="35">
        <f t="shared" si="3"/>
        <v>22492</v>
      </c>
      <c r="J22" s="36">
        <f t="shared" si="4"/>
        <v>45.84123102007541</v>
      </c>
      <c r="K22" s="34">
        <v>6660</v>
      </c>
      <c r="L22" s="36">
        <f t="shared" si="5"/>
        <v>13.573830632833998</v>
      </c>
      <c r="M22" s="34">
        <v>5950</v>
      </c>
      <c r="N22" s="36">
        <f t="shared" si="6"/>
        <v>12.126770610414756</v>
      </c>
      <c r="O22" s="34">
        <v>9882</v>
      </c>
      <c r="P22" s="34">
        <v>7948</v>
      </c>
      <c r="Q22" s="36">
        <f t="shared" si="7"/>
        <v>20.140629776826657</v>
      </c>
      <c r="R22" s="34" t="s">
        <v>4</v>
      </c>
      <c r="S22" s="34"/>
      <c r="T22" s="34"/>
      <c r="U22" s="34"/>
    </row>
    <row r="23" spans="1:21" ht="13.5">
      <c r="A23" s="31" t="s">
        <v>15</v>
      </c>
      <c r="B23" s="32" t="s">
        <v>47</v>
      </c>
      <c r="C23" s="33" t="s">
        <v>48</v>
      </c>
      <c r="D23" s="34">
        <f t="shared" si="0"/>
        <v>55708</v>
      </c>
      <c r="E23" s="35">
        <f t="shared" si="1"/>
        <v>18610</v>
      </c>
      <c r="F23" s="36">
        <f t="shared" si="2"/>
        <v>33.40633302218712</v>
      </c>
      <c r="G23" s="34">
        <v>18610</v>
      </c>
      <c r="H23" s="34">
        <v>0</v>
      </c>
      <c r="I23" s="35">
        <f t="shared" si="3"/>
        <v>37098</v>
      </c>
      <c r="J23" s="36">
        <f t="shared" si="4"/>
        <v>66.59366697781289</v>
      </c>
      <c r="K23" s="34">
        <v>17992</v>
      </c>
      <c r="L23" s="36">
        <f t="shared" si="5"/>
        <v>32.29697709485173</v>
      </c>
      <c r="M23" s="34">
        <v>1780</v>
      </c>
      <c r="N23" s="36">
        <f t="shared" si="6"/>
        <v>3.1952322826165003</v>
      </c>
      <c r="O23" s="34">
        <v>17326</v>
      </c>
      <c r="P23" s="34">
        <v>9998</v>
      </c>
      <c r="Q23" s="36">
        <f t="shared" si="7"/>
        <v>31.101457600344656</v>
      </c>
      <c r="R23" s="34" t="s">
        <v>4</v>
      </c>
      <c r="S23" s="34"/>
      <c r="T23" s="34"/>
      <c r="U23" s="34"/>
    </row>
    <row r="24" spans="1:21" ht="13.5">
      <c r="A24" s="31" t="s">
        <v>15</v>
      </c>
      <c r="B24" s="32" t="s">
        <v>49</v>
      </c>
      <c r="C24" s="33" t="s">
        <v>7</v>
      </c>
      <c r="D24" s="34">
        <f t="shared" si="0"/>
        <v>93293</v>
      </c>
      <c r="E24" s="35">
        <f t="shared" si="1"/>
        <v>4981</v>
      </c>
      <c r="F24" s="36">
        <f t="shared" si="2"/>
        <v>5.339092965174236</v>
      </c>
      <c r="G24" s="34">
        <v>4981</v>
      </c>
      <c r="H24" s="34">
        <v>0</v>
      </c>
      <c r="I24" s="35">
        <f t="shared" si="3"/>
        <v>88312</v>
      </c>
      <c r="J24" s="36">
        <f t="shared" si="4"/>
        <v>94.66090703482575</v>
      </c>
      <c r="K24" s="34">
        <v>63525</v>
      </c>
      <c r="L24" s="36">
        <f t="shared" si="5"/>
        <v>68.09192543920766</v>
      </c>
      <c r="M24" s="34">
        <v>2202</v>
      </c>
      <c r="N24" s="36">
        <f t="shared" si="6"/>
        <v>2.360305703536171</v>
      </c>
      <c r="O24" s="34">
        <v>22585</v>
      </c>
      <c r="P24" s="34">
        <v>12092</v>
      </c>
      <c r="Q24" s="36">
        <f t="shared" si="7"/>
        <v>24.208675892081935</v>
      </c>
      <c r="R24" s="34"/>
      <c r="S24" s="34" t="s">
        <v>4</v>
      </c>
      <c r="T24" s="34"/>
      <c r="U24" s="34"/>
    </row>
    <row r="25" spans="1:21" ht="13.5">
      <c r="A25" s="31" t="s">
        <v>15</v>
      </c>
      <c r="B25" s="32" t="s">
        <v>50</v>
      </c>
      <c r="C25" s="33" t="s">
        <v>51</v>
      </c>
      <c r="D25" s="34">
        <f t="shared" si="0"/>
        <v>106116</v>
      </c>
      <c r="E25" s="35">
        <f t="shared" si="1"/>
        <v>1593</v>
      </c>
      <c r="F25" s="36">
        <f t="shared" si="2"/>
        <v>1.5011873798484678</v>
      </c>
      <c r="G25" s="34">
        <v>1593</v>
      </c>
      <c r="H25" s="34">
        <v>0</v>
      </c>
      <c r="I25" s="35">
        <f t="shared" si="3"/>
        <v>104523</v>
      </c>
      <c r="J25" s="36">
        <f t="shared" si="4"/>
        <v>98.49881262015153</v>
      </c>
      <c r="K25" s="34">
        <v>102041</v>
      </c>
      <c r="L25" s="36">
        <f t="shared" si="5"/>
        <v>96.15986279166195</v>
      </c>
      <c r="M25" s="34">
        <v>0</v>
      </c>
      <c r="N25" s="36">
        <f t="shared" si="6"/>
        <v>0</v>
      </c>
      <c r="O25" s="34">
        <v>2482</v>
      </c>
      <c r="P25" s="34">
        <v>226</v>
      </c>
      <c r="Q25" s="36">
        <f t="shared" si="7"/>
        <v>2.3389498284895773</v>
      </c>
      <c r="R25" s="34"/>
      <c r="S25" s="34" t="s">
        <v>4</v>
      </c>
      <c r="T25" s="34"/>
      <c r="U25" s="34"/>
    </row>
    <row r="26" spans="1:21" ht="13.5">
      <c r="A26" s="31" t="s">
        <v>15</v>
      </c>
      <c r="B26" s="32" t="s">
        <v>52</v>
      </c>
      <c r="C26" s="33" t="s">
        <v>53</v>
      </c>
      <c r="D26" s="34">
        <f t="shared" si="0"/>
        <v>90276</v>
      </c>
      <c r="E26" s="35">
        <f t="shared" si="1"/>
        <v>2116</v>
      </c>
      <c r="F26" s="36">
        <f t="shared" si="2"/>
        <v>2.343923080331428</v>
      </c>
      <c r="G26" s="34">
        <v>2116</v>
      </c>
      <c r="H26" s="34">
        <v>0</v>
      </c>
      <c r="I26" s="35">
        <f t="shared" si="3"/>
        <v>88160</v>
      </c>
      <c r="J26" s="36">
        <f t="shared" si="4"/>
        <v>97.65607691966858</v>
      </c>
      <c r="K26" s="34">
        <v>82262</v>
      </c>
      <c r="L26" s="36">
        <f t="shared" si="5"/>
        <v>91.12277903318711</v>
      </c>
      <c r="M26" s="34">
        <v>0</v>
      </c>
      <c r="N26" s="36">
        <f t="shared" si="6"/>
        <v>0</v>
      </c>
      <c r="O26" s="34">
        <v>5898</v>
      </c>
      <c r="P26" s="34">
        <v>279</v>
      </c>
      <c r="Q26" s="36">
        <f t="shared" si="7"/>
        <v>6.533297886481456</v>
      </c>
      <c r="R26" s="34" t="s">
        <v>4</v>
      </c>
      <c r="S26" s="34"/>
      <c r="T26" s="34"/>
      <c r="U26" s="34"/>
    </row>
    <row r="27" spans="1:21" ht="13.5">
      <c r="A27" s="31" t="s">
        <v>15</v>
      </c>
      <c r="B27" s="32" t="s">
        <v>54</v>
      </c>
      <c r="C27" s="33" t="s">
        <v>55</v>
      </c>
      <c r="D27" s="34">
        <f t="shared" si="0"/>
        <v>81932</v>
      </c>
      <c r="E27" s="35">
        <f t="shared" si="1"/>
        <v>1893</v>
      </c>
      <c r="F27" s="36">
        <f t="shared" si="2"/>
        <v>2.3104525704242542</v>
      </c>
      <c r="G27" s="34">
        <v>1686</v>
      </c>
      <c r="H27" s="34">
        <v>207</v>
      </c>
      <c r="I27" s="35">
        <f t="shared" si="3"/>
        <v>80039</v>
      </c>
      <c r="J27" s="36">
        <f t="shared" si="4"/>
        <v>97.68954742957574</v>
      </c>
      <c r="K27" s="34">
        <v>79021</v>
      </c>
      <c r="L27" s="36">
        <f t="shared" si="5"/>
        <v>96.44705365424987</v>
      </c>
      <c r="M27" s="34">
        <v>0</v>
      </c>
      <c r="N27" s="36">
        <f t="shared" si="6"/>
        <v>0</v>
      </c>
      <c r="O27" s="34">
        <v>1018</v>
      </c>
      <c r="P27" s="34">
        <v>428</v>
      </c>
      <c r="Q27" s="36">
        <f t="shared" si="7"/>
        <v>1.24249377532588</v>
      </c>
      <c r="R27" s="34"/>
      <c r="S27" s="34" t="s">
        <v>4</v>
      </c>
      <c r="T27" s="34"/>
      <c r="U27" s="34"/>
    </row>
    <row r="28" spans="1:21" ht="13.5">
      <c r="A28" s="31" t="s">
        <v>15</v>
      </c>
      <c r="B28" s="32" t="s">
        <v>56</v>
      </c>
      <c r="C28" s="33" t="s">
        <v>57</v>
      </c>
      <c r="D28" s="34">
        <f t="shared" si="0"/>
        <v>65315</v>
      </c>
      <c r="E28" s="35">
        <f t="shared" si="1"/>
        <v>1181</v>
      </c>
      <c r="F28" s="36">
        <f t="shared" si="2"/>
        <v>1.8081604531883948</v>
      </c>
      <c r="G28" s="34">
        <v>1181</v>
      </c>
      <c r="H28" s="34">
        <v>0</v>
      </c>
      <c r="I28" s="35">
        <f t="shared" si="3"/>
        <v>64134</v>
      </c>
      <c r="J28" s="36">
        <f t="shared" si="4"/>
        <v>98.19183954681161</v>
      </c>
      <c r="K28" s="34">
        <v>60420</v>
      </c>
      <c r="L28" s="36">
        <f t="shared" si="5"/>
        <v>92.50555002679323</v>
      </c>
      <c r="M28" s="34">
        <v>0</v>
      </c>
      <c r="N28" s="36">
        <f t="shared" si="6"/>
        <v>0</v>
      </c>
      <c r="O28" s="34">
        <v>3714</v>
      </c>
      <c r="P28" s="34">
        <v>1847</v>
      </c>
      <c r="Q28" s="36">
        <f t="shared" si="7"/>
        <v>5.686289520018373</v>
      </c>
      <c r="R28" s="34"/>
      <c r="S28" s="34" t="s">
        <v>4</v>
      </c>
      <c r="T28" s="34"/>
      <c r="U28" s="34"/>
    </row>
    <row r="29" spans="1:21" ht="13.5">
      <c r="A29" s="31" t="s">
        <v>15</v>
      </c>
      <c r="B29" s="32" t="s">
        <v>58</v>
      </c>
      <c r="C29" s="33" t="s">
        <v>59</v>
      </c>
      <c r="D29" s="34">
        <f t="shared" si="0"/>
        <v>65975</v>
      </c>
      <c r="E29" s="35">
        <f t="shared" si="1"/>
        <v>22601</v>
      </c>
      <c r="F29" s="36">
        <f t="shared" si="2"/>
        <v>34.25691549829481</v>
      </c>
      <c r="G29" s="34">
        <v>22213</v>
      </c>
      <c r="H29" s="34">
        <v>388</v>
      </c>
      <c r="I29" s="35">
        <f t="shared" si="3"/>
        <v>43374</v>
      </c>
      <c r="J29" s="36">
        <f t="shared" si="4"/>
        <v>65.7430845017052</v>
      </c>
      <c r="K29" s="34">
        <v>34903</v>
      </c>
      <c r="L29" s="36">
        <f t="shared" si="5"/>
        <v>52.90337248957938</v>
      </c>
      <c r="M29" s="34">
        <v>0</v>
      </c>
      <c r="N29" s="36">
        <f t="shared" si="6"/>
        <v>0</v>
      </c>
      <c r="O29" s="34">
        <v>8471</v>
      </c>
      <c r="P29" s="34">
        <v>7179</v>
      </c>
      <c r="Q29" s="36">
        <f t="shared" si="7"/>
        <v>12.839712012125807</v>
      </c>
      <c r="R29" s="34" t="s">
        <v>4</v>
      </c>
      <c r="S29" s="34"/>
      <c r="T29" s="34"/>
      <c r="U29" s="34"/>
    </row>
    <row r="30" spans="1:21" ht="13.5">
      <c r="A30" s="31" t="s">
        <v>15</v>
      </c>
      <c r="B30" s="32" t="s">
        <v>60</v>
      </c>
      <c r="C30" s="33" t="s">
        <v>61</v>
      </c>
      <c r="D30" s="34">
        <f t="shared" si="0"/>
        <v>56120</v>
      </c>
      <c r="E30" s="35">
        <f t="shared" si="1"/>
        <v>15453</v>
      </c>
      <c r="F30" s="36">
        <f t="shared" si="2"/>
        <v>27.535637918745547</v>
      </c>
      <c r="G30" s="34">
        <v>15368</v>
      </c>
      <c r="H30" s="34">
        <v>85</v>
      </c>
      <c r="I30" s="35">
        <f t="shared" si="3"/>
        <v>40667</v>
      </c>
      <c r="J30" s="36">
        <f t="shared" si="4"/>
        <v>72.46436208125445</v>
      </c>
      <c r="K30" s="34">
        <v>31091</v>
      </c>
      <c r="L30" s="36">
        <f t="shared" si="5"/>
        <v>55.40092658588739</v>
      </c>
      <c r="M30" s="34">
        <v>0</v>
      </c>
      <c r="N30" s="36">
        <f t="shared" si="6"/>
        <v>0</v>
      </c>
      <c r="O30" s="34">
        <v>9576</v>
      </c>
      <c r="P30" s="34">
        <v>9021</v>
      </c>
      <c r="Q30" s="36">
        <f t="shared" si="7"/>
        <v>17.06343549536707</v>
      </c>
      <c r="R30" s="34" t="s">
        <v>4</v>
      </c>
      <c r="S30" s="34"/>
      <c r="T30" s="34"/>
      <c r="U30" s="34"/>
    </row>
    <row r="31" spans="1:21" ht="13.5">
      <c r="A31" s="31" t="s">
        <v>15</v>
      </c>
      <c r="B31" s="32" t="s">
        <v>62</v>
      </c>
      <c r="C31" s="33" t="s">
        <v>8</v>
      </c>
      <c r="D31" s="34">
        <f t="shared" si="0"/>
        <v>46196</v>
      </c>
      <c r="E31" s="35">
        <f t="shared" si="1"/>
        <v>8673</v>
      </c>
      <c r="F31" s="36">
        <f t="shared" si="2"/>
        <v>18.77435275781453</v>
      </c>
      <c r="G31" s="34">
        <v>8395</v>
      </c>
      <c r="H31" s="34">
        <v>278</v>
      </c>
      <c r="I31" s="35">
        <f t="shared" si="3"/>
        <v>37523</v>
      </c>
      <c r="J31" s="36">
        <f t="shared" si="4"/>
        <v>81.22564724218547</v>
      </c>
      <c r="K31" s="34">
        <v>34066</v>
      </c>
      <c r="L31" s="36">
        <f t="shared" si="5"/>
        <v>73.74231535197853</v>
      </c>
      <c r="M31" s="34">
        <v>0</v>
      </c>
      <c r="N31" s="36">
        <f t="shared" si="6"/>
        <v>0</v>
      </c>
      <c r="O31" s="34">
        <v>3457</v>
      </c>
      <c r="P31" s="34">
        <v>2160</v>
      </c>
      <c r="Q31" s="36">
        <f t="shared" si="7"/>
        <v>7.483331890206944</v>
      </c>
      <c r="R31" s="34" t="s">
        <v>4</v>
      </c>
      <c r="S31" s="34"/>
      <c r="T31" s="34"/>
      <c r="U31" s="34"/>
    </row>
    <row r="32" spans="1:21" ht="13.5">
      <c r="A32" s="31" t="s">
        <v>15</v>
      </c>
      <c r="B32" s="32" t="s">
        <v>63</v>
      </c>
      <c r="C32" s="33" t="s">
        <v>64</v>
      </c>
      <c r="D32" s="34">
        <f t="shared" si="0"/>
        <v>37197</v>
      </c>
      <c r="E32" s="35">
        <f t="shared" si="1"/>
        <v>10914</v>
      </c>
      <c r="F32" s="36">
        <f t="shared" si="2"/>
        <v>29.341075893217194</v>
      </c>
      <c r="G32" s="34">
        <v>10914</v>
      </c>
      <c r="H32" s="34">
        <v>0</v>
      </c>
      <c r="I32" s="35">
        <f t="shared" si="3"/>
        <v>26283</v>
      </c>
      <c r="J32" s="36">
        <f t="shared" si="4"/>
        <v>70.6589241067828</v>
      </c>
      <c r="K32" s="34">
        <v>18645</v>
      </c>
      <c r="L32" s="36">
        <f t="shared" si="5"/>
        <v>50.12501008145818</v>
      </c>
      <c r="M32" s="34">
        <v>3463</v>
      </c>
      <c r="N32" s="36">
        <f t="shared" si="6"/>
        <v>9.309890582573864</v>
      </c>
      <c r="O32" s="34">
        <v>4175</v>
      </c>
      <c r="P32" s="34">
        <v>3432</v>
      </c>
      <c r="Q32" s="36">
        <f t="shared" si="7"/>
        <v>11.22402344275076</v>
      </c>
      <c r="R32" s="34"/>
      <c r="S32" s="34" t="s">
        <v>4</v>
      </c>
      <c r="T32" s="34"/>
      <c r="U32" s="34"/>
    </row>
    <row r="33" spans="1:21" ht="13.5">
      <c r="A33" s="31" t="s">
        <v>15</v>
      </c>
      <c r="B33" s="32" t="s">
        <v>65</v>
      </c>
      <c r="C33" s="33" t="s">
        <v>66</v>
      </c>
      <c r="D33" s="34">
        <f t="shared" si="0"/>
        <v>29782</v>
      </c>
      <c r="E33" s="35">
        <f t="shared" si="1"/>
        <v>12189</v>
      </c>
      <c r="F33" s="36">
        <f t="shared" si="2"/>
        <v>40.92740581559331</v>
      </c>
      <c r="G33" s="34">
        <v>12189</v>
      </c>
      <c r="H33" s="34">
        <v>0</v>
      </c>
      <c r="I33" s="35">
        <f t="shared" si="3"/>
        <v>17593</v>
      </c>
      <c r="J33" s="36">
        <f t="shared" si="4"/>
        <v>59.07259418440669</v>
      </c>
      <c r="K33" s="34">
        <v>10132</v>
      </c>
      <c r="L33" s="36">
        <f t="shared" si="5"/>
        <v>34.02054932509569</v>
      </c>
      <c r="M33" s="34">
        <v>0</v>
      </c>
      <c r="N33" s="36">
        <f t="shared" si="6"/>
        <v>0</v>
      </c>
      <c r="O33" s="34">
        <v>7461</v>
      </c>
      <c r="P33" s="34">
        <v>6363</v>
      </c>
      <c r="Q33" s="36">
        <f t="shared" si="7"/>
        <v>25.052044859310996</v>
      </c>
      <c r="R33" s="34" t="s">
        <v>4</v>
      </c>
      <c r="S33" s="34"/>
      <c r="T33" s="34"/>
      <c r="U33" s="34"/>
    </row>
    <row r="34" spans="1:21" ht="13.5">
      <c r="A34" s="31" t="s">
        <v>15</v>
      </c>
      <c r="B34" s="32" t="s">
        <v>67</v>
      </c>
      <c r="C34" s="33" t="s">
        <v>68</v>
      </c>
      <c r="D34" s="34">
        <f t="shared" si="0"/>
        <v>38274</v>
      </c>
      <c r="E34" s="35">
        <f t="shared" si="1"/>
        <v>13662</v>
      </c>
      <c r="F34" s="36">
        <f t="shared" si="2"/>
        <v>35.695250039191095</v>
      </c>
      <c r="G34" s="34">
        <v>13662</v>
      </c>
      <c r="H34" s="34">
        <v>0</v>
      </c>
      <c r="I34" s="35">
        <f t="shared" si="3"/>
        <v>24612</v>
      </c>
      <c r="J34" s="36">
        <f t="shared" si="4"/>
        <v>64.3047499608089</v>
      </c>
      <c r="K34" s="34">
        <v>16403</v>
      </c>
      <c r="L34" s="36">
        <f t="shared" si="5"/>
        <v>42.856769608611586</v>
      </c>
      <c r="M34" s="34">
        <v>4828</v>
      </c>
      <c r="N34" s="36">
        <f t="shared" si="6"/>
        <v>12.614307362700528</v>
      </c>
      <c r="O34" s="34">
        <v>3381</v>
      </c>
      <c r="P34" s="34">
        <v>720</v>
      </c>
      <c r="Q34" s="36">
        <f t="shared" si="7"/>
        <v>8.833672989496787</v>
      </c>
      <c r="R34" s="34"/>
      <c r="S34" s="34" t="s">
        <v>4</v>
      </c>
      <c r="T34" s="34"/>
      <c r="U34" s="34"/>
    </row>
    <row r="35" spans="1:21" ht="13.5">
      <c r="A35" s="31" t="s">
        <v>15</v>
      </c>
      <c r="B35" s="32" t="s">
        <v>69</v>
      </c>
      <c r="C35" s="33" t="s">
        <v>70</v>
      </c>
      <c r="D35" s="34">
        <f t="shared" si="0"/>
        <v>25391</v>
      </c>
      <c r="E35" s="35">
        <f t="shared" si="1"/>
        <v>14069</v>
      </c>
      <c r="F35" s="36">
        <f t="shared" si="2"/>
        <v>55.40939703044386</v>
      </c>
      <c r="G35" s="34">
        <v>14069</v>
      </c>
      <c r="H35" s="34">
        <v>0</v>
      </c>
      <c r="I35" s="35">
        <f t="shared" si="3"/>
        <v>11322</v>
      </c>
      <c r="J35" s="36">
        <f t="shared" si="4"/>
        <v>44.590602969556144</v>
      </c>
      <c r="K35" s="34">
        <v>4529</v>
      </c>
      <c r="L35" s="36">
        <f t="shared" si="5"/>
        <v>17.837028868496713</v>
      </c>
      <c r="M35" s="34">
        <v>687</v>
      </c>
      <c r="N35" s="36">
        <f t="shared" si="6"/>
        <v>2.7056831160647477</v>
      </c>
      <c r="O35" s="34">
        <v>6106</v>
      </c>
      <c r="P35" s="34">
        <v>5836</v>
      </c>
      <c r="Q35" s="36">
        <f t="shared" si="7"/>
        <v>24.047890984994684</v>
      </c>
      <c r="R35" s="34"/>
      <c r="S35" s="34" t="s">
        <v>4</v>
      </c>
      <c r="T35" s="34"/>
      <c r="U35" s="34"/>
    </row>
    <row r="36" spans="1:21" ht="13.5">
      <c r="A36" s="31" t="s">
        <v>15</v>
      </c>
      <c r="B36" s="32" t="s">
        <v>71</v>
      </c>
      <c r="C36" s="33" t="s">
        <v>2</v>
      </c>
      <c r="D36" s="34">
        <f t="shared" si="0"/>
        <v>22479</v>
      </c>
      <c r="E36" s="35">
        <f t="shared" si="1"/>
        <v>5756</v>
      </c>
      <c r="F36" s="36">
        <f t="shared" si="2"/>
        <v>25.606121268739713</v>
      </c>
      <c r="G36" s="34">
        <v>5756</v>
      </c>
      <c r="H36" s="34">
        <v>0</v>
      </c>
      <c r="I36" s="35">
        <f t="shared" si="3"/>
        <v>16723</v>
      </c>
      <c r="J36" s="36">
        <f t="shared" si="4"/>
        <v>74.39387873126029</v>
      </c>
      <c r="K36" s="34">
        <v>9894</v>
      </c>
      <c r="L36" s="36">
        <f t="shared" si="5"/>
        <v>44.014413452555715</v>
      </c>
      <c r="M36" s="34">
        <v>2287</v>
      </c>
      <c r="N36" s="36">
        <f t="shared" si="6"/>
        <v>10.173940121891544</v>
      </c>
      <c r="O36" s="34">
        <v>4542</v>
      </c>
      <c r="P36" s="34">
        <v>3503</v>
      </c>
      <c r="Q36" s="36">
        <f t="shared" si="7"/>
        <v>20.205525156813025</v>
      </c>
      <c r="R36" s="34"/>
      <c r="S36" s="34" t="s">
        <v>4</v>
      </c>
      <c r="T36" s="34"/>
      <c r="U36" s="34"/>
    </row>
    <row r="37" spans="1:21" ht="13.5">
      <c r="A37" s="31" t="s">
        <v>15</v>
      </c>
      <c r="B37" s="32" t="s">
        <v>72</v>
      </c>
      <c r="C37" s="33" t="s">
        <v>73</v>
      </c>
      <c r="D37" s="34">
        <f t="shared" si="0"/>
        <v>7802</v>
      </c>
      <c r="E37" s="35">
        <f t="shared" si="1"/>
        <v>3444</v>
      </c>
      <c r="F37" s="36">
        <f t="shared" si="2"/>
        <v>44.14252755703666</v>
      </c>
      <c r="G37" s="34">
        <v>3319</v>
      </c>
      <c r="H37" s="34">
        <v>125</v>
      </c>
      <c r="I37" s="35">
        <f t="shared" si="3"/>
        <v>4358</v>
      </c>
      <c r="J37" s="36">
        <f t="shared" si="4"/>
        <v>55.85747244296334</v>
      </c>
      <c r="K37" s="34">
        <v>3265</v>
      </c>
      <c r="L37" s="36">
        <f t="shared" si="5"/>
        <v>41.848244039989744</v>
      </c>
      <c r="M37" s="34">
        <v>0</v>
      </c>
      <c r="N37" s="36">
        <f t="shared" si="6"/>
        <v>0</v>
      </c>
      <c r="O37" s="34">
        <v>1093</v>
      </c>
      <c r="P37" s="34">
        <v>642</v>
      </c>
      <c r="Q37" s="36">
        <f t="shared" si="7"/>
        <v>14.009228402973598</v>
      </c>
      <c r="R37" s="34" t="s">
        <v>4</v>
      </c>
      <c r="S37" s="34"/>
      <c r="T37" s="34"/>
      <c r="U37" s="34"/>
    </row>
    <row r="38" spans="1:21" ht="13.5">
      <c r="A38" s="31" t="s">
        <v>15</v>
      </c>
      <c r="B38" s="32" t="s">
        <v>74</v>
      </c>
      <c r="C38" s="33" t="s">
        <v>75</v>
      </c>
      <c r="D38" s="34">
        <f t="shared" si="0"/>
        <v>35456</v>
      </c>
      <c r="E38" s="35">
        <f t="shared" si="1"/>
        <v>8931</v>
      </c>
      <c r="F38" s="36">
        <f t="shared" si="2"/>
        <v>25.188966606498198</v>
      </c>
      <c r="G38" s="34">
        <v>8931</v>
      </c>
      <c r="H38" s="34">
        <v>0</v>
      </c>
      <c r="I38" s="35">
        <f t="shared" si="3"/>
        <v>26525</v>
      </c>
      <c r="J38" s="36">
        <f t="shared" si="4"/>
        <v>74.8110333935018</v>
      </c>
      <c r="K38" s="34">
        <v>22196</v>
      </c>
      <c r="L38" s="36">
        <f t="shared" si="5"/>
        <v>62.60153429602888</v>
      </c>
      <c r="M38" s="34">
        <v>0</v>
      </c>
      <c r="N38" s="36">
        <f t="shared" si="6"/>
        <v>0</v>
      </c>
      <c r="O38" s="34">
        <v>4329</v>
      </c>
      <c r="P38" s="34">
        <v>2348</v>
      </c>
      <c r="Q38" s="36">
        <f t="shared" si="7"/>
        <v>12.209499097472925</v>
      </c>
      <c r="R38" s="34"/>
      <c r="S38" s="34" t="s">
        <v>4</v>
      </c>
      <c r="T38" s="34"/>
      <c r="U38" s="34"/>
    </row>
    <row r="39" spans="1:21" ht="13.5">
      <c r="A39" s="31" t="s">
        <v>15</v>
      </c>
      <c r="B39" s="32" t="s">
        <v>76</v>
      </c>
      <c r="C39" s="33" t="s">
        <v>77</v>
      </c>
      <c r="D39" s="34">
        <f t="shared" si="0"/>
        <v>41938</v>
      </c>
      <c r="E39" s="35">
        <f t="shared" si="1"/>
        <v>11533</v>
      </c>
      <c r="F39" s="36">
        <f t="shared" si="2"/>
        <v>27.500119223615815</v>
      </c>
      <c r="G39" s="34">
        <v>11533</v>
      </c>
      <c r="H39" s="34">
        <v>0</v>
      </c>
      <c r="I39" s="35">
        <f t="shared" si="3"/>
        <v>30405</v>
      </c>
      <c r="J39" s="36">
        <f t="shared" si="4"/>
        <v>72.49988077638419</v>
      </c>
      <c r="K39" s="34">
        <v>6153</v>
      </c>
      <c r="L39" s="36">
        <f t="shared" si="5"/>
        <v>14.67165816204874</v>
      </c>
      <c r="M39" s="34">
        <v>10497</v>
      </c>
      <c r="N39" s="36">
        <f t="shared" si="6"/>
        <v>25.029805903953456</v>
      </c>
      <c r="O39" s="34">
        <v>13755</v>
      </c>
      <c r="P39" s="34">
        <v>12814</v>
      </c>
      <c r="Q39" s="36">
        <f t="shared" si="7"/>
        <v>32.79841671038199</v>
      </c>
      <c r="R39" s="34"/>
      <c r="S39" s="34" t="s">
        <v>4</v>
      </c>
      <c r="T39" s="34"/>
      <c r="U39" s="34"/>
    </row>
    <row r="40" spans="1:21" ht="13.5">
      <c r="A40" s="31" t="s">
        <v>15</v>
      </c>
      <c r="B40" s="32" t="s">
        <v>78</v>
      </c>
      <c r="C40" s="33" t="s">
        <v>79</v>
      </c>
      <c r="D40" s="34">
        <f t="shared" si="0"/>
        <v>14232</v>
      </c>
      <c r="E40" s="35">
        <f t="shared" si="1"/>
        <v>8677</v>
      </c>
      <c r="F40" s="36">
        <f t="shared" si="2"/>
        <v>60.968240584598085</v>
      </c>
      <c r="G40" s="34">
        <v>8135</v>
      </c>
      <c r="H40" s="34">
        <v>542</v>
      </c>
      <c r="I40" s="35">
        <f t="shared" si="3"/>
        <v>5555</v>
      </c>
      <c r="J40" s="36">
        <f t="shared" si="4"/>
        <v>39.031759415401915</v>
      </c>
      <c r="K40" s="34">
        <v>0</v>
      </c>
      <c r="L40" s="36">
        <f t="shared" si="5"/>
        <v>0</v>
      </c>
      <c r="M40" s="34">
        <v>0</v>
      </c>
      <c r="N40" s="36">
        <f t="shared" si="6"/>
        <v>0</v>
      </c>
      <c r="O40" s="34">
        <v>5555</v>
      </c>
      <c r="P40" s="34">
        <v>5334</v>
      </c>
      <c r="Q40" s="36">
        <f t="shared" si="7"/>
        <v>39.031759415401915</v>
      </c>
      <c r="R40" s="34"/>
      <c r="S40" s="34" t="s">
        <v>4</v>
      </c>
      <c r="T40" s="34"/>
      <c r="U40" s="34"/>
    </row>
    <row r="41" spans="1:21" ht="13.5">
      <c r="A41" s="31" t="s">
        <v>15</v>
      </c>
      <c r="B41" s="32" t="s">
        <v>80</v>
      </c>
      <c r="C41" s="33" t="s">
        <v>81</v>
      </c>
      <c r="D41" s="34">
        <f t="shared" si="0"/>
        <v>9961</v>
      </c>
      <c r="E41" s="35">
        <f t="shared" si="1"/>
        <v>4801</v>
      </c>
      <c r="F41" s="36">
        <f t="shared" si="2"/>
        <v>48.197972091155506</v>
      </c>
      <c r="G41" s="34">
        <v>4363</v>
      </c>
      <c r="H41" s="34">
        <v>438</v>
      </c>
      <c r="I41" s="35">
        <f t="shared" si="3"/>
        <v>5160</v>
      </c>
      <c r="J41" s="36">
        <f t="shared" si="4"/>
        <v>51.802027908844494</v>
      </c>
      <c r="K41" s="34">
        <v>0</v>
      </c>
      <c r="L41" s="36">
        <f t="shared" si="5"/>
        <v>0</v>
      </c>
      <c r="M41" s="34">
        <v>0</v>
      </c>
      <c r="N41" s="36">
        <f t="shared" si="6"/>
        <v>0</v>
      </c>
      <c r="O41" s="34">
        <v>5160</v>
      </c>
      <c r="P41" s="34">
        <v>4799</v>
      </c>
      <c r="Q41" s="36">
        <f t="shared" si="7"/>
        <v>51.802027908844494</v>
      </c>
      <c r="R41" s="34"/>
      <c r="S41" s="34" t="s">
        <v>4</v>
      </c>
      <c r="T41" s="34"/>
      <c r="U41" s="34"/>
    </row>
    <row r="42" spans="1:21" ht="13.5">
      <c r="A42" s="31" t="s">
        <v>15</v>
      </c>
      <c r="B42" s="32" t="s">
        <v>82</v>
      </c>
      <c r="C42" s="33" t="s">
        <v>0</v>
      </c>
      <c r="D42" s="34">
        <f t="shared" si="0"/>
        <v>953</v>
      </c>
      <c r="E42" s="35">
        <f t="shared" si="1"/>
        <v>44</v>
      </c>
      <c r="F42" s="36">
        <f t="shared" si="2"/>
        <v>4.616998950682056</v>
      </c>
      <c r="G42" s="34">
        <v>40</v>
      </c>
      <c r="H42" s="34">
        <v>4</v>
      </c>
      <c r="I42" s="35">
        <f t="shared" si="3"/>
        <v>909</v>
      </c>
      <c r="J42" s="36">
        <f t="shared" si="4"/>
        <v>95.38300104931794</v>
      </c>
      <c r="K42" s="34">
        <v>0</v>
      </c>
      <c r="L42" s="36">
        <f t="shared" si="5"/>
        <v>0</v>
      </c>
      <c r="M42" s="34">
        <v>0</v>
      </c>
      <c r="N42" s="36">
        <f t="shared" si="6"/>
        <v>0</v>
      </c>
      <c r="O42" s="34">
        <v>909</v>
      </c>
      <c r="P42" s="34">
        <v>906</v>
      </c>
      <c r="Q42" s="36">
        <f t="shared" si="7"/>
        <v>95.38300104931794</v>
      </c>
      <c r="R42" s="34" t="s">
        <v>4</v>
      </c>
      <c r="S42" s="34"/>
      <c r="T42" s="34"/>
      <c r="U42" s="34"/>
    </row>
    <row r="43" spans="1:21" ht="13.5">
      <c r="A43" s="31" t="s">
        <v>15</v>
      </c>
      <c r="B43" s="32" t="s">
        <v>83</v>
      </c>
      <c r="C43" s="33" t="s">
        <v>84</v>
      </c>
      <c r="D43" s="34">
        <f t="shared" si="0"/>
        <v>16403</v>
      </c>
      <c r="E43" s="35">
        <f t="shared" si="1"/>
        <v>492</v>
      </c>
      <c r="F43" s="36">
        <f aca="true" t="shared" si="8" ref="F43:F104">E43/D43*100</f>
        <v>2.9994513198805097</v>
      </c>
      <c r="G43" s="34">
        <v>489</v>
      </c>
      <c r="H43" s="34">
        <v>3</v>
      </c>
      <c r="I43" s="35">
        <f t="shared" si="3"/>
        <v>15911</v>
      </c>
      <c r="J43" s="36">
        <f aca="true" t="shared" si="9" ref="J43:J104">I43/D43*100</f>
        <v>97.0005486801195</v>
      </c>
      <c r="K43" s="34">
        <v>15861</v>
      </c>
      <c r="L43" s="36">
        <f aca="true" t="shared" si="10" ref="L43:L104">K43/D43*100</f>
        <v>96.69572639151374</v>
      </c>
      <c r="M43" s="34">
        <v>0</v>
      </c>
      <c r="N43" s="36">
        <f aca="true" t="shared" si="11" ref="N43:N104">M43/D43*100</f>
        <v>0</v>
      </c>
      <c r="O43" s="34">
        <v>50</v>
      </c>
      <c r="P43" s="34">
        <v>9</v>
      </c>
      <c r="Q43" s="36">
        <f aca="true" t="shared" si="12" ref="Q43:Q104">O43/D43*100</f>
        <v>0.30482228860574284</v>
      </c>
      <c r="R43" s="34" t="s">
        <v>4</v>
      </c>
      <c r="S43" s="34"/>
      <c r="T43" s="34"/>
      <c r="U43" s="34"/>
    </row>
    <row r="44" spans="1:21" ht="13.5">
      <c r="A44" s="31" t="s">
        <v>15</v>
      </c>
      <c r="B44" s="32" t="s">
        <v>85</v>
      </c>
      <c r="C44" s="33" t="s">
        <v>86</v>
      </c>
      <c r="D44" s="34">
        <f t="shared" si="0"/>
        <v>31682</v>
      </c>
      <c r="E44" s="35">
        <f t="shared" si="1"/>
        <v>15213</v>
      </c>
      <c r="F44" s="36">
        <f t="shared" si="8"/>
        <v>48.0178019064453</v>
      </c>
      <c r="G44" s="34">
        <v>15208</v>
      </c>
      <c r="H44" s="34">
        <v>5</v>
      </c>
      <c r="I44" s="35">
        <f t="shared" si="3"/>
        <v>16469</v>
      </c>
      <c r="J44" s="36">
        <f t="shared" si="9"/>
        <v>51.9821980935547</v>
      </c>
      <c r="K44" s="34">
        <v>9090</v>
      </c>
      <c r="L44" s="36">
        <f t="shared" si="10"/>
        <v>28.69137049428698</v>
      </c>
      <c r="M44" s="34">
        <v>385</v>
      </c>
      <c r="N44" s="36">
        <f t="shared" si="11"/>
        <v>1.2152010605391073</v>
      </c>
      <c r="O44" s="34">
        <v>6994</v>
      </c>
      <c r="P44" s="34">
        <v>5721</v>
      </c>
      <c r="Q44" s="36">
        <f t="shared" si="12"/>
        <v>22.075626538728617</v>
      </c>
      <c r="R44" s="34" t="s">
        <v>4</v>
      </c>
      <c r="S44" s="34"/>
      <c r="T44" s="34"/>
      <c r="U44" s="34"/>
    </row>
    <row r="45" spans="1:21" ht="13.5">
      <c r="A45" s="31" t="s">
        <v>15</v>
      </c>
      <c r="B45" s="32" t="s">
        <v>87</v>
      </c>
      <c r="C45" s="33" t="s">
        <v>88</v>
      </c>
      <c r="D45" s="34">
        <f t="shared" si="0"/>
        <v>30954</v>
      </c>
      <c r="E45" s="35">
        <f t="shared" si="1"/>
        <v>9168</v>
      </c>
      <c r="F45" s="36">
        <f t="shared" si="8"/>
        <v>29.618143050978873</v>
      </c>
      <c r="G45" s="34">
        <v>9039</v>
      </c>
      <c r="H45" s="34">
        <v>129</v>
      </c>
      <c r="I45" s="35">
        <f t="shared" si="3"/>
        <v>21786</v>
      </c>
      <c r="J45" s="36">
        <f t="shared" si="9"/>
        <v>70.38185694902113</v>
      </c>
      <c r="K45" s="34">
        <v>19950</v>
      </c>
      <c r="L45" s="36">
        <f t="shared" si="10"/>
        <v>64.45047489823608</v>
      </c>
      <c r="M45" s="34">
        <v>0</v>
      </c>
      <c r="N45" s="36">
        <f t="shared" si="11"/>
        <v>0</v>
      </c>
      <c r="O45" s="34">
        <v>1836</v>
      </c>
      <c r="P45" s="34">
        <v>1579</v>
      </c>
      <c r="Q45" s="36">
        <f t="shared" si="12"/>
        <v>5.931382050785036</v>
      </c>
      <c r="R45" s="34" t="s">
        <v>4</v>
      </c>
      <c r="S45" s="34"/>
      <c r="T45" s="34"/>
      <c r="U45" s="34"/>
    </row>
    <row r="46" spans="1:21" ht="13.5">
      <c r="A46" s="31" t="s">
        <v>15</v>
      </c>
      <c r="B46" s="32" t="s">
        <v>89</v>
      </c>
      <c r="C46" s="33" t="s">
        <v>90</v>
      </c>
      <c r="D46" s="34">
        <f t="shared" si="0"/>
        <v>19576</v>
      </c>
      <c r="E46" s="35">
        <f t="shared" si="1"/>
        <v>6898</v>
      </c>
      <c r="F46" s="36">
        <f t="shared" si="8"/>
        <v>35.237024928483855</v>
      </c>
      <c r="G46" s="34">
        <v>6689</v>
      </c>
      <c r="H46" s="34">
        <v>209</v>
      </c>
      <c r="I46" s="35">
        <f t="shared" si="3"/>
        <v>12678</v>
      </c>
      <c r="J46" s="36">
        <f t="shared" si="9"/>
        <v>64.76297507151614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12678</v>
      </c>
      <c r="P46" s="34">
        <v>11822</v>
      </c>
      <c r="Q46" s="36">
        <f t="shared" si="12"/>
        <v>64.76297507151614</v>
      </c>
      <c r="R46" s="34" t="s">
        <v>4</v>
      </c>
      <c r="S46" s="34"/>
      <c r="T46" s="34"/>
      <c r="U46" s="34"/>
    </row>
    <row r="47" spans="1:21" ht="13.5">
      <c r="A47" s="31" t="s">
        <v>15</v>
      </c>
      <c r="B47" s="32" t="s">
        <v>91</v>
      </c>
      <c r="C47" s="33" t="s">
        <v>92</v>
      </c>
      <c r="D47" s="34">
        <f t="shared" si="0"/>
        <v>9976</v>
      </c>
      <c r="E47" s="35">
        <f t="shared" si="1"/>
        <v>8027</v>
      </c>
      <c r="F47" s="36">
        <f t="shared" si="8"/>
        <v>80.46311146752205</v>
      </c>
      <c r="G47" s="34">
        <v>7974</v>
      </c>
      <c r="H47" s="34">
        <v>53</v>
      </c>
      <c r="I47" s="35">
        <f t="shared" si="3"/>
        <v>1949</v>
      </c>
      <c r="J47" s="36">
        <f t="shared" si="9"/>
        <v>19.536888532477946</v>
      </c>
      <c r="K47" s="34">
        <v>0</v>
      </c>
      <c r="L47" s="36">
        <f t="shared" si="10"/>
        <v>0</v>
      </c>
      <c r="M47" s="34">
        <v>0</v>
      </c>
      <c r="N47" s="36">
        <f t="shared" si="11"/>
        <v>0</v>
      </c>
      <c r="O47" s="34">
        <v>1949</v>
      </c>
      <c r="P47" s="34">
        <v>1949</v>
      </c>
      <c r="Q47" s="36">
        <f t="shared" si="12"/>
        <v>19.536888532477946</v>
      </c>
      <c r="R47" s="34"/>
      <c r="S47" s="34" t="s">
        <v>4</v>
      </c>
      <c r="T47" s="34"/>
      <c r="U47" s="34"/>
    </row>
    <row r="48" spans="1:21" ht="13.5">
      <c r="A48" s="31" t="s">
        <v>15</v>
      </c>
      <c r="B48" s="32" t="s">
        <v>93</v>
      </c>
      <c r="C48" s="33" t="s">
        <v>94</v>
      </c>
      <c r="D48" s="34">
        <f t="shared" si="0"/>
        <v>19587</v>
      </c>
      <c r="E48" s="35">
        <f t="shared" si="1"/>
        <v>17009</v>
      </c>
      <c r="F48" s="36">
        <f t="shared" si="8"/>
        <v>86.83820901618421</v>
      </c>
      <c r="G48" s="34">
        <v>16524</v>
      </c>
      <c r="H48" s="34">
        <v>485</v>
      </c>
      <c r="I48" s="35">
        <f t="shared" si="3"/>
        <v>2578</v>
      </c>
      <c r="J48" s="36">
        <f t="shared" si="9"/>
        <v>13.161790983815797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2578</v>
      </c>
      <c r="P48" s="34">
        <v>2351</v>
      </c>
      <c r="Q48" s="36">
        <f t="shared" si="12"/>
        <v>13.161790983815797</v>
      </c>
      <c r="R48" s="34"/>
      <c r="S48" s="34" t="s">
        <v>4</v>
      </c>
      <c r="T48" s="34"/>
      <c r="U48" s="34"/>
    </row>
    <row r="49" spans="1:21" ht="13.5">
      <c r="A49" s="31" t="s">
        <v>15</v>
      </c>
      <c r="B49" s="32" t="s">
        <v>95</v>
      </c>
      <c r="C49" s="33" t="s">
        <v>96</v>
      </c>
      <c r="D49" s="34">
        <f t="shared" si="0"/>
        <v>21491</v>
      </c>
      <c r="E49" s="35">
        <f t="shared" si="1"/>
        <v>14826</v>
      </c>
      <c r="F49" s="36">
        <f t="shared" si="8"/>
        <v>68.98701782141362</v>
      </c>
      <c r="G49" s="34">
        <v>14745</v>
      </c>
      <c r="H49" s="34">
        <v>81</v>
      </c>
      <c r="I49" s="35">
        <f t="shared" si="3"/>
        <v>6665</v>
      </c>
      <c r="J49" s="36">
        <f t="shared" si="9"/>
        <v>31.012982178586384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6665</v>
      </c>
      <c r="P49" s="34">
        <v>6202</v>
      </c>
      <c r="Q49" s="36">
        <f t="shared" si="12"/>
        <v>31.012982178586384</v>
      </c>
      <c r="R49" s="34"/>
      <c r="S49" s="34" t="s">
        <v>4</v>
      </c>
      <c r="T49" s="34"/>
      <c r="U49" s="34"/>
    </row>
    <row r="50" spans="1:21" ht="13.5">
      <c r="A50" s="31" t="s">
        <v>15</v>
      </c>
      <c r="B50" s="32" t="s">
        <v>97</v>
      </c>
      <c r="C50" s="33" t="s">
        <v>98</v>
      </c>
      <c r="D50" s="34">
        <f t="shared" si="0"/>
        <v>10469</v>
      </c>
      <c r="E50" s="35">
        <f t="shared" si="1"/>
        <v>7402</v>
      </c>
      <c r="F50" s="36">
        <f t="shared" si="8"/>
        <v>70.70398318846117</v>
      </c>
      <c r="G50" s="34">
        <v>7388</v>
      </c>
      <c r="H50" s="34">
        <v>14</v>
      </c>
      <c r="I50" s="35">
        <f t="shared" si="3"/>
        <v>3067</v>
      </c>
      <c r="J50" s="36">
        <f t="shared" si="9"/>
        <v>29.296016811538827</v>
      </c>
      <c r="K50" s="34">
        <v>0</v>
      </c>
      <c r="L50" s="36">
        <f t="shared" si="10"/>
        <v>0</v>
      </c>
      <c r="M50" s="34">
        <v>0</v>
      </c>
      <c r="N50" s="36">
        <f t="shared" si="11"/>
        <v>0</v>
      </c>
      <c r="O50" s="34">
        <v>3067</v>
      </c>
      <c r="P50" s="34">
        <v>2094</v>
      </c>
      <c r="Q50" s="36">
        <f t="shared" si="12"/>
        <v>29.296016811538827</v>
      </c>
      <c r="R50" s="34"/>
      <c r="S50" s="34" t="s">
        <v>4</v>
      </c>
      <c r="T50" s="34"/>
      <c r="U50" s="34"/>
    </row>
    <row r="51" spans="1:21" ht="13.5">
      <c r="A51" s="31" t="s">
        <v>15</v>
      </c>
      <c r="B51" s="32" t="s">
        <v>99</v>
      </c>
      <c r="C51" s="33" t="s">
        <v>100</v>
      </c>
      <c r="D51" s="34">
        <f t="shared" si="0"/>
        <v>15111</v>
      </c>
      <c r="E51" s="35">
        <f t="shared" si="1"/>
        <v>11705</v>
      </c>
      <c r="F51" s="36">
        <f t="shared" si="8"/>
        <v>77.46012838329693</v>
      </c>
      <c r="G51" s="34">
        <v>11705</v>
      </c>
      <c r="H51" s="34">
        <v>0</v>
      </c>
      <c r="I51" s="35">
        <f t="shared" si="3"/>
        <v>3406</v>
      </c>
      <c r="J51" s="36">
        <f t="shared" si="9"/>
        <v>22.539871616703063</v>
      </c>
      <c r="K51" s="34">
        <v>0</v>
      </c>
      <c r="L51" s="36">
        <f t="shared" si="10"/>
        <v>0</v>
      </c>
      <c r="M51" s="34">
        <v>684</v>
      </c>
      <c r="N51" s="36">
        <f t="shared" si="11"/>
        <v>4.526503871351995</v>
      </c>
      <c r="O51" s="34">
        <v>2722</v>
      </c>
      <c r="P51" s="34">
        <v>2262</v>
      </c>
      <c r="Q51" s="36">
        <f t="shared" si="12"/>
        <v>18.01336774535107</v>
      </c>
      <c r="R51" s="34" t="s">
        <v>4</v>
      </c>
      <c r="S51" s="34"/>
      <c r="T51" s="34"/>
      <c r="U51" s="34"/>
    </row>
    <row r="52" spans="1:21" ht="13.5">
      <c r="A52" s="31" t="s">
        <v>15</v>
      </c>
      <c r="B52" s="32" t="s">
        <v>101</v>
      </c>
      <c r="C52" s="33" t="s">
        <v>102</v>
      </c>
      <c r="D52" s="34">
        <f t="shared" si="0"/>
        <v>20095</v>
      </c>
      <c r="E52" s="35">
        <f t="shared" si="1"/>
        <v>14775</v>
      </c>
      <c r="F52" s="36">
        <f t="shared" si="8"/>
        <v>73.52575267479472</v>
      </c>
      <c r="G52" s="34">
        <v>14775</v>
      </c>
      <c r="H52" s="34">
        <v>0</v>
      </c>
      <c r="I52" s="35">
        <f t="shared" si="3"/>
        <v>5320</v>
      </c>
      <c r="J52" s="36">
        <f t="shared" si="9"/>
        <v>26.474247325205276</v>
      </c>
      <c r="K52" s="34">
        <v>0</v>
      </c>
      <c r="L52" s="36">
        <f t="shared" si="10"/>
        <v>0</v>
      </c>
      <c r="M52" s="34">
        <v>0</v>
      </c>
      <c r="N52" s="36">
        <f t="shared" si="11"/>
        <v>0</v>
      </c>
      <c r="O52" s="34">
        <v>5320</v>
      </c>
      <c r="P52" s="34">
        <v>4933</v>
      </c>
      <c r="Q52" s="36">
        <f t="shared" si="12"/>
        <v>26.474247325205276</v>
      </c>
      <c r="R52" s="34" t="s">
        <v>4</v>
      </c>
      <c r="S52" s="34"/>
      <c r="T52" s="34"/>
      <c r="U52" s="34"/>
    </row>
    <row r="53" spans="1:21" ht="13.5">
      <c r="A53" s="31" t="s">
        <v>15</v>
      </c>
      <c r="B53" s="32" t="s">
        <v>103</v>
      </c>
      <c r="C53" s="33" t="s">
        <v>104</v>
      </c>
      <c r="D53" s="34">
        <f t="shared" si="0"/>
        <v>6713</v>
      </c>
      <c r="E53" s="35">
        <f t="shared" si="1"/>
        <v>5587</v>
      </c>
      <c r="F53" s="36">
        <f t="shared" si="8"/>
        <v>83.22657530165351</v>
      </c>
      <c r="G53" s="34">
        <v>5587</v>
      </c>
      <c r="H53" s="34">
        <v>0</v>
      </c>
      <c r="I53" s="35">
        <f t="shared" si="3"/>
        <v>1126</v>
      </c>
      <c r="J53" s="36">
        <f t="shared" si="9"/>
        <v>16.773424698346492</v>
      </c>
      <c r="K53" s="34">
        <v>0</v>
      </c>
      <c r="L53" s="36">
        <f t="shared" si="10"/>
        <v>0</v>
      </c>
      <c r="M53" s="34">
        <v>0</v>
      </c>
      <c r="N53" s="36">
        <f t="shared" si="11"/>
        <v>0</v>
      </c>
      <c r="O53" s="34">
        <v>1126</v>
      </c>
      <c r="P53" s="34">
        <v>828</v>
      </c>
      <c r="Q53" s="36">
        <f t="shared" si="12"/>
        <v>16.773424698346492</v>
      </c>
      <c r="R53" s="34"/>
      <c r="S53" s="34" t="s">
        <v>4</v>
      </c>
      <c r="T53" s="34"/>
      <c r="U53" s="34"/>
    </row>
    <row r="54" spans="1:21" ht="13.5">
      <c r="A54" s="31" t="s">
        <v>15</v>
      </c>
      <c r="B54" s="32" t="s">
        <v>105</v>
      </c>
      <c r="C54" s="33" t="s">
        <v>106</v>
      </c>
      <c r="D54" s="34">
        <f t="shared" si="0"/>
        <v>10483</v>
      </c>
      <c r="E54" s="35">
        <f t="shared" si="1"/>
        <v>8484</v>
      </c>
      <c r="F54" s="36">
        <f t="shared" si="8"/>
        <v>80.93103119336068</v>
      </c>
      <c r="G54" s="34">
        <v>7970</v>
      </c>
      <c r="H54" s="34">
        <v>514</v>
      </c>
      <c r="I54" s="35">
        <f t="shared" si="3"/>
        <v>1999</v>
      </c>
      <c r="J54" s="36">
        <f t="shared" si="9"/>
        <v>19.068968806639322</v>
      </c>
      <c r="K54" s="34">
        <v>0</v>
      </c>
      <c r="L54" s="36">
        <f t="shared" si="10"/>
        <v>0</v>
      </c>
      <c r="M54" s="34">
        <v>0</v>
      </c>
      <c r="N54" s="36">
        <f t="shared" si="11"/>
        <v>0</v>
      </c>
      <c r="O54" s="34">
        <v>1999</v>
      </c>
      <c r="P54" s="34">
        <v>1909</v>
      </c>
      <c r="Q54" s="36">
        <f t="shared" si="12"/>
        <v>19.068968806639322</v>
      </c>
      <c r="R54" s="34"/>
      <c r="S54" s="34" t="s">
        <v>4</v>
      </c>
      <c r="T54" s="34"/>
      <c r="U54" s="34"/>
    </row>
    <row r="55" spans="1:21" ht="13.5">
      <c r="A55" s="31" t="s">
        <v>15</v>
      </c>
      <c r="B55" s="32" t="s">
        <v>107</v>
      </c>
      <c r="C55" s="33" t="s">
        <v>9</v>
      </c>
      <c r="D55" s="34">
        <f t="shared" si="0"/>
        <v>11662</v>
      </c>
      <c r="E55" s="35">
        <f t="shared" si="1"/>
        <v>8233</v>
      </c>
      <c r="F55" s="36">
        <f t="shared" si="8"/>
        <v>70.59681015263249</v>
      </c>
      <c r="G55" s="34">
        <v>8233</v>
      </c>
      <c r="H55" s="34">
        <v>0</v>
      </c>
      <c r="I55" s="35">
        <f t="shared" si="3"/>
        <v>3429</v>
      </c>
      <c r="J55" s="36">
        <f t="shared" si="9"/>
        <v>29.403189847367518</v>
      </c>
      <c r="K55" s="34">
        <v>0</v>
      </c>
      <c r="L55" s="36">
        <f t="shared" si="10"/>
        <v>0</v>
      </c>
      <c r="M55" s="34">
        <v>0</v>
      </c>
      <c r="N55" s="36">
        <f t="shared" si="11"/>
        <v>0</v>
      </c>
      <c r="O55" s="34">
        <v>3429</v>
      </c>
      <c r="P55" s="34">
        <v>3429</v>
      </c>
      <c r="Q55" s="36">
        <f t="shared" si="12"/>
        <v>29.403189847367518</v>
      </c>
      <c r="R55" s="34" t="s">
        <v>4</v>
      </c>
      <c r="S55" s="34"/>
      <c r="T55" s="34"/>
      <c r="U55" s="34"/>
    </row>
    <row r="56" spans="1:21" ht="13.5">
      <c r="A56" s="31" t="s">
        <v>15</v>
      </c>
      <c r="B56" s="32" t="s">
        <v>108</v>
      </c>
      <c r="C56" s="33" t="s">
        <v>109</v>
      </c>
      <c r="D56" s="34">
        <f t="shared" si="0"/>
        <v>26867</v>
      </c>
      <c r="E56" s="35">
        <f t="shared" si="1"/>
        <v>17128</v>
      </c>
      <c r="F56" s="36">
        <f t="shared" si="8"/>
        <v>63.75107008597908</v>
      </c>
      <c r="G56" s="34">
        <v>17128</v>
      </c>
      <c r="H56" s="34">
        <v>0</v>
      </c>
      <c r="I56" s="35">
        <f t="shared" si="3"/>
        <v>9739</v>
      </c>
      <c r="J56" s="36">
        <f t="shared" si="9"/>
        <v>36.24892991402092</v>
      </c>
      <c r="K56" s="34">
        <v>0</v>
      </c>
      <c r="L56" s="36">
        <f t="shared" si="10"/>
        <v>0</v>
      </c>
      <c r="M56" s="34">
        <v>0</v>
      </c>
      <c r="N56" s="36">
        <f t="shared" si="11"/>
        <v>0</v>
      </c>
      <c r="O56" s="34">
        <v>9739</v>
      </c>
      <c r="P56" s="34">
        <v>7688</v>
      </c>
      <c r="Q56" s="36">
        <f t="shared" si="12"/>
        <v>36.24892991402092</v>
      </c>
      <c r="R56" s="34" t="s">
        <v>4</v>
      </c>
      <c r="S56" s="34"/>
      <c r="T56" s="34"/>
      <c r="U56" s="34"/>
    </row>
    <row r="57" spans="1:21" ht="13.5">
      <c r="A57" s="31" t="s">
        <v>15</v>
      </c>
      <c r="B57" s="32" t="s">
        <v>110</v>
      </c>
      <c r="C57" s="33" t="s">
        <v>111</v>
      </c>
      <c r="D57" s="34">
        <f t="shared" si="0"/>
        <v>10751</v>
      </c>
      <c r="E57" s="35">
        <f t="shared" si="1"/>
        <v>8680</v>
      </c>
      <c r="F57" s="36">
        <f t="shared" si="8"/>
        <v>80.73667565807831</v>
      </c>
      <c r="G57" s="34">
        <v>8680</v>
      </c>
      <c r="H57" s="34">
        <v>0</v>
      </c>
      <c r="I57" s="35">
        <f t="shared" si="3"/>
        <v>2071</v>
      </c>
      <c r="J57" s="36">
        <f t="shared" si="9"/>
        <v>19.26332434192168</v>
      </c>
      <c r="K57" s="34">
        <v>0</v>
      </c>
      <c r="L57" s="36">
        <f t="shared" si="10"/>
        <v>0</v>
      </c>
      <c r="M57" s="34">
        <v>0</v>
      </c>
      <c r="N57" s="36">
        <f t="shared" si="11"/>
        <v>0</v>
      </c>
      <c r="O57" s="34">
        <v>2071</v>
      </c>
      <c r="P57" s="34">
        <v>2041</v>
      </c>
      <c r="Q57" s="36">
        <f t="shared" si="12"/>
        <v>19.26332434192168</v>
      </c>
      <c r="R57" s="34"/>
      <c r="S57" s="34" t="s">
        <v>4</v>
      </c>
      <c r="T57" s="34"/>
      <c r="U57" s="34"/>
    </row>
    <row r="58" spans="1:21" ht="13.5">
      <c r="A58" s="31" t="s">
        <v>15</v>
      </c>
      <c r="B58" s="32" t="s">
        <v>112</v>
      </c>
      <c r="C58" s="33" t="s">
        <v>113</v>
      </c>
      <c r="D58" s="34">
        <f t="shared" si="0"/>
        <v>7148</v>
      </c>
      <c r="E58" s="35">
        <f t="shared" si="1"/>
        <v>6125</v>
      </c>
      <c r="F58" s="36">
        <f t="shared" si="8"/>
        <v>85.688304420817</v>
      </c>
      <c r="G58" s="34">
        <v>6125</v>
      </c>
      <c r="H58" s="34">
        <v>0</v>
      </c>
      <c r="I58" s="35">
        <f t="shared" si="3"/>
        <v>1023</v>
      </c>
      <c r="J58" s="36">
        <f t="shared" si="9"/>
        <v>14.311695579182986</v>
      </c>
      <c r="K58" s="34">
        <v>0</v>
      </c>
      <c r="L58" s="36">
        <f t="shared" si="10"/>
        <v>0</v>
      </c>
      <c r="M58" s="34">
        <v>151</v>
      </c>
      <c r="N58" s="36">
        <f t="shared" si="11"/>
        <v>2.1124790151091215</v>
      </c>
      <c r="O58" s="34">
        <v>872</v>
      </c>
      <c r="P58" s="34">
        <v>777</v>
      </c>
      <c r="Q58" s="36">
        <f t="shared" si="12"/>
        <v>12.199216564073867</v>
      </c>
      <c r="R58" s="34"/>
      <c r="S58" s="34" t="s">
        <v>4</v>
      </c>
      <c r="T58" s="34"/>
      <c r="U58" s="34"/>
    </row>
    <row r="59" spans="1:21" ht="13.5">
      <c r="A59" s="31" t="s">
        <v>15</v>
      </c>
      <c r="B59" s="32" t="s">
        <v>114</v>
      </c>
      <c r="C59" s="33" t="s">
        <v>115</v>
      </c>
      <c r="D59" s="34">
        <f t="shared" si="0"/>
        <v>9012</v>
      </c>
      <c r="E59" s="35">
        <f t="shared" si="1"/>
        <v>5070</v>
      </c>
      <c r="F59" s="36">
        <f t="shared" si="8"/>
        <v>56.25832223701731</v>
      </c>
      <c r="G59" s="34">
        <v>4921</v>
      </c>
      <c r="H59" s="34">
        <v>149</v>
      </c>
      <c r="I59" s="35">
        <f t="shared" si="3"/>
        <v>3942</v>
      </c>
      <c r="J59" s="36">
        <f t="shared" si="9"/>
        <v>43.74167776298269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3942</v>
      </c>
      <c r="P59" s="34">
        <v>2973</v>
      </c>
      <c r="Q59" s="36">
        <f t="shared" si="12"/>
        <v>43.74167776298269</v>
      </c>
      <c r="R59" s="34" t="s">
        <v>4</v>
      </c>
      <c r="S59" s="34"/>
      <c r="T59" s="34"/>
      <c r="U59" s="34"/>
    </row>
    <row r="60" spans="1:21" ht="13.5">
      <c r="A60" s="31" t="s">
        <v>15</v>
      </c>
      <c r="B60" s="32" t="s">
        <v>116</v>
      </c>
      <c r="C60" s="33" t="s">
        <v>117</v>
      </c>
      <c r="D60" s="34">
        <f t="shared" si="0"/>
        <v>10532</v>
      </c>
      <c r="E60" s="35">
        <f t="shared" si="1"/>
        <v>5894</v>
      </c>
      <c r="F60" s="36">
        <f t="shared" si="8"/>
        <v>55.96278009874668</v>
      </c>
      <c r="G60" s="34">
        <v>5894</v>
      </c>
      <c r="H60" s="34">
        <v>0</v>
      </c>
      <c r="I60" s="35">
        <f t="shared" si="3"/>
        <v>4638</v>
      </c>
      <c r="J60" s="36">
        <f t="shared" si="9"/>
        <v>44.03721990125332</v>
      </c>
      <c r="K60" s="34">
        <v>2073</v>
      </c>
      <c r="L60" s="36">
        <f t="shared" si="10"/>
        <v>19.682871249525256</v>
      </c>
      <c r="M60" s="34">
        <v>0</v>
      </c>
      <c r="N60" s="36">
        <f t="shared" si="11"/>
        <v>0</v>
      </c>
      <c r="O60" s="34">
        <v>2565</v>
      </c>
      <c r="P60" s="34">
        <v>802</v>
      </c>
      <c r="Q60" s="36">
        <f t="shared" si="12"/>
        <v>24.354348651728067</v>
      </c>
      <c r="R60" s="34" t="s">
        <v>4</v>
      </c>
      <c r="S60" s="34"/>
      <c r="T60" s="34"/>
      <c r="U60" s="34"/>
    </row>
    <row r="61" spans="1:21" ht="13.5">
      <c r="A61" s="31" t="s">
        <v>15</v>
      </c>
      <c r="B61" s="32" t="s">
        <v>118</v>
      </c>
      <c r="C61" s="33" t="s">
        <v>119</v>
      </c>
      <c r="D61" s="34">
        <f t="shared" si="0"/>
        <v>12436</v>
      </c>
      <c r="E61" s="35">
        <f t="shared" si="1"/>
        <v>4150</v>
      </c>
      <c r="F61" s="36">
        <f t="shared" si="8"/>
        <v>33.370858797040846</v>
      </c>
      <c r="G61" s="34">
        <v>4140</v>
      </c>
      <c r="H61" s="34">
        <v>10</v>
      </c>
      <c r="I61" s="35">
        <f t="shared" si="3"/>
        <v>8286</v>
      </c>
      <c r="J61" s="36">
        <f t="shared" si="9"/>
        <v>66.62914120295915</v>
      </c>
      <c r="K61" s="34">
        <v>1350</v>
      </c>
      <c r="L61" s="36">
        <f t="shared" si="10"/>
        <v>10.85558057253136</v>
      </c>
      <c r="M61" s="34">
        <v>0</v>
      </c>
      <c r="N61" s="36">
        <f t="shared" si="11"/>
        <v>0</v>
      </c>
      <c r="O61" s="34">
        <v>6936</v>
      </c>
      <c r="P61" s="34">
        <v>5658</v>
      </c>
      <c r="Q61" s="36">
        <f t="shared" si="12"/>
        <v>55.77356063042779</v>
      </c>
      <c r="R61" s="34" t="s">
        <v>4</v>
      </c>
      <c r="S61" s="34"/>
      <c r="T61" s="34"/>
      <c r="U61" s="34"/>
    </row>
    <row r="62" spans="1:21" ht="13.5">
      <c r="A62" s="31" t="s">
        <v>15</v>
      </c>
      <c r="B62" s="32" t="s">
        <v>120</v>
      </c>
      <c r="C62" s="33" t="s">
        <v>14</v>
      </c>
      <c r="D62" s="34">
        <f t="shared" si="0"/>
        <v>16647</v>
      </c>
      <c r="E62" s="35">
        <f t="shared" si="1"/>
        <v>10224</v>
      </c>
      <c r="F62" s="36">
        <f t="shared" si="8"/>
        <v>61.41647143629483</v>
      </c>
      <c r="G62" s="34">
        <v>10224</v>
      </c>
      <c r="H62" s="34">
        <v>0</v>
      </c>
      <c r="I62" s="35">
        <f t="shared" si="3"/>
        <v>6423</v>
      </c>
      <c r="J62" s="36">
        <f t="shared" si="9"/>
        <v>38.58352856370517</v>
      </c>
      <c r="K62" s="34">
        <v>1394</v>
      </c>
      <c r="L62" s="36">
        <f t="shared" si="10"/>
        <v>8.373881179792155</v>
      </c>
      <c r="M62" s="34">
        <v>0</v>
      </c>
      <c r="N62" s="36">
        <f t="shared" si="11"/>
        <v>0</v>
      </c>
      <c r="O62" s="34">
        <v>5029</v>
      </c>
      <c r="P62" s="34">
        <v>3785</v>
      </c>
      <c r="Q62" s="36">
        <f t="shared" si="12"/>
        <v>30.20964738391302</v>
      </c>
      <c r="R62" s="34" t="s">
        <v>4</v>
      </c>
      <c r="S62" s="34"/>
      <c r="T62" s="34"/>
      <c r="U62" s="34"/>
    </row>
    <row r="63" spans="1:21" ht="13.5">
      <c r="A63" s="31" t="s">
        <v>15</v>
      </c>
      <c r="B63" s="32" t="s">
        <v>121</v>
      </c>
      <c r="C63" s="33" t="s">
        <v>122</v>
      </c>
      <c r="D63" s="34">
        <f t="shared" si="0"/>
        <v>1241</v>
      </c>
      <c r="E63" s="35">
        <f t="shared" si="1"/>
        <v>755</v>
      </c>
      <c r="F63" s="36">
        <f t="shared" si="8"/>
        <v>60.83803384367445</v>
      </c>
      <c r="G63" s="34">
        <v>740</v>
      </c>
      <c r="H63" s="34">
        <v>15</v>
      </c>
      <c r="I63" s="35">
        <f t="shared" si="3"/>
        <v>486</v>
      </c>
      <c r="J63" s="36">
        <f t="shared" si="9"/>
        <v>39.16196615632555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486</v>
      </c>
      <c r="P63" s="34">
        <v>462</v>
      </c>
      <c r="Q63" s="36">
        <f t="shared" si="12"/>
        <v>39.16196615632555</v>
      </c>
      <c r="R63" s="34" t="s">
        <v>4</v>
      </c>
      <c r="S63" s="34"/>
      <c r="T63" s="34"/>
      <c r="U63" s="34"/>
    </row>
    <row r="64" spans="1:21" ht="13.5">
      <c r="A64" s="31" t="s">
        <v>15</v>
      </c>
      <c r="B64" s="32" t="s">
        <v>123</v>
      </c>
      <c r="C64" s="33" t="s">
        <v>124</v>
      </c>
      <c r="D64" s="34">
        <f t="shared" si="0"/>
        <v>1791</v>
      </c>
      <c r="E64" s="35">
        <f t="shared" si="1"/>
        <v>1089</v>
      </c>
      <c r="F64" s="36">
        <f t="shared" si="8"/>
        <v>60.80402010050251</v>
      </c>
      <c r="G64" s="34">
        <v>905</v>
      </c>
      <c r="H64" s="34">
        <v>184</v>
      </c>
      <c r="I64" s="35">
        <f t="shared" si="3"/>
        <v>702</v>
      </c>
      <c r="J64" s="36">
        <f t="shared" si="9"/>
        <v>39.19597989949749</v>
      </c>
      <c r="K64" s="34">
        <v>0</v>
      </c>
      <c r="L64" s="36">
        <f t="shared" si="10"/>
        <v>0</v>
      </c>
      <c r="M64" s="34">
        <v>0</v>
      </c>
      <c r="N64" s="36">
        <f t="shared" si="11"/>
        <v>0</v>
      </c>
      <c r="O64" s="34">
        <v>702</v>
      </c>
      <c r="P64" s="34">
        <v>603</v>
      </c>
      <c r="Q64" s="36">
        <f t="shared" si="12"/>
        <v>39.19597989949749</v>
      </c>
      <c r="R64" s="34" t="s">
        <v>4</v>
      </c>
      <c r="S64" s="34"/>
      <c r="T64" s="34"/>
      <c r="U64" s="34"/>
    </row>
    <row r="65" spans="1:21" ht="13.5">
      <c r="A65" s="31" t="s">
        <v>15</v>
      </c>
      <c r="B65" s="32" t="s">
        <v>125</v>
      </c>
      <c r="C65" s="33" t="s">
        <v>126</v>
      </c>
      <c r="D65" s="34">
        <f t="shared" si="0"/>
        <v>13862</v>
      </c>
      <c r="E65" s="35">
        <f t="shared" si="1"/>
        <v>7118</v>
      </c>
      <c r="F65" s="36">
        <f t="shared" si="8"/>
        <v>51.34901168662531</v>
      </c>
      <c r="G65" s="34">
        <v>6605</v>
      </c>
      <c r="H65" s="34">
        <v>513</v>
      </c>
      <c r="I65" s="35">
        <f t="shared" si="3"/>
        <v>6744</v>
      </c>
      <c r="J65" s="36">
        <f t="shared" si="9"/>
        <v>48.6509883133747</v>
      </c>
      <c r="K65" s="34">
        <v>0</v>
      </c>
      <c r="L65" s="36">
        <f t="shared" si="10"/>
        <v>0</v>
      </c>
      <c r="M65" s="34">
        <v>0</v>
      </c>
      <c r="N65" s="36">
        <f t="shared" si="11"/>
        <v>0</v>
      </c>
      <c r="O65" s="34">
        <v>6744</v>
      </c>
      <c r="P65" s="34">
        <v>6408</v>
      </c>
      <c r="Q65" s="36">
        <f t="shared" si="12"/>
        <v>48.6509883133747</v>
      </c>
      <c r="R65" s="34" t="s">
        <v>4</v>
      </c>
      <c r="S65" s="34"/>
      <c r="T65" s="34"/>
      <c r="U65" s="34"/>
    </row>
    <row r="66" spans="1:21" ht="13.5">
      <c r="A66" s="31" t="s">
        <v>15</v>
      </c>
      <c r="B66" s="32" t="s">
        <v>127</v>
      </c>
      <c r="C66" s="33" t="s">
        <v>1</v>
      </c>
      <c r="D66" s="34">
        <f t="shared" si="0"/>
        <v>17728</v>
      </c>
      <c r="E66" s="35">
        <f t="shared" si="1"/>
        <v>11530</v>
      </c>
      <c r="F66" s="36">
        <f t="shared" si="8"/>
        <v>65.03835740072202</v>
      </c>
      <c r="G66" s="34">
        <v>11380</v>
      </c>
      <c r="H66" s="34">
        <v>150</v>
      </c>
      <c r="I66" s="35">
        <f t="shared" si="3"/>
        <v>6198</v>
      </c>
      <c r="J66" s="36">
        <f t="shared" si="9"/>
        <v>34.96164259927797</v>
      </c>
      <c r="K66" s="34">
        <v>752</v>
      </c>
      <c r="L66" s="36">
        <f t="shared" si="10"/>
        <v>4.241877256317689</v>
      </c>
      <c r="M66" s="34">
        <v>0</v>
      </c>
      <c r="N66" s="36">
        <f t="shared" si="11"/>
        <v>0</v>
      </c>
      <c r="O66" s="34">
        <v>5446</v>
      </c>
      <c r="P66" s="34">
        <v>4851</v>
      </c>
      <c r="Q66" s="36">
        <f t="shared" si="12"/>
        <v>30.719765342960287</v>
      </c>
      <c r="R66" s="34" t="s">
        <v>4</v>
      </c>
      <c r="S66" s="34"/>
      <c r="T66" s="34"/>
      <c r="U66" s="34"/>
    </row>
    <row r="67" spans="1:21" ht="13.5">
      <c r="A67" s="31" t="s">
        <v>15</v>
      </c>
      <c r="B67" s="32" t="s">
        <v>128</v>
      </c>
      <c r="C67" s="33" t="s">
        <v>218</v>
      </c>
      <c r="D67" s="34">
        <f t="shared" si="0"/>
        <v>17666</v>
      </c>
      <c r="E67" s="35">
        <f aca="true" t="shared" si="13" ref="E67:E103">G67+H67</f>
        <v>8597</v>
      </c>
      <c r="F67" s="36">
        <f t="shared" si="8"/>
        <v>48.66410053209555</v>
      </c>
      <c r="G67" s="34">
        <v>8495</v>
      </c>
      <c r="H67" s="34">
        <v>102</v>
      </c>
      <c r="I67" s="35">
        <f aca="true" t="shared" si="14" ref="I67:I103">K67+M67+O67</f>
        <v>9069</v>
      </c>
      <c r="J67" s="36">
        <f t="shared" si="9"/>
        <v>51.33589946790445</v>
      </c>
      <c r="K67" s="34">
        <v>495</v>
      </c>
      <c r="L67" s="36">
        <f t="shared" si="10"/>
        <v>2.8019925280199254</v>
      </c>
      <c r="M67" s="34">
        <v>0</v>
      </c>
      <c r="N67" s="36">
        <f t="shared" si="11"/>
        <v>0</v>
      </c>
      <c r="O67" s="34">
        <v>8574</v>
      </c>
      <c r="P67" s="34">
        <v>4699</v>
      </c>
      <c r="Q67" s="36">
        <f t="shared" si="12"/>
        <v>48.533906939884524</v>
      </c>
      <c r="R67" s="34" t="s">
        <v>4</v>
      </c>
      <c r="S67" s="34"/>
      <c r="T67" s="34"/>
      <c r="U67" s="34"/>
    </row>
    <row r="68" spans="1:21" ht="13.5">
      <c r="A68" s="31" t="s">
        <v>15</v>
      </c>
      <c r="B68" s="32" t="s">
        <v>129</v>
      </c>
      <c r="C68" s="33" t="s">
        <v>130</v>
      </c>
      <c r="D68" s="34">
        <f t="shared" si="0"/>
        <v>21570</v>
      </c>
      <c r="E68" s="35">
        <f t="shared" si="13"/>
        <v>12962</v>
      </c>
      <c r="F68" s="36">
        <f t="shared" si="8"/>
        <v>60.092721372276316</v>
      </c>
      <c r="G68" s="34">
        <v>12476</v>
      </c>
      <c r="H68" s="34">
        <v>486</v>
      </c>
      <c r="I68" s="35">
        <f t="shared" si="14"/>
        <v>8608</v>
      </c>
      <c r="J68" s="36">
        <f t="shared" si="9"/>
        <v>39.90727862772369</v>
      </c>
      <c r="K68" s="34">
        <v>0</v>
      </c>
      <c r="L68" s="36">
        <f t="shared" si="10"/>
        <v>0</v>
      </c>
      <c r="M68" s="34">
        <v>0</v>
      </c>
      <c r="N68" s="36">
        <f t="shared" si="11"/>
        <v>0</v>
      </c>
      <c r="O68" s="34">
        <v>8608</v>
      </c>
      <c r="P68" s="34">
        <v>5268</v>
      </c>
      <c r="Q68" s="36">
        <f t="shared" si="12"/>
        <v>39.90727862772369</v>
      </c>
      <c r="R68" s="34" t="s">
        <v>4</v>
      </c>
      <c r="S68" s="34"/>
      <c r="T68" s="34"/>
      <c r="U68" s="34"/>
    </row>
    <row r="69" spans="1:21" ht="13.5">
      <c r="A69" s="31" t="s">
        <v>15</v>
      </c>
      <c r="B69" s="32" t="s">
        <v>131</v>
      </c>
      <c r="C69" s="33" t="s">
        <v>132</v>
      </c>
      <c r="D69" s="34">
        <f t="shared" si="0"/>
        <v>17304</v>
      </c>
      <c r="E69" s="35">
        <f t="shared" si="13"/>
        <v>12306</v>
      </c>
      <c r="F69" s="36">
        <f t="shared" si="8"/>
        <v>71.11650485436894</v>
      </c>
      <c r="G69" s="34">
        <v>11354</v>
      </c>
      <c r="H69" s="34">
        <v>952</v>
      </c>
      <c r="I69" s="35">
        <f t="shared" si="14"/>
        <v>4998</v>
      </c>
      <c r="J69" s="36">
        <f t="shared" si="9"/>
        <v>28.883495145631066</v>
      </c>
      <c r="K69" s="34">
        <v>0</v>
      </c>
      <c r="L69" s="36">
        <f t="shared" si="10"/>
        <v>0</v>
      </c>
      <c r="M69" s="34">
        <v>0</v>
      </c>
      <c r="N69" s="36">
        <f t="shared" si="11"/>
        <v>0</v>
      </c>
      <c r="O69" s="34">
        <v>4998</v>
      </c>
      <c r="P69" s="34">
        <v>4051</v>
      </c>
      <c r="Q69" s="36">
        <f t="shared" si="12"/>
        <v>28.883495145631066</v>
      </c>
      <c r="R69" s="34" t="s">
        <v>4</v>
      </c>
      <c r="S69" s="34"/>
      <c r="T69" s="34"/>
      <c r="U69" s="34"/>
    </row>
    <row r="70" spans="1:21" ht="13.5">
      <c r="A70" s="31" t="s">
        <v>15</v>
      </c>
      <c r="B70" s="32" t="s">
        <v>133</v>
      </c>
      <c r="C70" s="33" t="s">
        <v>134</v>
      </c>
      <c r="D70" s="34">
        <f t="shared" si="0"/>
        <v>17805</v>
      </c>
      <c r="E70" s="35">
        <f t="shared" si="13"/>
        <v>9768</v>
      </c>
      <c r="F70" s="36">
        <f t="shared" si="8"/>
        <v>54.86099410278011</v>
      </c>
      <c r="G70" s="34">
        <v>9534</v>
      </c>
      <c r="H70" s="34">
        <v>234</v>
      </c>
      <c r="I70" s="35">
        <f t="shared" si="14"/>
        <v>8037</v>
      </c>
      <c r="J70" s="36">
        <f t="shared" si="9"/>
        <v>45.13900589721988</v>
      </c>
      <c r="K70" s="34">
        <v>0</v>
      </c>
      <c r="L70" s="36">
        <f t="shared" si="10"/>
        <v>0</v>
      </c>
      <c r="M70" s="34">
        <v>0</v>
      </c>
      <c r="N70" s="36">
        <f t="shared" si="11"/>
        <v>0</v>
      </c>
      <c r="O70" s="34">
        <v>8037</v>
      </c>
      <c r="P70" s="34">
        <v>6447</v>
      </c>
      <c r="Q70" s="36">
        <f t="shared" si="12"/>
        <v>45.13900589721988</v>
      </c>
      <c r="R70" s="34" t="s">
        <v>4</v>
      </c>
      <c r="S70" s="34"/>
      <c r="T70" s="34"/>
      <c r="U70" s="34"/>
    </row>
    <row r="71" spans="1:21" ht="13.5">
      <c r="A71" s="31" t="s">
        <v>15</v>
      </c>
      <c r="B71" s="32" t="s">
        <v>135</v>
      </c>
      <c r="C71" s="33" t="s">
        <v>136</v>
      </c>
      <c r="D71" s="34">
        <f aca="true" t="shared" si="15" ref="D71:D103">E71+I71</f>
        <v>15490</v>
      </c>
      <c r="E71" s="35">
        <f t="shared" si="13"/>
        <v>9775</v>
      </c>
      <c r="F71" s="36">
        <f t="shared" si="8"/>
        <v>63.105229180116204</v>
      </c>
      <c r="G71" s="34">
        <v>9400</v>
      </c>
      <c r="H71" s="34">
        <v>375</v>
      </c>
      <c r="I71" s="35">
        <f t="shared" si="14"/>
        <v>5715</v>
      </c>
      <c r="J71" s="36">
        <f t="shared" si="9"/>
        <v>36.894770819883796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5715</v>
      </c>
      <c r="P71" s="34">
        <v>4655</v>
      </c>
      <c r="Q71" s="36">
        <f t="shared" si="12"/>
        <v>36.894770819883796</v>
      </c>
      <c r="R71" s="34" t="s">
        <v>4</v>
      </c>
      <c r="S71" s="34"/>
      <c r="T71" s="34"/>
      <c r="U71" s="34"/>
    </row>
    <row r="72" spans="1:21" ht="13.5">
      <c r="A72" s="31" t="s">
        <v>15</v>
      </c>
      <c r="B72" s="32" t="s">
        <v>137</v>
      </c>
      <c r="C72" s="33" t="s">
        <v>138</v>
      </c>
      <c r="D72" s="34">
        <f t="shared" si="15"/>
        <v>14253</v>
      </c>
      <c r="E72" s="35">
        <f t="shared" si="13"/>
        <v>6143</v>
      </c>
      <c r="F72" s="36">
        <f t="shared" si="8"/>
        <v>43.0996983091279</v>
      </c>
      <c r="G72" s="34">
        <v>6143</v>
      </c>
      <c r="H72" s="34">
        <v>0</v>
      </c>
      <c r="I72" s="35">
        <f t="shared" si="14"/>
        <v>8110</v>
      </c>
      <c r="J72" s="36">
        <f t="shared" si="9"/>
        <v>56.9003016908721</v>
      </c>
      <c r="K72" s="34">
        <v>0</v>
      </c>
      <c r="L72" s="36">
        <f t="shared" si="10"/>
        <v>0</v>
      </c>
      <c r="M72" s="34">
        <v>0</v>
      </c>
      <c r="N72" s="36">
        <f t="shared" si="11"/>
        <v>0</v>
      </c>
      <c r="O72" s="34">
        <v>8110</v>
      </c>
      <c r="P72" s="34">
        <v>4300</v>
      </c>
      <c r="Q72" s="36">
        <f t="shared" si="12"/>
        <v>56.9003016908721</v>
      </c>
      <c r="R72" s="34" t="s">
        <v>4</v>
      </c>
      <c r="S72" s="34"/>
      <c r="T72" s="34"/>
      <c r="U72" s="34"/>
    </row>
    <row r="73" spans="1:21" ht="13.5">
      <c r="A73" s="31" t="s">
        <v>15</v>
      </c>
      <c r="B73" s="32" t="s">
        <v>139</v>
      </c>
      <c r="C73" s="33" t="s">
        <v>140</v>
      </c>
      <c r="D73" s="34">
        <f t="shared" si="15"/>
        <v>14324</v>
      </c>
      <c r="E73" s="35">
        <f t="shared" si="13"/>
        <v>4799</v>
      </c>
      <c r="F73" s="36">
        <f t="shared" si="8"/>
        <v>33.50321139346551</v>
      </c>
      <c r="G73" s="34">
        <v>4620</v>
      </c>
      <c r="H73" s="34">
        <v>179</v>
      </c>
      <c r="I73" s="35">
        <f t="shared" si="14"/>
        <v>9525</v>
      </c>
      <c r="J73" s="36">
        <f t="shared" si="9"/>
        <v>66.49678860653448</v>
      </c>
      <c r="K73" s="34">
        <v>0</v>
      </c>
      <c r="L73" s="36">
        <f t="shared" si="10"/>
        <v>0</v>
      </c>
      <c r="M73" s="34">
        <v>0</v>
      </c>
      <c r="N73" s="36">
        <f t="shared" si="11"/>
        <v>0</v>
      </c>
      <c r="O73" s="34">
        <v>9525</v>
      </c>
      <c r="P73" s="34">
        <v>6258</v>
      </c>
      <c r="Q73" s="36">
        <f t="shared" si="12"/>
        <v>66.49678860653448</v>
      </c>
      <c r="R73" s="34" t="s">
        <v>4</v>
      </c>
      <c r="S73" s="34"/>
      <c r="T73" s="34"/>
      <c r="U73" s="34"/>
    </row>
    <row r="74" spans="1:21" ht="13.5">
      <c r="A74" s="31" t="s">
        <v>15</v>
      </c>
      <c r="B74" s="32" t="s">
        <v>141</v>
      </c>
      <c r="C74" s="33" t="s">
        <v>142</v>
      </c>
      <c r="D74" s="34">
        <f t="shared" si="15"/>
        <v>15860</v>
      </c>
      <c r="E74" s="35">
        <f t="shared" si="13"/>
        <v>7945</v>
      </c>
      <c r="F74" s="36">
        <f t="shared" si="8"/>
        <v>50.09457755359394</v>
      </c>
      <c r="G74" s="34">
        <v>7945</v>
      </c>
      <c r="H74" s="34">
        <v>0</v>
      </c>
      <c r="I74" s="35">
        <f t="shared" si="14"/>
        <v>7915</v>
      </c>
      <c r="J74" s="36">
        <f t="shared" si="9"/>
        <v>49.90542244640605</v>
      </c>
      <c r="K74" s="34">
        <v>0</v>
      </c>
      <c r="L74" s="36">
        <f t="shared" si="10"/>
        <v>0</v>
      </c>
      <c r="M74" s="34">
        <v>0</v>
      </c>
      <c r="N74" s="36">
        <f t="shared" si="11"/>
        <v>0</v>
      </c>
      <c r="O74" s="34">
        <v>7915</v>
      </c>
      <c r="P74" s="34">
        <v>6024</v>
      </c>
      <c r="Q74" s="36">
        <f t="shared" si="12"/>
        <v>49.90542244640605</v>
      </c>
      <c r="R74" s="34" t="s">
        <v>4</v>
      </c>
      <c r="S74" s="34"/>
      <c r="T74" s="34"/>
      <c r="U74" s="34"/>
    </row>
    <row r="75" spans="1:21" ht="13.5">
      <c r="A75" s="31" t="s">
        <v>15</v>
      </c>
      <c r="B75" s="32" t="s">
        <v>143</v>
      </c>
      <c r="C75" s="33" t="s">
        <v>144</v>
      </c>
      <c r="D75" s="34">
        <f t="shared" si="15"/>
        <v>15090</v>
      </c>
      <c r="E75" s="35">
        <f t="shared" si="13"/>
        <v>11343</v>
      </c>
      <c r="F75" s="36">
        <f t="shared" si="8"/>
        <v>75.16898608349901</v>
      </c>
      <c r="G75" s="34">
        <v>9479</v>
      </c>
      <c r="H75" s="34">
        <v>1864</v>
      </c>
      <c r="I75" s="35">
        <f t="shared" si="14"/>
        <v>3747</v>
      </c>
      <c r="J75" s="36">
        <f t="shared" si="9"/>
        <v>24.831013916500993</v>
      </c>
      <c r="K75" s="34">
        <v>0</v>
      </c>
      <c r="L75" s="36">
        <f t="shared" si="10"/>
        <v>0</v>
      </c>
      <c r="M75" s="34">
        <v>0</v>
      </c>
      <c r="N75" s="36">
        <f t="shared" si="11"/>
        <v>0</v>
      </c>
      <c r="O75" s="34">
        <v>3747</v>
      </c>
      <c r="P75" s="34">
        <v>2953</v>
      </c>
      <c r="Q75" s="36">
        <f t="shared" si="12"/>
        <v>24.831013916500993</v>
      </c>
      <c r="R75" s="34" t="s">
        <v>4</v>
      </c>
      <c r="S75" s="34"/>
      <c r="T75" s="34"/>
      <c r="U75" s="34"/>
    </row>
    <row r="76" spans="1:21" ht="13.5">
      <c r="A76" s="31" t="s">
        <v>15</v>
      </c>
      <c r="B76" s="32" t="s">
        <v>145</v>
      </c>
      <c r="C76" s="33" t="s">
        <v>146</v>
      </c>
      <c r="D76" s="34">
        <f t="shared" si="15"/>
        <v>4347</v>
      </c>
      <c r="E76" s="35">
        <f t="shared" si="13"/>
        <v>3378</v>
      </c>
      <c r="F76" s="36">
        <f t="shared" si="8"/>
        <v>77.7087646652864</v>
      </c>
      <c r="G76" s="34">
        <v>2954</v>
      </c>
      <c r="H76" s="34">
        <v>424</v>
      </c>
      <c r="I76" s="35">
        <f t="shared" si="14"/>
        <v>969</v>
      </c>
      <c r="J76" s="36">
        <f t="shared" si="9"/>
        <v>22.291235334713598</v>
      </c>
      <c r="K76" s="34">
        <v>0</v>
      </c>
      <c r="L76" s="36">
        <f t="shared" si="10"/>
        <v>0</v>
      </c>
      <c r="M76" s="34">
        <v>0</v>
      </c>
      <c r="N76" s="36">
        <f t="shared" si="11"/>
        <v>0</v>
      </c>
      <c r="O76" s="34">
        <v>969</v>
      </c>
      <c r="P76" s="34">
        <v>691</v>
      </c>
      <c r="Q76" s="36">
        <f t="shared" si="12"/>
        <v>22.291235334713598</v>
      </c>
      <c r="R76" s="34" t="s">
        <v>4</v>
      </c>
      <c r="S76" s="34"/>
      <c r="T76" s="34"/>
      <c r="U76" s="34"/>
    </row>
    <row r="77" spans="1:21" ht="13.5">
      <c r="A77" s="31" t="s">
        <v>15</v>
      </c>
      <c r="B77" s="32" t="s">
        <v>147</v>
      </c>
      <c r="C77" s="33" t="s">
        <v>148</v>
      </c>
      <c r="D77" s="34">
        <f t="shared" si="15"/>
        <v>12862</v>
      </c>
      <c r="E77" s="35">
        <f t="shared" si="13"/>
        <v>8336</v>
      </c>
      <c r="F77" s="36">
        <f t="shared" si="8"/>
        <v>64.81107137303685</v>
      </c>
      <c r="G77" s="34">
        <v>7328</v>
      </c>
      <c r="H77" s="34">
        <v>1008</v>
      </c>
      <c r="I77" s="35">
        <f t="shared" si="14"/>
        <v>4526</v>
      </c>
      <c r="J77" s="36">
        <f t="shared" si="9"/>
        <v>35.18892862696315</v>
      </c>
      <c r="K77" s="34">
        <v>0</v>
      </c>
      <c r="L77" s="36">
        <f t="shared" si="10"/>
        <v>0</v>
      </c>
      <c r="M77" s="34">
        <v>0</v>
      </c>
      <c r="N77" s="36">
        <f t="shared" si="11"/>
        <v>0</v>
      </c>
      <c r="O77" s="34">
        <v>4526</v>
      </c>
      <c r="P77" s="34">
        <v>3222</v>
      </c>
      <c r="Q77" s="36">
        <f t="shared" si="12"/>
        <v>35.18892862696315</v>
      </c>
      <c r="R77" s="34" t="s">
        <v>4</v>
      </c>
      <c r="S77" s="34"/>
      <c r="T77" s="34"/>
      <c r="U77" s="34"/>
    </row>
    <row r="78" spans="1:21" ht="13.5">
      <c r="A78" s="31" t="s">
        <v>15</v>
      </c>
      <c r="B78" s="32" t="s">
        <v>149</v>
      </c>
      <c r="C78" s="33" t="s">
        <v>3</v>
      </c>
      <c r="D78" s="34">
        <f t="shared" si="15"/>
        <v>19761</v>
      </c>
      <c r="E78" s="35">
        <f t="shared" si="13"/>
        <v>12127</v>
      </c>
      <c r="F78" s="36">
        <f t="shared" si="8"/>
        <v>61.3683518040585</v>
      </c>
      <c r="G78" s="34">
        <v>12095</v>
      </c>
      <c r="H78" s="34">
        <v>32</v>
      </c>
      <c r="I78" s="35">
        <f t="shared" si="14"/>
        <v>7634</v>
      </c>
      <c r="J78" s="36">
        <f t="shared" si="9"/>
        <v>38.6316481959415</v>
      </c>
      <c r="K78" s="34">
        <v>0</v>
      </c>
      <c r="L78" s="36">
        <f t="shared" si="10"/>
        <v>0</v>
      </c>
      <c r="M78" s="34">
        <v>0</v>
      </c>
      <c r="N78" s="36">
        <f t="shared" si="11"/>
        <v>0</v>
      </c>
      <c r="O78" s="34">
        <v>7634</v>
      </c>
      <c r="P78" s="34">
        <v>5164</v>
      </c>
      <c r="Q78" s="36">
        <f t="shared" si="12"/>
        <v>38.6316481959415</v>
      </c>
      <c r="R78" s="34" t="s">
        <v>4</v>
      </c>
      <c r="S78" s="34"/>
      <c r="T78" s="34"/>
      <c r="U78" s="34"/>
    </row>
    <row r="79" spans="1:21" ht="13.5">
      <c r="A79" s="31" t="s">
        <v>15</v>
      </c>
      <c r="B79" s="32" t="s">
        <v>150</v>
      </c>
      <c r="C79" s="33" t="s">
        <v>151</v>
      </c>
      <c r="D79" s="34">
        <f t="shared" si="15"/>
        <v>1890</v>
      </c>
      <c r="E79" s="35">
        <f t="shared" si="13"/>
        <v>1481</v>
      </c>
      <c r="F79" s="36">
        <f t="shared" si="8"/>
        <v>78.35978835978837</v>
      </c>
      <c r="G79" s="34">
        <v>572</v>
      </c>
      <c r="H79" s="34">
        <v>909</v>
      </c>
      <c r="I79" s="35">
        <f t="shared" si="14"/>
        <v>409</v>
      </c>
      <c r="J79" s="36">
        <f t="shared" si="9"/>
        <v>21.64021164021164</v>
      </c>
      <c r="K79" s="34">
        <v>0</v>
      </c>
      <c r="L79" s="36">
        <f t="shared" si="10"/>
        <v>0</v>
      </c>
      <c r="M79" s="34">
        <v>0</v>
      </c>
      <c r="N79" s="36">
        <f t="shared" si="11"/>
        <v>0</v>
      </c>
      <c r="O79" s="34">
        <v>409</v>
      </c>
      <c r="P79" s="34">
        <v>347</v>
      </c>
      <c r="Q79" s="36">
        <f t="shared" si="12"/>
        <v>21.64021164021164</v>
      </c>
      <c r="R79" s="34" t="s">
        <v>4</v>
      </c>
      <c r="S79" s="34"/>
      <c r="T79" s="34"/>
      <c r="U79" s="34"/>
    </row>
    <row r="80" spans="1:21" ht="13.5">
      <c r="A80" s="31" t="s">
        <v>15</v>
      </c>
      <c r="B80" s="32" t="s">
        <v>152</v>
      </c>
      <c r="C80" s="33" t="s">
        <v>153</v>
      </c>
      <c r="D80" s="34">
        <f t="shared" si="15"/>
        <v>3826</v>
      </c>
      <c r="E80" s="35">
        <f t="shared" si="13"/>
        <v>2816</v>
      </c>
      <c r="F80" s="36">
        <f t="shared" si="8"/>
        <v>73.60167276529012</v>
      </c>
      <c r="G80" s="34">
        <v>2372</v>
      </c>
      <c r="H80" s="34">
        <v>444</v>
      </c>
      <c r="I80" s="35">
        <f t="shared" si="14"/>
        <v>1010</v>
      </c>
      <c r="J80" s="36">
        <f t="shared" si="9"/>
        <v>26.39832723470988</v>
      </c>
      <c r="K80" s="34">
        <v>0</v>
      </c>
      <c r="L80" s="36">
        <f t="shared" si="10"/>
        <v>0</v>
      </c>
      <c r="M80" s="34">
        <v>0</v>
      </c>
      <c r="N80" s="36">
        <f t="shared" si="11"/>
        <v>0</v>
      </c>
      <c r="O80" s="34">
        <v>1010</v>
      </c>
      <c r="P80" s="34">
        <v>880</v>
      </c>
      <c r="Q80" s="36">
        <f t="shared" si="12"/>
        <v>26.39832723470988</v>
      </c>
      <c r="R80" s="34"/>
      <c r="S80" s="34"/>
      <c r="T80" s="34"/>
      <c r="U80" s="34" t="s">
        <v>4</v>
      </c>
    </row>
    <row r="81" spans="1:21" ht="13.5">
      <c r="A81" s="31" t="s">
        <v>15</v>
      </c>
      <c r="B81" s="32" t="s">
        <v>154</v>
      </c>
      <c r="C81" s="33" t="s">
        <v>155</v>
      </c>
      <c r="D81" s="34">
        <f t="shared" si="15"/>
        <v>24962</v>
      </c>
      <c r="E81" s="35">
        <f t="shared" si="13"/>
        <v>16384</v>
      </c>
      <c r="F81" s="36">
        <f t="shared" si="8"/>
        <v>65.63576636487461</v>
      </c>
      <c r="G81" s="34">
        <v>16360</v>
      </c>
      <c r="H81" s="34">
        <v>24</v>
      </c>
      <c r="I81" s="35">
        <f t="shared" si="14"/>
        <v>8578</v>
      </c>
      <c r="J81" s="36">
        <f t="shared" si="9"/>
        <v>34.36423363512539</v>
      </c>
      <c r="K81" s="34">
        <v>715</v>
      </c>
      <c r="L81" s="36">
        <f t="shared" si="10"/>
        <v>2.8643538178030608</v>
      </c>
      <c r="M81" s="34">
        <v>0</v>
      </c>
      <c r="N81" s="36">
        <f t="shared" si="11"/>
        <v>0</v>
      </c>
      <c r="O81" s="34">
        <v>7863</v>
      </c>
      <c r="P81" s="34">
        <v>4556</v>
      </c>
      <c r="Q81" s="36">
        <f t="shared" si="12"/>
        <v>31.49987981732233</v>
      </c>
      <c r="R81" s="34" t="s">
        <v>4</v>
      </c>
      <c r="S81" s="34"/>
      <c r="T81" s="34"/>
      <c r="U81" s="34"/>
    </row>
    <row r="82" spans="1:21" ht="13.5">
      <c r="A82" s="31" t="s">
        <v>15</v>
      </c>
      <c r="B82" s="32" t="s">
        <v>156</v>
      </c>
      <c r="C82" s="33" t="s">
        <v>217</v>
      </c>
      <c r="D82" s="34">
        <f t="shared" si="15"/>
        <v>17755</v>
      </c>
      <c r="E82" s="35">
        <f t="shared" si="13"/>
        <v>9617</v>
      </c>
      <c r="F82" s="36">
        <f t="shared" si="8"/>
        <v>54.16502393691918</v>
      </c>
      <c r="G82" s="34">
        <v>9573</v>
      </c>
      <c r="H82" s="34">
        <v>44</v>
      </c>
      <c r="I82" s="35">
        <f t="shared" si="14"/>
        <v>8138</v>
      </c>
      <c r="J82" s="36">
        <f t="shared" si="9"/>
        <v>45.83497606308082</v>
      </c>
      <c r="K82" s="34">
        <v>0</v>
      </c>
      <c r="L82" s="36">
        <f t="shared" si="10"/>
        <v>0</v>
      </c>
      <c r="M82" s="34">
        <v>0</v>
      </c>
      <c r="N82" s="36">
        <f t="shared" si="11"/>
        <v>0</v>
      </c>
      <c r="O82" s="34">
        <v>8138</v>
      </c>
      <c r="P82" s="34">
        <v>3792</v>
      </c>
      <c r="Q82" s="36">
        <f t="shared" si="12"/>
        <v>45.83497606308082</v>
      </c>
      <c r="R82" s="34" t="s">
        <v>4</v>
      </c>
      <c r="S82" s="34"/>
      <c r="T82" s="34"/>
      <c r="U82" s="34"/>
    </row>
    <row r="83" spans="1:21" ht="13.5">
      <c r="A83" s="31" t="s">
        <v>15</v>
      </c>
      <c r="B83" s="32" t="s">
        <v>157</v>
      </c>
      <c r="C83" s="33" t="s">
        <v>158</v>
      </c>
      <c r="D83" s="34">
        <f t="shared" si="15"/>
        <v>18269</v>
      </c>
      <c r="E83" s="35">
        <f t="shared" si="13"/>
        <v>7776</v>
      </c>
      <c r="F83" s="36">
        <f t="shared" si="8"/>
        <v>42.56390607039246</v>
      </c>
      <c r="G83" s="34">
        <v>7734</v>
      </c>
      <c r="H83" s="34">
        <v>42</v>
      </c>
      <c r="I83" s="35">
        <f t="shared" si="14"/>
        <v>10493</v>
      </c>
      <c r="J83" s="36">
        <f t="shared" si="9"/>
        <v>57.43609392960754</v>
      </c>
      <c r="K83" s="34">
        <v>0</v>
      </c>
      <c r="L83" s="36">
        <f t="shared" si="10"/>
        <v>0</v>
      </c>
      <c r="M83" s="34">
        <v>0</v>
      </c>
      <c r="N83" s="36">
        <f t="shared" si="11"/>
        <v>0</v>
      </c>
      <c r="O83" s="34">
        <v>10493</v>
      </c>
      <c r="P83" s="34">
        <v>6212</v>
      </c>
      <c r="Q83" s="36">
        <f t="shared" si="12"/>
        <v>57.43609392960754</v>
      </c>
      <c r="R83" s="34" t="s">
        <v>4</v>
      </c>
      <c r="S83" s="34"/>
      <c r="T83" s="34"/>
      <c r="U83" s="34"/>
    </row>
    <row r="84" spans="1:21" ht="13.5">
      <c r="A84" s="31" t="s">
        <v>15</v>
      </c>
      <c r="B84" s="32" t="s">
        <v>159</v>
      </c>
      <c r="C84" s="33" t="s">
        <v>13</v>
      </c>
      <c r="D84" s="34">
        <f t="shared" si="15"/>
        <v>5881</v>
      </c>
      <c r="E84" s="35">
        <f t="shared" si="13"/>
        <v>4170</v>
      </c>
      <c r="F84" s="36">
        <f t="shared" si="8"/>
        <v>70.90630845094373</v>
      </c>
      <c r="G84" s="34">
        <v>3985</v>
      </c>
      <c r="H84" s="34">
        <v>185</v>
      </c>
      <c r="I84" s="35">
        <f t="shared" si="14"/>
        <v>1711</v>
      </c>
      <c r="J84" s="36">
        <f t="shared" si="9"/>
        <v>29.093691549056285</v>
      </c>
      <c r="K84" s="34">
        <v>0</v>
      </c>
      <c r="L84" s="36">
        <f t="shared" si="10"/>
        <v>0</v>
      </c>
      <c r="M84" s="34">
        <v>0</v>
      </c>
      <c r="N84" s="36">
        <f t="shared" si="11"/>
        <v>0</v>
      </c>
      <c r="O84" s="34">
        <v>1711</v>
      </c>
      <c r="P84" s="34">
        <v>1494</v>
      </c>
      <c r="Q84" s="36">
        <f t="shared" si="12"/>
        <v>29.093691549056285</v>
      </c>
      <c r="R84" s="34" t="s">
        <v>4</v>
      </c>
      <c r="S84" s="34"/>
      <c r="T84" s="34"/>
      <c r="U84" s="34"/>
    </row>
    <row r="85" spans="1:21" ht="13.5">
      <c r="A85" s="31" t="s">
        <v>15</v>
      </c>
      <c r="B85" s="32" t="s">
        <v>160</v>
      </c>
      <c r="C85" s="33" t="s">
        <v>161</v>
      </c>
      <c r="D85" s="34">
        <f t="shared" si="15"/>
        <v>15324</v>
      </c>
      <c r="E85" s="35">
        <f t="shared" si="13"/>
        <v>11661</v>
      </c>
      <c r="F85" s="36">
        <f t="shared" si="8"/>
        <v>76.09631949882537</v>
      </c>
      <c r="G85" s="34">
        <v>11587</v>
      </c>
      <c r="H85" s="34">
        <v>74</v>
      </c>
      <c r="I85" s="35">
        <f t="shared" si="14"/>
        <v>3663</v>
      </c>
      <c r="J85" s="36">
        <f t="shared" si="9"/>
        <v>23.90368050117463</v>
      </c>
      <c r="K85" s="34">
        <v>0</v>
      </c>
      <c r="L85" s="36">
        <f t="shared" si="10"/>
        <v>0</v>
      </c>
      <c r="M85" s="34">
        <v>0</v>
      </c>
      <c r="N85" s="36">
        <f t="shared" si="11"/>
        <v>0</v>
      </c>
      <c r="O85" s="34">
        <v>3663</v>
      </c>
      <c r="P85" s="34">
        <v>2766</v>
      </c>
      <c r="Q85" s="36">
        <f t="shared" si="12"/>
        <v>23.90368050117463</v>
      </c>
      <c r="R85" s="34" t="s">
        <v>4</v>
      </c>
      <c r="S85" s="34"/>
      <c r="T85" s="34"/>
      <c r="U85" s="34"/>
    </row>
    <row r="86" spans="1:21" ht="13.5">
      <c r="A86" s="31" t="s">
        <v>15</v>
      </c>
      <c r="B86" s="32" t="s">
        <v>162</v>
      </c>
      <c r="C86" s="33" t="s">
        <v>163</v>
      </c>
      <c r="D86" s="34">
        <f t="shared" si="15"/>
        <v>13690</v>
      </c>
      <c r="E86" s="35">
        <f t="shared" si="13"/>
        <v>10896</v>
      </c>
      <c r="F86" s="36">
        <f t="shared" si="8"/>
        <v>79.590942293645</v>
      </c>
      <c r="G86" s="34">
        <v>10785</v>
      </c>
      <c r="H86" s="34">
        <v>111</v>
      </c>
      <c r="I86" s="35">
        <f t="shared" si="14"/>
        <v>2794</v>
      </c>
      <c r="J86" s="36">
        <f t="shared" si="9"/>
        <v>20.409057706355004</v>
      </c>
      <c r="K86" s="34">
        <v>0</v>
      </c>
      <c r="L86" s="36">
        <f t="shared" si="10"/>
        <v>0</v>
      </c>
      <c r="M86" s="34">
        <v>0</v>
      </c>
      <c r="N86" s="36">
        <f t="shared" si="11"/>
        <v>0</v>
      </c>
      <c r="O86" s="34">
        <v>2794</v>
      </c>
      <c r="P86" s="34">
        <v>1393</v>
      </c>
      <c r="Q86" s="36">
        <f t="shared" si="12"/>
        <v>20.409057706355004</v>
      </c>
      <c r="R86" s="34" t="s">
        <v>4</v>
      </c>
      <c r="S86" s="34"/>
      <c r="T86" s="34"/>
      <c r="U86" s="34"/>
    </row>
    <row r="87" spans="1:21" ht="13.5">
      <c r="A87" s="31" t="s">
        <v>15</v>
      </c>
      <c r="B87" s="32" t="s">
        <v>164</v>
      </c>
      <c r="C87" s="33" t="s">
        <v>165</v>
      </c>
      <c r="D87" s="34">
        <f t="shared" si="15"/>
        <v>13252</v>
      </c>
      <c r="E87" s="35">
        <f t="shared" si="13"/>
        <v>10601</v>
      </c>
      <c r="F87" s="36">
        <f t="shared" si="8"/>
        <v>79.99547238152732</v>
      </c>
      <c r="G87" s="34">
        <v>10269</v>
      </c>
      <c r="H87" s="34">
        <v>332</v>
      </c>
      <c r="I87" s="35">
        <f t="shared" si="14"/>
        <v>2651</v>
      </c>
      <c r="J87" s="36">
        <f t="shared" si="9"/>
        <v>20.004527618472682</v>
      </c>
      <c r="K87" s="34">
        <v>0</v>
      </c>
      <c r="L87" s="36">
        <f t="shared" si="10"/>
        <v>0</v>
      </c>
      <c r="M87" s="34">
        <v>0</v>
      </c>
      <c r="N87" s="36">
        <f t="shared" si="11"/>
        <v>0</v>
      </c>
      <c r="O87" s="34">
        <v>2651</v>
      </c>
      <c r="P87" s="34">
        <v>1276</v>
      </c>
      <c r="Q87" s="36">
        <f t="shared" si="12"/>
        <v>20.004527618472682</v>
      </c>
      <c r="R87" s="34" t="s">
        <v>4</v>
      </c>
      <c r="S87" s="34"/>
      <c r="T87" s="34"/>
      <c r="U87" s="34"/>
    </row>
    <row r="88" spans="1:21" ht="13.5">
      <c r="A88" s="31" t="s">
        <v>15</v>
      </c>
      <c r="B88" s="32" t="s">
        <v>166</v>
      </c>
      <c r="C88" s="33" t="s">
        <v>167</v>
      </c>
      <c r="D88" s="34">
        <f t="shared" si="15"/>
        <v>8559</v>
      </c>
      <c r="E88" s="35">
        <f t="shared" si="13"/>
        <v>7203</v>
      </c>
      <c r="F88" s="36">
        <f t="shared" si="8"/>
        <v>84.15702769015073</v>
      </c>
      <c r="G88" s="34">
        <v>7203</v>
      </c>
      <c r="H88" s="34">
        <v>0</v>
      </c>
      <c r="I88" s="35">
        <f t="shared" si="14"/>
        <v>1356</v>
      </c>
      <c r="J88" s="36">
        <f t="shared" si="9"/>
        <v>15.842972309849282</v>
      </c>
      <c r="K88" s="34">
        <v>0</v>
      </c>
      <c r="L88" s="36">
        <f t="shared" si="10"/>
        <v>0</v>
      </c>
      <c r="M88" s="34">
        <v>0</v>
      </c>
      <c r="N88" s="36">
        <f t="shared" si="11"/>
        <v>0</v>
      </c>
      <c r="O88" s="34">
        <v>1356</v>
      </c>
      <c r="P88" s="34">
        <v>299</v>
      </c>
      <c r="Q88" s="36">
        <f t="shared" si="12"/>
        <v>15.842972309849282</v>
      </c>
      <c r="R88" s="34" t="s">
        <v>4</v>
      </c>
      <c r="S88" s="34"/>
      <c r="T88" s="34"/>
      <c r="U88" s="34"/>
    </row>
    <row r="89" spans="1:21" ht="13.5">
      <c r="A89" s="31" t="s">
        <v>15</v>
      </c>
      <c r="B89" s="32" t="s">
        <v>168</v>
      </c>
      <c r="C89" s="33" t="s">
        <v>169</v>
      </c>
      <c r="D89" s="34">
        <f t="shared" si="15"/>
        <v>10969</v>
      </c>
      <c r="E89" s="35">
        <f t="shared" si="13"/>
        <v>9682</v>
      </c>
      <c r="F89" s="36">
        <f t="shared" si="8"/>
        <v>88.26693408697238</v>
      </c>
      <c r="G89" s="34">
        <v>9682</v>
      </c>
      <c r="H89" s="34">
        <v>0</v>
      </c>
      <c r="I89" s="35">
        <f t="shared" si="14"/>
        <v>1287</v>
      </c>
      <c r="J89" s="36">
        <f t="shared" si="9"/>
        <v>11.733065913027623</v>
      </c>
      <c r="K89" s="34">
        <v>0</v>
      </c>
      <c r="L89" s="36">
        <f t="shared" si="10"/>
        <v>0</v>
      </c>
      <c r="M89" s="34">
        <v>0</v>
      </c>
      <c r="N89" s="36">
        <f t="shared" si="11"/>
        <v>0</v>
      </c>
      <c r="O89" s="34">
        <v>1287</v>
      </c>
      <c r="P89" s="34">
        <v>420</v>
      </c>
      <c r="Q89" s="36">
        <f t="shared" si="12"/>
        <v>11.733065913027623</v>
      </c>
      <c r="R89" s="34" t="s">
        <v>4</v>
      </c>
      <c r="S89" s="34"/>
      <c r="T89" s="34"/>
      <c r="U89" s="34"/>
    </row>
    <row r="90" spans="1:21" ht="13.5">
      <c r="A90" s="31" t="s">
        <v>15</v>
      </c>
      <c r="B90" s="32" t="s">
        <v>170</v>
      </c>
      <c r="C90" s="33" t="s">
        <v>216</v>
      </c>
      <c r="D90" s="34">
        <f t="shared" si="15"/>
        <v>21457</v>
      </c>
      <c r="E90" s="35">
        <f t="shared" si="13"/>
        <v>15035</v>
      </c>
      <c r="F90" s="36">
        <f t="shared" si="8"/>
        <v>70.07037330474904</v>
      </c>
      <c r="G90" s="34">
        <v>14639</v>
      </c>
      <c r="H90" s="34">
        <v>396</v>
      </c>
      <c r="I90" s="35">
        <f t="shared" si="14"/>
        <v>6422</v>
      </c>
      <c r="J90" s="36">
        <f t="shared" si="9"/>
        <v>29.929626695250967</v>
      </c>
      <c r="K90" s="34">
        <v>0</v>
      </c>
      <c r="L90" s="36">
        <f t="shared" si="10"/>
        <v>0</v>
      </c>
      <c r="M90" s="34">
        <v>0</v>
      </c>
      <c r="N90" s="36">
        <f t="shared" si="11"/>
        <v>0</v>
      </c>
      <c r="O90" s="34">
        <v>6422</v>
      </c>
      <c r="P90" s="34">
        <v>4431</v>
      </c>
      <c r="Q90" s="36">
        <f t="shared" si="12"/>
        <v>29.929626695250967</v>
      </c>
      <c r="R90" s="34" t="s">
        <v>4</v>
      </c>
      <c r="S90" s="34"/>
      <c r="T90" s="34"/>
      <c r="U90" s="34"/>
    </row>
    <row r="91" spans="1:21" ht="13.5">
      <c r="A91" s="31" t="s">
        <v>15</v>
      </c>
      <c r="B91" s="32" t="s">
        <v>171</v>
      </c>
      <c r="C91" s="33" t="s">
        <v>172</v>
      </c>
      <c r="D91" s="34">
        <f t="shared" si="15"/>
        <v>10202</v>
      </c>
      <c r="E91" s="35">
        <f t="shared" si="13"/>
        <v>6767</v>
      </c>
      <c r="F91" s="36">
        <f t="shared" si="8"/>
        <v>66.33013134679474</v>
      </c>
      <c r="G91" s="34">
        <v>6767</v>
      </c>
      <c r="H91" s="34">
        <v>0</v>
      </c>
      <c r="I91" s="35">
        <f t="shared" si="14"/>
        <v>3435</v>
      </c>
      <c r="J91" s="36">
        <f t="shared" si="9"/>
        <v>33.669868653205256</v>
      </c>
      <c r="K91" s="34">
        <v>0</v>
      </c>
      <c r="L91" s="36">
        <f t="shared" si="10"/>
        <v>0</v>
      </c>
      <c r="M91" s="34">
        <v>1408</v>
      </c>
      <c r="N91" s="36">
        <f t="shared" si="11"/>
        <v>13.801215447951382</v>
      </c>
      <c r="O91" s="34">
        <v>2027</v>
      </c>
      <c r="P91" s="34">
        <v>564</v>
      </c>
      <c r="Q91" s="36">
        <f t="shared" si="12"/>
        <v>19.86865320525387</v>
      </c>
      <c r="R91" s="34" t="s">
        <v>4</v>
      </c>
      <c r="S91" s="34"/>
      <c r="T91" s="34"/>
      <c r="U91" s="34"/>
    </row>
    <row r="92" spans="1:21" ht="13.5">
      <c r="A92" s="31" t="s">
        <v>15</v>
      </c>
      <c r="B92" s="32" t="s">
        <v>173</v>
      </c>
      <c r="C92" s="33" t="s">
        <v>174</v>
      </c>
      <c r="D92" s="34">
        <f t="shared" si="15"/>
        <v>7891</v>
      </c>
      <c r="E92" s="35">
        <f t="shared" si="13"/>
        <v>6311</v>
      </c>
      <c r="F92" s="36">
        <f t="shared" si="8"/>
        <v>79.97718920288936</v>
      </c>
      <c r="G92" s="34">
        <v>6311</v>
      </c>
      <c r="H92" s="34">
        <v>0</v>
      </c>
      <c r="I92" s="35">
        <f t="shared" si="14"/>
        <v>1580</v>
      </c>
      <c r="J92" s="36">
        <f t="shared" si="9"/>
        <v>20.022810797110633</v>
      </c>
      <c r="K92" s="34">
        <v>0</v>
      </c>
      <c r="L92" s="36">
        <f t="shared" si="10"/>
        <v>0</v>
      </c>
      <c r="M92" s="34">
        <v>372</v>
      </c>
      <c r="N92" s="36">
        <f t="shared" si="11"/>
        <v>4.714231402864022</v>
      </c>
      <c r="O92" s="34">
        <v>1208</v>
      </c>
      <c r="P92" s="34">
        <v>184</v>
      </c>
      <c r="Q92" s="36">
        <f t="shared" si="12"/>
        <v>15.30857939424661</v>
      </c>
      <c r="R92" s="34" t="s">
        <v>4</v>
      </c>
      <c r="S92" s="34"/>
      <c r="T92" s="34"/>
      <c r="U92" s="34"/>
    </row>
    <row r="93" spans="1:21" ht="13.5">
      <c r="A93" s="31" t="s">
        <v>15</v>
      </c>
      <c r="B93" s="32" t="s">
        <v>175</v>
      </c>
      <c r="C93" s="33" t="s">
        <v>176</v>
      </c>
      <c r="D93" s="34">
        <f t="shared" si="15"/>
        <v>6266</v>
      </c>
      <c r="E93" s="35">
        <f t="shared" si="13"/>
        <v>5250</v>
      </c>
      <c r="F93" s="36">
        <f t="shared" si="8"/>
        <v>83.78550909671242</v>
      </c>
      <c r="G93" s="34">
        <v>5045</v>
      </c>
      <c r="H93" s="34">
        <v>205</v>
      </c>
      <c r="I93" s="35">
        <f t="shared" si="14"/>
        <v>1016</v>
      </c>
      <c r="J93" s="36">
        <f t="shared" si="9"/>
        <v>16.214490903287583</v>
      </c>
      <c r="K93" s="34">
        <v>0</v>
      </c>
      <c r="L93" s="36">
        <f t="shared" si="10"/>
        <v>0</v>
      </c>
      <c r="M93" s="34">
        <v>0</v>
      </c>
      <c r="N93" s="36">
        <f t="shared" si="11"/>
        <v>0</v>
      </c>
      <c r="O93" s="34">
        <v>1016</v>
      </c>
      <c r="P93" s="34">
        <v>853</v>
      </c>
      <c r="Q93" s="36">
        <f t="shared" si="12"/>
        <v>16.214490903287583</v>
      </c>
      <c r="R93" s="34" t="s">
        <v>4</v>
      </c>
      <c r="S93" s="34"/>
      <c r="T93" s="34"/>
      <c r="U93" s="34"/>
    </row>
    <row r="94" spans="1:21" ht="13.5">
      <c r="A94" s="31" t="s">
        <v>15</v>
      </c>
      <c r="B94" s="32" t="s">
        <v>177</v>
      </c>
      <c r="C94" s="33" t="s">
        <v>178</v>
      </c>
      <c r="D94" s="34">
        <f t="shared" si="15"/>
        <v>3794</v>
      </c>
      <c r="E94" s="35">
        <f t="shared" si="13"/>
        <v>3125</v>
      </c>
      <c r="F94" s="36">
        <f t="shared" si="8"/>
        <v>82.3668950975224</v>
      </c>
      <c r="G94" s="34">
        <v>3072</v>
      </c>
      <c r="H94" s="34">
        <v>53</v>
      </c>
      <c r="I94" s="35">
        <f t="shared" si="14"/>
        <v>669</v>
      </c>
      <c r="J94" s="36">
        <f t="shared" si="9"/>
        <v>17.633104902477594</v>
      </c>
      <c r="K94" s="34">
        <v>0</v>
      </c>
      <c r="L94" s="36">
        <f t="shared" si="10"/>
        <v>0</v>
      </c>
      <c r="M94" s="34">
        <v>0</v>
      </c>
      <c r="N94" s="36">
        <f t="shared" si="11"/>
        <v>0</v>
      </c>
      <c r="O94" s="34">
        <v>669</v>
      </c>
      <c r="P94" s="34">
        <v>335</v>
      </c>
      <c r="Q94" s="36">
        <f t="shared" si="12"/>
        <v>17.633104902477594</v>
      </c>
      <c r="R94" s="34" t="s">
        <v>4</v>
      </c>
      <c r="S94" s="34"/>
      <c r="T94" s="34"/>
      <c r="U94" s="34"/>
    </row>
    <row r="95" spans="1:21" ht="13.5">
      <c r="A95" s="31" t="s">
        <v>15</v>
      </c>
      <c r="B95" s="32" t="s">
        <v>179</v>
      </c>
      <c r="C95" s="33" t="s">
        <v>180</v>
      </c>
      <c r="D95" s="34">
        <f t="shared" si="15"/>
        <v>34777</v>
      </c>
      <c r="E95" s="35">
        <f t="shared" si="13"/>
        <v>14979</v>
      </c>
      <c r="F95" s="36">
        <f t="shared" si="8"/>
        <v>43.071570290709374</v>
      </c>
      <c r="G95" s="34">
        <v>14979</v>
      </c>
      <c r="H95" s="34">
        <v>0</v>
      </c>
      <c r="I95" s="35">
        <f t="shared" si="14"/>
        <v>19798</v>
      </c>
      <c r="J95" s="36">
        <f t="shared" si="9"/>
        <v>56.92842970929062</v>
      </c>
      <c r="K95" s="34">
        <v>0</v>
      </c>
      <c r="L95" s="36">
        <f t="shared" si="10"/>
        <v>0</v>
      </c>
      <c r="M95" s="34">
        <v>0</v>
      </c>
      <c r="N95" s="36">
        <f t="shared" si="11"/>
        <v>0</v>
      </c>
      <c r="O95" s="34">
        <v>19798</v>
      </c>
      <c r="P95" s="34">
        <v>10896</v>
      </c>
      <c r="Q95" s="36">
        <f t="shared" si="12"/>
        <v>56.92842970929062</v>
      </c>
      <c r="R95" s="34" t="s">
        <v>4</v>
      </c>
      <c r="S95" s="34"/>
      <c r="T95" s="34"/>
      <c r="U95" s="34"/>
    </row>
    <row r="96" spans="1:21" ht="13.5">
      <c r="A96" s="31" t="s">
        <v>15</v>
      </c>
      <c r="B96" s="32" t="s">
        <v>181</v>
      </c>
      <c r="C96" s="33" t="s">
        <v>182</v>
      </c>
      <c r="D96" s="34">
        <f t="shared" si="15"/>
        <v>7863</v>
      </c>
      <c r="E96" s="35">
        <f t="shared" si="13"/>
        <v>5262</v>
      </c>
      <c r="F96" s="36">
        <f t="shared" si="8"/>
        <v>66.92102251049218</v>
      </c>
      <c r="G96" s="34">
        <v>4279</v>
      </c>
      <c r="H96" s="34">
        <v>983</v>
      </c>
      <c r="I96" s="35">
        <f t="shared" si="14"/>
        <v>2601</v>
      </c>
      <c r="J96" s="36">
        <f t="shared" si="9"/>
        <v>33.07897748950782</v>
      </c>
      <c r="K96" s="34">
        <v>0</v>
      </c>
      <c r="L96" s="36">
        <f t="shared" si="10"/>
        <v>0</v>
      </c>
      <c r="M96" s="34">
        <v>0</v>
      </c>
      <c r="N96" s="36">
        <f t="shared" si="11"/>
        <v>0</v>
      </c>
      <c r="O96" s="34">
        <v>2601</v>
      </c>
      <c r="P96" s="34">
        <v>1276</v>
      </c>
      <c r="Q96" s="36">
        <f t="shared" si="12"/>
        <v>33.07897748950782</v>
      </c>
      <c r="R96" s="34" t="s">
        <v>4</v>
      </c>
      <c r="S96" s="34"/>
      <c r="T96" s="34"/>
      <c r="U96" s="34"/>
    </row>
    <row r="97" spans="1:21" ht="13.5">
      <c r="A97" s="31" t="s">
        <v>15</v>
      </c>
      <c r="B97" s="32" t="s">
        <v>183</v>
      </c>
      <c r="C97" s="33" t="s">
        <v>5</v>
      </c>
      <c r="D97" s="34">
        <f t="shared" si="15"/>
        <v>7337</v>
      </c>
      <c r="E97" s="35">
        <f t="shared" si="13"/>
        <v>5495</v>
      </c>
      <c r="F97" s="36">
        <f t="shared" si="8"/>
        <v>74.89437099632002</v>
      </c>
      <c r="G97" s="34">
        <v>5090</v>
      </c>
      <c r="H97" s="34">
        <v>405</v>
      </c>
      <c r="I97" s="35">
        <f t="shared" si="14"/>
        <v>1842</v>
      </c>
      <c r="J97" s="36">
        <f t="shared" si="9"/>
        <v>25.10562900367998</v>
      </c>
      <c r="K97" s="34">
        <v>0</v>
      </c>
      <c r="L97" s="36">
        <f t="shared" si="10"/>
        <v>0</v>
      </c>
      <c r="M97" s="34">
        <v>0</v>
      </c>
      <c r="N97" s="36">
        <f t="shared" si="11"/>
        <v>0</v>
      </c>
      <c r="O97" s="34">
        <v>1842</v>
      </c>
      <c r="P97" s="34">
        <v>1572</v>
      </c>
      <c r="Q97" s="36">
        <f t="shared" si="12"/>
        <v>25.10562900367998</v>
      </c>
      <c r="R97" s="34" t="s">
        <v>4</v>
      </c>
      <c r="S97" s="34"/>
      <c r="T97" s="34"/>
      <c r="U97" s="34"/>
    </row>
    <row r="98" spans="1:21" ht="13.5">
      <c r="A98" s="31" t="s">
        <v>15</v>
      </c>
      <c r="B98" s="32" t="s">
        <v>184</v>
      </c>
      <c r="C98" s="33" t="s">
        <v>185</v>
      </c>
      <c r="D98" s="34">
        <f t="shared" si="15"/>
        <v>9101</v>
      </c>
      <c r="E98" s="35">
        <f t="shared" si="13"/>
        <v>4956</v>
      </c>
      <c r="F98" s="36">
        <f t="shared" si="8"/>
        <v>54.45555433468849</v>
      </c>
      <c r="G98" s="34">
        <v>4956</v>
      </c>
      <c r="H98" s="34">
        <v>0</v>
      </c>
      <c r="I98" s="35">
        <f t="shared" si="14"/>
        <v>4145</v>
      </c>
      <c r="J98" s="36">
        <f t="shared" si="9"/>
        <v>45.54444566531151</v>
      </c>
      <c r="K98" s="34">
        <v>0</v>
      </c>
      <c r="L98" s="36">
        <f t="shared" si="10"/>
        <v>0</v>
      </c>
      <c r="M98" s="34">
        <v>0</v>
      </c>
      <c r="N98" s="36">
        <f t="shared" si="11"/>
        <v>0</v>
      </c>
      <c r="O98" s="34">
        <v>4145</v>
      </c>
      <c r="P98" s="34">
        <v>185</v>
      </c>
      <c r="Q98" s="36">
        <f t="shared" si="12"/>
        <v>45.54444566531151</v>
      </c>
      <c r="R98" s="34" t="s">
        <v>4</v>
      </c>
      <c r="S98" s="34"/>
      <c r="T98" s="34"/>
      <c r="U98" s="34"/>
    </row>
    <row r="99" spans="1:21" ht="13.5">
      <c r="A99" s="31" t="s">
        <v>15</v>
      </c>
      <c r="B99" s="32" t="s">
        <v>186</v>
      </c>
      <c r="C99" s="33" t="s">
        <v>187</v>
      </c>
      <c r="D99" s="34">
        <f t="shared" si="15"/>
        <v>12349</v>
      </c>
      <c r="E99" s="35">
        <f t="shared" si="13"/>
        <v>10816</v>
      </c>
      <c r="F99" s="36">
        <f t="shared" si="8"/>
        <v>87.58603935541339</v>
      </c>
      <c r="G99" s="34">
        <v>10761</v>
      </c>
      <c r="H99" s="34">
        <v>55</v>
      </c>
      <c r="I99" s="35">
        <f t="shared" si="14"/>
        <v>1533</v>
      </c>
      <c r="J99" s="36">
        <f t="shared" si="9"/>
        <v>12.413960644586606</v>
      </c>
      <c r="K99" s="34">
        <v>0</v>
      </c>
      <c r="L99" s="36">
        <f t="shared" si="10"/>
        <v>0</v>
      </c>
      <c r="M99" s="34">
        <v>0</v>
      </c>
      <c r="N99" s="36">
        <f t="shared" si="11"/>
        <v>0</v>
      </c>
      <c r="O99" s="34">
        <v>1533</v>
      </c>
      <c r="P99" s="34">
        <v>1059</v>
      </c>
      <c r="Q99" s="36">
        <f t="shared" si="12"/>
        <v>12.413960644586606</v>
      </c>
      <c r="R99" s="34" t="s">
        <v>4</v>
      </c>
      <c r="S99" s="34"/>
      <c r="T99" s="34"/>
      <c r="U99" s="34"/>
    </row>
    <row r="100" spans="1:21" ht="13.5">
      <c r="A100" s="31" t="s">
        <v>15</v>
      </c>
      <c r="B100" s="32" t="s">
        <v>188</v>
      </c>
      <c r="C100" s="33" t="s">
        <v>189</v>
      </c>
      <c r="D100" s="34">
        <f t="shared" si="15"/>
        <v>7448</v>
      </c>
      <c r="E100" s="35">
        <f t="shared" si="13"/>
        <v>6041</v>
      </c>
      <c r="F100" s="36">
        <f t="shared" si="8"/>
        <v>81.10902255639097</v>
      </c>
      <c r="G100" s="34">
        <v>6031</v>
      </c>
      <c r="H100" s="34">
        <v>10</v>
      </c>
      <c r="I100" s="35">
        <f t="shared" si="14"/>
        <v>1407</v>
      </c>
      <c r="J100" s="36">
        <f t="shared" si="9"/>
        <v>18.89097744360902</v>
      </c>
      <c r="K100" s="34">
        <v>0</v>
      </c>
      <c r="L100" s="36">
        <f t="shared" si="10"/>
        <v>0</v>
      </c>
      <c r="M100" s="34">
        <v>0</v>
      </c>
      <c r="N100" s="36">
        <f t="shared" si="11"/>
        <v>0</v>
      </c>
      <c r="O100" s="34">
        <v>1407</v>
      </c>
      <c r="P100" s="34">
        <v>1087</v>
      </c>
      <c r="Q100" s="36">
        <f t="shared" si="12"/>
        <v>18.89097744360902</v>
      </c>
      <c r="R100" s="34" t="s">
        <v>4</v>
      </c>
      <c r="S100" s="34"/>
      <c r="T100" s="34"/>
      <c r="U100" s="34"/>
    </row>
    <row r="101" spans="1:21" ht="13.5">
      <c r="A101" s="31" t="s">
        <v>15</v>
      </c>
      <c r="B101" s="32" t="s">
        <v>190</v>
      </c>
      <c r="C101" s="33" t="s">
        <v>191</v>
      </c>
      <c r="D101" s="34">
        <f t="shared" si="15"/>
        <v>10065</v>
      </c>
      <c r="E101" s="35">
        <f t="shared" si="13"/>
        <v>6537</v>
      </c>
      <c r="F101" s="36">
        <f t="shared" si="8"/>
        <v>64.9478390461997</v>
      </c>
      <c r="G101" s="34">
        <v>6431</v>
      </c>
      <c r="H101" s="34">
        <v>106</v>
      </c>
      <c r="I101" s="35">
        <f t="shared" si="14"/>
        <v>3528</v>
      </c>
      <c r="J101" s="36">
        <f t="shared" si="9"/>
        <v>35.052160953800296</v>
      </c>
      <c r="K101" s="34">
        <v>0</v>
      </c>
      <c r="L101" s="36">
        <f t="shared" si="10"/>
        <v>0</v>
      </c>
      <c r="M101" s="34">
        <v>0</v>
      </c>
      <c r="N101" s="36">
        <f t="shared" si="11"/>
        <v>0</v>
      </c>
      <c r="O101" s="34">
        <v>3528</v>
      </c>
      <c r="P101" s="34">
        <v>1676</v>
      </c>
      <c r="Q101" s="36">
        <f t="shared" si="12"/>
        <v>35.052160953800296</v>
      </c>
      <c r="R101" s="34" t="s">
        <v>4</v>
      </c>
      <c r="S101" s="34"/>
      <c r="T101" s="34"/>
      <c r="U101" s="34"/>
    </row>
    <row r="102" spans="1:21" ht="13.5">
      <c r="A102" s="31" t="s">
        <v>15</v>
      </c>
      <c r="B102" s="32" t="s">
        <v>192</v>
      </c>
      <c r="C102" s="33" t="s">
        <v>193</v>
      </c>
      <c r="D102" s="34">
        <f t="shared" si="15"/>
        <v>4279</v>
      </c>
      <c r="E102" s="35">
        <f t="shared" si="13"/>
        <v>3023</v>
      </c>
      <c r="F102" s="36">
        <f t="shared" si="8"/>
        <v>70.64734751110072</v>
      </c>
      <c r="G102" s="34">
        <v>2993</v>
      </c>
      <c r="H102" s="34">
        <v>30</v>
      </c>
      <c r="I102" s="35">
        <f t="shared" si="14"/>
        <v>1256</v>
      </c>
      <c r="J102" s="36">
        <f t="shared" si="9"/>
        <v>29.352652488899277</v>
      </c>
      <c r="K102" s="34">
        <v>0</v>
      </c>
      <c r="L102" s="36">
        <f t="shared" si="10"/>
        <v>0</v>
      </c>
      <c r="M102" s="34">
        <v>0</v>
      </c>
      <c r="N102" s="36">
        <f t="shared" si="11"/>
        <v>0</v>
      </c>
      <c r="O102" s="34">
        <v>1256</v>
      </c>
      <c r="P102" s="34">
        <v>1194</v>
      </c>
      <c r="Q102" s="36">
        <f t="shared" si="12"/>
        <v>29.352652488899277</v>
      </c>
      <c r="R102" s="34" t="s">
        <v>4</v>
      </c>
      <c r="S102" s="34"/>
      <c r="T102" s="34"/>
      <c r="U102" s="34"/>
    </row>
    <row r="103" spans="1:21" ht="13.5">
      <c r="A103" s="31" t="s">
        <v>15</v>
      </c>
      <c r="B103" s="32" t="s">
        <v>194</v>
      </c>
      <c r="C103" s="33" t="s">
        <v>195</v>
      </c>
      <c r="D103" s="34">
        <f t="shared" si="15"/>
        <v>4387</v>
      </c>
      <c r="E103" s="35">
        <f t="shared" si="13"/>
        <v>3729</v>
      </c>
      <c r="F103" s="36">
        <f t="shared" si="8"/>
        <v>85.00113973102347</v>
      </c>
      <c r="G103" s="34">
        <v>3689</v>
      </c>
      <c r="H103" s="34">
        <v>40</v>
      </c>
      <c r="I103" s="35">
        <f t="shared" si="14"/>
        <v>658</v>
      </c>
      <c r="J103" s="36">
        <f t="shared" si="9"/>
        <v>14.998860268976522</v>
      </c>
      <c r="K103" s="34">
        <v>0</v>
      </c>
      <c r="L103" s="36">
        <f t="shared" si="10"/>
        <v>0</v>
      </c>
      <c r="M103" s="34">
        <v>0</v>
      </c>
      <c r="N103" s="36">
        <f t="shared" si="11"/>
        <v>0</v>
      </c>
      <c r="O103" s="34">
        <v>658</v>
      </c>
      <c r="P103" s="34">
        <v>569</v>
      </c>
      <c r="Q103" s="36">
        <f t="shared" si="12"/>
        <v>14.998860268976522</v>
      </c>
      <c r="R103" s="34" t="s">
        <v>4</v>
      </c>
      <c r="S103" s="34"/>
      <c r="T103" s="34"/>
      <c r="U103" s="34"/>
    </row>
    <row r="104" spans="1:21" ht="13.5">
      <c r="A104" s="63" t="s">
        <v>10</v>
      </c>
      <c r="B104" s="64"/>
      <c r="C104" s="65"/>
      <c r="D104" s="34">
        <f>SUM(D7:D103)</f>
        <v>5002014</v>
      </c>
      <c r="E104" s="34">
        <f aca="true" t="shared" si="16" ref="E104:P104">SUM(E7:E103)</f>
        <v>1139038</v>
      </c>
      <c r="F104" s="36">
        <f t="shared" si="8"/>
        <v>22.771587604512902</v>
      </c>
      <c r="G104" s="34">
        <f t="shared" si="16"/>
        <v>1121039</v>
      </c>
      <c r="H104" s="34">
        <f t="shared" si="16"/>
        <v>17999</v>
      </c>
      <c r="I104" s="34">
        <f t="shared" si="16"/>
        <v>3862976</v>
      </c>
      <c r="J104" s="36">
        <f t="shared" si="9"/>
        <v>77.2284123954871</v>
      </c>
      <c r="K104" s="34">
        <f t="shared" si="16"/>
        <v>3134146</v>
      </c>
      <c r="L104" s="36">
        <f t="shared" si="10"/>
        <v>62.65768148589748</v>
      </c>
      <c r="M104" s="34">
        <f t="shared" si="16"/>
        <v>41190</v>
      </c>
      <c r="N104" s="36">
        <f t="shared" si="11"/>
        <v>0.8234683069659542</v>
      </c>
      <c r="O104" s="34">
        <f t="shared" si="16"/>
        <v>687640</v>
      </c>
      <c r="P104" s="34">
        <f t="shared" si="16"/>
        <v>417828</v>
      </c>
      <c r="Q104" s="36">
        <f t="shared" si="12"/>
        <v>13.747262602623664</v>
      </c>
      <c r="R104" s="34">
        <f>COUNTIF(R7:R103,"○")</f>
        <v>71</v>
      </c>
      <c r="S104" s="34">
        <f>COUNTIF(S7:S103,"○")</f>
        <v>25</v>
      </c>
      <c r="T104" s="34">
        <f>COUNTIF(T7:T103,"○")</f>
        <v>0</v>
      </c>
      <c r="U104" s="34">
        <f>COUNTIF(U7:U103,"○")</f>
        <v>1</v>
      </c>
    </row>
  </sheetData>
  <mergeCells count="19">
    <mergeCell ref="A104:C104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10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11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196</v>
      </c>
      <c r="B2" s="44" t="s">
        <v>233</v>
      </c>
      <c r="C2" s="47" t="s">
        <v>234</v>
      </c>
      <c r="D2" s="14" t="s">
        <v>197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235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198</v>
      </c>
      <c r="E3" s="69" t="s">
        <v>199</v>
      </c>
      <c r="F3" s="71"/>
      <c r="G3" s="72"/>
      <c r="H3" s="66" t="s">
        <v>200</v>
      </c>
      <c r="I3" s="67"/>
      <c r="J3" s="68"/>
      <c r="K3" s="69" t="s">
        <v>201</v>
      </c>
      <c r="L3" s="67"/>
      <c r="M3" s="68"/>
      <c r="N3" s="26" t="s">
        <v>198</v>
      </c>
      <c r="O3" s="17" t="s">
        <v>202</v>
      </c>
      <c r="P3" s="24"/>
      <c r="Q3" s="24"/>
      <c r="R3" s="24"/>
      <c r="S3" s="24"/>
      <c r="T3" s="25"/>
      <c r="U3" s="17" t="s">
        <v>203</v>
      </c>
      <c r="V3" s="24"/>
      <c r="W3" s="24"/>
      <c r="X3" s="24"/>
      <c r="Y3" s="24"/>
      <c r="Z3" s="25"/>
      <c r="AA3" s="17" t="s">
        <v>204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198</v>
      </c>
      <c r="F4" s="18" t="s">
        <v>236</v>
      </c>
      <c r="G4" s="18" t="s">
        <v>237</v>
      </c>
      <c r="H4" s="26" t="s">
        <v>198</v>
      </c>
      <c r="I4" s="18" t="s">
        <v>236</v>
      </c>
      <c r="J4" s="18" t="s">
        <v>237</v>
      </c>
      <c r="K4" s="26" t="s">
        <v>198</v>
      </c>
      <c r="L4" s="18" t="s">
        <v>236</v>
      </c>
      <c r="M4" s="18" t="s">
        <v>237</v>
      </c>
      <c r="N4" s="27"/>
      <c r="O4" s="26" t="s">
        <v>198</v>
      </c>
      <c r="P4" s="18" t="s">
        <v>238</v>
      </c>
      <c r="Q4" s="18" t="s">
        <v>239</v>
      </c>
      <c r="R4" s="18" t="s">
        <v>240</v>
      </c>
      <c r="S4" s="18" t="s">
        <v>241</v>
      </c>
      <c r="T4" s="18" t="s">
        <v>242</v>
      </c>
      <c r="U4" s="26" t="s">
        <v>198</v>
      </c>
      <c r="V4" s="18" t="s">
        <v>238</v>
      </c>
      <c r="W4" s="18" t="s">
        <v>239</v>
      </c>
      <c r="X4" s="18" t="s">
        <v>240</v>
      </c>
      <c r="Y4" s="18" t="s">
        <v>241</v>
      </c>
      <c r="Z4" s="18" t="s">
        <v>242</v>
      </c>
      <c r="AA4" s="26" t="s">
        <v>198</v>
      </c>
      <c r="AB4" s="18" t="s">
        <v>236</v>
      </c>
      <c r="AC4" s="18" t="s">
        <v>237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243</v>
      </c>
      <c r="E6" s="19" t="s">
        <v>243</v>
      </c>
      <c r="F6" s="19" t="s">
        <v>243</v>
      </c>
      <c r="G6" s="19" t="s">
        <v>243</v>
      </c>
      <c r="H6" s="19" t="s">
        <v>243</v>
      </c>
      <c r="I6" s="19" t="s">
        <v>243</v>
      </c>
      <c r="J6" s="19" t="s">
        <v>243</v>
      </c>
      <c r="K6" s="19" t="s">
        <v>243</v>
      </c>
      <c r="L6" s="19" t="s">
        <v>243</v>
      </c>
      <c r="M6" s="19" t="s">
        <v>243</v>
      </c>
      <c r="N6" s="19" t="s">
        <v>243</v>
      </c>
      <c r="O6" s="19" t="s">
        <v>243</v>
      </c>
      <c r="P6" s="19" t="s">
        <v>243</v>
      </c>
      <c r="Q6" s="19" t="s">
        <v>243</v>
      </c>
      <c r="R6" s="19" t="s">
        <v>243</v>
      </c>
      <c r="S6" s="19" t="s">
        <v>243</v>
      </c>
      <c r="T6" s="19" t="s">
        <v>243</v>
      </c>
      <c r="U6" s="19" t="s">
        <v>243</v>
      </c>
      <c r="V6" s="19" t="s">
        <v>243</v>
      </c>
      <c r="W6" s="19" t="s">
        <v>243</v>
      </c>
      <c r="X6" s="19" t="s">
        <v>243</v>
      </c>
      <c r="Y6" s="19" t="s">
        <v>243</v>
      </c>
      <c r="Z6" s="19" t="s">
        <v>243</v>
      </c>
      <c r="AA6" s="19" t="s">
        <v>243</v>
      </c>
      <c r="AB6" s="19" t="s">
        <v>243</v>
      </c>
      <c r="AC6" s="19" t="s">
        <v>243</v>
      </c>
    </row>
    <row r="7" spans="1:29" ht="13.5">
      <c r="A7" s="31" t="s">
        <v>15</v>
      </c>
      <c r="B7" s="32" t="s">
        <v>16</v>
      </c>
      <c r="C7" s="33" t="s">
        <v>17</v>
      </c>
      <c r="D7" s="34">
        <f aca="true" t="shared" si="0" ref="D7:D70">E7+H7+K7</f>
        <v>67938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37567</v>
      </c>
      <c r="I7" s="34">
        <v>37567</v>
      </c>
      <c r="J7" s="34">
        <v>0</v>
      </c>
      <c r="K7" s="34">
        <f aca="true" t="shared" si="3" ref="K7:K70">L7+M7</f>
        <v>30371</v>
      </c>
      <c r="L7" s="34">
        <v>15054</v>
      </c>
      <c r="M7" s="34">
        <v>15317</v>
      </c>
      <c r="N7" s="34">
        <f aca="true" t="shared" si="4" ref="N7:N70">O7+U7+AA7</f>
        <v>67938</v>
      </c>
      <c r="O7" s="34">
        <f aca="true" t="shared" si="5" ref="O7:O70">SUM(P7:T7)</f>
        <v>52621</v>
      </c>
      <c r="P7" s="34">
        <v>0</v>
      </c>
      <c r="Q7" s="34">
        <v>52621</v>
      </c>
      <c r="R7" s="34">
        <v>0</v>
      </c>
      <c r="S7" s="34">
        <v>0</v>
      </c>
      <c r="T7" s="34">
        <v>0</v>
      </c>
      <c r="U7" s="34">
        <f aca="true" t="shared" si="6" ref="U7:U70">SUM(V7:Z7)</f>
        <v>15317</v>
      </c>
      <c r="V7" s="34">
        <v>0</v>
      </c>
      <c r="W7" s="34">
        <v>15317</v>
      </c>
      <c r="X7" s="34">
        <v>0</v>
      </c>
      <c r="Y7" s="34">
        <v>0</v>
      </c>
      <c r="Z7" s="34">
        <v>0</v>
      </c>
      <c r="AA7" s="34">
        <f aca="true" t="shared" si="7" ref="AA7:AA70">AB7+AC7</f>
        <v>0</v>
      </c>
      <c r="AB7" s="34">
        <v>0</v>
      </c>
      <c r="AC7" s="34">
        <v>0</v>
      </c>
    </row>
    <row r="8" spans="1:29" ht="13.5">
      <c r="A8" s="31" t="s">
        <v>15</v>
      </c>
      <c r="B8" s="32" t="s">
        <v>18</v>
      </c>
      <c r="C8" s="33" t="s">
        <v>19</v>
      </c>
      <c r="D8" s="34">
        <f t="shared" si="0"/>
        <v>58632</v>
      </c>
      <c r="E8" s="34">
        <f t="shared" si="1"/>
        <v>0</v>
      </c>
      <c r="F8" s="34">
        <v>0</v>
      </c>
      <c r="G8" s="34">
        <v>0</v>
      </c>
      <c r="H8" s="34">
        <f t="shared" si="2"/>
        <v>39907</v>
      </c>
      <c r="I8" s="34">
        <v>39907</v>
      </c>
      <c r="J8" s="34">
        <v>0</v>
      </c>
      <c r="K8" s="34">
        <f t="shared" si="3"/>
        <v>18725</v>
      </c>
      <c r="L8" s="34">
        <v>0</v>
      </c>
      <c r="M8" s="34">
        <v>18725</v>
      </c>
      <c r="N8" s="34">
        <f t="shared" si="4"/>
        <v>58632</v>
      </c>
      <c r="O8" s="34">
        <f t="shared" si="5"/>
        <v>39907</v>
      </c>
      <c r="P8" s="34">
        <v>751</v>
      </c>
      <c r="Q8" s="34">
        <v>39156</v>
      </c>
      <c r="R8" s="34">
        <v>0</v>
      </c>
      <c r="S8" s="34">
        <v>0</v>
      </c>
      <c r="T8" s="34">
        <v>0</v>
      </c>
      <c r="U8" s="34">
        <f t="shared" si="6"/>
        <v>18725</v>
      </c>
      <c r="V8" s="34">
        <v>0</v>
      </c>
      <c r="W8" s="34">
        <v>18725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15</v>
      </c>
      <c r="B9" s="32" t="s">
        <v>20</v>
      </c>
      <c r="C9" s="33" t="s">
        <v>21</v>
      </c>
      <c r="D9" s="34">
        <f t="shared" si="0"/>
        <v>150027</v>
      </c>
      <c r="E9" s="34">
        <f t="shared" si="1"/>
        <v>61692</v>
      </c>
      <c r="F9" s="34">
        <v>59842</v>
      </c>
      <c r="G9" s="34">
        <v>1850</v>
      </c>
      <c r="H9" s="34">
        <f t="shared" si="2"/>
        <v>51371</v>
      </c>
      <c r="I9" s="34">
        <v>51371</v>
      </c>
      <c r="J9" s="34">
        <v>0</v>
      </c>
      <c r="K9" s="34">
        <f t="shared" si="3"/>
        <v>36964</v>
      </c>
      <c r="L9" s="34">
        <v>0</v>
      </c>
      <c r="M9" s="34">
        <v>36964</v>
      </c>
      <c r="N9" s="34">
        <f t="shared" si="4"/>
        <v>150065</v>
      </c>
      <c r="O9" s="34">
        <f t="shared" si="5"/>
        <v>111213</v>
      </c>
      <c r="P9" s="34">
        <v>0</v>
      </c>
      <c r="Q9" s="34">
        <v>0</v>
      </c>
      <c r="R9" s="34">
        <v>111117</v>
      </c>
      <c r="S9" s="34">
        <v>0</v>
      </c>
      <c r="T9" s="34">
        <v>96</v>
      </c>
      <c r="U9" s="34">
        <f t="shared" si="6"/>
        <v>38814</v>
      </c>
      <c r="V9" s="34">
        <v>0</v>
      </c>
      <c r="W9" s="34">
        <v>0</v>
      </c>
      <c r="X9" s="34">
        <v>38814</v>
      </c>
      <c r="Y9" s="34">
        <v>0</v>
      </c>
      <c r="Z9" s="34">
        <v>0</v>
      </c>
      <c r="AA9" s="34">
        <f t="shared" si="7"/>
        <v>38</v>
      </c>
      <c r="AB9" s="34">
        <v>38</v>
      </c>
      <c r="AC9" s="34">
        <v>0</v>
      </c>
    </row>
    <row r="10" spans="1:29" ht="13.5">
      <c r="A10" s="31" t="s">
        <v>15</v>
      </c>
      <c r="B10" s="32" t="s">
        <v>22</v>
      </c>
      <c r="C10" s="33" t="s">
        <v>23</v>
      </c>
      <c r="D10" s="34">
        <f t="shared" si="0"/>
        <v>52511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52511</v>
      </c>
      <c r="L10" s="34">
        <v>26797</v>
      </c>
      <c r="M10" s="34">
        <v>25714</v>
      </c>
      <c r="N10" s="34">
        <f t="shared" si="4"/>
        <v>52603</v>
      </c>
      <c r="O10" s="34">
        <f t="shared" si="5"/>
        <v>26797</v>
      </c>
      <c r="P10" s="34">
        <v>0</v>
      </c>
      <c r="Q10" s="34">
        <v>26797</v>
      </c>
      <c r="R10" s="34">
        <v>0</v>
      </c>
      <c r="S10" s="34">
        <v>0</v>
      </c>
      <c r="T10" s="34">
        <v>0</v>
      </c>
      <c r="U10" s="34">
        <f t="shared" si="6"/>
        <v>25714</v>
      </c>
      <c r="V10" s="34">
        <v>0</v>
      </c>
      <c r="W10" s="34">
        <v>25714</v>
      </c>
      <c r="X10" s="34">
        <v>0</v>
      </c>
      <c r="Y10" s="34">
        <v>0</v>
      </c>
      <c r="Z10" s="34">
        <v>0</v>
      </c>
      <c r="AA10" s="34">
        <f t="shared" si="7"/>
        <v>92</v>
      </c>
      <c r="AB10" s="34">
        <v>92</v>
      </c>
      <c r="AC10" s="34">
        <v>0</v>
      </c>
    </row>
    <row r="11" spans="1:29" ht="13.5">
      <c r="A11" s="31" t="s">
        <v>15</v>
      </c>
      <c r="B11" s="32" t="s">
        <v>24</v>
      </c>
      <c r="C11" s="33" t="s">
        <v>25</v>
      </c>
      <c r="D11" s="34">
        <f t="shared" si="0"/>
        <v>59873</v>
      </c>
      <c r="E11" s="34">
        <f t="shared" si="1"/>
        <v>0</v>
      </c>
      <c r="F11" s="34">
        <v>0</v>
      </c>
      <c r="G11" s="34">
        <v>0</v>
      </c>
      <c r="H11" s="34">
        <f t="shared" si="2"/>
        <v>52351</v>
      </c>
      <c r="I11" s="34">
        <v>52351</v>
      </c>
      <c r="J11" s="34">
        <v>0</v>
      </c>
      <c r="K11" s="34">
        <f t="shared" si="3"/>
        <v>7522</v>
      </c>
      <c r="L11" s="34">
        <v>0</v>
      </c>
      <c r="M11" s="34">
        <v>7522</v>
      </c>
      <c r="N11" s="34">
        <f t="shared" si="4"/>
        <v>60057</v>
      </c>
      <c r="O11" s="34">
        <f t="shared" si="5"/>
        <v>52351</v>
      </c>
      <c r="P11" s="34">
        <v>48679</v>
      </c>
      <c r="Q11" s="34">
        <v>0</v>
      </c>
      <c r="R11" s="34">
        <v>3672</v>
      </c>
      <c r="S11" s="34">
        <v>0</v>
      </c>
      <c r="T11" s="34">
        <v>0</v>
      </c>
      <c r="U11" s="34">
        <f t="shared" si="6"/>
        <v>7522</v>
      </c>
      <c r="V11" s="34">
        <v>6994</v>
      </c>
      <c r="W11" s="34">
        <v>0</v>
      </c>
      <c r="X11" s="34">
        <v>528</v>
      </c>
      <c r="Y11" s="34">
        <v>0</v>
      </c>
      <c r="Z11" s="34">
        <v>0</v>
      </c>
      <c r="AA11" s="34">
        <f t="shared" si="7"/>
        <v>184</v>
      </c>
      <c r="AB11" s="34">
        <v>184</v>
      </c>
      <c r="AC11" s="34">
        <v>0</v>
      </c>
    </row>
    <row r="12" spans="1:29" ht="13.5">
      <c r="A12" s="31" t="s">
        <v>15</v>
      </c>
      <c r="B12" s="32" t="s">
        <v>26</v>
      </c>
      <c r="C12" s="33" t="s">
        <v>27</v>
      </c>
      <c r="D12" s="34">
        <f t="shared" si="0"/>
        <v>50468</v>
      </c>
      <c r="E12" s="34">
        <f t="shared" si="1"/>
        <v>12703</v>
      </c>
      <c r="F12" s="34">
        <v>12703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37765</v>
      </c>
      <c r="L12" s="34">
        <v>25336</v>
      </c>
      <c r="M12" s="34">
        <v>12429</v>
      </c>
      <c r="N12" s="34">
        <f t="shared" si="4"/>
        <v>50555</v>
      </c>
      <c r="O12" s="34">
        <f t="shared" si="5"/>
        <v>38039</v>
      </c>
      <c r="P12" s="34">
        <v>30265</v>
      </c>
      <c r="Q12" s="34">
        <v>7774</v>
      </c>
      <c r="R12" s="34">
        <v>0</v>
      </c>
      <c r="S12" s="34">
        <v>0</v>
      </c>
      <c r="T12" s="34">
        <v>0</v>
      </c>
      <c r="U12" s="34">
        <f t="shared" si="6"/>
        <v>12429</v>
      </c>
      <c r="V12" s="34">
        <v>3162</v>
      </c>
      <c r="W12" s="34">
        <v>9267</v>
      </c>
      <c r="X12" s="34">
        <v>0</v>
      </c>
      <c r="Y12" s="34">
        <v>0</v>
      </c>
      <c r="Z12" s="34">
        <v>0</v>
      </c>
      <c r="AA12" s="34">
        <f t="shared" si="7"/>
        <v>87</v>
      </c>
      <c r="AB12" s="34">
        <v>87</v>
      </c>
      <c r="AC12" s="34">
        <v>0</v>
      </c>
    </row>
    <row r="13" spans="1:29" ht="13.5">
      <c r="A13" s="31" t="s">
        <v>15</v>
      </c>
      <c r="B13" s="32" t="s">
        <v>28</v>
      </c>
      <c r="C13" s="33" t="s">
        <v>29</v>
      </c>
      <c r="D13" s="34">
        <f t="shared" si="0"/>
        <v>45221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45221</v>
      </c>
      <c r="L13" s="34">
        <v>23614</v>
      </c>
      <c r="M13" s="34">
        <v>21607</v>
      </c>
      <c r="N13" s="34">
        <f t="shared" si="4"/>
        <v>45468</v>
      </c>
      <c r="O13" s="34">
        <f t="shared" si="5"/>
        <v>23614</v>
      </c>
      <c r="P13" s="34">
        <v>23614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21607</v>
      </c>
      <c r="V13" s="34">
        <v>21607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247</v>
      </c>
      <c r="AB13" s="34">
        <v>247</v>
      </c>
      <c r="AC13" s="34">
        <v>0</v>
      </c>
    </row>
    <row r="14" spans="1:29" ht="13.5">
      <c r="A14" s="31" t="s">
        <v>15</v>
      </c>
      <c r="B14" s="32" t="s">
        <v>30</v>
      </c>
      <c r="C14" s="33" t="s">
        <v>31</v>
      </c>
      <c r="D14" s="34">
        <f t="shared" si="0"/>
        <v>27676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27676</v>
      </c>
      <c r="L14" s="34">
        <v>18189</v>
      </c>
      <c r="M14" s="34">
        <v>9487</v>
      </c>
      <c r="N14" s="34">
        <f t="shared" si="4"/>
        <v>28002</v>
      </c>
      <c r="O14" s="34">
        <f t="shared" si="5"/>
        <v>18189</v>
      </c>
      <c r="P14" s="34">
        <v>18189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9487</v>
      </c>
      <c r="V14" s="34">
        <v>9487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326</v>
      </c>
      <c r="AB14" s="34">
        <v>326</v>
      </c>
      <c r="AC14" s="34">
        <v>0</v>
      </c>
    </row>
    <row r="15" spans="1:29" ht="13.5">
      <c r="A15" s="31" t="s">
        <v>15</v>
      </c>
      <c r="B15" s="32" t="s">
        <v>32</v>
      </c>
      <c r="C15" s="33" t="s">
        <v>33</v>
      </c>
      <c r="D15" s="34">
        <f t="shared" si="0"/>
        <v>7978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7978</v>
      </c>
      <c r="L15" s="34">
        <v>6856</v>
      </c>
      <c r="M15" s="34">
        <v>1122</v>
      </c>
      <c r="N15" s="34">
        <f t="shared" si="4"/>
        <v>7986</v>
      </c>
      <c r="O15" s="34">
        <f t="shared" si="5"/>
        <v>6856</v>
      </c>
      <c r="P15" s="34">
        <v>6856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1122</v>
      </c>
      <c r="V15" s="34">
        <v>1122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8</v>
      </c>
      <c r="AB15" s="34">
        <v>8</v>
      </c>
      <c r="AC15" s="34">
        <v>0</v>
      </c>
    </row>
    <row r="16" spans="1:29" ht="13.5">
      <c r="A16" s="31" t="s">
        <v>15</v>
      </c>
      <c r="B16" s="32" t="s">
        <v>34</v>
      </c>
      <c r="C16" s="33" t="s">
        <v>35</v>
      </c>
      <c r="D16" s="34">
        <f t="shared" si="0"/>
        <v>26121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26121</v>
      </c>
      <c r="L16" s="34">
        <v>14680</v>
      </c>
      <c r="M16" s="34">
        <v>11441</v>
      </c>
      <c r="N16" s="34">
        <f t="shared" si="4"/>
        <v>26121</v>
      </c>
      <c r="O16" s="34">
        <f t="shared" si="5"/>
        <v>14680</v>
      </c>
      <c r="P16" s="34">
        <v>0</v>
      </c>
      <c r="Q16" s="34">
        <v>0</v>
      </c>
      <c r="R16" s="34">
        <v>14680</v>
      </c>
      <c r="S16" s="34">
        <v>0</v>
      </c>
      <c r="T16" s="34">
        <v>0</v>
      </c>
      <c r="U16" s="34">
        <f t="shared" si="6"/>
        <v>11441</v>
      </c>
      <c r="V16" s="34">
        <v>0</v>
      </c>
      <c r="W16" s="34">
        <v>0</v>
      </c>
      <c r="X16" s="34">
        <v>11441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15</v>
      </c>
      <c r="B17" s="32" t="s">
        <v>36</v>
      </c>
      <c r="C17" s="33" t="s">
        <v>37</v>
      </c>
      <c r="D17" s="34">
        <f t="shared" si="0"/>
        <v>28533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28533</v>
      </c>
      <c r="L17" s="34">
        <v>15895</v>
      </c>
      <c r="M17" s="34">
        <v>12638</v>
      </c>
      <c r="N17" s="34">
        <f t="shared" si="4"/>
        <v>28533</v>
      </c>
      <c r="O17" s="34">
        <f t="shared" si="5"/>
        <v>15895</v>
      </c>
      <c r="P17" s="34">
        <v>15895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12638</v>
      </c>
      <c r="V17" s="34">
        <v>12638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15</v>
      </c>
      <c r="B18" s="32" t="s">
        <v>38</v>
      </c>
      <c r="C18" s="33" t="s">
        <v>6</v>
      </c>
      <c r="D18" s="34">
        <f t="shared" si="0"/>
        <v>27083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27083</v>
      </c>
      <c r="L18" s="34">
        <v>15311</v>
      </c>
      <c r="M18" s="34">
        <v>11772</v>
      </c>
      <c r="N18" s="34">
        <f t="shared" si="4"/>
        <v>27100</v>
      </c>
      <c r="O18" s="34">
        <f t="shared" si="5"/>
        <v>15311</v>
      </c>
      <c r="P18" s="34">
        <v>15311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11772</v>
      </c>
      <c r="V18" s="34">
        <v>11772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17</v>
      </c>
      <c r="AB18" s="34">
        <v>17</v>
      </c>
      <c r="AC18" s="34">
        <v>0</v>
      </c>
    </row>
    <row r="19" spans="1:29" ht="13.5">
      <c r="A19" s="31" t="s">
        <v>15</v>
      </c>
      <c r="B19" s="32" t="s">
        <v>39</v>
      </c>
      <c r="C19" s="33" t="s">
        <v>40</v>
      </c>
      <c r="D19" s="34">
        <f t="shared" si="0"/>
        <v>28293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28293</v>
      </c>
      <c r="L19" s="34">
        <v>17436</v>
      </c>
      <c r="M19" s="34">
        <v>10857</v>
      </c>
      <c r="N19" s="34">
        <f t="shared" si="4"/>
        <v>28629</v>
      </c>
      <c r="O19" s="34">
        <f t="shared" si="5"/>
        <v>17436</v>
      </c>
      <c r="P19" s="34">
        <v>17436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10857</v>
      </c>
      <c r="V19" s="34">
        <v>10857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336</v>
      </c>
      <c r="AB19" s="34">
        <v>336</v>
      </c>
      <c r="AC19" s="34">
        <v>0</v>
      </c>
    </row>
    <row r="20" spans="1:29" ht="13.5">
      <c r="A20" s="31" t="s">
        <v>15</v>
      </c>
      <c r="B20" s="32" t="s">
        <v>41</v>
      </c>
      <c r="C20" s="33" t="s">
        <v>42</v>
      </c>
      <c r="D20" s="34">
        <f t="shared" si="0"/>
        <v>59577</v>
      </c>
      <c r="E20" s="34">
        <f t="shared" si="1"/>
        <v>6971</v>
      </c>
      <c r="F20" s="34">
        <v>6971</v>
      </c>
      <c r="G20" s="34">
        <v>0</v>
      </c>
      <c r="H20" s="34">
        <f t="shared" si="2"/>
        <v>43402</v>
      </c>
      <c r="I20" s="34">
        <v>43402</v>
      </c>
      <c r="J20" s="34">
        <v>0</v>
      </c>
      <c r="K20" s="34">
        <f t="shared" si="3"/>
        <v>9204</v>
      </c>
      <c r="L20" s="34">
        <v>0</v>
      </c>
      <c r="M20" s="34">
        <v>9204</v>
      </c>
      <c r="N20" s="34">
        <f t="shared" si="4"/>
        <v>60814</v>
      </c>
      <c r="O20" s="34">
        <f t="shared" si="5"/>
        <v>50373</v>
      </c>
      <c r="P20" s="34">
        <v>50373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9204</v>
      </c>
      <c r="V20" s="34">
        <v>9204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1237</v>
      </c>
      <c r="AB20" s="34">
        <v>1237</v>
      </c>
      <c r="AC20" s="34">
        <v>0</v>
      </c>
    </row>
    <row r="21" spans="1:29" ht="13.5">
      <c r="A21" s="31" t="s">
        <v>15</v>
      </c>
      <c r="B21" s="32" t="s">
        <v>43</v>
      </c>
      <c r="C21" s="33" t="s">
        <v>44</v>
      </c>
      <c r="D21" s="34">
        <f t="shared" si="0"/>
        <v>19977</v>
      </c>
      <c r="E21" s="34">
        <f t="shared" si="1"/>
        <v>419</v>
      </c>
      <c r="F21" s="34">
        <v>310</v>
      </c>
      <c r="G21" s="34">
        <v>109</v>
      </c>
      <c r="H21" s="34">
        <f t="shared" si="2"/>
        <v>0</v>
      </c>
      <c r="I21" s="34">
        <v>0</v>
      </c>
      <c r="J21" s="34">
        <v>0</v>
      </c>
      <c r="K21" s="34">
        <f t="shared" si="3"/>
        <v>19558</v>
      </c>
      <c r="L21" s="34">
        <v>16545</v>
      </c>
      <c r="M21" s="34">
        <v>3013</v>
      </c>
      <c r="N21" s="34">
        <f t="shared" si="4"/>
        <v>20528</v>
      </c>
      <c r="O21" s="34">
        <f t="shared" si="5"/>
        <v>16855</v>
      </c>
      <c r="P21" s="34">
        <v>14753</v>
      </c>
      <c r="Q21" s="34">
        <v>0</v>
      </c>
      <c r="R21" s="34">
        <v>2102</v>
      </c>
      <c r="S21" s="34">
        <v>0</v>
      </c>
      <c r="T21" s="34">
        <v>0</v>
      </c>
      <c r="U21" s="34">
        <f t="shared" si="6"/>
        <v>3122</v>
      </c>
      <c r="V21" s="34">
        <v>2733</v>
      </c>
      <c r="W21" s="34">
        <v>0</v>
      </c>
      <c r="X21" s="34">
        <v>389</v>
      </c>
      <c r="Y21" s="34">
        <v>0</v>
      </c>
      <c r="Z21" s="34">
        <v>0</v>
      </c>
      <c r="AA21" s="34">
        <f t="shared" si="7"/>
        <v>551</v>
      </c>
      <c r="AB21" s="34">
        <v>551</v>
      </c>
      <c r="AC21" s="34">
        <v>0</v>
      </c>
    </row>
    <row r="22" spans="1:29" ht="13.5">
      <c r="A22" s="31" t="s">
        <v>15</v>
      </c>
      <c r="B22" s="32" t="s">
        <v>45</v>
      </c>
      <c r="C22" s="33" t="s">
        <v>46</v>
      </c>
      <c r="D22" s="34">
        <f t="shared" si="0"/>
        <v>43549</v>
      </c>
      <c r="E22" s="34">
        <f t="shared" si="1"/>
        <v>0</v>
      </c>
      <c r="F22" s="34">
        <v>0</v>
      </c>
      <c r="G22" s="34">
        <v>0</v>
      </c>
      <c r="H22" s="34">
        <f t="shared" si="2"/>
        <v>30878</v>
      </c>
      <c r="I22" s="34">
        <v>30878</v>
      </c>
      <c r="J22" s="34">
        <v>0</v>
      </c>
      <c r="K22" s="34">
        <f t="shared" si="3"/>
        <v>12671</v>
      </c>
      <c r="L22" s="34">
        <v>0</v>
      </c>
      <c r="M22" s="34">
        <v>12671</v>
      </c>
      <c r="N22" s="34">
        <f t="shared" si="4"/>
        <v>43558</v>
      </c>
      <c r="O22" s="34">
        <f t="shared" si="5"/>
        <v>30878</v>
      </c>
      <c r="P22" s="34">
        <v>30878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12671</v>
      </c>
      <c r="V22" s="34">
        <v>12671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9</v>
      </c>
      <c r="AB22" s="34">
        <v>9</v>
      </c>
      <c r="AC22" s="34">
        <v>0</v>
      </c>
    </row>
    <row r="23" spans="1:29" ht="13.5">
      <c r="A23" s="31" t="s">
        <v>15</v>
      </c>
      <c r="B23" s="32" t="s">
        <v>47</v>
      </c>
      <c r="C23" s="33" t="s">
        <v>48</v>
      </c>
      <c r="D23" s="34">
        <f t="shared" si="0"/>
        <v>30306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30306</v>
      </c>
      <c r="L23" s="34">
        <v>14313</v>
      </c>
      <c r="M23" s="34">
        <v>15993</v>
      </c>
      <c r="N23" s="34">
        <f t="shared" si="4"/>
        <v>30306</v>
      </c>
      <c r="O23" s="34">
        <f t="shared" si="5"/>
        <v>14313</v>
      </c>
      <c r="P23" s="34">
        <v>14313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15993</v>
      </c>
      <c r="V23" s="34">
        <v>15993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15</v>
      </c>
      <c r="B24" s="32" t="s">
        <v>49</v>
      </c>
      <c r="C24" s="33" t="s">
        <v>7</v>
      </c>
      <c r="D24" s="34">
        <f t="shared" si="0"/>
        <v>19351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19351</v>
      </c>
      <c r="L24" s="34">
        <v>8250</v>
      </c>
      <c r="M24" s="34">
        <v>11101</v>
      </c>
      <c r="N24" s="34">
        <f t="shared" si="4"/>
        <v>19351</v>
      </c>
      <c r="O24" s="34">
        <f t="shared" si="5"/>
        <v>8250</v>
      </c>
      <c r="P24" s="34">
        <v>8250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11101</v>
      </c>
      <c r="V24" s="34">
        <v>11101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15</v>
      </c>
      <c r="B25" s="32" t="s">
        <v>50</v>
      </c>
      <c r="C25" s="33" t="s">
        <v>51</v>
      </c>
      <c r="D25" s="34">
        <f t="shared" si="0"/>
        <v>3346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3346</v>
      </c>
      <c r="L25" s="34">
        <v>1752</v>
      </c>
      <c r="M25" s="34">
        <v>1594</v>
      </c>
      <c r="N25" s="34">
        <f t="shared" si="4"/>
        <v>3346</v>
      </c>
      <c r="O25" s="34">
        <f t="shared" si="5"/>
        <v>1752</v>
      </c>
      <c r="P25" s="34">
        <v>1752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1594</v>
      </c>
      <c r="V25" s="34">
        <v>1594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15</v>
      </c>
      <c r="B26" s="32" t="s">
        <v>52</v>
      </c>
      <c r="C26" s="33" t="s">
        <v>53</v>
      </c>
      <c r="D26" s="34">
        <f t="shared" si="0"/>
        <v>5024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5024</v>
      </c>
      <c r="L26" s="34">
        <v>2156</v>
      </c>
      <c r="M26" s="34">
        <v>2868</v>
      </c>
      <c r="N26" s="34">
        <f t="shared" si="4"/>
        <v>5024</v>
      </c>
      <c r="O26" s="34">
        <f t="shared" si="5"/>
        <v>2156</v>
      </c>
      <c r="P26" s="34">
        <v>2156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2868</v>
      </c>
      <c r="V26" s="34">
        <v>2868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15</v>
      </c>
      <c r="B27" s="32" t="s">
        <v>54</v>
      </c>
      <c r="C27" s="33" t="s">
        <v>55</v>
      </c>
      <c r="D27" s="34">
        <f t="shared" si="0"/>
        <v>2882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2882</v>
      </c>
      <c r="L27" s="34">
        <v>1829</v>
      </c>
      <c r="M27" s="34">
        <v>1053</v>
      </c>
      <c r="N27" s="34">
        <f t="shared" si="4"/>
        <v>2988</v>
      </c>
      <c r="O27" s="34">
        <f t="shared" si="5"/>
        <v>1829</v>
      </c>
      <c r="P27" s="34">
        <v>1829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1053</v>
      </c>
      <c r="V27" s="34">
        <v>1053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106</v>
      </c>
      <c r="AB27" s="34">
        <v>106</v>
      </c>
      <c r="AC27" s="34">
        <v>0</v>
      </c>
    </row>
    <row r="28" spans="1:29" ht="13.5">
      <c r="A28" s="31" t="s">
        <v>15</v>
      </c>
      <c r="B28" s="32" t="s">
        <v>56</v>
      </c>
      <c r="C28" s="33" t="s">
        <v>57</v>
      </c>
      <c r="D28" s="34">
        <f t="shared" si="0"/>
        <v>7080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7080</v>
      </c>
      <c r="L28" s="34">
        <v>3769</v>
      </c>
      <c r="M28" s="34">
        <v>3311</v>
      </c>
      <c r="N28" s="34">
        <f t="shared" si="4"/>
        <v>7080</v>
      </c>
      <c r="O28" s="34">
        <f t="shared" si="5"/>
        <v>3769</v>
      </c>
      <c r="P28" s="34">
        <v>3769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3311</v>
      </c>
      <c r="V28" s="34">
        <v>3311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15</v>
      </c>
      <c r="B29" s="32" t="s">
        <v>58</v>
      </c>
      <c r="C29" s="33" t="s">
        <v>59</v>
      </c>
      <c r="D29" s="34">
        <f t="shared" si="0"/>
        <v>30332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30332</v>
      </c>
      <c r="L29" s="34">
        <v>25392</v>
      </c>
      <c r="M29" s="34">
        <v>4940</v>
      </c>
      <c r="N29" s="34">
        <f t="shared" si="4"/>
        <v>30517</v>
      </c>
      <c r="O29" s="34">
        <f t="shared" si="5"/>
        <v>25392</v>
      </c>
      <c r="P29" s="34">
        <v>25392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4940</v>
      </c>
      <c r="V29" s="34">
        <v>4940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185</v>
      </c>
      <c r="AB29" s="34">
        <v>185</v>
      </c>
      <c r="AC29" s="34">
        <v>0</v>
      </c>
    </row>
    <row r="30" spans="1:29" ht="13.5">
      <c r="A30" s="31" t="s">
        <v>15</v>
      </c>
      <c r="B30" s="32" t="s">
        <v>60</v>
      </c>
      <c r="C30" s="33" t="s">
        <v>61</v>
      </c>
      <c r="D30" s="34">
        <f t="shared" si="0"/>
        <v>21140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21140</v>
      </c>
      <c r="L30" s="34">
        <v>16892</v>
      </c>
      <c r="M30" s="34">
        <v>4248</v>
      </c>
      <c r="N30" s="34">
        <f t="shared" si="4"/>
        <v>21233</v>
      </c>
      <c r="O30" s="34">
        <f t="shared" si="5"/>
        <v>16892</v>
      </c>
      <c r="P30" s="34">
        <v>16892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4248</v>
      </c>
      <c r="V30" s="34">
        <v>4248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93</v>
      </c>
      <c r="AB30" s="34">
        <v>93</v>
      </c>
      <c r="AC30" s="34">
        <v>0</v>
      </c>
    </row>
    <row r="31" spans="1:29" ht="13.5">
      <c r="A31" s="31" t="s">
        <v>15</v>
      </c>
      <c r="B31" s="32" t="s">
        <v>62</v>
      </c>
      <c r="C31" s="33" t="s">
        <v>8</v>
      </c>
      <c r="D31" s="34">
        <f t="shared" si="0"/>
        <v>9549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9549</v>
      </c>
      <c r="L31" s="34">
        <v>7379</v>
      </c>
      <c r="M31" s="34">
        <v>2170</v>
      </c>
      <c r="N31" s="34">
        <f t="shared" si="4"/>
        <v>9802</v>
      </c>
      <c r="O31" s="34">
        <f t="shared" si="5"/>
        <v>7379</v>
      </c>
      <c r="P31" s="34">
        <v>7379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2170</v>
      </c>
      <c r="V31" s="34">
        <v>2170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253</v>
      </c>
      <c r="AB31" s="34">
        <v>253</v>
      </c>
      <c r="AC31" s="34">
        <v>0</v>
      </c>
    </row>
    <row r="32" spans="1:29" ht="13.5">
      <c r="A32" s="31" t="s">
        <v>15</v>
      </c>
      <c r="B32" s="32" t="s">
        <v>63</v>
      </c>
      <c r="C32" s="33" t="s">
        <v>64</v>
      </c>
      <c r="D32" s="34">
        <f t="shared" si="0"/>
        <v>12765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12765</v>
      </c>
      <c r="L32" s="34">
        <v>7965</v>
      </c>
      <c r="M32" s="34">
        <v>4800</v>
      </c>
      <c r="N32" s="34">
        <f t="shared" si="4"/>
        <v>12765</v>
      </c>
      <c r="O32" s="34">
        <f t="shared" si="5"/>
        <v>7965</v>
      </c>
      <c r="P32" s="34">
        <v>7965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4800</v>
      </c>
      <c r="V32" s="34">
        <v>4800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15</v>
      </c>
      <c r="B33" s="32" t="s">
        <v>65</v>
      </c>
      <c r="C33" s="33" t="s">
        <v>66</v>
      </c>
      <c r="D33" s="34">
        <f t="shared" si="0"/>
        <v>15248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15248</v>
      </c>
      <c r="L33" s="34">
        <v>12106</v>
      </c>
      <c r="M33" s="34">
        <v>3142</v>
      </c>
      <c r="N33" s="34">
        <f t="shared" si="4"/>
        <v>15248</v>
      </c>
      <c r="O33" s="34">
        <f t="shared" si="5"/>
        <v>12106</v>
      </c>
      <c r="P33" s="34">
        <v>0</v>
      </c>
      <c r="Q33" s="34">
        <v>12106</v>
      </c>
      <c r="R33" s="34">
        <v>0</v>
      </c>
      <c r="S33" s="34">
        <v>0</v>
      </c>
      <c r="T33" s="34">
        <v>0</v>
      </c>
      <c r="U33" s="34">
        <f t="shared" si="6"/>
        <v>3142</v>
      </c>
      <c r="V33" s="34">
        <v>0</v>
      </c>
      <c r="W33" s="34">
        <v>3142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15</v>
      </c>
      <c r="B34" s="32" t="s">
        <v>67</v>
      </c>
      <c r="C34" s="33" t="s">
        <v>68</v>
      </c>
      <c r="D34" s="34">
        <f t="shared" si="0"/>
        <v>13291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13291</v>
      </c>
      <c r="L34" s="34">
        <v>7974</v>
      </c>
      <c r="M34" s="34">
        <v>5317</v>
      </c>
      <c r="N34" s="34">
        <f t="shared" si="4"/>
        <v>13291</v>
      </c>
      <c r="O34" s="34">
        <f t="shared" si="5"/>
        <v>7974</v>
      </c>
      <c r="P34" s="34">
        <v>7974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5317</v>
      </c>
      <c r="V34" s="34">
        <v>4805</v>
      </c>
      <c r="W34" s="34">
        <v>0</v>
      </c>
      <c r="X34" s="34">
        <v>0</v>
      </c>
      <c r="Y34" s="34">
        <v>0</v>
      </c>
      <c r="Z34" s="34">
        <v>512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15</v>
      </c>
      <c r="B35" s="32" t="s">
        <v>69</v>
      </c>
      <c r="C35" s="33" t="s">
        <v>70</v>
      </c>
      <c r="D35" s="34">
        <f t="shared" si="0"/>
        <v>17993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17993</v>
      </c>
      <c r="L35" s="34">
        <v>15320</v>
      </c>
      <c r="M35" s="34">
        <v>2673</v>
      </c>
      <c r="N35" s="34">
        <f t="shared" si="4"/>
        <v>17993</v>
      </c>
      <c r="O35" s="34">
        <f t="shared" si="5"/>
        <v>15320</v>
      </c>
      <c r="P35" s="34">
        <v>15320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2673</v>
      </c>
      <c r="V35" s="34">
        <v>2673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15</v>
      </c>
      <c r="B36" s="32" t="s">
        <v>71</v>
      </c>
      <c r="C36" s="33" t="s">
        <v>2</v>
      </c>
      <c r="D36" s="34">
        <f t="shared" si="0"/>
        <v>9481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9481</v>
      </c>
      <c r="L36" s="34">
        <v>4519</v>
      </c>
      <c r="M36" s="34">
        <v>4962</v>
      </c>
      <c r="N36" s="34">
        <f t="shared" si="4"/>
        <v>9481</v>
      </c>
      <c r="O36" s="34">
        <f t="shared" si="5"/>
        <v>4519</v>
      </c>
      <c r="P36" s="34">
        <v>0</v>
      </c>
      <c r="Q36" s="34">
        <v>4519</v>
      </c>
      <c r="R36" s="34">
        <v>0</v>
      </c>
      <c r="S36" s="34">
        <v>0</v>
      </c>
      <c r="T36" s="34">
        <v>0</v>
      </c>
      <c r="U36" s="34">
        <f t="shared" si="6"/>
        <v>4962</v>
      </c>
      <c r="V36" s="34">
        <v>0</v>
      </c>
      <c r="W36" s="34">
        <v>4962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15</v>
      </c>
      <c r="B37" s="32" t="s">
        <v>72</v>
      </c>
      <c r="C37" s="33" t="s">
        <v>73</v>
      </c>
      <c r="D37" s="34">
        <f t="shared" si="0"/>
        <v>5419</v>
      </c>
      <c r="E37" s="34">
        <f t="shared" si="1"/>
        <v>0</v>
      </c>
      <c r="F37" s="34">
        <v>0</v>
      </c>
      <c r="G37" s="34">
        <v>0</v>
      </c>
      <c r="H37" s="34">
        <f t="shared" si="2"/>
        <v>5419</v>
      </c>
      <c r="I37" s="34">
        <v>4488</v>
      </c>
      <c r="J37" s="34">
        <v>931</v>
      </c>
      <c r="K37" s="34">
        <f t="shared" si="3"/>
        <v>0</v>
      </c>
      <c r="L37" s="34">
        <v>0</v>
      </c>
      <c r="M37" s="34">
        <v>0</v>
      </c>
      <c r="N37" s="34">
        <f t="shared" si="4"/>
        <v>5588</v>
      </c>
      <c r="O37" s="34">
        <f t="shared" si="5"/>
        <v>4488</v>
      </c>
      <c r="P37" s="34">
        <v>0</v>
      </c>
      <c r="Q37" s="34">
        <v>4488</v>
      </c>
      <c r="R37" s="34">
        <v>0</v>
      </c>
      <c r="S37" s="34">
        <v>0</v>
      </c>
      <c r="T37" s="34">
        <v>0</v>
      </c>
      <c r="U37" s="34">
        <f t="shared" si="6"/>
        <v>931</v>
      </c>
      <c r="V37" s="34">
        <v>0</v>
      </c>
      <c r="W37" s="34">
        <v>931</v>
      </c>
      <c r="X37" s="34">
        <v>0</v>
      </c>
      <c r="Y37" s="34">
        <v>0</v>
      </c>
      <c r="Z37" s="34">
        <v>0</v>
      </c>
      <c r="AA37" s="34">
        <f t="shared" si="7"/>
        <v>169</v>
      </c>
      <c r="AB37" s="34">
        <v>169</v>
      </c>
      <c r="AC37" s="34">
        <v>0</v>
      </c>
    </row>
    <row r="38" spans="1:29" ht="13.5">
      <c r="A38" s="31" t="s">
        <v>15</v>
      </c>
      <c r="B38" s="32" t="s">
        <v>74</v>
      </c>
      <c r="C38" s="33" t="s">
        <v>75</v>
      </c>
      <c r="D38" s="34">
        <f t="shared" si="0"/>
        <v>12984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12984</v>
      </c>
      <c r="L38" s="34">
        <v>9693</v>
      </c>
      <c r="M38" s="34">
        <v>3291</v>
      </c>
      <c r="N38" s="34">
        <f t="shared" si="4"/>
        <v>12984</v>
      </c>
      <c r="O38" s="34">
        <f t="shared" si="5"/>
        <v>9693</v>
      </c>
      <c r="P38" s="34">
        <v>9693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3291</v>
      </c>
      <c r="V38" s="34">
        <v>3291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15</v>
      </c>
      <c r="B39" s="32" t="s">
        <v>76</v>
      </c>
      <c r="C39" s="33" t="s">
        <v>77</v>
      </c>
      <c r="D39" s="34">
        <f t="shared" si="0"/>
        <v>22085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22085</v>
      </c>
      <c r="L39" s="34">
        <v>19792</v>
      </c>
      <c r="M39" s="34">
        <v>2293</v>
      </c>
      <c r="N39" s="34">
        <f t="shared" si="4"/>
        <v>22085</v>
      </c>
      <c r="O39" s="34">
        <f t="shared" si="5"/>
        <v>19792</v>
      </c>
      <c r="P39" s="34">
        <v>19792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2293</v>
      </c>
      <c r="V39" s="34">
        <v>2293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15</v>
      </c>
      <c r="B40" s="32" t="s">
        <v>78</v>
      </c>
      <c r="C40" s="33" t="s">
        <v>79</v>
      </c>
      <c r="D40" s="34">
        <f t="shared" si="0"/>
        <v>11683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11683</v>
      </c>
      <c r="L40" s="34">
        <v>7414</v>
      </c>
      <c r="M40" s="34">
        <v>4269</v>
      </c>
      <c r="N40" s="34">
        <f t="shared" si="4"/>
        <v>11900</v>
      </c>
      <c r="O40" s="34">
        <f t="shared" si="5"/>
        <v>7414</v>
      </c>
      <c r="P40" s="34">
        <v>7414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4269</v>
      </c>
      <c r="V40" s="34">
        <v>4269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217</v>
      </c>
      <c r="AB40" s="34">
        <v>217</v>
      </c>
      <c r="AC40" s="34">
        <v>0</v>
      </c>
    </row>
    <row r="41" spans="1:29" ht="13.5">
      <c r="A41" s="31" t="s">
        <v>15</v>
      </c>
      <c r="B41" s="32" t="s">
        <v>80</v>
      </c>
      <c r="C41" s="33" t="s">
        <v>81</v>
      </c>
      <c r="D41" s="34">
        <f t="shared" si="0"/>
        <v>8690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8690</v>
      </c>
      <c r="L41" s="34">
        <v>5499</v>
      </c>
      <c r="M41" s="34">
        <v>3191</v>
      </c>
      <c r="N41" s="34">
        <f t="shared" si="4"/>
        <v>9297</v>
      </c>
      <c r="O41" s="34">
        <f t="shared" si="5"/>
        <v>5499</v>
      </c>
      <c r="P41" s="34">
        <v>5499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3191</v>
      </c>
      <c r="V41" s="34">
        <v>3191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607</v>
      </c>
      <c r="AB41" s="34">
        <v>607</v>
      </c>
      <c r="AC41" s="34">
        <v>0</v>
      </c>
    </row>
    <row r="42" spans="1:29" ht="13.5">
      <c r="A42" s="31" t="s">
        <v>15</v>
      </c>
      <c r="B42" s="32" t="s">
        <v>82</v>
      </c>
      <c r="C42" s="33" t="s">
        <v>0</v>
      </c>
      <c r="D42" s="34">
        <f t="shared" si="0"/>
        <v>463</v>
      </c>
      <c r="E42" s="34">
        <f t="shared" si="1"/>
        <v>0</v>
      </c>
      <c r="F42" s="34">
        <v>0</v>
      </c>
      <c r="G42" s="34">
        <v>0</v>
      </c>
      <c r="H42" s="34">
        <f t="shared" si="2"/>
        <v>463</v>
      </c>
      <c r="I42" s="34">
        <v>70</v>
      </c>
      <c r="J42" s="34">
        <v>393</v>
      </c>
      <c r="K42" s="34">
        <f t="shared" si="3"/>
        <v>0</v>
      </c>
      <c r="L42" s="34">
        <v>0</v>
      </c>
      <c r="M42" s="34">
        <v>0</v>
      </c>
      <c r="N42" s="34">
        <f t="shared" si="4"/>
        <v>465</v>
      </c>
      <c r="O42" s="34">
        <f t="shared" si="5"/>
        <v>70</v>
      </c>
      <c r="P42" s="34">
        <v>0</v>
      </c>
      <c r="Q42" s="34">
        <v>0</v>
      </c>
      <c r="R42" s="34">
        <v>0</v>
      </c>
      <c r="S42" s="34">
        <v>0</v>
      </c>
      <c r="T42" s="34">
        <v>70</v>
      </c>
      <c r="U42" s="34">
        <f t="shared" si="6"/>
        <v>393</v>
      </c>
      <c r="V42" s="34">
        <v>0</v>
      </c>
      <c r="W42" s="34">
        <v>0</v>
      </c>
      <c r="X42" s="34">
        <v>0</v>
      </c>
      <c r="Y42" s="34">
        <v>393</v>
      </c>
      <c r="Z42" s="34">
        <v>0</v>
      </c>
      <c r="AA42" s="34">
        <f t="shared" si="7"/>
        <v>2</v>
      </c>
      <c r="AB42" s="34">
        <v>2</v>
      </c>
      <c r="AC42" s="34">
        <v>0</v>
      </c>
    </row>
    <row r="43" spans="1:29" ht="13.5">
      <c r="A43" s="31" t="s">
        <v>15</v>
      </c>
      <c r="B43" s="32" t="s">
        <v>83</v>
      </c>
      <c r="C43" s="33" t="s">
        <v>84</v>
      </c>
      <c r="D43" s="34">
        <f t="shared" si="0"/>
        <v>682</v>
      </c>
      <c r="E43" s="34">
        <f t="shared" si="1"/>
        <v>0</v>
      </c>
      <c r="F43" s="34">
        <v>0</v>
      </c>
      <c r="G43" s="34">
        <v>0</v>
      </c>
      <c r="H43" s="34">
        <f t="shared" si="2"/>
        <v>418</v>
      </c>
      <c r="I43" s="34">
        <v>418</v>
      </c>
      <c r="J43" s="34">
        <v>0</v>
      </c>
      <c r="K43" s="34">
        <f t="shared" si="3"/>
        <v>264</v>
      </c>
      <c r="L43" s="34">
        <v>0</v>
      </c>
      <c r="M43" s="34">
        <v>264</v>
      </c>
      <c r="N43" s="34">
        <f t="shared" si="4"/>
        <v>683</v>
      </c>
      <c r="O43" s="34">
        <f t="shared" si="5"/>
        <v>418</v>
      </c>
      <c r="P43" s="34">
        <v>418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264</v>
      </c>
      <c r="V43" s="34">
        <v>264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1</v>
      </c>
      <c r="AB43" s="34">
        <v>1</v>
      </c>
      <c r="AC43" s="34">
        <v>0</v>
      </c>
    </row>
    <row r="44" spans="1:29" ht="13.5">
      <c r="A44" s="31" t="s">
        <v>15</v>
      </c>
      <c r="B44" s="32" t="s">
        <v>85</v>
      </c>
      <c r="C44" s="33" t="s">
        <v>86</v>
      </c>
      <c r="D44" s="34">
        <f t="shared" si="0"/>
        <v>23190</v>
      </c>
      <c r="E44" s="34">
        <f t="shared" si="1"/>
        <v>0</v>
      </c>
      <c r="F44" s="34">
        <v>0</v>
      </c>
      <c r="G44" s="34">
        <v>0</v>
      </c>
      <c r="H44" s="34">
        <f t="shared" si="2"/>
        <v>15788</v>
      </c>
      <c r="I44" s="34">
        <v>15788</v>
      </c>
      <c r="J44" s="34">
        <v>0</v>
      </c>
      <c r="K44" s="34">
        <f t="shared" si="3"/>
        <v>7402</v>
      </c>
      <c r="L44" s="34">
        <v>0</v>
      </c>
      <c r="M44" s="34">
        <v>7402</v>
      </c>
      <c r="N44" s="34">
        <f t="shared" si="4"/>
        <v>23192</v>
      </c>
      <c r="O44" s="34">
        <f t="shared" si="5"/>
        <v>15788</v>
      </c>
      <c r="P44" s="34">
        <v>15788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7402</v>
      </c>
      <c r="V44" s="34">
        <v>7402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2</v>
      </c>
      <c r="AB44" s="34">
        <v>2</v>
      </c>
      <c r="AC44" s="34">
        <v>0</v>
      </c>
    </row>
    <row r="45" spans="1:29" ht="13.5">
      <c r="A45" s="31" t="s">
        <v>15</v>
      </c>
      <c r="B45" s="32" t="s">
        <v>87</v>
      </c>
      <c r="C45" s="33" t="s">
        <v>88</v>
      </c>
      <c r="D45" s="34">
        <f t="shared" si="0"/>
        <v>12595</v>
      </c>
      <c r="E45" s="34">
        <f t="shared" si="1"/>
        <v>0</v>
      </c>
      <c r="F45" s="34">
        <v>0</v>
      </c>
      <c r="G45" s="34">
        <v>0</v>
      </c>
      <c r="H45" s="34">
        <f t="shared" si="2"/>
        <v>10300</v>
      </c>
      <c r="I45" s="34">
        <v>10300</v>
      </c>
      <c r="J45" s="34">
        <v>0</v>
      </c>
      <c r="K45" s="34">
        <f t="shared" si="3"/>
        <v>2295</v>
      </c>
      <c r="L45" s="34">
        <v>0</v>
      </c>
      <c r="M45" s="34">
        <v>2295</v>
      </c>
      <c r="N45" s="34">
        <f t="shared" si="4"/>
        <v>12661</v>
      </c>
      <c r="O45" s="34">
        <f t="shared" si="5"/>
        <v>10300</v>
      </c>
      <c r="P45" s="34">
        <v>10300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2295</v>
      </c>
      <c r="V45" s="34">
        <v>2295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66</v>
      </c>
      <c r="AB45" s="34">
        <v>66</v>
      </c>
      <c r="AC45" s="34">
        <v>0</v>
      </c>
    </row>
    <row r="46" spans="1:29" ht="13.5">
      <c r="A46" s="31" t="s">
        <v>15</v>
      </c>
      <c r="B46" s="32" t="s">
        <v>89</v>
      </c>
      <c r="C46" s="33" t="s">
        <v>90</v>
      </c>
      <c r="D46" s="34">
        <f t="shared" si="0"/>
        <v>16674</v>
      </c>
      <c r="E46" s="34">
        <f t="shared" si="1"/>
        <v>0</v>
      </c>
      <c r="F46" s="34">
        <v>0</v>
      </c>
      <c r="G46" s="34">
        <v>0</v>
      </c>
      <c r="H46" s="34">
        <f t="shared" si="2"/>
        <v>8260</v>
      </c>
      <c r="I46" s="34">
        <v>8260</v>
      </c>
      <c r="J46" s="34">
        <v>0</v>
      </c>
      <c r="K46" s="34">
        <f t="shared" si="3"/>
        <v>8414</v>
      </c>
      <c r="L46" s="34">
        <v>0</v>
      </c>
      <c r="M46" s="34">
        <v>8414</v>
      </c>
      <c r="N46" s="34">
        <f t="shared" si="4"/>
        <v>16781</v>
      </c>
      <c r="O46" s="34">
        <f t="shared" si="5"/>
        <v>8260</v>
      </c>
      <c r="P46" s="34">
        <v>8260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8414</v>
      </c>
      <c r="V46" s="34">
        <v>8414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107</v>
      </c>
      <c r="AB46" s="34">
        <v>107</v>
      </c>
      <c r="AC46" s="34">
        <v>0</v>
      </c>
    </row>
    <row r="47" spans="1:29" ht="13.5">
      <c r="A47" s="31" t="s">
        <v>15</v>
      </c>
      <c r="B47" s="32" t="s">
        <v>91</v>
      </c>
      <c r="C47" s="33" t="s">
        <v>92</v>
      </c>
      <c r="D47" s="34">
        <f t="shared" si="0"/>
        <v>10038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10038</v>
      </c>
      <c r="L47" s="34">
        <v>7941</v>
      </c>
      <c r="M47" s="34">
        <v>2097</v>
      </c>
      <c r="N47" s="34">
        <f t="shared" si="4"/>
        <v>10090</v>
      </c>
      <c r="O47" s="34">
        <f t="shared" si="5"/>
        <v>7941</v>
      </c>
      <c r="P47" s="34">
        <v>7941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2097</v>
      </c>
      <c r="V47" s="34">
        <v>2097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52</v>
      </c>
      <c r="AB47" s="34">
        <v>52</v>
      </c>
      <c r="AC47" s="34">
        <v>0</v>
      </c>
    </row>
    <row r="48" spans="1:29" ht="13.5">
      <c r="A48" s="31" t="s">
        <v>15</v>
      </c>
      <c r="B48" s="32" t="s">
        <v>93</v>
      </c>
      <c r="C48" s="33" t="s">
        <v>94</v>
      </c>
      <c r="D48" s="34">
        <f t="shared" si="0"/>
        <v>21045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21045</v>
      </c>
      <c r="L48" s="34">
        <v>18759</v>
      </c>
      <c r="M48" s="34">
        <v>2286</v>
      </c>
      <c r="N48" s="34">
        <f t="shared" si="4"/>
        <v>21663</v>
      </c>
      <c r="O48" s="34">
        <f t="shared" si="5"/>
        <v>18759</v>
      </c>
      <c r="P48" s="34">
        <v>18759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2286</v>
      </c>
      <c r="V48" s="34">
        <v>2286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618</v>
      </c>
      <c r="AB48" s="34">
        <v>551</v>
      </c>
      <c r="AC48" s="34">
        <v>67</v>
      </c>
    </row>
    <row r="49" spans="1:29" ht="13.5">
      <c r="A49" s="31" t="s">
        <v>15</v>
      </c>
      <c r="B49" s="32" t="s">
        <v>95</v>
      </c>
      <c r="C49" s="33" t="s">
        <v>96</v>
      </c>
      <c r="D49" s="34">
        <f t="shared" si="0"/>
        <v>26479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26479</v>
      </c>
      <c r="L49" s="34">
        <v>17707</v>
      </c>
      <c r="M49" s="34">
        <v>8772</v>
      </c>
      <c r="N49" s="34">
        <f t="shared" si="4"/>
        <v>26576</v>
      </c>
      <c r="O49" s="34">
        <f t="shared" si="5"/>
        <v>17707</v>
      </c>
      <c r="P49" s="34">
        <v>17707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8772</v>
      </c>
      <c r="V49" s="34">
        <v>8772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97</v>
      </c>
      <c r="AB49" s="34">
        <v>97</v>
      </c>
      <c r="AC49" s="34">
        <v>0</v>
      </c>
    </row>
    <row r="50" spans="1:29" ht="13.5">
      <c r="A50" s="31" t="s">
        <v>15</v>
      </c>
      <c r="B50" s="32" t="s">
        <v>97</v>
      </c>
      <c r="C50" s="33" t="s">
        <v>98</v>
      </c>
      <c r="D50" s="34">
        <f t="shared" si="0"/>
        <v>10596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10596</v>
      </c>
      <c r="L50" s="34">
        <v>8705</v>
      </c>
      <c r="M50" s="34">
        <v>1891</v>
      </c>
      <c r="N50" s="34">
        <f t="shared" si="4"/>
        <v>10612</v>
      </c>
      <c r="O50" s="34">
        <f t="shared" si="5"/>
        <v>8705</v>
      </c>
      <c r="P50" s="34">
        <v>8705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1891</v>
      </c>
      <c r="V50" s="34">
        <v>1891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16</v>
      </c>
      <c r="AB50" s="34">
        <v>16</v>
      </c>
      <c r="AC50" s="34">
        <v>0</v>
      </c>
    </row>
    <row r="51" spans="1:29" ht="13.5">
      <c r="A51" s="31" t="s">
        <v>15</v>
      </c>
      <c r="B51" s="32" t="s">
        <v>99</v>
      </c>
      <c r="C51" s="33" t="s">
        <v>100</v>
      </c>
      <c r="D51" s="34">
        <f t="shared" si="0"/>
        <v>14589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14589</v>
      </c>
      <c r="L51" s="34">
        <v>11173</v>
      </c>
      <c r="M51" s="34">
        <v>3416</v>
      </c>
      <c r="N51" s="34">
        <f t="shared" si="4"/>
        <v>14589</v>
      </c>
      <c r="O51" s="34">
        <f t="shared" si="5"/>
        <v>11173</v>
      </c>
      <c r="P51" s="34">
        <v>11173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3416</v>
      </c>
      <c r="V51" s="34">
        <v>3416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15</v>
      </c>
      <c r="B52" s="32" t="s">
        <v>101</v>
      </c>
      <c r="C52" s="33" t="s">
        <v>102</v>
      </c>
      <c r="D52" s="34">
        <f t="shared" si="0"/>
        <v>20277</v>
      </c>
      <c r="E52" s="34">
        <f t="shared" si="1"/>
        <v>428</v>
      </c>
      <c r="F52" s="34">
        <v>425</v>
      </c>
      <c r="G52" s="34">
        <v>3</v>
      </c>
      <c r="H52" s="34">
        <f t="shared" si="2"/>
        <v>0</v>
      </c>
      <c r="I52" s="34">
        <v>0</v>
      </c>
      <c r="J52" s="34">
        <v>0</v>
      </c>
      <c r="K52" s="34">
        <f t="shared" si="3"/>
        <v>19849</v>
      </c>
      <c r="L52" s="34">
        <v>15994</v>
      </c>
      <c r="M52" s="34">
        <v>3855</v>
      </c>
      <c r="N52" s="34">
        <f t="shared" si="4"/>
        <v>20277</v>
      </c>
      <c r="O52" s="34">
        <f t="shared" si="5"/>
        <v>16419</v>
      </c>
      <c r="P52" s="34">
        <v>16419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3858</v>
      </c>
      <c r="V52" s="34">
        <v>3858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15</v>
      </c>
      <c r="B53" s="32" t="s">
        <v>103</v>
      </c>
      <c r="C53" s="33" t="s">
        <v>104</v>
      </c>
      <c r="D53" s="34">
        <f t="shared" si="0"/>
        <v>6648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6648</v>
      </c>
      <c r="L53" s="34">
        <v>5425</v>
      </c>
      <c r="M53" s="34">
        <v>1223</v>
      </c>
      <c r="N53" s="34">
        <f t="shared" si="4"/>
        <v>6648</v>
      </c>
      <c r="O53" s="34">
        <f t="shared" si="5"/>
        <v>5425</v>
      </c>
      <c r="P53" s="34">
        <v>5425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1223</v>
      </c>
      <c r="V53" s="34">
        <v>1223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0</v>
      </c>
      <c r="AB53" s="34">
        <v>0</v>
      </c>
      <c r="AC53" s="34">
        <v>0</v>
      </c>
    </row>
    <row r="54" spans="1:29" ht="13.5">
      <c r="A54" s="31" t="s">
        <v>15</v>
      </c>
      <c r="B54" s="32" t="s">
        <v>105</v>
      </c>
      <c r="C54" s="33" t="s">
        <v>106</v>
      </c>
      <c r="D54" s="34">
        <f t="shared" si="0"/>
        <v>7195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7195</v>
      </c>
      <c r="L54" s="34">
        <v>6288</v>
      </c>
      <c r="M54" s="34">
        <v>907</v>
      </c>
      <c r="N54" s="34">
        <f t="shared" si="4"/>
        <v>7600</v>
      </c>
      <c r="O54" s="34">
        <f t="shared" si="5"/>
        <v>6288</v>
      </c>
      <c r="P54" s="34">
        <v>6288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907</v>
      </c>
      <c r="V54" s="34">
        <v>907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405</v>
      </c>
      <c r="AB54" s="34">
        <v>405</v>
      </c>
      <c r="AC54" s="34">
        <v>0</v>
      </c>
    </row>
    <row r="55" spans="1:29" ht="13.5">
      <c r="A55" s="31" t="s">
        <v>15</v>
      </c>
      <c r="B55" s="32" t="s">
        <v>107</v>
      </c>
      <c r="C55" s="33" t="s">
        <v>9</v>
      </c>
      <c r="D55" s="34">
        <f t="shared" si="0"/>
        <v>10452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10452</v>
      </c>
      <c r="L55" s="34">
        <v>7378</v>
      </c>
      <c r="M55" s="34">
        <v>3074</v>
      </c>
      <c r="N55" s="34">
        <f t="shared" si="4"/>
        <v>10452</v>
      </c>
      <c r="O55" s="34">
        <f t="shared" si="5"/>
        <v>7378</v>
      </c>
      <c r="P55" s="34">
        <v>7378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3074</v>
      </c>
      <c r="V55" s="34">
        <v>3074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15</v>
      </c>
      <c r="B56" s="32" t="s">
        <v>108</v>
      </c>
      <c r="C56" s="33" t="s">
        <v>109</v>
      </c>
      <c r="D56" s="34">
        <f t="shared" si="0"/>
        <v>33013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33013</v>
      </c>
      <c r="L56" s="34">
        <v>22002</v>
      </c>
      <c r="M56" s="34">
        <v>11011</v>
      </c>
      <c r="N56" s="34">
        <f t="shared" si="4"/>
        <v>33013</v>
      </c>
      <c r="O56" s="34">
        <f t="shared" si="5"/>
        <v>22002</v>
      </c>
      <c r="P56" s="34">
        <v>22002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11011</v>
      </c>
      <c r="V56" s="34">
        <v>11011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15</v>
      </c>
      <c r="B57" s="32" t="s">
        <v>110</v>
      </c>
      <c r="C57" s="33" t="s">
        <v>111</v>
      </c>
      <c r="D57" s="34">
        <f t="shared" si="0"/>
        <v>14182</v>
      </c>
      <c r="E57" s="34">
        <f t="shared" si="1"/>
        <v>0</v>
      </c>
      <c r="F57" s="34">
        <v>0</v>
      </c>
      <c r="G57" s="34">
        <v>0</v>
      </c>
      <c r="H57" s="34">
        <f t="shared" si="2"/>
        <v>14182</v>
      </c>
      <c r="I57" s="34">
        <v>11174</v>
      </c>
      <c r="J57" s="34">
        <v>3008</v>
      </c>
      <c r="K57" s="34">
        <f t="shared" si="3"/>
        <v>0</v>
      </c>
      <c r="L57" s="34">
        <v>0</v>
      </c>
      <c r="M57" s="34">
        <v>0</v>
      </c>
      <c r="N57" s="34">
        <f t="shared" si="4"/>
        <v>14182</v>
      </c>
      <c r="O57" s="34">
        <f t="shared" si="5"/>
        <v>11174</v>
      </c>
      <c r="P57" s="34">
        <v>11174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3008</v>
      </c>
      <c r="V57" s="34">
        <v>3008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0</v>
      </c>
      <c r="AB57" s="34">
        <v>0</v>
      </c>
      <c r="AC57" s="34">
        <v>0</v>
      </c>
    </row>
    <row r="58" spans="1:29" ht="13.5">
      <c r="A58" s="31" t="s">
        <v>15</v>
      </c>
      <c r="B58" s="32" t="s">
        <v>112</v>
      </c>
      <c r="C58" s="33" t="s">
        <v>113</v>
      </c>
      <c r="D58" s="34">
        <f t="shared" si="0"/>
        <v>9021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9021</v>
      </c>
      <c r="L58" s="34">
        <v>7814</v>
      </c>
      <c r="M58" s="34">
        <v>1207</v>
      </c>
      <c r="N58" s="34">
        <f t="shared" si="4"/>
        <v>9021</v>
      </c>
      <c r="O58" s="34">
        <f t="shared" si="5"/>
        <v>7814</v>
      </c>
      <c r="P58" s="34">
        <v>7814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1207</v>
      </c>
      <c r="V58" s="34">
        <v>1207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15</v>
      </c>
      <c r="B59" s="32" t="s">
        <v>114</v>
      </c>
      <c r="C59" s="33" t="s">
        <v>115</v>
      </c>
      <c r="D59" s="34">
        <f t="shared" si="0"/>
        <v>8094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8094</v>
      </c>
      <c r="L59" s="34">
        <v>2173</v>
      </c>
      <c r="M59" s="34">
        <v>5921</v>
      </c>
      <c r="N59" s="34">
        <f t="shared" si="4"/>
        <v>8160</v>
      </c>
      <c r="O59" s="34">
        <f t="shared" si="5"/>
        <v>2173</v>
      </c>
      <c r="P59" s="34">
        <v>0</v>
      </c>
      <c r="Q59" s="34">
        <v>0</v>
      </c>
      <c r="R59" s="34">
        <v>2173</v>
      </c>
      <c r="S59" s="34">
        <v>0</v>
      </c>
      <c r="T59" s="34">
        <v>0</v>
      </c>
      <c r="U59" s="34">
        <f t="shared" si="6"/>
        <v>5921</v>
      </c>
      <c r="V59" s="34">
        <v>0</v>
      </c>
      <c r="W59" s="34">
        <v>0</v>
      </c>
      <c r="X59" s="34">
        <v>5921</v>
      </c>
      <c r="Y59" s="34">
        <v>0</v>
      </c>
      <c r="Z59" s="34">
        <v>0</v>
      </c>
      <c r="AA59" s="34">
        <f t="shared" si="7"/>
        <v>66</v>
      </c>
      <c r="AB59" s="34">
        <v>66</v>
      </c>
      <c r="AC59" s="34">
        <v>0</v>
      </c>
    </row>
    <row r="60" spans="1:29" ht="13.5">
      <c r="A60" s="31" t="s">
        <v>15</v>
      </c>
      <c r="B60" s="32" t="s">
        <v>116</v>
      </c>
      <c r="C60" s="33" t="s">
        <v>117</v>
      </c>
      <c r="D60" s="34">
        <f t="shared" si="0"/>
        <v>3902</v>
      </c>
      <c r="E60" s="34">
        <f t="shared" si="1"/>
        <v>0</v>
      </c>
      <c r="F60" s="34">
        <v>0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3902</v>
      </c>
      <c r="L60" s="34">
        <v>3084</v>
      </c>
      <c r="M60" s="34">
        <v>818</v>
      </c>
      <c r="N60" s="34">
        <f t="shared" si="4"/>
        <v>3902</v>
      </c>
      <c r="O60" s="34">
        <f t="shared" si="5"/>
        <v>3084</v>
      </c>
      <c r="P60" s="34">
        <v>0</v>
      </c>
      <c r="Q60" s="34">
        <v>0</v>
      </c>
      <c r="R60" s="34">
        <v>3084</v>
      </c>
      <c r="S60" s="34">
        <v>0</v>
      </c>
      <c r="T60" s="34">
        <v>0</v>
      </c>
      <c r="U60" s="34">
        <f t="shared" si="6"/>
        <v>818</v>
      </c>
      <c r="V60" s="34">
        <v>0</v>
      </c>
      <c r="W60" s="34">
        <v>0</v>
      </c>
      <c r="X60" s="34">
        <v>818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15</v>
      </c>
      <c r="B61" s="32" t="s">
        <v>118</v>
      </c>
      <c r="C61" s="33" t="s">
        <v>119</v>
      </c>
      <c r="D61" s="34">
        <f t="shared" si="0"/>
        <v>7380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7380</v>
      </c>
      <c r="L61" s="34">
        <v>3618</v>
      </c>
      <c r="M61" s="34">
        <v>3762</v>
      </c>
      <c r="N61" s="34">
        <f t="shared" si="4"/>
        <v>7389</v>
      </c>
      <c r="O61" s="34">
        <f t="shared" si="5"/>
        <v>3618</v>
      </c>
      <c r="P61" s="34">
        <v>0</v>
      </c>
      <c r="Q61" s="34">
        <v>0</v>
      </c>
      <c r="R61" s="34">
        <v>3618</v>
      </c>
      <c r="S61" s="34">
        <v>0</v>
      </c>
      <c r="T61" s="34">
        <v>0</v>
      </c>
      <c r="U61" s="34">
        <f t="shared" si="6"/>
        <v>3762</v>
      </c>
      <c r="V61" s="34">
        <v>0</v>
      </c>
      <c r="W61" s="34">
        <v>0</v>
      </c>
      <c r="X61" s="34">
        <v>3762</v>
      </c>
      <c r="Y61" s="34">
        <v>0</v>
      </c>
      <c r="Z61" s="34">
        <v>0</v>
      </c>
      <c r="AA61" s="34">
        <f t="shared" si="7"/>
        <v>9</v>
      </c>
      <c r="AB61" s="34">
        <v>9</v>
      </c>
      <c r="AC61" s="34">
        <v>0</v>
      </c>
    </row>
    <row r="62" spans="1:29" ht="13.5">
      <c r="A62" s="31" t="s">
        <v>15</v>
      </c>
      <c r="B62" s="32" t="s">
        <v>120</v>
      </c>
      <c r="C62" s="33" t="s">
        <v>14</v>
      </c>
      <c r="D62" s="34">
        <f t="shared" si="0"/>
        <v>11211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11211</v>
      </c>
      <c r="L62" s="34">
        <v>8478</v>
      </c>
      <c r="M62" s="34">
        <v>2733</v>
      </c>
      <c r="N62" s="34">
        <f t="shared" si="4"/>
        <v>11211</v>
      </c>
      <c r="O62" s="34">
        <f t="shared" si="5"/>
        <v>8478</v>
      </c>
      <c r="P62" s="34">
        <v>0</v>
      </c>
      <c r="Q62" s="34">
        <v>0</v>
      </c>
      <c r="R62" s="34">
        <v>8478</v>
      </c>
      <c r="S62" s="34">
        <v>0</v>
      </c>
      <c r="T62" s="34">
        <v>0</v>
      </c>
      <c r="U62" s="34">
        <f t="shared" si="6"/>
        <v>2733</v>
      </c>
      <c r="V62" s="34">
        <v>0</v>
      </c>
      <c r="W62" s="34">
        <v>0</v>
      </c>
      <c r="X62" s="34">
        <v>2733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15</v>
      </c>
      <c r="B63" s="32" t="s">
        <v>121</v>
      </c>
      <c r="C63" s="33" t="s">
        <v>122</v>
      </c>
      <c r="D63" s="34">
        <f t="shared" si="0"/>
        <v>1226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1226</v>
      </c>
      <c r="L63" s="34">
        <v>489</v>
      </c>
      <c r="M63" s="34">
        <v>737</v>
      </c>
      <c r="N63" s="34">
        <f t="shared" si="4"/>
        <v>1236</v>
      </c>
      <c r="O63" s="34">
        <f t="shared" si="5"/>
        <v>489</v>
      </c>
      <c r="P63" s="34">
        <v>0</v>
      </c>
      <c r="Q63" s="34">
        <v>0</v>
      </c>
      <c r="R63" s="34">
        <v>489</v>
      </c>
      <c r="S63" s="34">
        <v>0</v>
      </c>
      <c r="T63" s="34">
        <v>0</v>
      </c>
      <c r="U63" s="34">
        <f t="shared" si="6"/>
        <v>737</v>
      </c>
      <c r="V63" s="34">
        <v>0</v>
      </c>
      <c r="W63" s="34">
        <v>0</v>
      </c>
      <c r="X63" s="34">
        <v>737</v>
      </c>
      <c r="Y63" s="34">
        <v>0</v>
      </c>
      <c r="Z63" s="34">
        <v>0</v>
      </c>
      <c r="AA63" s="34">
        <f t="shared" si="7"/>
        <v>10</v>
      </c>
      <c r="AB63" s="34">
        <v>10</v>
      </c>
      <c r="AC63" s="34">
        <v>0</v>
      </c>
    </row>
    <row r="64" spans="1:29" ht="13.5">
      <c r="A64" s="31" t="s">
        <v>15</v>
      </c>
      <c r="B64" s="32" t="s">
        <v>123</v>
      </c>
      <c r="C64" s="33" t="s">
        <v>124</v>
      </c>
      <c r="D64" s="34">
        <f t="shared" si="0"/>
        <v>967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967</v>
      </c>
      <c r="L64" s="34">
        <v>507</v>
      </c>
      <c r="M64" s="34">
        <v>460</v>
      </c>
      <c r="N64" s="34">
        <f t="shared" si="4"/>
        <v>1070</v>
      </c>
      <c r="O64" s="34">
        <f t="shared" si="5"/>
        <v>507</v>
      </c>
      <c r="P64" s="34">
        <v>0</v>
      </c>
      <c r="Q64" s="34">
        <v>0</v>
      </c>
      <c r="R64" s="34">
        <v>507</v>
      </c>
      <c r="S64" s="34">
        <v>0</v>
      </c>
      <c r="T64" s="34">
        <v>0</v>
      </c>
      <c r="U64" s="34">
        <f t="shared" si="6"/>
        <v>460</v>
      </c>
      <c r="V64" s="34">
        <v>0</v>
      </c>
      <c r="W64" s="34">
        <v>0</v>
      </c>
      <c r="X64" s="34">
        <v>460</v>
      </c>
      <c r="Y64" s="34">
        <v>0</v>
      </c>
      <c r="Z64" s="34">
        <v>0</v>
      </c>
      <c r="AA64" s="34">
        <f t="shared" si="7"/>
        <v>103</v>
      </c>
      <c r="AB64" s="34">
        <v>103</v>
      </c>
      <c r="AC64" s="34">
        <v>0</v>
      </c>
    </row>
    <row r="65" spans="1:29" ht="13.5">
      <c r="A65" s="31" t="s">
        <v>15</v>
      </c>
      <c r="B65" s="32" t="s">
        <v>125</v>
      </c>
      <c r="C65" s="33" t="s">
        <v>126</v>
      </c>
      <c r="D65" s="34">
        <f t="shared" si="0"/>
        <v>11510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11510</v>
      </c>
      <c r="L65" s="34">
        <v>6740</v>
      </c>
      <c r="M65" s="34">
        <v>4770</v>
      </c>
      <c r="N65" s="34">
        <f t="shared" si="4"/>
        <v>12033</v>
      </c>
      <c r="O65" s="34">
        <f t="shared" si="5"/>
        <v>6740</v>
      </c>
      <c r="P65" s="34">
        <v>6740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4770</v>
      </c>
      <c r="V65" s="34">
        <v>4770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523</v>
      </c>
      <c r="AB65" s="34">
        <v>523</v>
      </c>
      <c r="AC65" s="34">
        <v>0</v>
      </c>
    </row>
    <row r="66" spans="1:29" ht="13.5">
      <c r="A66" s="31" t="s">
        <v>15</v>
      </c>
      <c r="B66" s="32" t="s">
        <v>127</v>
      </c>
      <c r="C66" s="33" t="s">
        <v>1</v>
      </c>
      <c r="D66" s="34">
        <f t="shared" si="0"/>
        <v>14913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14913</v>
      </c>
      <c r="L66" s="34">
        <v>11236</v>
      </c>
      <c r="M66" s="34">
        <v>3677</v>
      </c>
      <c r="N66" s="34">
        <f t="shared" si="4"/>
        <v>15063</v>
      </c>
      <c r="O66" s="34">
        <f t="shared" si="5"/>
        <v>11236</v>
      </c>
      <c r="P66" s="34">
        <v>11236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3677</v>
      </c>
      <c r="V66" s="34">
        <v>3677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150</v>
      </c>
      <c r="AB66" s="34">
        <v>150</v>
      </c>
      <c r="AC66" s="34">
        <v>0</v>
      </c>
    </row>
    <row r="67" spans="1:29" ht="13.5">
      <c r="A67" s="31" t="s">
        <v>15</v>
      </c>
      <c r="B67" s="32" t="s">
        <v>128</v>
      </c>
      <c r="C67" s="33" t="s">
        <v>218</v>
      </c>
      <c r="D67" s="34">
        <f t="shared" si="0"/>
        <v>12806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12806</v>
      </c>
      <c r="L67" s="34">
        <v>8130</v>
      </c>
      <c r="M67" s="34">
        <v>4676</v>
      </c>
      <c r="N67" s="34">
        <f t="shared" si="4"/>
        <v>12903</v>
      </c>
      <c r="O67" s="34">
        <f t="shared" si="5"/>
        <v>8130</v>
      </c>
      <c r="P67" s="34">
        <v>8130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4676</v>
      </c>
      <c r="V67" s="34">
        <v>4676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97</v>
      </c>
      <c r="AB67" s="34">
        <v>97</v>
      </c>
      <c r="AC67" s="34">
        <v>0</v>
      </c>
    </row>
    <row r="68" spans="1:29" ht="13.5">
      <c r="A68" s="31" t="s">
        <v>15</v>
      </c>
      <c r="B68" s="32" t="s">
        <v>129</v>
      </c>
      <c r="C68" s="33" t="s">
        <v>130</v>
      </c>
      <c r="D68" s="34">
        <f t="shared" si="0"/>
        <v>13673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13673</v>
      </c>
      <c r="L68" s="34">
        <v>7517</v>
      </c>
      <c r="M68" s="34">
        <v>6156</v>
      </c>
      <c r="N68" s="34">
        <f t="shared" si="4"/>
        <v>13965</v>
      </c>
      <c r="O68" s="34">
        <f t="shared" si="5"/>
        <v>7517</v>
      </c>
      <c r="P68" s="34">
        <v>7517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6156</v>
      </c>
      <c r="V68" s="34">
        <v>6156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292</v>
      </c>
      <c r="AB68" s="34">
        <v>292</v>
      </c>
      <c r="AC68" s="34">
        <v>0</v>
      </c>
    </row>
    <row r="69" spans="1:29" ht="13.5">
      <c r="A69" s="31" t="s">
        <v>15</v>
      </c>
      <c r="B69" s="32" t="s">
        <v>131</v>
      </c>
      <c r="C69" s="33" t="s">
        <v>132</v>
      </c>
      <c r="D69" s="34">
        <f t="shared" si="0"/>
        <v>11011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11011</v>
      </c>
      <c r="L69" s="34">
        <v>7221</v>
      </c>
      <c r="M69" s="34">
        <v>3790</v>
      </c>
      <c r="N69" s="34">
        <f t="shared" si="4"/>
        <v>11616</v>
      </c>
      <c r="O69" s="34">
        <f t="shared" si="5"/>
        <v>7221</v>
      </c>
      <c r="P69" s="34">
        <v>7221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3790</v>
      </c>
      <c r="V69" s="34">
        <v>3790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605</v>
      </c>
      <c r="AB69" s="34">
        <v>605</v>
      </c>
      <c r="AC69" s="34">
        <v>0</v>
      </c>
    </row>
    <row r="70" spans="1:29" ht="13.5">
      <c r="A70" s="31" t="s">
        <v>15</v>
      </c>
      <c r="B70" s="32" t="s">
        <v>133</v>
      </c>
      <c r="C70" s="33" t="s">
        <v>134</v>
      </c>
      <c r="D70" s="34">
        <f t="shared" si="0"/>
        <v>13309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13309</v>
      </c>
      <c r="L70" s="34">
        <v>7160</v>
      </c>
      <c r="M70" s="34">
        <v>6149</v>
      </c>
      <c r="N70" s="34">
        <f t="shared" si="4"/>
        <v>13485</v>
      </c>
      <c r="O70" s="34">
        <f t="shared" si="5"/>
        <v>7160</v>
      </c>
      <c r="P70" s="34">
        <v>7160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6149</v>
      </c>
      <c r="V70" s="34">
        <v>6149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176</v>
      </c>
      <c r="AB70" s="34">
        <v>176</v>
      </c>
      <c r="AC70" s="34">
        <v>0</v>
      </c>
    </row>
    <row r="71" spans="1:29" ht="13.5">
      <c r="A71" s="31" t="s">
        <v>15</v>
      </c>
      <c r="B71" s="32" t="s">
        <v>135</v>
      </c>
      <c r="C71" s="33" t="s">
        <v>136</v>
      </c>
      <c r="D71" s="34">
        <f aca="true" t="shared" si="8" ref="D71:D103">E71+H71+K71</f>
        <v>9808</v>
      </c>
      <c r="E71" s="34">
        <f aca="true" t="shared" si="9" ref="E71:E103">F71+G71</f>
        <v>0</v>
      </c>
      <c r="F71" s="34">
        <v>0</v>
      </c>
      <c r="G71" s="34">
        <v>0</v>
      </c>
      <c r="H71" s="34">
        <f aca="true" t="shared" si="10" ref="H71:H103">I71+J71</f>
        <v>0</v>
      </c>
      <c r="I71" s="34">
        <v>0</v>
      </c>
      <c r="J71" s="34">
        <v>0</v>
      </c>
      <c r="K71" s="34">
        <f aca="true" t="shared" si="11" ref="K71:K103">L71+M71</f>
        <v>9808</v>
      </c>
      <c r="L71" s="34">
        <v>6855</v>
      </c>
      <c r="M71" s="34">
        <v>2953</v>
      </c>
      <c r="N71" s="34">
        <f aca="true" t="shared" si="12" ref="N71:N103">O71+U71+AA71</f>
        <v>10081</v>
      </c>
      <c r="O71" s="34">
        <f aca="true" t="shared" si="13" ref="O71:O103">SUM(P71:T71)</f>
        <v>6855</v>
      </c>
      <c r="P71" s="34">
        <v>6855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103">SUM(V71:Z71)</f>
        <v>2953</v>
      </c>
      <c r="V71" s="34">
        <v>2953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103">AB71+AC71</f>
        <v>273</v>
      </c>
      <c r="AB71" s="34">
        <v>273</v>
      </c>
      <c r="AC71" s="34">
        <v>0</v>
      </c>
    </row>
    <row r="72" spans="1:29" ht="13.5">
      <c r="A72" s="31" t="s">
        <v>15</v>
      </c>
      <c r="B72" s="32" t="s">
        <v>137</v>
      </c>
      <c r="C72" s="33" t="s">
        <v>138</v>
      </c>
      <c r="D72" s="34">
        <f t="shared" si="8"/>
        <v>9619</v>
      </c>
      <c r="E72" s="34">
        <f t="shared" si="9"/>
        <v>0</v>
      </c>
      <c r="F72" s="34">
        <v>0</v>
      </c>
      <c r="G72" s="34">
        <v>0</v>
      </c>
      <c r="H72" s="34">
        <f t="shared" si="10"/>
        <v>0</v>
      </c>
      <c r="I72" s="34">
        <v>0</v>
      </c>
      <c r="J72" s="34">
        <v>0</v>
      </c>
      <c r="K72" s="34">
        <f t="shared" si="11"/>
        <v>9619</v>
      </c>
      <c r="L72" s="34">
        <v>3949</v>
      </c>
      <c r="M72" s="34">
        <v>5670</v>
      </c>
      <c r="N72" s="34">
        <f t="shared" si="12"/>
        <v>9619</v>
      </c>
      <c r="O72" s="34">
        <f t="shared" si="13"/>
        <v>3949</v>
      </c>
      <c r="P72" s="34">
        <v>0</v>
      </c>
      <c r="Q72" s="34">
        <v>0</v>
      </c>
      <c r="R72" s="34">
        <v>3949</v>
      </c>
      <c r="S72" s="34">
        <v>0</v>
      </c>
      <c r="T72" s="34">
        <v>0</v>
      </c>
      <c r="U72" s="34">
        <f t="shared" si="14"/>
        <v>5670</v>
      </c>
      <c r="V72" s="34">
        <v>0</v>
      </c>
      <c r="W72" s="34">
        <v>0</v>
      </c>
      <c r="X72" s="34">
        <v>5670</v>
      </c>
      <c r="Y72" s="34">
        <v>0</v>
      </c>
      <c r="Z72" s="34">
        <v>0</v>
      </c>
      <c r="AA72" s="34">
        <f t="shared" si="15"/>
        <v>0</v>
      </c>
      <c r="AB72" s="34">
        <v>0</v>
      </c>
      <c r="AC72" s="34">
        <v>0</v>
      </c>
    </row>
    <row r="73" spans="1:29" ht="13.5">
      <c r="A73" s="31" t="s">
        <v>15</v>
      </c>
      <c r="B73" s="32" t="s">
        <v>139</v>
      </c>
      <c r="C73" s="33" t="s">
        <v>140</v>
      </c>
      <c r="D73" s="34">
        <f t="shared" si="8"/>
        <v>8636</v>
      </c>
      <c r="E73" s="34">
        <f t="shared" si="9"/>
        <v>0</v>
      </c>
      <c r="F73" s="34">
        <v>0</v>
      </c>
      <c r="G73" s="34">
        <v>0</v>
      </c>
      <c r="H73" s="34">
        <f t="shared" si="10"/>
        <v>0</v>
      </c>
      <c r="I73" s="34">
        <v>0</v>
      </c>
      <c r="J73" s="34">
        <v>0</v>
      </c>
      <c r="K73" s="34">
        <f t="shared" si="11"/>
        <v>8636</v>
      </c>
      <c r="L73" s="34">
        <v>2263</v>
      </c>
      <c r="M73" s="34">
        <v>6373</v>
      </c>
      <c r="N73" s="34">
        <f t="shared" si="12"/>
        <v>8745</v>
      </c>
      <c r="O73" s="34">
        <f t="shared" si="13"/>
        <v>2263</v>
      </c>
      <c r="P73" s="34">
        <v>0</v>
      </c>
      <c r="Q73" s="34">
        <v>0</v>
      </c>
      <c r="R73" s="34">
        <v>2263</v>
      </c>
      <c r="S73" s="34">
        <v>0</v>
      </c>
      <c r="T73" s="34">
        <v>0</v>
      </c>
      <c r="U73" s="34">
        <f t="shared" si="14"/>
        <v>6373</v>
      </c>
      <c r="V73" s="34">
        <v>0</v>
      </c>
      <c r="W73" s="34">
        <v>0</v>
      </c>
      <c r="X73" s="34">
        <v>6373</v>
      </c>
      <c r="Y73" s="34">
        <v>0</v>
      </c>
      <c r="Z73" s="34">
        <v>0</v>
      </c>
      <c r="AA73" s="34">
        <f t="shared" si="15"/>
        <v>109</v>
      </c>
      <c r="AB73" s="34">
        <v>100</v>
      </c>
      <c r="AC73" s="34">
        <v>9</v>
      </c>
    </row>
    <row r="74" spans="1:29" ht="13.5">
      <c r="A74" s="31" t="s">
        <v>15</v>
      </c>
      <c r="B74" s="32" t="s">
        <v>141</v>
      </c>
      <c r="C74" s="33" t="s">
        <v>142</v>
      </c>
      <c r="D74" s="34">
        <f t="shared" si="8"/>
        <v>10010</v>
      </c>
      <c r="E74" s="34">
        <f t="shared" si="9"/>
        <v>0</v>
      </c>
      <c r="F74" s="34">
        <v>0</v>
      </c>
      <c r="G74" s="34">
        <v>0</v>
      </c>
      <c r="H74" s="34">
        <f t="shared" si="10"/>
        <v>0</v>
      </c>
      <c r="I74" s="34">
        <v>0</v>
      </c>
      <c r="J74" s="34">
        <v>0</v>
      </c>
      <c r="K74" s="34">
        <f t="shared" si="11"/>
        <v>10010</v>
      </c>
      <c r="L74" s="34">
        <v>4188</v>
      </c>
      <c r="M74" s="34">
        <v>5822</v>
      </c>
      <c r="N74" s="34">
        <f t="shared" si="12"/>
        <v>10010</v>
      </c>
      <c r="O74" s="34">
        <f t="shared" si="13"/>
        <v>4188</v>
      </c>
      <c r="P74" s="34">
        <v>0</v>
      </c>
      <c r="Q74" s="34">
        <v>0</v>
      </c>
      <c r="R74" s="34">
        <v>4188</v>
      </c>
      <c r="S74" s="34">
        <v>0</v>
      </c>
      <c r="T74" s="34">
        <v>0</v>
      </c>
      <c r="U74" s="34">
        <f t="shared" si="14"/>
        <v>5822</v>
      </c>
      <c r="V74" s="34">
        <v>0</v>
      </c>
      <c r="W74" s="34">
        <v>0</v>
      </c>
      <c r="X74" s="34">
        <v>5822</v>
      </c>
      <c r="Y74" s="34">
        <v>0</v>
      </c>
      <c r="Z74" s="34">
        <v>0</v>
      </c>
      <c r="AA74" s="34">
        <f t="shared" si="15"/>
        <v>0</v>
      </c>
      <c r="AB74" s="34">
        <v>0</v>
      </c>
      <c r="AC74" s="34">
        <v>0</v>
      </c>
    </row>
    <row r="75" spans="1:29" ht="13.5">
      <c r="A75" s="31" t="s">
        <v>15</v>
      </c>
      <c r="B75" s="32" t="s">
        <v>143</v>
      </c>
      <c r="C75" s="33" t="s">
        <v>144</v>
      </c>
      <c r="D75" s="34">
        <f t="shared" si="8"/>
        <v>8566</v>
      </c>
      <c r="E75" s="34">
        <f t="shared" si="9"/>
        <v>0</v>
      </c>
      <c r="F75" s="34">
        <v>0</v>
      </c>
      <c r="G75" s="34">
        <v>0</v>
      </c>
      <c r="H75" s="34">
        <f t="shared" si="10"/>
        <v>0</v>
      </c>
      <c r="I75" s="34">
        <v>0</v>
      </c>
      <c r="J75" s="34">
        <v>0</v>
      </c>
      <c r="K75" s="34">
        <f t="shared" si="11"/>
        <v>8566</v>
      </c>
      <c r="L75" s="34">
        <v>6136</v>
      </c>
      <c r="M75" s="34">
        <v>2430</v>
      </c>
      <c r="N75" s="34">
        <f t="shared" si="12"/>
        <v>9518</v>
      </c>
      <c r="O75" s="34">
        <f t="shared" si="13"/>
        <v>6136</v>
      </c>
      <c r="P75" s="34">
        <v>6136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2430</v>
      </c>
      <c r="V75" s="34">
        <v>2430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952</v>
      </c>
      <c r="AB75" s="34">
        <v>952</v>
      </c>
      <c r="AC75" s="34">
        <v>0</v>
      </c>
    </row>
    <row r="76" spans="1:29" ht="13.5">
      <c r="A76" s="31" t="s">
        <v>15</v>
      </c>
      <c r="B76" s="32" t="s">
        <v>145</v>
      </c>
      <c r="C76" s="33" t="s">
        <v>146</v>
      </c>
      <c r="D76" s="34">
        <f t="shared" si="8"/>
        <v>1836</v>
      </c>
      <c r="E76" s="34">
        <f t="shared" si="9"/>
        <v>0</v>
      </c>
      <c r="F76" s="34">
        <v>0</v>
      </c>
      <c r="G76" s="34">
        <v>0</v>
      </c>
      <c r="H76" s="34">
        <f t="shared" si="10"/>
        <v>0</v>
      </c>
      <c r="I76" s="34">
        <v>0</v>
      </c>
      <c r="J76" s="34">
        <v>0</v>
      </c>
      <c r="K76" s="34">
        <f t="shared" si="11"/>
        <v>1836</v>
      </c>
      <c r="L76" s="34">
        <v>1233</v>
      </c>
      <c r="M76" s="34">
        <v>603</v>
      </c>
      <c r="N76" s="34">
        <f t="shared" si="12"/>
        <v>2141</v>
      </c>
      <c r="O76" s="34">
        <f t="shared" si="13"/>
        <v>1233</v>
      </c>
      <c r="P76" s="34">
        <v>1233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603</v>
      </c>
      <c r="V76" s="34">
        <v>603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305</v>
      </c>
      <c r="AB76" s="34">
        <v>305</v>
      </c>
      <c r="AC76" s="34">
        <v>0</v>
      </c>
    </row>
    <row r="77" spans="1:29" ht="13.5">
      <c r="A77" s="31" t="s">
        <v>15</v>
      </c>
      <c r="B77" s="32" t="s">
        <v>147</v>
      </c>
      <c r="C77" s="33" t="s">
        <v>148</v>
      </c>
      <c r="D77" s="34">
        <f t="shared" si="8"/>
        <v>6651</v>
      </c>
      <c r="E77" s="34">
        <f t="shared" si="9"/>
        <v>0</v>
      </c>
      <c r="F77" s="34">
        <v>0</v>
      </c>
      <c r="G77" s="34">
        <v>0</v>
      </c>
      <c r="H77" s="34">
        <f t="shared" si="10"/>
        <v>0</v>
      </c>
      <c r="I77" s="34">
        <v>0</v>
      </c>
      <c r="J77" s="34">
        <v>0</v>
      </c>
      <c r="K77" s="34">
        <f t="shared" si="11"/>
        <v>6651</v>
      </c>
      <c r="L77" s="34">
        <v>4124</v>
      </c>
      <c r="M77" s="34">
        <v>2527</v>
      </c>
      <c r="N77" s="34">
        <f t="shared" si="12"/>
        <v>7190</v>
      </c>
      <c r="O77" s="34">
        <f t="shared" si="13"/>
        <v>4124</v>
      </c>
      <c r="P77" s="34">
        <v>4124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2527</v>
      </c>
      <c r="V77" s="34">
        <v>2527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5"/>
        <v>539</v>
      </c>
      <c r="AB77" s="34">
        <v>539</v>
      </c>
      <c r="AC77" s="34">
        <v>0</v>
      </c>
    </row>
    <row r="78" spans="1:29" ht="13.5">
      <c r="A78" s="31" t="s">
        <v>15</v>
      </c>
      <c r="B78" s="32" t="s">
        <v>149</v>
      </c>
      <c r="C78" s="33" t="s">
        <v>3</v>
      </c>
      <c r="D78" s="34">
        <f t="shared" si="8"/>
        <v>12434</v>
      </c>
      <c r="E78" s="34">
        <f t="shared" si="9"/>
        <v>0</v>
      </c>
      <c r="F78" s="34">
        <v>0</v>
      </c>
      <c r="G78" s="34">
        <v>0</v>
      </c>
      <c r="H78" s="34">
        <f t="shared" si="10"/>
        <v>0</v>
      </c>
      <c r="I78" s="34">
        <v>0</v>
      </c>
      <c r="J78" s="34">
        <v>0</v>
      </c>
      <c r="K78" s="34">
        <f t="shared" si="11"/>
        <v>12434</v>
      </c>
      <c r="L78" s="34">
        <v>8476</v>
      </c>
      <c r="M78" s="34">
        <v>3958</v>
      </c>
      <c r="N78" s="34">
        <f t="shared" si="12"/>
        <v>12456</v>
      </c>
      <c r="O78" s="34">
        <f t="shared" si="13"/>
        <v>8476</v>
      </c>
      <c r="P78" s="34">
        <v>8476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3958</v>
      </c>
      <c r="V78" s="34">
        <v>3958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22</v>
      </c>
      <c r="AB78" s="34">
        <v>22</v>
      </c>
      <c r="AC78" s="34">
        <v>0</v>
      </c>
    </row>
    <row r="79" spans="1:29" ht="13.5">
      <c r="A79" s="31" t="s">
        <v>15</v>
      </c>
      <c r="B79" s="32" t="s">
        <v>150</v>
      </c>
      <c r="C79" s="33" t="s">
        <v>151</v>
      </c>
      <c r="D79" s="34">
        <f t="shared" si="8"/>
        <v>702</v>
      </c>
      <c r="E79" s="34">
        <f t="shared" si="9"/>
        <v>0</v>
      </c>
      <c r="F79" s="34">
        <v>0</v>
      </c>
      <c r="G79" s="34">
        <v>0</v>
      </c>
      <c r="H79" s="34">
        <f t="shared" si="10"/>
        <v>0</v>
      </c>
      <c r="I79" s="34">
        <v>0</v>
      </c>
      <c r="J79" s="34">
        <v>0</v>
      </c>
      <c r="K79" s="34">
        <f t="shared" si="11"/>
        <v>702</v>
      </c>
      <c r="L79" s="34">
        <v>522</v>
      </c>
      <c r="M79" s="34">
        <v>180</v>
      </c>
      <c r="N79" s="34">
        <f t="shared" si="12"/>
        <v>856</v>
      </c>
      <c r="O79" s="34">
        <f t="shared" si="13"/>
        <v>522</v>
      </c>
      <c r="P79" s="34">
        <v>522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180</v>
      </c>
      <c r="V79" s="34">
        <v>180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154</v>
      </c>
      <c r="AB79" s="34">
        <v>154</v>
      </c>
      <c r="AC79" s="34">
        <v>0</v>
      </c>
    </row>
    <row r="80" spans="1:29" ht="13.5">
      <c r="A80" s="31" t="s">
        <v>15</v>
      </c>
      <c r="B80" s="32" t="s">
        <v>152</v>
      </c>
      <c r="C80" s="33" t="s">
        <v>153</v>
      </c>
      <c r="D80" s="34">
        <f t="shared" si="8"/>
        <v>1872</v>
      </c>
      <c r="E80" s="34">
        <f t="shared" si="9"/>
        <v>0</v>
      </c>
      <c r="F80" s="34">
        <v>0</v>
      </c>
      <c r="G80" s="34">
        <v>0</v>
      </c>
      <c r="H80" s="34">
        <f t="shared" si="10"/>
        <v>0</v>
      </c>
      <c r="I80" s="34">
        <v>0</v>
      </c>
      <c r="J80" s="34">
        <v>0</v>
      </c>
      <c r="K80" s="34">
        <f t="shared" si="11"/>
        <v>1872</v>
      </c>
      <c r="L80" s="34">
        <v>1212</v>
      </c>
      <c r="M80" s="34">
        <v>660</v>
      </c>
      <c r="N80" s="34">
        <f t="shared" si="12"/>
        <v>2099</v>
      </c>
      <c r="O80" s="34">
        <f t="shared" si="13"/>
        <v>1212</v>
      </c>
      <c r="P80" s="34">
        <v>1212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660</v>
      </c>
      <c r="V80" s="34">
        <v>660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227</v>
      </c>
      <c r="AB80" s="34">
        <v>227</v>
      </c>
      <c r="AC80" s="34">
        <v>0</v>
      </c>
    </row>
    <row r="81" spans="1:29" ht="13.5">
      <c r="A81" s="31" t="s">
        <v>15</v>
      </c>
      <c r="B81" s="32" t="s">
        <v>154</v>
      </c>
      <c r="C81" s="33" t="s">
        <v>155</v>
      </c>
      <c r="D81" s="34">
        <f t="shared" si="8"/>
        <v>20048</v>
      </c>
      <c r="E81" s="34">
        <f t="shared" si="9"/>
        <v>0</v>
      </c>
      <c r="F81" s="34">
        <v>0</v>
      </c>
      <c r="G81" s="34">
        <v>0</v>
      </c>
      <c r="H81" s="34">
        <f t="shared" si="10"/>
        <v>0</v>
      </c>
      <c r="I81" s="34">
        <v>0</v>
      </c>
      <c r="J81" s="34">
        <v>0</v>
      </c>
      <c r="K81" s="34">
        <f t="shared" si="11"/>
        <v>20048</v>
      </c>
      <c r="L81" s="34">
        <v>12337</v>
      </c>
      <c r="M81" s="34">
        <v>7711</v>
      </c>
      <c r="N81" s="34">
        <f t="shared" si="12"/>
        <v>20066</v>
      </c>
      <c r="O81" s="34">
        <f t="shared" si="13"/>
        <v>12337</v>
      </c>
      <c r="P81" s="34">
        <v>12337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7711</v>
      </c>
      <c r="V81" s="34">
        <v>7711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5"/>
        <v>18</v>
      </c>
      <c r="AB81" s="34">
        <v>18</v>
      </c>
      <c r="AC81" s="34">
        <v>0</v>
      </c>
    </row>
    <row r="82" spans="1:29" ht="13.5">
      <c r="A82" s="31" t="s">
        <v>15</v>
      </c>
      <c r="B82" s="32" t="s">
        <v>156</v>
      </c>
      <c r="C82" s="33" t="s">
        <v>217</v>
      </c>
      <c r="D82" s="34">
        <f t="shared" si="8"/>
        <v>10693</v>
      </c>
      <c r="E82" s="34">
        <f t="shared" si="9"/>
        <v>0</v>
      </c>
      <c r="F82" s="34">
        <v>0</v>
      </c>
      <c r="G82" s="34">
        <v>0</v>
      </c>
      <c r="H82" s="34">
        <f t="shared" si="10"/>
        <v>0</v>
      </c>
      <c r="I82" s="34">
        <v>0</v>
      </c>
      <c r="J82" s="34">
        <v>0</v>
      </c>
      <c r="K82" s="34">
        <f t="shared" si="11"/>
        <v>10693</v>
      </c>
      <c r="L82" s="34">
        <v>6965</v>
      </c>
      <c r="M82" s="34">
        <v>3728</v>
      </c>
      <c r="N82" s="34">
        <f t="shared" si="12"/>
        <v>10725</v>
      </c>
      <c r="O82" s="34">
        <f t="shared" si="13"/>
        <v>6965</v>
      </c>
      <c r="P82" s="34">
        <v>6965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3728</v>
      </c>
      <c r="V82" s="34">
        <v>3728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32</v>
      </c>
      <c r="AB82" s="34">
        <v>32</v>
      </c>
      <c r="AC82" s="34">
        <v>0</v>
      </c>
    </row>
    <row r="83" spans="1:29" ht="13.5">
      <c r="A83" s="31" t="s">
        <v>15</v>
      </c>
      <c r="B83" s="32" t="s">
        <v>157</v>
      </c>
      <c r="C83" s="33" t="s">
        <v>158</v>
      </c>
      <c r="D83" s="34">
        <f t="shared" si="8"/>
        <v>12336</v>
      </c>
      <c r="E83" s="34">
        <f t="shared" si="9"/>
        <v>0</v>
      </c>
      <c r="F83" s="34">
        <v>0</v>
      </c>
      <c r="G83" s="34">
        <v>0</v>
      </c>
      <c r="H83" s="34">
        <f t="shared" si="10"/>
        <v>0</v>
      </c>
      <c r="I83" s="34">
        <v>0</v>
      </c>
      <c r="J83" s="34">
        <v>0</v>
      </c>
      <c r="K83" s="34">
        <f t="shared" si="11"/>
        <v>12336</v>
      </c>
      <c r="L83" s="34">
        <v>6192</v>
      </c>
      <c r="M83" s="34">
        <v>6144</v>
      </c>
      <c r="N83" s="34">
        <f t="shared" si="12"/>
        <v>12370</v>
      </c>
      <c r="O83" s="34">
        <f t="shared" si="13"/>
        <v>6192</v>
      </c>
      <c r="P83" s="34">
        <v>6192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6144</v>
      </c>
      <c r="V83" s="34">
        <v>6144</v>
      </c>
      <c r="W83" s="34">
        <v>0</v>
      </c>
      <c r="X83" s="34">
        <v>0</v>
      </c>
      <c r="Y83" s="34">
        <v>0</v>
      </c>
      <c r="Z83" s="34">
        <v>0</v>
      </c>
      <c r="AA83" s="34">
        <f t="shared" si="15"/>
        <v>34</v>
      </c>
      <c r="AB83" s="34">
        <v>34</v>
      </c>
      <c r="AC83" s="34">
        <v>0</v>
      </c>
    </row>
    <row r="84" spans="1:29" ht="13.5">
      <c r="A84" s="31" t="s">
        <v>15</v>
      </c>
      <c r="B84" s="32" t="s">
        <v>159</v>
      </c>
      <c r="C84" s="33" t="s">
        <v>13</v>
      </c>
      <c r="D84" s="34">
        <f t="shared" si="8"/>
        <v>3993</v>
      </c>
      <c r="E84" s="34">
        <f t="shared" si="9"/>
        <v>0</v>
      </c>
      <c r="F84" s="34">
        <v>0</v>
      </c>
      <c r="G84" s="34">
        <v>0</v>
      </c>
      <c r="H84" s="34">
        <f t="shared" si="10"/>
        <v>0</v>
      </c>
      <c r="I84" s="34">
        <v>0</v>
      </c>
      <c r="J84" s="34">
        <v>0</v>
      </c>
      <c r="K84" s="34">
        <f t="shared" si="11"/>
        <v>3993</v>
      </c>
      <c r="L84" s="34">
        <v>2827</v>
      </c>
      <c r="M84" s="34">
        <v>1166</v>
      </c>
      <c r="N84" s="34">
        <f t="shared" si="12"/>
        <v>4117</v>
      </c>
      <c r="O84" s="34">
        <f t="shared" si="13"/>
        <v>2827</v>
      </c>
      <c r="P84" s="34">
        <v>2827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4"/>
        <v>1166</v>
      </c>
      <c r="V84" s="34">
        <v>1166</v>
      </c>
      <c r="W84" s="34">
        <v>0</v>
      </c>
      <c r="X84" s="34">
        <v>0</v>
      </c>
      <c r="Y84" s="34">
        <v>0</v>
      </c>
      <c r="Z84" s="34">
        <v>0</v>
      </c>
      <c r="AA84" s="34">
        <f t="shared" si="15"/>
        <v>124</v>
      </c>
      <c r="AB84" s="34">
        <v>124</v>
      </c>
      <c r="AC84" s="34">
        <v>0</v>
      </c>
    </row>
    <row r="85" spans="1:29" ht="13.5">
      <c r="A85" s="31" t="s">
        <v>15</v>
      </c>
      <c r="B85" s="32" t="s">
        <v>160</v>
      </c>
      <c r="C85" s="33" t="s">
        <v>161</v>
      </c>
      <c r="D85" s="34">
        <f t="shared" si="8"/>
        <v>11646</v>
      </c>
      <c r="E85" s="34">
        <f t="shared" si="9"/>
        <v>0</v>
      </c>
      <c r="F85" s="34">
        <v>0</v>
      </c>
      <c r="G85" s="34">
        <v>0</v>
      </c>
      <c r="H85" s="34">
        <f t="shared" si="10"/>
        <v>0</v>
      </c>
      <c r="I85" s="34">
        <v>0</v>
      </c>
      <c r="J85" s="34">
        <v>0</v>
      </c>
      <c r="K85" s="34">
        <f t="shared" si="11"/>
        <v>11646</v>
      </c>
      <c r="L85" s="34">
        <v>8275</v>
      </c>
      <c r="M85" s="34">
        <v>3371</v>
      </c>
      <c r="N85" s="34">
        <f t="shared" si="12"/>
        <v>11699</v>
      </c>
      <c r="O85" s="34">
        <f t="shared" si="13"/>
        <v>8275</v>
      </c>
      <c r="P85" s="34">
        <v>8275</v>
      </c>
      <c r="Q85" s="34">
        <v>0</v>
      </c>
      <c r="R85" s="34">
        <v>0</v>
      </c>
      <c r="S85" s="34">
        <v>0</v>
      </c>
      <c r="T85" s="34">
        <v>0</v>
      </c>
      <c r="U85" s="34">
        <f t="shared" si="14"/>
        <v>3371</v>
      </c>
      <c r="V85" s="34">
        <v>3371</v>
      </c>
      <c r="W85" s="34">
        <v>0</v>
      </c>
      <c r="X85" s="34">
        <v>0</v>
      </c>
      <c r="Y85" s="34">
        <v>0</v>
      </c>
      <c r="Z85" s="34">
        <v>0</v>
      </c>
      <c r="AA85" s="34">
        <f t="shared" si="15"/>
        <v>53</v>
      </c>
      <c r="AB85" s="34">
        <v>53</v>
      </c>
      <c r="AC85" s="34">
        <v>0</v>
      </c>
    </row>
    <row r="86" spans="1:29" ht="13.5">
      <c r="A86" s="31" t="s">
        <v>15</v>
      </c>
      <c r="B86" s="32" t="s">
        <v>162</v>
      </c>
      <c r="C86" s="33" t="s">
        <v>163</v>
      </c>
      <c r="D86" s="34">
        <f t="shared" si="8"/>
        <v>12014</v>
      </c>
      <c r="E86" s="34">
        <f t="shared" si="9"/>
        <v>0</v>
      </c>
      <c r="F86" s="34">
        <v>0</v>
      </c>
      <c r="G86" s="34">
        <v>0</v>
      </c>
      <c r="H86" s="34">
        <f t="shared" si="10"/>
        <v>0</v>
      </c>
      <c r="I86" s="34">
        <v>0</v>
      </c>
      <c r="J86" s="34">
        <v>0</v>
      </c>
      <c r="K86" s="34">
        <f t="shared" si="11"/>
        <v>12014</v>
      </c>
      <c r="L86" s="34">
        <v>9096</v>
      </c>
      <c r="M86" s="34">
        <v>2918</v>
      </c>
      <c r="N86" s="34">
        <f t="shared" si="12"/>
        <v>12108</v>
      </c>
      <c r="O86" s="34">
        <f t="shared" si="13"/>
        <v>9096</v>
      </c>
      <c r="P86" s="34">
        <v>9096</v>
      </c>
      <c r="Q86" s="34">
        <v>0</v>
      </c>
      <c r="R86" s="34">
        <v>0</v>
      </c>
      <c r="S86" s="34">
        <v>0</v>
      </c>
      <c r="T86" s="34">
        <v>0</v>
      </c>
      <c r="U86" s="34">
        <f t="shared" si="14"/>
        <v>2918</v>
      </c>
      <c r="V86" s="34">
        <v>2918</v>
      </c>
      <c r="W86" s="34">
        <v>0</v>
      </c>
      <c r="X86" s="34">
        <v>0</v>
      </c>
      <c r="Y86" s="34">
        <v>0</v>
      </c>
      <c r="Z86" s="34">
        <v>0</v>
      </c>
      <c r="AA86" s="34">
        <f t="shared" si="15"/>
        <v>94</v>
      </c>
      <c r="AB86" s="34">
        <v>94</v>
      </c>
      <c r="AC86" s="34">
        <v>0</v>
      </c>
    </row>
    <row r="87" spans="1:29" ht="13.5">
      <c r="A87" s="31" t="s">
        <v>15</v>
      </c>
      <c r="B87" s="32" t="s">
        <v>164</v>
      </c>
      <c r="C87" s="33" t="s">
        <v>165</v>
      </c>
      <c r="D87" s="34">
        <f t="shared" si="8"/>
        <v>10518</v>
      </c>
      <c r="E87" s="34">
        <f t="shared" si="9"/>
        <v>0</v>
      </c>
      <c r="F87" s="34">
        <v>0</v>
      </c>
      <c r="G87" s="34">
        <v>0</v>
      </c>
      <c r="H87" s="34">
        <f t="shared" si="10"/>
        <v>0</v>
      </c>
      <c r="I87" s="34">
        <v>0</v>
      </c>
      <c r="J87" s="34">
        <v>0</v>
      </c>
      <c r="K87" s="34">
        <f t="shared" si="11"/>
        <v>10518</v>
      </c>
      <c r="L87" s="34">
        <v>7709</v>
      </c>
      <c r="M87" s="34">
        <v>2809</v>
      </c>
      <c r="N87" s="34">
        <f t="shared" si="12"/>
        <v>10767</v>
      </c>
      <c r="O87" s="34">
        <f t="shared" si="13"/>
        <v>7709</v>
      </c>
      <c r="P87" s="34">
        <v>7709</v>
      </c>
      <c r="Q87" s="34">
        <v>0</v>
      </c>
      <c r="R87" s="34">
        <v>0</v>
      </c>
      <c r="S87" s="34">
        <v>0</v>
      </c>
      <c r="T87" s="34">
        <v>0</v>
      </c>
      <c r="U87" s="34">
        <f t="shared" si="14"/>
        <v>2809</v>
      </c>
      <c r="V87" s="34">
        <v>2809</v>
      </c>
      <c r="W87" s="34">
        <v>0</v>
      </c>
      <c r="X87" s="34">
        <v>0</v>
      </c>
      <c r="Y87" s="34">
        <v>0</v>
      </c>
      <c r="Z87" s="34">
        <v>0</v>
      </c>
      <c r="AA87" s="34">
        <f t="shared" si="15"/>
        <v>249</v>
      </c>
      <c r="AB87" s="34">
        <v>249</v>
      </c>
      <c r="AC87" s="34">
        <v>0</v>
      </c>
    </row>
    <row r="88" spans="1:29" ht="13.5">
      <c r="A88" s="31" t="s">
        <v>15</v>
      </c>
      <c r="B88" s="32" t="s">
        <v>166</v>
      </c>
      <c r="C88" s="33" t="s">
        <v>167</v>
      </c>
      <c r="D88" s="34">
        <f t="shared" si="8"/>
        <v>5904</v>
      </c>
      <c r="E88" s="34">
        <f t="shared" si="9"/>
        <v>0</v>
      </c>
      <c r="F88" s="34">
        <v>0</v>
      </c>
      <c r="G88" s="34">
        <v>0</v>
      </c>
      <c r="H88" s="34">
        <f t="shared" si="10"/>
        <v>0</v>
      </c>
      <c r="I88" s="34">
        <v>0</v>
      </c>
      <c r="J88" s="34">
        <v>0</v>
      </c>
      <c r="K88" s="34">
        <f t="shared" si="11"/>
        <v>5904</v>
      </c>
      <c r="L88" s="34">
        <v>4093</v>
      </c>
      <c r="M88" s="34">
        <v>1811</v>
      </c>
      <c r="N88" s="34">
        <f t="shared" si="12"/>
        <v>5904</v>
      </c>
      <c r="O88" s="34">
        <f t="shared" si="13"/>
        <v>4093</v>
      </c>
      <c r="P88" s="34">
        <v>4093</v>
      </c>
      <c r="Q88" s="34">
        <v>0</v>
      </c>
      <c r="R88" s="34">
        <v>0</v>
      </c>
      <c r="S88" s="34">
        <v>0</v>
      </c>
      <c r="T88" s="34">
        <v>0</v>
      </c>
      <c r="U88" s="34">
        <f t="shared" si="14"/>
        <v>1811</v>
      </c>
      <c r="V88" s="34">
        <v>1811</v>
      </c>
      <c r="W88" s="34">
        <v>0</v>
      </c>
      <c r="X88" s="34">
        <v>0</v>
      </c>
      <c r="Y88" s="34">
        <v>0</v>
      </c>
      <c r="Z88" s="34">
        <v>0</v>
      </c>
      <c r="AA88" s="34">
        <f t="shared" si="15"/>
        <v>0</v>
      </c>
      <c r="AB88" s="34">
        <v>0</v>
      </c>
      <c r="AC88" s="34">
        <v>0</v>
      </c>
    </row>
    <row r="89" spans="1:29" ht="13.5">
      <c r="A89" s="31" t="s">
        <v>15</v>
      </c>
      <c r="B89" s="32" t="s">
        <v>168</v>
      </c>
      <c r="C89" s="33" t="s">
        <v>169</v>
      </c>
      <c r="D89" s="34">
        <f t="shared" si="8"/>
        <v>7750</v>
      </c>
      <c r="E89" s="34">
        <f t="shared" si="9"/>
        <v>0</v>
      </c>
      <c r="F89" s="34">
        <v>0</v>
      </c>
      <c r="G89" s="34">
        <v>0</v>
      </c>
      <c r="H89" s="34">
        <f t="shared" si="10"/>
        <v>0</v>
      </c>
      <c r="I89" s="34">
        <v>0</v>
      </c>
      <c r="J89" s="34">
        <v>0</v>
      </c>
      <c r="K89" s="34">
        <f t="shared" si="11"/>
        <v>7750</v>
      </c>
      <c r="L89" s="34">
        <v>5792</v>
      </c>
      <c r="M89" s="34">
        <v>1958</v>
      </c>
      <c r="N89" s="34">
        <f t="shared" si="12"/>
        <v>7750</v>
      </c>
      <c r="O89" s="34">
        <f t="shared" si="13"/>
        <v>5792</v>
      </c>
      <c r="P89" s="34">
        <v>5792</v>
      </c>
      <c r="Q89" s="34">
        <v>0</v>
      </c>
      <c r="R89" s="34">
        <v>0</v>
      </c>
      <c r="S89" s="34">
        <v>0</v>
      </c>
      <c r="T89" s="34">
        <v>0</v>
      </c>
      <c r="U89" s="34">
        <f t="shared" si="14"/>
        <v>1958</v>
      </c>
      <c r="V89" s="34">
        <v>1958</v>
      </c>
      <c r="W89" s="34">
        <v>0</v>
      </c>
      <c r="X89" s="34">
        <v>0</v>
      </c>
      <c r="Y89" s="34">
        <v>0</v>
      </c>
      <c r="Z89" s="34">
        <v>0</v>
      </c>
      <c r="AA89" s="34">
        <f t="shared" si="15"/>
        <v>0</v>
      </c>
      <c r="AB89" s="34">
        <v>0</v>
      </c>
      <c r="AC89" s="34">
        <v>0</v>
      </c>
    </row>
    <row r="90" spans="1:29" ht="13.5">
      <c r="A90" s="31" t="s">
        <v>15</v>
      </c>
      <c r="B90" s="32" t="s">
        <v>170</v>
      </c>
      <c r="C90" s="33" t="s">
        <v>216</v>
      </c>
      <c r="D90" s="34">
        <f t="shared" si="8"/>
        <v>17641</v>
      </c>
      <c r="E90" s="34">
        <f t="shared" si="9"/>
        <v>0</v>
      </c>
      <c r="F90" s="34">
        <v>0</v>
      </c>
      <c r="G90" s="34">
        <v>0</v>
      </c>
      <c r="H90" s="34">
        <f t="shared" si="10"/>
        <v>0</v>
      </c>
      <c r="I90" s="34">
        <v>0</v>
      </c>
      <c r="J90" s="34">
        <v>0</v>
      </c>
      <c r="K90" s="34">
        <f t="shared" si="11"/>
        <v>17641</v>
      </c>
      <c r="L90" s="34">
        <v>11623</v>
      </c>
      <c r="M90" s="34">
        <v>6018</v>
      </c>
      <c r="N90" s="34">
        <f t="shared" si="12"/>
        <v>17955</v>
      </c>
      <c r="O90" s="34">
        <f t="shared" si="13"/>
        <v>11623</v>
      </c>
      <c r="P90" s="34">
        <v>11623</v>
      </c>
      <c r="Q90" s="34">
        <v>0</v>
      </c>
      <c r="R90" s="34">
        <v>0</v>
      </c>
      <c r="S90" s="34">
        <v>0</v>
      </c>
      <c r="T90" s="34">
        <v>0</v>
      </c>
      <c r="U90" s="34">
        <f t="shared" si="14"/>
        <v>6018</v>
      </c>
      <c r="V90" s="34">
        <v>6018</v>
      </c>
      <c r="W90" s="34">
        <v>0</v>
      </c>
      <c r="X90" s="34">
        <v>0</v>
      </c>
      <c r="Y90" s="34">
        <v>0</v>
      </c>
      <c r="Z90" s="34">
        <v>0</v>
      </c>
      <c r="AA90" s="34">
        <f t="shared" si="15"/>
        <v>314</v>
      </c>
      <c r="AB90" s="34">
        <v>314</v>
      </c>
      <c r="AC90" s="34">
        <v>0</v>
      </c>
    </row>
    <row r="91" spans="1:29" ht="13.5">
      <c r="A91" s="31" t="s">
        <v>15</v>
      </c>
      <c r="B91" s="32" t="s">
        <v>171</v>
      </c>
      <c r="C91" s="33" t="s">
        <v>172</v>
      </c>
      <c r="D91" s="34">
        <f t="shared" si="8"/>
        <v>8042</v>
      </c>
      <c r="E91" s="34">
        <f t="shared" si="9"/>
        <v>0</v>
      </c>
      <c r="F91" s="34">
        <v>0</v>
      </c>
      <c r="G91" s="34">
        <v>0</v>
      </c>
      <c r="H91" s="34">
        <f t="shared" si="10"/>
        <v>0</v>
      </c>
      <c r="I91" s="34">
        <v>0</v>
      </c>
      <c r="J91" s="34">
        <v>0</v>
      </c>
      <c r="K91" s="34">
        <f t="shared" si="11"/>
        <v>8042</v>
      </c>
      <c r="L91" s="34">
        <v>6294</v>
      </c>
      <c r="M91" s="34">
        <v>1748</v>
      </c>
      <c r="N91" s="34">
        <f t="shared" si="12"/>
        <v>8042</v>
      </c>
      <c r="O91" s="34">
        <f t="shared" si="13"/>
        <v>6294</v>
      </c>
      <c r="P91" s="34">
        <v>6294</v>
      </c>
      <c r="Q91" s="34">
        <v>0</v>
      </c>
      <c r="R91" s="34">
        <v>0</v>
      </c>
      <c r="S91" s="34">
        <v>0</v>
      </c>
      <c r="T91" s="34">
        <v>0</v>
      </c>
      <c r="U91" s="34">
        <f t="shared" si="14"/>
        <v>1748</v>
      </c>
      <c r="V91" s="34">
        <v>1748</v>
      </c>
      <c r="W91" s="34">
        <v>0</v>
      </c>
      <c r="X91" s="34">
        <v>0</v>
      </c>
      <c r="Y91" s="34">
        <v>0</v>
      </c>
      <c r="Z91" s="34">
        <v>0</v>
      </c>
      <c r="AA91" s="34">
        <f t="shared" si="15"/>
        <v>0</v>
      </c>
      <c r="AB91" s="34">
        <v>0</v>
      </c>
      <c r="AC91" s="34">
        <v>0</v>
      </c>
    </row>
    <row r="92" spans="1:29" ht="13.5">
      <c r="A92" s="31" t="s">
        <v>15</v>
      </c>
      <c r="B92" s="32" t="s">
        <v>173</v>
      </c>
      <c r="C92" s="33" t="s">
        <v>174</v>
      </c>
      <c r="D92" s="34">
        <f t="shared" si="8"/>
        <v>5879</v>
      </c>
      <c r="E92" s="34">
        <f t="shared" si="9"/>
        <v>0</v>
      </c>
      <c r="F92" s="34">
        <v>0</v>
      </c>
      <c r="G92" s="34">
        <v>0</v>
      </c>
      <c r="H92" s="34">
        <f t="shared" si="10"/>
        <v>0</v>
      </c>
      <c r="I92" s="34">
        <v>0</v>
      </c>
      <c r="J92" s="34">
        <v>0</v>
      </c>
      <c r="K92" s="34">
        <f t="shared" si="11"/>
        <v>5879</v>
      </c>
      <c r="L92" s="34">
        <v>4103</v>
      </c>
      <c r="M92" s="34">
        <v>1776</v>
      </c>
      <c r="N92" s="34">
        <f t="shared" si="12"/>
        <v>5879</v>
      </c>
      <c r="O92" s="34">
        <f t="shared" si="13"/>
        <v>4103</v>
      </c>
      <c r="P92" s="34">
        <v>4103</v>
      </c>
      <c r="Q92" s="34">
        <v>0</v>
      </c>
      <c r="R92" s="34">
        <v>0</v>
      </c>
      <c r="S92" s="34">
        <v>0</v>
      </c>
      <c r="T92" s="34">
        <v>0</v>
      </c>
      <c r="U92" s="34">
        <f t="shared" si="14"/>
        <v>1776</v>
      </c>
      <c r="V92" s="34">
        <v>1776</v>
      </c>
      <c r="W92" s="34">
        <v>0</v>
      </c>
      <c r="X92" s="34">
        <v>0</v>
      </c>
      <c r="Y92" s="34">
        <v>0</v>
      </c>
      <c r="Z92" s="34">
        <v>0</v>
      </c>
      <c r="AA92" s="34">
        <f t="shared" si="15"/>
        <v>0</v>
      </c>
      <c r="AB92" s="34">
        <v>0</v>
      </c>
      <c r="AC92" s="34">
        <v>0</v>
      </c>
    </row>
    <row r="93" spans="1:29" ht="13.5">
      <c r="A93" s="31" t="s">
        <v>15</v>
      </c>
      <c r="B93" s="32" t="s">
        <v>175</v>
      </c>
      <c r="C93" s="33" t="s">
        <v>176</v>
      </c>
      <c r="D93" s="34">
        <f t="shared" si="8"/>
        <v>4153</v>
      </c>
      <c r="E93" s="34">
        <f t="shared" si="9"/>
        <v>0</v>
      </c>
      <c r="F93" s="34">
        <v>0</v>
      </c>
      <c r="G93" s="34">
        <v>0</v>
      </c>
      <c r="H93" s="34">
        <f t="shared" si="10"/>
        <v>0</v>
      </c>
      <c r="I93" s="34">
        <v>0</v>
      </c>
      <c r="J93" s="34">
        <v>0</v>
      </c>
      <c r="K93" s="34">
        <f t="shared" si="11"/>
        <v>4153</v>
      </c>
      <c r="L93" s="34">
        <v>2928</v>
      </c>
      <c r="M93" s="34">
        <v>1225</v>
      </c>
      <c r="N93" s="34">
        <f t="shared" si="12"/>
        <v>4272</v>
      </c>
      <c r="O93" s="34">
        <f t="shared" si="13"/>
        <v>2928</v>
      </c>
      <c r="P93" s="34">
        <v>2928</v>
      </c>
      <c r="Q93" s="34">
        <v>0</v>
      </c>
      <c r="R93" s="34">
        <v>0</v>
      </c>
      <c r="S93" s="34">
        <v>0</v>
      </c>
      <c r="T93" s="34">
        <v>0</v>
      </c>
      <c r="U93" s="34">
        <f t="shared" si="14"/>
        <v>1225</v>
      </c>
      <c r="V93" s="34">
        <v>1225</v>
      </c>
      <c r="W93" s="34">
        <v>0</v>
      </c>
      <c r="X93" s="34">
        <v>0</v>
      </c>
      <c r="Y93" s="34">
        <v>0</v>
      </c>
      <c r="Z93" s="34">
        <v>0</v>
      </c>
      <c r="AA93" s="34">
        <f t="shared" si="15"/>
        <v>119</v>
      </c>
      <c r="AB93" s="34">
        <v>119</v>
      </c>
      <c r="AC93" s="34">
        <v>0</v>
      </c>
    </row>
    <row r="94" spans="1:29" ht="13.5">
      <c r="A94" s="31" t="s">
        <v>15</v>
      </c>
      <c r="B94" s="32" t="s">
        <v>177</v>
      </c>
      <c r="C94" s="33" t="s">
        <v>178</v>
      </c>
      <c r="D94" s="34">
        <f t="shared" si="8"/>
        <v>3081</v>
      </c>
      <c r="E94" s="34">
        <f t="shared" si="9"/>
        <v>0</v>
      </c>
      <c r="F94" s="34">
        <v>0</v>
      </c>
      <c r="G94" s="34">
        <v>0</v>
      </c>
      <c r="H94" s="34">
        <f t="shared" si="10"/>
        <v>0</v>
      </c>
      <c r="I94" s="34">
        <v>0</v>
      </c>
      <c r="J94" s="34">
        <v>0</v>
      </c>
      <c r="K94" s="34">
        <f t="shared" si="11"/>
        <v>3081</v>
      </c>
      <c r="L94" s="34">
        <v>2195</v>
      </c>
      <c r="M94" s="34">
        <v>886</v>
      </c>
      <c r="N94" s="34">
        <f t="shared" si="12"/>
        <v>3119</v>
      </c>
      <c r="O94" s="34">
        <f t="shared" si="13"/>
        <v>2195</v>
      </c>
      <c r="P94" s="34">
        <v>2195</v>
      </c>
      <c r="Q94" s="34">
        <v>0</v>
      </c>
      <c r="R94" s="34">
        <v>0</v>
      </c>
      <c r="S94" s="34">
        <v>0</v>
      </c>
      <c r="T94" s="34">
        <v>0</v>
      </c>
      <c r="U94" s="34">
        <f t="shared" si="14"/>
        <v>886</v>
      </c>
      <c r="V94" s="34">
        <v>886</v>
      </c>
      <c r="W94" s="34">
        <v>0</v>
      </c>
      <c r="X94" s="34">
        <v>0</v>
      </c>
      <c r="Y94" s="34">
        <v>0</v>
      </c>
      <c r="Z94" s="34">
        <v>0</v>
      </c>
      <c r="AA94" s="34">
        <f t="shared" si="15"/>
        <v>38</v>
      </c>
      <c r="AB94" s="34">
        <v>38</v>
      </c>
      <c r="AC94" s="34">
        <v>0</v>
      </c>
    </row>
    <row r="95" spans="1:29" ht="13.5">
      <c r="A95" s="31" t="s">
        <v>15</v>
      </c>
      <c r="B95" s="32" t="s">
        <v>179</v>
      </c>
      <c r="C95" s="33" t="s">
        <v>180</v>
      </c>
      <c r="D95" s="34">
        <f t="shared" si="8"/>
        <v>29155</v>
      </c>
      <c r="E95" s="34">
        <f t="shared" si="9"/>
        <v>0</v>
      </c>
      <c r="F95" s="34">
        <v>0</v>
      </c>
      <c r="G95" s="34">
        <v>0</v>
      </c>
      <c r="H95" s="34">
        <f t="shared" si="10"/>
        <v>0</v>
      </c>
      <c r="I95" s="34">
        <v>0</v>
      </c>
      <c r="J95" s="34">
        <v>0</v>
      </c>
      <c r="K95" s="34">
        <f t="shared" si="11"/>
        <v>29155</v>
      </c>
      <c r="L95" s="34">
        <v>19415</v>
      </c>
      <c r="M95" s="34">
        <v>9740</v>
      </c>
      <c r="N95" s="34">
        <f t="shared" si="12"/>
        <v>29155</v>
      </c>
      <c r="O95" s="34">
        <f t="shared" si="13"/>
        <v>19415</v>
      </c>
      <c r="P95" s="34">
        <v>19415</v>
      </c>
      <c r="Q95" s="34">
        <v>0</v>
      </c>
      <c r="R95" s="34">
        <v>0</v>
      </c>
      <c r="S95" s="34">
        <v>0</v>
      </c>
      <c r="T95" s="34">
        <v>0</v>
      </c>
      <c r="U95" s="34">
        <f t="shared" si="14"/>
        <v>9740</v>
      </c>
      <c r="V95" s="34">
        <v>9740</v>
      </c>
      <c r="W95" s="34">
        <v>0</v>
      </c>
      <c r="X95" s="34">
        <v>0</v>
      </c>
      <c r="Y95" s="34">
        <v>0</v>
      </c>
      <c r="Z95" s="34">
        <v>0</v>
      </c>
      <c r="AA95" s="34">
        <f t="shared" si="15"/>
        <v>0</v>
      </c>
      <c r="AB95" s="34">
        <v>0</v>
      </c>
      <c r="AC95" s="34">
        <v>0</v>
      </c>
    </row>
    <row r="96" spans="1:29" ht="13.5">
      <c r="A96" s="31" t="s">
        <v>15</v>
      </c>
      <c r="B96" s="32" t="s">
        <v>181</v>
      </c>
      <c r="C96" s="33" t="s">
        <v>182</v>
      </c>
      <c r="D96" s="34">
        <f t="shared" si="8"/>
        <v>3997</v>
      </c>
      <c r="E96" s="34">
        <f t="shared" si="9"/>
        <v>0</v>
      </c>
      <c r="F96" s="34">
        <v>0</v>
      </c>
      <c r="G96" s="34">
        <v>0</v>
      </c>
      <c r="H96" s="34">
        <f t="shared" si="10"/>
        <v>0</v>
      </c>
      <c r="I96" s="34">
        <v>0</v>
      </c>
      <c r="J96" s="34">
        <v>0</v>
      </c>
      <c r="K96" s="34">
        <f t="shared" si="11"/>
        <v>3997</v>
      </c>
      <c r="L96" s="34">
        <v>2745</v>
      </c>
      <c r="M96" s="34">
        <v>1252</v>
      </c>
      <c r="N96" s="34">
        <f t="shared" si="12"/>
        <v>4499</v>
      </c>
      <c r="O96" s="34">
        <f t="shared" si="13"/>
        <v>2745</v>
      </c>
      <c r="P96" s="34">
        <v>2403</v>
      </c>
      <c r="Q96" s="34">
        <v>0</v>
      </c>
      <c r="R96" s="34">
        <v>342</v>
      </c>
      <c r="S96" s="34">
        <v>0</v>
      </c>
      <c r="T96" s="34">
        <v>0</v>
      </c>
      <c r="U96" s="34">
        <f t="shared" si="14"/>
        <v>1252</v>
      </c>
      <c r="V96" s="34">
        <v>1096</v>
      </c>
      <c r="W96" s="34">
        <v>0</v>
      </c>
      <c r="X96" s="34">
        <v>156</v>
      </c>
      <c r="Y96" s="34">
        <v>0</v>
      </c>
      <c r="Z96" s="34">
        <v>0</v>
      </c>
      <c r="AA96" s="34">
        <f t="shared" si="15"/>
        <v>502</v>
      </c>
      <c r="AB96" s="34">
        <v>502</v>
      </c>
      <c r="AC96" s="34">
        <v>0</v>
      </c>
    </row>
    <row r="97" spans="1:29" ht="13.5">
      <c r="A97" s="31" t="s">
        <v>15</v>
      </c>
      <c r="B97" s="32" t="s">
        <v>183</v>
      </c>
      <c r="C97" s="33" t="s">
        <v>5</v>
      </c>
      <c r="D97" s="34">
        <f t="shared" si="8"/>
        <v>6436</v>
      </c>
      <c r="E97" s="34">
        <f t="shared" si="9"/>
        <v>0</v>
      </c>
      <c r="F97" s="34">
        <v>0</v>
      </c>
      <c r="G97" s="34">
        <v>0</v>
      </c>
      <c r="H97" s="34">
        <f t="shared" si="10"/>
        <v>0</v>
      </c>
      <c r="I97" s="34">
        <v>0</v>
      </c>
      <c r="J97" s="34">
        <v>0</v>
      </c>
      <c r="K97" s="34">
        <f t="shared" si="11"/>
        <v>6436</v>
      </c>
      <c r="L97" s="34">
        <v>4542</v>
      </c>
      <c r="M97" s="34">
        <v>1894</v>
      </c>
      <c r="N97" s="34">
        <f t="shared" si="12"/>
        <v>7797</v>
      </c>
      <c r="O97" s="34">
        <f t="shared" si="13"/>
        <v>4542</v>
      </c>
      <c r="P97" s="34">
        <v>3976</v>
      </c>
      <c r="Q97" s="34">
        <v>0</v>
      </c>
      <c r="R97" s="34">
        <v>566</v>
      </c>
      <c r="S97" s="34">
        <v>0</v>
      </c>
      <c r="T97" s="34">
        <v>0</v>
      </c>
      <c r="U97" s="34">
        <f t="shared" si="14"/>
        <v>1894</v>
      </c>
      <c r="V97" s="34">
        <v>1601</v>
      </c>
      <c r="W97" s="34">
        <v>0</v>
      </c>
      <c r="X97" s="34">
        <v>236</v>
      </c>
      <c r="Y97" s="34">
        <v>0</v>
      </c>
      <c r="Z97" s="34">
        <v>57</v>
      </c>
      <c r="AA97" s="34">
        <f t="shared" si="15"/>
        <v>1361</v>
      </c>
      <c r="AB97" s="34">
        <v>1361</v>
      </c>
      <c r="AC97" s="34">
        <v>0</v>
      </c>
    </row>
    <row r="98" spans="1:29" ht="13.5">
      <c r="A98" s="31" t="s">
        <v>15</v>
      </c>
      <c r="B98" s="32" t="s">
        <v>184</v>
      </c>
      <c r="C98" s="33" t="s">
        <v>185</v>
      </c>
      <c r="D98" s="34">
        <f t="shared" si="8"/>
        <v>6095</v>
      </c>
      <c r="E98" s="34">
        <f t="shared" si="9"/>
        <v>0</v>
      </c>
      <c r="F98" s="34">
        <v>0</v>
      </c>
      <c r="G98" s="34">
        <v>0</v>
      </c>
      <c r="H98" s="34">
        <f t="shared" si="10"/>
        <v>0</v>
      </c>
      <c r="I98" s="34">
        <v>0</v>
      </c>
      <c r="J98" s="34">
        <v>0</v>
      </c>
      <c r="K98" s="34">
        <f t="shared" si="11"/>
        <v>6095</v>
      </c>
      <c r="L98" s="34">
        <v>4947</v>
      </c>
      <c r="M98" s="34">
        <v>1148</v>
      </c>
      <c r="N98" s="34">
        <f t="shared" si="12"/>
        <v>8219</v>
      </c>
      <c r="O98" s="34">
        <f t="shared" si="13"/>
        <v>4947</v>
      </c>
      <c r="P98" s="34">
        <v>4947</v>
      </c>
      <c r="Q98" s="34">
        <v>0</v>
      </c>
      <c r="R98" s="34">
        <v>0</v>
      </c>
      <c r="S98" s="34">
        <v>0</v>
      </c>
      <c r="T98" s="34">
        <v>0</v>
      </c>
      <c r="U98" s="34">
        <f t="shared" si="14"/>
        <v>1148</v>
      </c>
      <c r="V98" s="34">
        <v>1148</v>
      </c>
      <c r="W98" s="34">
        <v>0</v>
      </c>
      <c r="X98" s="34">
        <v>0</v>
      </c>
      <c r="Y98" s="34">
        <v>0</v>
      </c>
      <c r="Z98" s="34">
        <v>0</v>
      </c>
      <c r="AA98" s="34">
        <f t="shared" si="15"/>
        <v>2124</v>
      </c>
      <c r="AB98" s="34">
        <v>2124</v>
      </c>
      <c r="AC98" s="34">
        <v>0</v>
      </c>
    </row>
    <row r="99" spans="1:29" ht="13.5">
      <c r="A99" s="31" t="s">
        <v>15</v>
      </c>
      <c r="B99" s="32" t="s">
        <v>186</v>
      </c>
      <c r="C99" s="33" t="s">
        <v>187</v>
      </c>
      <c r="D99" s="34">
        <f t="shared" si="8"/>
        <v>8250</v>
      </c>
      <c r="E99" s="34">
        <f t="shared" si="9"/>
        <v>0</v>
      </c>
      <c r="F99" s="34">
        <v>0</v>
      </c>
      <c r="G99" s="34">
        <v>0</v>
      </c>
      <c r="H99" s="34">
        <f t="shared" si="10"/>
        <v>0</v>
      </c>
      <c r="I99" s="34">
        <v>0</v>
      </c>
      <c r="J99" s="34">
        <v>0</v>
      </c>
      <c r="K99" s="34">
        <f t="shared" si="11"/>
        <v>8250</v>
      </c>
      <c r="L99" s="34">
        <v>7439</v>
      </c>
      <c r="M99" s="34">
        <v>811</v>
      </c>
      <c r="N99" s="34">
        <f t="shared" si="12"/>
        <v>8278</v>
      </c>
      <c r="O99" s="34">
        <f t="shared" si="13"/>
        <v>7439</v>
      </c>
      <c r="P99" s="34">
        <v>0</v>
      </c>
      <c r="Q99" s="34">
        <v>0</v>
      </c>
      <c r="R99" s="34">
        <v>0</v>
      </c>
      <c r="S99" s="34">
        <v>7439</v>
      </c>
      <c r="T99" s="34">
        <v>0</v>
      </c>
      <c r="U99" s="34">
        <f t="shared" si="14"/>
        <v>811</v>
      </c>
      <c r="V99" s="34">
        <v>0</v>
      </c>
      <c r="W99" s="34">
        <v>0</v>
      </c>
      <c r="X99" s="34">
        <v>0</v>
      </c>
      <c r="Y99" s="34">
        <v>811</v>
      </c>
      <c r="Z99" s="34">
        <v>0</v>
      </c>
      <c r="AA99" s="34">
        <f t="shared" si="15"/>
        <v>28</v>
      </c>
      <c r="AB99" s="34">
        <v>28</v>
      </c>
      <c r="AC99" s="34">
        <v>0</v>
      </c>
    </row>
    <row r="100" spans="1:29" ht="13.5">
      <c r="A100" s="31" t="s">
        <v>15</v>
      </c>
      <c r="B100" s="32" t="s">
        <v>188</v>
      </c>
      <c r="C100" s="33" t="s">
        <v>189</v>
      </c>
      <c r="D100" s="34">
        <f t="shared" si="8"/>
        <v>5406</v>
      </c>
      <c r="E100" s="34">
        <f t="shared" si="9"/>
        <v>0</v>
      </c>
      <c r="F100" s="34">
        <v>0</v>
      </c>
      <c r="G100" s="34">
        <v>0</v>
      </c>
      <c r="H100" s="34">
        <f t="shared" si="10"/>
        <v>0</v>
      </c>
      <c r="I100" s="34">
        <v>0</v>
      </c>
      <c r="J100" s="34">
        <v>0</v>
      </c>
      <c r="K100" s="34">
        <f t="shared" si="11"/>
        <v>5406</v>
      </c>
      <c r="L100" s="34">
        <v>4570</v>
      </c>
      <c r="M100" s="34">
        <v>836</v>
      </c>
      <c r="N100" s="34">
        <f t="shared" si="12"/>
        <v>5414</v>
      </c>
      <c r="O100" s="34">
        <f t="shared" si="13"/>
        <v>4570</v>
      </c>
      <c r="P100" s="34">
        <v>4570</v>
      </c>
      <c r="Q100" s="34">
        <v>0</v>
      </c>
      <c r="R100" s="34">
        <v>0</v>
      </c>
      <c r="S100" s="34">
        <v>0</v>
      </c>
      <c r="T100" s="34">
        <v>0</v>
      </c>
      <c r="U100" s="34">
        <f t="shared" si="14"/>
        <v>836</v>
      </c>
      <c r="V100" s="34">
        <v>836</v>
      </c>
      <c r="W100" s="34">
        <v>0</v>
      </c>
      <c r="X100" s="34">
        <v>0</v>
      </c>
      <c r="Y100" s="34">
        <v>0</v>
      </c>
      <c r="Z100" s="34">
        <v>0</v>
      </c>
      <c r="AA100" s="34">
        <f t="shared" si="15"/>
        <v>8</v>
      </c>
      <c r="AB100" s="34">
        <v>8</v>
      </c>
      <c r="AC100" s="34">
        <v>0</v>
      </c>
    </row>
    <row r="101" spans="1:29" ht="13.5">
      <c r="A101" s="31" t="s">
        <v>15</v>
      </c>
      <c r="B101" s="32" t="s">
        <v>190</v>
      </c>
      <c r="C101" s="33" t="s">
        <v>191</v>
      </c>
      <c r="D101" s="34">
        <f t="shared" si="8"/>
        <v>7207</v>
      </c>
      <c r="E101" s="34">
        <f t="shared" si="9"/>
        <v>0</v>
      </c>
      <c r="F101" s="34">
        <v>0</v>
      </c>
      <c r="G101" s="34">
        <v>0</v>
      </c>
      <c r="H101" s="34">
        <f t="shared" si="10"/>
        <v>0</v>
      </c>
      <c r="I101" s="34">
        <v>0</v>
      </c>
      <c r="J101" s="34">
        <v>0</v>
      </c>
      <c r="K101" s="34">
        <f t="shared" si="11"/>
        <v>7207</v>
      </c>
      <c r="L101" s="34">
        <v>6208</v>
      </c>
      <c r="M101" s="34">
        <v>999</v>
      </c>
      <c r="N101" s="34">
        <f t="shared" si="12"/>
        <v>7284</v>
      </c>
      <c r="O101" s="34">
        <f t="shared" si="13"/>
        <v>6208</v>
      </c>
      <c r="P101" s="34">
        <v>5434</v>
      </c>
      <c r="Q101" s="34">
        <v>0</v>
      </c>
      <c r="R101" s="34">
        <v>774</v>
      </c>
      <c r="S101" s="34">
        <v>0</v>
      </c>
      <c r="T101" s="34">
        <v>0</v>
      </c>
      <c r="U101" s="34">
        <f t="shared" si="14"/>
        <v>999</v>
      </c>
      <c r="V101" s="34">
        <v>874</v>
      </c>
      <c r="W101" s="34">
        <v>0</v>
      </c>
      <c r="X101" s="34">
        <v>125</v>
      </c>
      <c r="Y101" s="34">
        <v>0</v>
      </c>
      <c r="Z101" s="34">
        <v>0</v>
      </c>
      <c r="AA101" s="34">
        <f t="shared" si="15"/>
        <v>77</v>
      </c>
      <c r="AB101" s="34">
        <v>77</v>
      </c>
      <c r="AC101" s="34">
        <v>0</v>
      </c>
    </row>
    <row r="102" spans="1:29" ht="13.5">
      <c r="A102" s="31" t="s">
        <v>15</v>
      </c>
      <c r="B102" s="32" t="s">
        <v>192</v>
      </c>
      <c r="C102" s="33" t="s">
        <v>193</v>
      </c>
      <c r="D102" s="34">
        <f t="shared" si="8"/>
        <v>2938</v>
      </c>
      <c r="E102" s="34">
        <f t="shared" si="9"/>
        <v>0</v>
      </c>
      <c r="F102" s="34">
        <v>0</v>
      </c>
      <c r="G102" s="34">
        <v>0</v>
      </c>
      <c r="H102" s="34">
        <f t="shared" si="10"/>
        <v>0</v>
      </c>
      <c r="I102" s="34">
        <v>0</v>
      </c>
      <c r="J102" s="34">
        <v>0</v>
      </c>
      <c r="K102" s="34">
        <f t="shared" si="11"/>
        <v>2938</v>
      </c>
      <c r="L102" s="34">
        <v>2286</v>
      </c>
      <c r="M102" s="34">
        <v>652</v>
      </c>
      <c r="N102" s="34">
        <f t="shared" si="12"/>
        <v>2961</v>
      </c>
      <c r="O102" s="34">
        <f t="shared" si="13"/>
        <v>2286</v>
      </c>
      <c r="P102" s="34">
        <v>2286</v>
      </c>
      <c r="Q102" s="34">
        <v>0</v>
      </c>
      <c r="R102" s="34">
        <v>0</v>
      </c>
      <c r="S102" s="34">
        <v>0</v>
      </c>
      <c r="T102" s="34">
        <v>0</v>
      </c>
      <c r="U102" s="34">
        <f t="shared" si="14"/>
        <v>652</v>
      </c>
      <c r="V102" s="34">
        <v>652</v>
      </c>
      <c r="W102" s="34">
        <v>0</v>
      </c>
      <c r="X102" s="34">
        <v>0</v>
      </c>
      <c r="Y102" s="34">
        <v>0</v>
      </c>
      <c r="Z102" s="34">
        <v>0</v>
      </c>
      <c r="AA102" s="34">
        <f t="shared" si="15"/>
        <v>23</v>
      </c>
      <c r="AB102" s="34">
        <v>23</v>
      </c>
      <c r="AC102" s="34">
        <v>0</v>
      </c>
    </row>
    <row r="103" spans="1:29" ht="13.5">
      <c r="A103" s="31" t="s">
        <v>15</v>
      </c>
      <c r="B103" s="32" t="s">
        <v>194</v>
      </c>
      <c r="C103" s="33" t="s">
        <v>195</v>
      </c>
      <c r="D103" s="34">
        <f t="shared" si="8"/>
        <v>2597</v>
      </c>
      <c r="E103" s="34">
        <f t="shared" si="9"/>
        <v>0</v>
      </c>
      <c r="F103" s="34">
        <v>0</v>
      </c>
      <c r="G103" s="34">
        <v>0</v>
      </c>
      <c r="H103" s="34">
        <f t="shared" si="10"/>
        <v>0</v>
      </c>
      <c r="I103" s="34">
        <v>0</v>
      </c>
      <c r="J103" s="34">
        <v>0</v>
      </c>
      <c r="K103" s="34">
        <f t="shared" si="11"/>
        <v>2597</v>
      </c>
      <c r="L103" s="34">
        <v>2167</v>
      </c>
      <c r="M103" s="34">
        <v>430</v>
      </c>
      <c r="N103" s="34">
        <f t="shared" si="12"/>
        <v>2620</v>
      </c>
      <c r="O103" s="34">
        <f t="shared" si="13"/>
        <v>2167</v>
      </c>
      <c r="P103" s="34">
        <v>2167</v>
      </c>
      <c r="Q103" s="34">
        <v>0</v>
      </c>
      <c r="R103" s="34">
        <v>0</v>
      </c>
      <c r="S103" s="34">
        <v>0</v>
      </c>
      <c r="T103" s="34">
        <v>0</v>
      </c>
      <c r="U103" s="34">
        <f t="shared" si="14"/>
        <v>430</v>
      </c>
      <c r="V103" s="34">
        <v>430</v>
      </c>
      <c r="W103" s="34">
        <v>0</v>
      </c>
      <c r="X103" s="34">
        <v>0</v>
      </c>
      <c r="Y103" s="34">
        <v>0</v>
      </c>
      <c r="Z103" s="34">
        <v>0</v>
      </c>
      <c r="AA103" s="34">
        <f t="shared" si="15"/>
        <v>23</v>
      </c>
      <c r="AB103" s="34">
        <v>23</v>
      </c>
      <c r="AC103" s="34">
        <v>0</v>
      </c>
    </row>
    <row r="104" spans="1:29" ht="13.5">
      <c r="A104" s="63" t="s">
        <v>10</v>
      </c>
      <c r="B104" s="64"/>
      <c r="C104" s="65"/>
      <c r="D104" s="34">
        <f>SUM(D7:D103)</f>
        <v>1635160</v>
      </c>
      <c r="E104" s="34">
        <f aca="true" t="shared" si="16" ref="E104:AC104">SUM(E7:E103)</f>
        <v>82213</v>
      </c>
      <c r="F104" s="34">
        <f t="shared" si="16"/>
        <v>80251</v>
      </c>
      <c r="G104" s="34">
        <f t="shared" si="16"/>
        <v>1962</v>
      </c>
      <c r="H104" s="34">
        <f t="shared" si="16"/>
        <v>310306</v>
      </c>
      <c r="I104" s="34">
        <f t="shared" si="16"/>
        <v>305974</v>
      </c>
      <c r="J104" s="34">
        <f t="shared" si="16"/>
        <v>4332</v>
      </c>
      <c r="K104" s="34">
        <f t="shared" si="16"/>
        <v>1242641</v>
      </c>
      <c r="L104" s="34">
        <f t="shared" si="16"/>
        <v>746972</v>
      </c>
      <c r="M104" s="34">
        <f t="shared" si="16"/>
        <v>495669</v>
      </c>
      <c r="N104" s="34">
        <f t="shared" si="16"/>
        <v>1651121</v>
      </c>
      <c r="O104" s="34">
        <f t="shared" si="16"/>
        <v>1133197</v>
      </c>
      <c r="P104" s="34">
        <f t="shared" si="16"/>
        <v>816129</v>
      </c>
      <c r="Q104" s="34">
        <f t="shared" si="16"/>
        <v>147461</v>
      </c>
      <c r="R104" s="34">
        <f t="shared" si="16"/>
        <v>162002</v>
      </c>
      <c r="S104" s="34">
        <f t="shared" si="16"/>
        <v>7439</v>
      </c>
      <c r="T104" s="34">
        <f t="shared" si="16"/>
        <v>166</v>
      </c>
      <c r="U104" s="34">
        <f t="shared" si="16"/>
        <v>501963</v>
      </c>
      <c r="V104" s="34">
        <f t="shared" si="16"/>
        <v>338147</v>
      </c>
      <c r="W104" s="34">
        <f t="shared" si="16"/>
        <v>78058</v>
      </c>
      <c r="X104" s="34">
        <f t="shared" si="16"/>
        <v>83985</v>
      </c>
      <c r="Y104" s="34">
        <f t="shared" si="16"/>
        <v>1204</v>
      </c>
      <c r="Z104" s="34">
        <f t="shared" si="16"/>
        <v>569</v>
      </c>
      <c r="AA104" s="34">
        <f t="shared" si="16"/>
        <v>15961</v>
      </c>
      <c r="AB104" s="34">
        <f t="shared" si="16"/>
        <v>15885</v>
      </c>
      <c r="AC104" s="34">
        <f t="shared" si="16"/>
        <v>76</v>
      </c>
    </row>
  </sheetData>
  <mergeCells count="7">
    <mergeCell ref="A104:C104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2004-02-28T06:44:35Z</dcterms:modified>
  <cp:category/>
  <cp:version/>
  <cp:contentType/>
  <cp:contentStatus/>
</cp:coreProperties>
</file>