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'し尿処理の状況'!$A$2:$AC$60</definedName>
    <definedName name="_xlnm.Print_Area" localSheetId="0">'水洗化人口等'!$A$2:$U$60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<sst xmlns="http://schemas.openxmlformats.org/spreadsheetml/2006/main" count="476" uniqueCount="156">
  <si>
    <t>安田町</t>
  </si>
  <si>
    <t>春野町</t>
  </si>
  <si>
    <t>○</t>
  </si>
  <si>
    <t>高知県合計</t>
  </si>
  <si>
    <t>し尿処理の状況（平成１３年度実績）</t>
  </si>
  <si>
    <t>水洗化人口等（平成１３年度実績）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</si>
  <si>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</si>
  <si>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</si>
  <si>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</si>
  <si>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</si>
  <si>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</si>
  <si>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</si>
  <si>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</si>
  <si>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</si>
  <si>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</si>
  <si>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</si>
  <si>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</si>
  <si>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</si>
  <si>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</si>
  <si>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39207</t>
  </si>
  <si>
    <t>中村市</t>
  </si>
  <si>
    <t>39208</t>
  </si>
  <si>
    <t>宿毛市</t>
  </si>
  <si>
    <t>39209</t>
  </si>
  <si>
    <t>土佐清水市</t>
  </si>
  <si>
    <t>39301</t>
  </si>
  <si>
    <t>東洋町</t>
  </si>
  <si>
    <t>39302</t>
  </si>
  <si>
    <t>奈半利町</t>
  </si>
  <si>
    <t>39303</t>
  </si>
  <si>
    <t>田野町</t>
  </si>
  <si>
    <t>39304</t>
  </si>
  <si>
    <t>39305</t>
  </si>
  <si>
    <t>北川村</t>
  </si>
  <si>
    <t>39306</t>
  </si>
  <si>
    <t>馬路村</t>
  </si>
  <si>
    <t>39307</t>
  </si>
  <si>
    <t>芸西村</t>
  </si>
  <si>
    <t>39321</t>
  </si>
  <si>
    <t>赤岡町</t>
  </si>
  <si>
    <t>39322</t>
  </si>
  <si>
    <t>香我美町</t>
  </si>
  <si>
    <t>39323</t>
  </si>
  <si>
    <t>土佐山田町</t>
  </si>
  <si>
    <t>39324</t>
  </si>
  <si>
    <t>野市町</t>
  </si>
  <si>
    <t>39325</t>
  </si>
  <si>
    <t>夜須町</t>
  </si>
  <si>
    <t>39326</t>
  </si>
  <si>
    <t>香北町</t>
  </si>
  <si>
    <t>39327</t>
  </si>
  <si>
    <t>吉川村</t>
  </si>
  <si>
    <t>39328</t>
  </si>
  <si>
    <t>物部村</t>
  </si>
  <si>
    <t>39341</t>
  </si>
  <si>
    <t>本山町</t>
  </si>
  <si>
    <t>39344</t>
  </si>
  <si>
    <t>大豊町</t>
  </si>
  <si>
    <t>39361</t>
  </si>
  <si>
    <t>鏡村</t>
  </si>
  <si>
    <t>39362</t>
  </si>
  <si>
    <t>土佐山村</t>
  </si>
  <si>
    <t>39363</t>
  </si>
  <si>
    <t>土佐町</t>
  </si>
  <si>
    <t>39364</t>
  </si>
  <si>
    <t>大川村</t>
  </si>
  <si>
    <t>39365</t>
  </si>
  <si>
    <t>本川村</t>
  </si>
  <si>
    <t>39381</t>
  </si>
  <si>
    <t>伊野町</t>
  </si>
  <si>
    <t>39382</t>
  </si>
  <si>
    <t>池川町</t>
  </si>
  <si>
    <t>39383</t>
  </si>
  <si>
    <t>39384</t>
  </si>
  <si>
    <t>吾川村</t>
  </si>
  <si>
    <t>39385</t>
  </si>
  <si>
    <t>吾北村</t>
  </si>
  <si>
    <t>39401</t>
  </si>
  <si>
    <t>中土佐町</t>
  </si>
  <si>
    <t>39402</t>
  </si>
  <si>
    <t>佐川町</t>
  </si>
  <si>
    <t>39403</t>
  </si>
  <si>
    <t>越知町</t>
  </si>
  <si>
    <t>39404</t>
  </si>
  <si>
    <t>窪川町</t>
  </si>
  <si>
    <t>39405</t>
  </si>
  <si>
    <t>梼原町</t>
  </si>
  <si>
    <t>39406</t>
  </si>
  <si>
    <t>大野見村</t>
  </si>
  <si>
    <t>39407</t>
  </si>
  <si>
    <t>東津野村</t>
  </si>
  <si>
    <t>39408</t>
  </si>
  <si>
    <t>葉山村</t>
  </si>
  <si>
    <t>39409</t>
  </si>
  <si>
    <t>仁淀村</t>
  </si>
  <si>
    <t>39410</t>
  </si>
  <si>
    <t>日高村</t>
  </si>
  <si>
    <t>39421</t>
  </si>
  <si>
    <t>佐賀町</t>
  </si>
  <si>
    <t>39422</t>
  </si>
  <si>
    <t>大正町</t>
  </si>
  <si>
    <t>39423</t>
  </si>
  <si>
    <t>大方町</t>
  </si>
  <si>
    <t>39424</t>
  </si>
  <si>
    <t>大月町</t>
  </si>
  <si>
    <t>39425</t>
  </si>
  <si>
    <t>十和村</t>
  </si>
  <si>
    <t>39426</t>
  </si>
  <si>
    <t>西土佐村</t>
  </si>
  <si>
    <t>39427</t>
  </si>
  <si>
    <t>三原村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</si>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</sst>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120</v>
      </c>
      <c r="B2" s="44" t="s">
        <v>131</v>
      </c>
      <c r="C2" s="47" t="s">
        <v>132</v>
      </c>
      <c r="D2" s="5" t="s">
        <v>121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122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123</v>
      </c>
      <c r="F3" s="20"/>
      <c r="G3" s="20"/>
      <c r="H3" s="23"/>
      <c r="I3" s="7" t="s">
        <v>133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124</v>
      </c>
      <c r="F4" s="56" t="s">
        <v>134</v>
      </c>
      <c r="G4" s="56" t="s">
        <v>135</v>
      </c>
      <c r="H4" s="56" t="s">
        <v>136</v>
      </c>
      <c r="I4" s="6" t="s">
        <v>124</v>
      </c>
      <c r="J4" s="56" t="s">
        <v>137</v>
      </c>
      <c r="K4" s="56" t="s">
        <v>138</v>
      </c>
      <c r="L4" s="56" t="s">
        <v>139</v>
      </c>
      <c r="M4" s="56" t="s">
        <v>140</v>
      </c>
      <c r="N4" s="56" t="s">
        <v>141</v>
      </c>
      <c r="O4" s="60" t="s">
        <v>142</v>
      </c>
      <c r="P4" s="8"/>
      <c r="Q4" s="56" t="s">
        <v>143</v>
      </c>
      <c r="R4" s="56" t="s">
        <v>125</v>
      </c>
      <c r="S4" s="56" t="s">
        <v>126</v>
      </c>
      <c r="T4" s="58" t="s">
        <v>127</v>
      </c>
      <c r="U4" s="58" t="s">
        <v>128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129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130</v>
      </c>
      <c r="E6" s="10" t="s">
        <v>130</v>
      </c>
      <c r="F6" s="11" t="s">
        <v>144</v>
      </c>
      <c r="G6" s="10" t="s">
        <v>130</v>
      </c>
      <c r="H6" s="10" t="s">
        <v>130</v>
      </c>
      <c r="I6" s="10" t="s">
        <v>130</v>
      </c>
      <c r="J6" s="11" t="s">
        <v>144</v>
      </c>
      <c r="K6" s="10" t="s">
        <v>130</v>
      </c>
      <c r="L6" s="11" t="s">
        <v>144</v>
      </c>
      <c r="M6" s="10" t="s">
        <v>130</v>
      </c>
      <c r="N6" s="11" t="s">
        <v>144</v>
      </c>
      <c r="O6" s="10" t="s">
        <v>130</v>
      </c>
      <c r="P6" s="10" t="s">
        <v>130</v>
      </c>
      <c r="Q6" s="11" t="s">
        <v>144</v>
      </c>
      <c r="R6" s="62"/>
      <c r="S6" s="62"/>
      <c r="T6" s="62"/>
      <c r="U6" s="59"/>
    </row>
    <row r="7" spans="1:21" ht="13.5">
      <c r="A7" s="31" t="s">
        <v>6</v>
      </c>
      <c r="B7" s="32" t="s">
        <v>7</v>
      </c>
      <c r="C7" s="33" t="s">
        <v>8</v>
      </c>
      <c r="D7" s="34">
        <f aca="true" t="shared" si="0" ref="D7:D59">E7+I7</f>
        <v>327469</v>
      </c>
      <c r="E7" s="35">
        <f aca="true" t="shared" si="1" ref="E7:E56">G7+H7</f>
        <v>66987</v>
      </c>
      <c r="F7" s="36">
        <f aca="true" t="shared" si="2" ref="F7:F32">E7/D7*100</f>
        <v>20.455982092961474</v>
      </c>
      <c r="G7" s="34">
        <v>66687</v>
      </c>
      <c r="H7" s="34">
        <v>300</v>
      </c>
      <c r="I7" s="35">
        <f aca="true" t="shared" si="3" ref="I7:I56">K7+M7+O7</f>
        <v>260482</v>
      </c>
      <c r="J7" s="36">
        <f aca="true" t="shared" si="4" ref="J7:J32">I7/D7*100</f>
        <v>79.54401790703854</v>
      </c>
      <c r="K7" s="34">
        <v>103977</v>
      </c>
      <c r="L7" s="36">
        <f aca="true" t="shared" si="5" ref="L7:L32">K7/D7*100</f>
        <v>31.751707795241686</v>
      </c>
      <c r="M7" s="34">
        <v>6847</v>
      </c>
      <c r="N7" s="36">
        <f aca="true" t="shared" si="6" ref="N7:N32">M7/D7*100</f>
        <v>2.0908849387270245</v>
      </c>
      <c r="O7" s="34">
        <v>149658</v>
      </c>
      <c r="P7" s="34">
        <v>21776</v>
      </c>
      <c r="Q7" s="36">
        <f aca="true" t="shared" si="7" ref="Q7:Q32">O7/D7*100</f>
        <v>45.701425173069815</v>
      </c>
      <c r="R7" s="34"/>
      <c r="S7" s="34" t="s">
        <v>2</v>
      </c>
      <c r="T7" s="34"/>
      <c r="U7" s="34"/>
    </row>
    <row r="8" spans="1:21" ht="13.5">
      <c r="A8" s="31" t="s">
        <v>6</v>
      </c>
      <c r="B8" s="32" t="s">
        <v>9</v>
      </c>
      <c r="C8" s="33" t="s">
        <v>10</v>
      </c>
      <c r="D8" s="34">
        <f t="shared" si="0"/>
        <v>20478</v>
      </c>
      <c r="E8" s="35">
        <f t="shared" si="1"/>
        <v>14102</v>
      </c>
      <c r="F8" s="36">
        <f t="shared" si="2"/>
        <v>68.86414688934465</v>
      </c>
      <c r="G8" s="34">
        <v>13820</v>
      </c>
      <c r="H8" s="34">
        <v>282</v>
      </c>
      <c r="I8" s="35">
        <f t="shared" si="3"/>
        <v>6376</v>
      </c>
      <c r="J8" s="36">
        <f t="shared" si="4"/>
        <v>31.135853110655336</v>
      </c>
      <c r="K8" s="34">
        <v>0</v>
      </c>
      <c r="L8" s="36">
        <f t="shared" si="5"/>
        <v>0</v>
      </c>
      <c r="M8" s="34">
        <v>0</v>
      </c>
      <c r="N8" s="36">
        <f t="shared" si="6"/>
        <v>0</v>
      </c>
      <c r="O8" s="34">
        <v>6376</v>
      </c>
      <c r="P8" s="34">
        <v>2473</v>
      </c>
      <c r="Q8" s="36">
        <f t="shared" si="7"/>
        <v>31.135853110655336</v>
      </c>
      <c r="R8" s="34" t="s">
        <v>2</v>
      </c>
      <c r="S8" s="34"/>
      <c r="T8" s="34"/>
      <c r="U8" s="34"/>
    </row>
    <row r="9" spans="1:21" ht="13.5">
      <c r="A9" s="31" t="s">
        <v>6</v>
      </c>
      <c r="B9" s="32" t="s">
        <v>11</v>
      </c>
      <c r="C9" s="33" t="s">
        <v>12</v>
      </c>
      <c r="D9" s="34">
        <f t="shared" si="0"/>
        <v>21964</v>
      </c>
      <c r="E9" s="35">
        <f t="shared" si="1"/>
        <v>14199</v>
      </c>
      <c r="F9" s="36">
        <f t="shared" si="2"/>
        <v>64.64669459114916</v>
      </c>
      <c r="G9" s="34">
        <v>14199</v>
      </c>
      <c r="H9" s="34">
        <v>0</v>
      </c>
      <c r="I9" s="35">
        <f t="shared" si="3"/>
        <v>7765</v>
      </c>
      <c r="J9" s="36">
        <f t="shared" si="4"/>
        <v>35.35330540885085</v>
      </c>
      <c r="K9" s="34">
        <v>2592</v>
      </c>
      <c r="L9" s="36">
        <f t="shared" si="5"/>
        <v>11.801129120378802</v>
      </c>
      <c r="M9" s="34">
        <v>0</v>
      </c>
      <c r="N9" s="36">
        <f t="shared" si="6"/>
        <v>0</v>
      </c>
      <c r="O9" s="34">
        <v>5173</v>
      </c>
      <c r="P9" s="34">
        <v>2330</v>
      </c>
      <c r="Q9" s="36">
        <f t="shared" si="7"/>
        <v>23.552176288472047</v>
      </c>
      <c r="R9" s="34" t="s">
        <v>2</v>
      </c>
      <c r="S9" s="34"/>
      <c r="T9" s="34"/>
      <c r="U9" s="34"/>
    </row>
    <row r="10" spans="1:21" ht="13.5">
      <c r="A10" s="31" t="s">
        <v>6</v>
      </c>
      <c r="B10" s="32" t="s">
        <v>13</v>
      </c>
      <c r="C10" s="33" t="s">
        <v>14</v>
      </c>
      <c r="D10" s="34">
        <f t="shared" si="0"/>
        <v>50351</v>
      </c>
      <c r="E10" s="35">
        <f t="shared" si="1"/>
        <v>18880</v>
      </c>
      <c r="F10" s="36">
        <f t="shared" si="2"/>
        <v>37.4967726559552</v>
      </c>
      <c r="G10" s="34">
        <v>18715</v>
      </c>
      <c r="H10" s="34">
        <v>165</v>
      </c>
      <c r="I10" s="35">
        <f t="shared" si="3"/>
        <v>31471</v>
      </c>
      <c r="J10" s="36">
        <f t="shared" si="4"/>
        <v>62.50322734404481</v>
      </c>
      <c r="K10" s="34">
        <v>9668</v>
      </c>
      <c r="L10" s="36">
        <f t="shared" si="5"/>
        <v>19.201207523187225</v>
      </c>
      <c r="M10" s="34">
        <v>0</v>
      </c>
      <c r="N10" s="36">
        <f t="shared" si="6"/>
        <v>0</v>
      </c>
      <c r="O10" s="34">
        <v>21803</v>
      </c>
      <c r="P10" s="34">
        <v>11428</v>
      </c>
      <c r="Q10" s="36">
        <f t="shared" si="7"/>
        <v>43.30201982085758</v>
      </c>
      <c r="R10" s="34" t="s">
        <v>2</v>
      </c>
      <c r="S10" s="34"/>
      <c r="T10" s="34"/>
      <c r="U10" s="34"/>
    </row>
    <row r="11" spans="1:21" ht="13.5">
      <c r="A11" s="31" t="s">
        <v>6</v>
      </c>
      <c r="B11" s="32" t="s">
        <v>15</v>
      </c>
      <c r="C11" s="33" t="s">
        <v>16</v>
      </c>
      <c r="D11" s="34">
        <f t="shared" si="0"/>
        <v>31002</v>
      </c>
      <c r="E11" s="35">
        <f t="shared" si="1"/>
        <v>15548</v>
      </c>
      <c r="F11" s="36">
        <f t="shared" si="2"/>
        <v>50.15160312237919</v>
      </c>
      <c r="G11" s="34">
        <v>15548</v>
      </c>
      <c r="H11" s="34">
        <v>0</v>
      </c>
      <c r="I11" s="35">
        <f t="shared" si="3"/>
        <v>15454</v>
      </c>
      <c r="J11" s="36">
        <f t="shared" si="4"/>
        <v>49.8483968776208</v>
      </c>
      <c r="K11" s="34">
        <v>0</v>
      </c>
      <c r="L11" s="36">
        <f t="shared" si="5"/>
        <v>0</v>
      </c>
      <c r="M11" s="34">
        <v>0</v>
      </c>
      <c r="N11" s="36">
        <f t="shared" si="6"/>
        <v>0</v>
      </c>
      <c r="O11" s="34">
        <v>15454</v>
      </c>
      <c r="P11" s="34">
        <v>3305</v>
      </c>
      <c r="Q11" s="36">
        <f t="shared" si="7"/>
        <v>49.8483968776208</v>
      </c>
      <c r="R11" s="34" t="s">
        <v>2</v>
      </c>
      <c r="S11" s="34"/>
      <c r="T11" s="34"/>
      <c r="U11" s="34"/>
    </row>
    <row r="12" spans="1:21" ht="13.5">
      <c r="A12" s="31" t="s">
        <v>6</v>
      </c>
      <c r="B12" s="32" t="s">
        <v>17</v>
      </c>
      <c r="C12" s="33" t="s">
        <v>18</v>
      </c>
      <c r="D12" s="34">
        <f t="shared" si="0"/>
        <v>27840</v>
      </c>
      <c r="E12" s="35">
        <f t="shared" si="1"/>
        <v>7892</v>
      </c>
      <c r="F12" s="36">
        <f t="shared" si="2"/>
        <v>28.347701149425287</v>
      </c>
      <c r="G12" s="34">
        <v>7892</v>
      </c>
      <c r="H12" s="34">
        <v>0</v>
      </c>
      <c r="I12" s="35">
        <f t="shared" si="3"/>
        <v>19948</v>
      </c>
      <c r="J12" s="36">
        <f t="shared" si="4"/>
        <v>71.65229885057471</v>
      </c>
      <c r="K12" s="34">
        <v>799</v>
      </c>
      <c r="L12" s="36">
        <f t="shared" si="5"/>
        <v>2.869971264367816</v>
      </c>
      <c r="M12" s="34">
        <v>0</v>
      </c>
      <c r="N12" s="36">
        <f t="shared" si="6"/>
        <v>0</v>
      </c>
      <c r="O12" s="34">
        <v>19149</v>
      </c>
      <c r="P12" s="34">
        <v>4890</v>
      </c>
      <c r="Q12" s="36">
        <f t="shared" si="7"/>
        <v>68.78232758620689</v>
      </c>
      <c r="R12" s="34" t="s">
        <v>2</v>
      </c>
      <c r="S12" s="34"/>
      <c r="T12" s="34"/>
      <c r="U12" s="34"/>
    </row>
    <row r="13" spans="1:21" ht="13.5">
      <c r="A13" s="31" t="s">
        <v>6</v>
      </c>
      <c r="B13" s="32" t="s">
        <v>19</v>
      </c>
      <c r="C13" s="33" t="s">
        <v>20</v>
      </c>
      <c r="D13" s="34">
        <f t="shared" si="0"/>
        <v>35111</v>
      </c>
      <c r="E13" s="35">
        <f t="shared" si="1"/>
        <v>18942</v>
      </c>
      <c r="F13" s="36">
        <f t="shared" si="2"/>
        <v>53.94890490159779</v>
      </c>
      <c r="G13" s="34">
        <v>18942</v>
      </c>
      <c r="H13" s="34">
        <v>0</v>
      </c>
      <c r="I13" s="35">
        <f t="shared" si="3"/>
        <v>16169</v>
      </c>
      <c r="J13" s="36">
        <f t="shared" si="4"/>
        <v>46.051095098402214</v>
      </c>
      <c r="K13" s="34">
        <v>6140</v>
      </c>
      <c r="L13" s="36">
        <f t="shared" si="5"/>
        <v>17.48739711201618</v>
      </c>
      <c r="M13" s="34">
        <v>0</v>
      </c>
      <c r="N13" s="36">
        <f t="shared" si="6"/>
        <v>0</v>
      </c>
      <c r="O13" s="34">
        <v>10029</v>
      </c>
      <c r="P13" s="34">
        <v>5410</v>
      </c>
      <c r="Q13" s="36">
        <f t="shared" si="7"/>
        <v>28.563697986386032</v>
      </c>
      <c r="R13" s="34" t="s">
        <v>2</v>
      </c>
      <c r="S13" s="34"/>
      <c r="T13" s="34"/>
      <c r="U13" s="34"/>
    </row>
    <row r="14" spans="1:21" ht="13.5">
      <c r="A14" s="31" t="s">
        <v>6</v>
      </c>
      <c r="B14" s="32" t="s">
        <v>21</v>
      </c>
      <c r="C14" s="33" t="s">
        <v>22</v>
      </c>
      <c r="D14" s="34">
        <f t="shared" si="0"/>
        <v>25291</v>
      </c>
      <c r="E14" s="35">
        <f t="shared" si="1"/>
        <v>13556</v>
      </c>
      <c r="F14" s="36">
        <f t="shared" si="2"/>
        <v>53.600094895417335</v>
      </c>
      <c r="G14" s="34">
        <v>13164</v>
      </c>
      <c r="H14" s="34">
        <v>392</v>
      </c>
      <c r="I14" s="35">
        <f t="shared" si="3"/>
        <v>11735</v>
      </c>
      <c r="J14" s="36">
        <f t="shared" si="4"/>
        <v>46.39990510458266</v>
      </c>
      <c r="K14" s="34">
        <v>0</v>
      </c>
      <c r="L14" s="36">
        <f t="shared" si="5"/>
        <v>0</v>
      </c>
      <c r="M14" s="34">
        <v>0</v>
      </c>
      <c r="N14" s="36">
        <f t="shared" si="6"/>
        <v>0</v>
      </c>
      <c r="O14" s="34">
        <v>11735</v>
      </c>
      <c r="P14" s="34">
        <v>6856</v>
      </c>
      <c r="Q14" s="36">
        <f t="shared" si="7"/>
        <v>46.39990510458266</v>
      </c>
      <c r="R14" s="34" t="s">
        <v>2</v>
      </c>
      <c r="S14" s="34"/>
      <c r="T14" s="34"/>
      <c r="U14" s="34"/>
    </row>
    <row r="15" spans="1:21" ht="13.5">
      <c r="A15" s="31" t="s">
        <v>6</v>
      </c>
      <c r="B15" s="32" t="s">
        <v>23</v>
      </c>
      <c r="C15" s="33" t="s">
        <v>24</v>
      </c>
      <c r="D15" s="34">
        <f t="shared" si="0"/>
        <v>19110</v>
      </c>
      <c r="E15" s="35">
        <f t="shared" si="1"/>
        <v>12704</v>
      </c>
      <c r="F15" s="36">
        <f t="shared" si="2"/>
        <v>66.47828362114076</v>
      </c>
      <c r="G15" s="34">
        <v>12580</v>
      </c>
      <c r="H15" s="34">
        <v>124</v>
      </c>
      <c r="I15" s="35">
        <f t="shared" si="3"/>
        <v>6406</v>
      </c>
      <c r="J15" s="36">
        <f t="shared" si="4"/>
        <v>33.52171637885923</v>
      </c>
      <c r="K15" s="34">
        <v>0</v>
      </c>
      <c r="L15" s="36">
        <f t="shared" si="5"/>
        <v>0</v>
      </c>
      <c r="M15" s="34">
        <v>0</v>
      </c>
      <c r="N15" s="36">
        <f t="shared" si="6"/>
        <v>0</v>
      </c>
      <c r="O15" s="34">
        <v>6406</v>
      </c>
      <c r="P15" s="34">
        <v>1966</v>
      </c>
      <c r="Q15" s="36">
        <f t="shared" si="7"/>
        <v>33.52171637885923</v>
      </c>
      <c r="R15" s="34" t="s">
        <v>2</v>
      </c>
      <c r="S15" s="34"/>
      <c r="T15" s="34"/>
      <c r="U15" s="34"/>
    </row>
    <row r="16" spans="1:21" ht="13.5">
      <c r="A16" s="31" t="s">
        <v>6</v>
      </c>
      <c r="B16" s="32" t="s">
        <v>25</v>
      </c>
      <c r="C16" s="33" t="s">
        <v>26</v>
      </c>
      <c r="D16" s="34">
        <f t="shared" si="0"/>
        <v>3843</v>
      </c>
      <c r="E16" s="35">
        <f t="shared" si="1"/>
        <v>2896</v>
      </c>
      <c r="F16" s="36">
        <f t="shared" si="2"/>
        <v>75.35779339058027</v>
      </c>
      <c r="G16" s="34">
        <v>2842</v>
      </c>
      <c r="H16" s="34">
        <v>54</v>
      </c>
      <c r="I16" s="35">
        <f t="shared" si="3"/>
        <v>947</v>
      </c>
      <c r="J16" s="36">
        <f t="shared" si="4"/>
        <v>24.642206609419723</v>
      </c>
      <c r="K16" s="34">
        <v>318</v>
      </c>
      <c r="L16" s="36">
        <f t="shared" si="5"/>
        <v>8.274785323965652</v>
      </c>
      <c r="M16" s="34">
        <v>0</v>
      </c>
      <c r="N16" s="36">
        <f t="shared" si="6"/>
        <v>0</v>
      </c>
      <c r="O16" s="34">
        <v>629</v>
      </c>
      <c r="P16" s="34">
        <v>279</v>
      </c>
      <c r="Q16" s="36">
        <f t="shared" si="7"/>
        <v>16.36742128545407</v>
      </c>
      <c r="R16" s="34" t="s">
        <v>2</v>
      </c>
      <c r="S16" s="34"/>
      <c r="T16" s="34"/>
      <c r="U16" s="34"/>
    </row>
    <row r="17" spans="1:21" ht="13.5">
      <c r="A17" s="31" t="s">
        <v>6</v>
      </c>
      <c r="B17" s="32" t="s">
        <v>27</v>
      </c>
      <c r="C17" s="33" t="s">
        <v>28</v>
      </c>
      <c r="D17" s="34">
        <f t="shared" si="0"/>
        <v>4124</v>
      </c>
      <c r="E17" s="35">
        <f t="shared" si="1"/>
        <v>2410</v>
      </c>
      <c r="F17" s="36">
        <f t="shared" si="2"/>
        <v>58.4384093113482</v>
      </c>
      <c r="G17" s="34">
        <v>2410</v>
      </c>
      <c r="H17" s="34">
        <v>0</v>
      </c>
      <c r="I17" s="35">
        <f t="shared" si="3"/>
        <v>1714</v>
      </c>
      <c r="J17" s="36">
        <f t="shared" si="4"/>
        <v>41.5615906886518</v>
      </c>
      <c r="K17" s="34">
        <v>0</v>
      </c>
      <c r="L17" s="36">
        <f t="shared" si="5"/>
        <v>0</v>
      </c>
      <c r="M17" s="34">
        <v>0</v>
      </c>
      <c r="N17" s="36">
        <f t="shared" si="6"/>
        <v>0</v>
      </c>
      <c r="O17" s="34">
        <v>1714</v>
      </c>
      <c r="P17" s="34">
        <v>766</v>
      </c>
      <c r="Q17" s="36">
        <f t="shared" si="7"/>
        <v>41.5615906886518</v>
      </c>
      <c r="R17" s="34" t="s">
        <v>2</v>
      </c>
      <c r="S17" s="34"/>
      <c r="T17" s="34"/>
      <c r="U17" s="34"/>
    </row>
    <row r="18" spans="1:21" ht="13.5">
      <c r="A18" s="31" t="s">
        <v>6</v>
      </c>
      <c r="B18" s="32" t="s">
        <v>29</v>
      </c>
      <c r="C18" s="33" t="s">
        <v>30</v>
      </c>
      <c r="D18" s="34">
        <f t="shared" si="0"/>
        <v>3435</v>
      </c>
      <c r="E18" s="35">
        <f t="shared" si="1"/>
        <v>1999</v>
      </c>
      <c r="F18" s="36">
        <f t="shared" si="2"/>
        <v>58.19505094614264</v>
      </c>
      <c r="G18" s="34">
        <v>1999</v>
      </c>
      <c r="H18" s="34">
        <v>0</v>
      </c>
      <c r="I18" s="35">
        <f t="shared" si="3"/>
        <v>1436</v>
      </c>
      <c r="J18" s="36">
        <f t="shared" si="4"/>
        <v>41.80494905385735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1436</v>
      </c>
      <c r="P18" s="34">
        <v>927</v>
      </c>
      <c r="Q18" s="36">
        <f t="shared" si="7"/>
        <v>41.80494905385735</v>
      </c>
      <c r="R18" s="34" t="s">
        <v>2</v>
      </c>
      <c r="S18" s="34"/>
      <c r="T18" s="34"/>
      <c r="U18" s="34"/>
    </row>
    <row r="19" spans="1:21" ht="13.5">
      <c r="A19" s="31" t="s">
        <v>6</v>
      </c>
      <c r="B19" s="32" t="s">
        <v>31</v>
      </c>
      <c r="C19" s="33" t="s">
        <v>0</v>
      </c>
      <c r="D19" s="34">
        <f t="shared" si="0"/>
        <v>3698</v>
      </c>
      <c r="E19" s="35">
        <f t="shared" si="1"/>
        <v>2701</v>
      </c>
      <c r="F19" s="36">
        <f t="shared" si="2"/>
        <v>73.03948080043267</v>
      </c>
      <c r="G19" s="34">
        <v>2696</v>
      </c>
      <c r="H19" s="34">
        <v>5</v>
      </c>
      <c r="I19" s="35">
        <f t="shared" si="3"/>
        <v>997</v>
      </c>
      <c r="J19" s="36">
        <f t="shared" si="4"/>
        <v>26.960519199567333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997</v>
      </c>
      <c r="P19" s="34">
        <v>499</v>
      </c>
      <c r="Q19" s="36">
        <f t="shared" si="7"/>
        <v>26.960519199567333</v>
      </c>
      <c r="R19" s="34" t="s">
        <v>2</v>
      </c>
      <c r="S19" s="34"/>
      <c r="T19" s="34"/>
      <c r="U19" s="34"/>
    </row>
    <row r="20" spans="1:21" ht="13.5">
      <c r="A20" s="31" t="s">
        <v>6</v>
      </c>
      <c r="B20" s="32" t="s">
        <v>32</v>
      </c>
      <c r="C20" s="33" t="s">
        <v>33</v>
      </c>
      <c r="D20" s="34">
        <f t="shared" si="0"/>
        <v>1637</v>
      </c>
      <c r="E20" s="35">
        <f t="shared" si="1"/>
        <v>1397</v>
      </c>
      <c r="F20" s="36">
        <f t="shared" si="2"/>
        <v>85.3390348197923</v>
      </c>
      <c r="G20" s="34">
        <v>1397</v>
      </c>
      <c r="H20" s="34">
        <v>0</v>
      </c>
      <c r="I20" s="35">
        <f t="shared" si="3"/>
        <v>240</v>
      </c>
      <c r="J20" s="36">
        <f t="shared" si="4"/>
        <v>14.660965180207697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240</v>
      </c>
      <c r="P20" s="34">
        <v>223</v>
      </c>
      <c r="Q20" s="36">
        <f t="shared" si="7"/>
        <v>14.660965180207697</v>
      </c>
      <c r="R20" s="34" t="s">
        <v>2</v>
      </c>
      <c r="S20" s="34"/>
      <c r="T20" s="34"/>
      <c r="U20" s="34"/>
    </row>
    <row r="21" spans="1:21" ht="13.5">
      <c r="A21" s="31" t="s">
        <v>6</v>
      </c>
      <c r="B21" s="32" t="s">
        <v>34</v>
      </c>
      <c r="C21" s="33" t="s">
        <v>35</v>
      </c>
      <c r="D21" s="34">
        <f t="shared" si="0"/>
        <v>1264</v>
      </c>
      <c r="E21" s="35">
        <f t="shared" si="1"/>
        <v>855</v>
      </c>
      <c r="F21" s="36">
        <f t="shared" si="2"/>
        <v>67.64240506329115</v>
      </c>
      <c r="G21" s="34">
        <v>855</v>
      </c>
      <c r="H21" s="34">
        <v>0</v>
      </c>
      <c r="I21" s="35">
        <f t="shared" si="3"/>
        <v>409</v>
      </c>
      <c r="J21" s="36">
        <f t="shared" si="4"/>
        <v>32.357594936708864</v>
      </c>
      <c r="K21" s="34">
        <v>0</v>
      </c>
      <c r="L21" s="36">
        <f t="shared" si="5"/>
        <v>0</v>
      </c>
      <c r="M21" s="34">
        <v>0</v>
      </c>
      <c r="N21" s="36">
        <f t="shared" si="6"/>
        <v>0</v>
      </c>
      <c r="O21" s="34">
        <v>409</v>
      </c>
      <c r="P21" s="34">
        <v>365</v>
      </c>
      <c r="Q21" s="36">
        <f t="shared" si="7"/>
        <v>32.357594936708864</v>
      </c>
      <c r="R21" s="34" t="s">
        <v>2</v>
      </c>
      <c r="S21" s="34"/>
      <c r="T21" s="34"/>
      <c r="U21" s="34"/>
    </row>
    <row r="22" spans="1:21" ht="13.5">
      <c r="A22" s="31" t="s">
        <v>6</v>
      </c>
      <c r="B22" s="32" t="s">
        <v>36</v>
      </c>
      <c r="C22" s="33" t="s">
        <v>37</v>
      </c>
      <c r="D22" s="34">
        <f t="shared" si="0"/>
        <v>4320</v>
      </c>
      <c r="E22" s="35">
        <f t="shared" si="1"/>
        <v>3102</v>
      </c>
      <c r="F22" s="36">
        <f t="shared" si="2"/>
        <v>71.80555555555556</v>
      </c>
      <c r="G22" s="34">
        <v>3102</v>
      </c>
      <c r="H22" s="34">
        <v>0</v>
      </c>
      <c r="I22" s="35">
        <f t="shared" si="3"/>
        <v>1218</v>
      </c>
      <c r="J22" s="36">
        <f t="shared" si="4"/>
        <v>28.194444444444443</v>
      </c>
      <c r="K22" s="34">
        <v>272</v>
      </c>
      <c r="L22" s="36">
        <f t="shared" si="5"/>
        <v>6.296296296296296</v>
      </c>
      <c r="M22" s="34">
        <v>0</v>
      </c>
      <c r="N22" s="36">
        <f t="shared" si="6"/>
        <v>0</v>
      </c>
      <c r="O22" s="34">
        <v>946</v>
      </c>
      <c r="P22" s="34">
        <v>849</v>
      </c>
      <c r="Q22" s="36">
        <f t="shared" si="7"/>
        <v>21.89814814814815</v>
      </c>
      <c r="R22" s="34" t="s">
        <v>2</v>
      </c>
      <c r="S22" s="34"/>
      <c r="T22" s="34"/>
      <c r="U22" s="34"/>
    </row>
    <row r="23" spans="1:21" ht="13.5">
      <c r="A23" s="31" t="s">
        <v>6</v>
      </c>
      <c r="B23" s="32" t="s">
        <v>38</v>
      </c>
      <c r="C23" s="33" t="s">
        <v>39</v>
      </c>
      <c r="D23" s="34">
        <f t="shared" si="0"/>
        <v>3592</v>
      </c>
      <c r="E23" s="35">
        <f t="shared" si="1"/>
        <v>1785</v>
      </c>
      <c r="F23" s="36">
        <f t="shared" si="2"/>
        <v>49.693763919821826</v>
      </c>
      <c r="G23" s="34">
        <v>1785</v>
      </c>
      <c r="H23" s="34">
        <v>0</v>
      </c>
      <c r="I23" s="35">
        <f t="shared" si="3"/>
        <v>1807</v>
      </c>
      <c r="J23" s="36">
        <f t="shared" si="4"/>
        <v>50.30623608017817</v>
      </c>
      <c r="K23" s="34">
        <v>0</v>
      </c>
      <c r="L23" s="36">
        <f t="shared" si="5"/>
        <v>0</v>
      </c>
      <c r="M23" s="34">
        <v>0</v>
      </c>
      <c r="N23" s="36">
        <f t="shared" si="6"/>
        <v>0</v>
      </c>
      <c r="O23" s="34">
        <v>1807</v>
      </c>
      <c r="P23" s="34">
        <v>773</v>
      </c>
      <c r="Q23" s="36">
        <f t="shared" si="7"/>
        <v>50.30623608017817</v>
      </c>
      <c r="R23" s="34" t="s">
        <v>2</v>
      </c>
      <c r="S23" s="34"/>
      <c r="T23" s="34"/>
      <c r="U23" s="34"/>
    </row>
    <row r="24" spans="1:21" ht="13.5">
      <c r="A24" s="31" t="s">
        <v>6</v>
      </c>
      <c r="B24" s="32" t="s">
        <v>40</v>
      </c>
      <c r="C24" s="33" t="s">
        <v>41</v>
      </c>
      <c r="D24" s="34">
        <f t="shared" si="0"/>
        <v>6485</v>
      </c>
      <c r="E24" s="35">
        <f t="shared" si="1"/>
        <v>3932</v>
      </c>
      <c r="F24" s="36">
        <f t="shared" si="2"/>
        <v>60.632228218966844</v>
      </c>
      <c r="G24" s="34">
        <v>3932</v>
      </c>
      <c r="H24" s="34">
        <v>0</v>
      </c>
      <c r="I24" s="35">
        <f t="shared" si="3"/>
        <v>2553</v>
      </c>
      <c r="J24" s="36">
        <f t="shared" si="4"/>
        <v>39.36777178103315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2553</v>
      </c>
      <c r="P24" s="34">
        <v>2097</v>
      </c>
      <c r="Q24" s="36">
        <f t="shared" si="7"/>
        <v>39.36777178103315</v>
      </c>
      <c r="R24" s="34" t="s">
        <v>2</v>
      </c>
      <c r="S24" s="34"/>
      <c r="T24" s="34"/>
      <c r="U24" s="34"/>
    </row>
    <row r="25" spans="1:21" ht="13.5">
      <c r="A25" s="31" t="s">
        <v>6</v>
      </c>
      <c r="B25" s="32" t="s">
        <v>42</v>
      </c>
      <c r="C25" s="33" t="s">
        <v>43</v>
      </c>
      <c r="D25" s="34">
        <f t="shared" si="0"/>
        <v>21916</v>
      </c>
      <c r="E25" s="35">
        <f t="shared" si="1"/>
        <v>11608</v>
      </c>
      <c r="F25" s="36">
        <f t="shared" si="2"/>
        <v>52.96586968424894</v>
      </c>
      <c r="G25" s="34">
        <v>11431</v>
      </c>
      <c r="H25" s="34">
        <v>177</v>
      </c>
      <c r="I25" s="35">
        <f t="shared" si="3"/>
        <v>10308</v>
      </c>
      <c r="J25" s="36">
        <f t="shared" si="4"/>
        <v>47.03413031575105</v>
      </c>
      <c r="K25" s="34">
        <v>3937</v>
      </c>
      <c r="L25" s="36">
        <f t="shared" si="5"/>
        <v>17.964044533674027</v>
      </c>
      <c r="M25" s="34">
        <v>0</v>
      </c>
      <c r="N25" s="36">
        <f t="shared" si="6"/>
        <v>0</v>
      </c>
      <c r="O25" s="34">
        <v>6371</v>
      </c>
      <c r="P25" s="34">
        <v>4121</v>
      </c>
      <c r="Q25" s="36">
        <f t="shared" si="7"/>
        <v>29.070085782077022</v>
      </c>
      <c r="R25" s="34" t="s">
        <v>2</v>
      </c>
      <c r="S25" s="34"/>
      <c r="T25" s="34"/>
      <c r="U25" s="34"/>
    </row>
    <row r="26" spans="1:21" ht="13.5">
      <c r="A26" s="31" t="s">
        <v>6</v>
      </c>
      <c r="B26" s="32" t="s">
        <v>44</v>
      </c>
      <c r="C26" s="33" t="s">
        <v>45</v>
      </c>
      <c r="D26" s="34">
        <f t="shared" si="0"/>
        <v>17113</v>
      </c>
      <c r="E26" s="35">
        <f t="shared" si="1"/>
        <v>7965</v>
      </c>
      <c r="F26" s="36">
        <f t="shared" si="2"/>
        <v>46.543563372874424</v>
      </c>
      <c r="G26" s="34">
        <v>7965</v>
      </c>
      <c r="H26" s="34">
        <v>0</v>
      </c>
      <c r="I26" s="35">
        <f t="shared" si="3"/>
        <v>9148</v>
      </c>
      <c r="J26" s="36">
        <f t="shared" si="4"/>
        <v>53.45643662712558</v>
      </c>
      <c r="K26" s="34">
        <v>0</v>
      </c>
      <c r="L26" s="36">
        <f t="shared" si="5"/>
        <v>0</v>
      </c>
      <c r="M26" s="34">
        <v>0</v>
      </c>
      <c r="N26" s="36">
        <f t="shared" si="6"/>
        <v>0</v>
      </c>
      <c r="O26" s="34">
        <v>9148</v>
      </c>
      <c r="P26" s="34">
        <v>8142</v>
      </c>
      <c r="Q26" s="36">
        <f t="shared" si="7"/>
        <v>53.45643662712558</v>
      </c>
      <c r="R26" s="34" t="s">
        <v>2</v>
      </c>
      <c r="S26" s="34"/>
      <c r="T26" s="34"/>
      <c r="U26" s="34"/>
    </row>
    <row r="27" spans="1:21" ht="13.5">
      <c r="A27" s="31" t="s">
        <v>6</v>
      </c>
      <c r="B27" s="32" t="s">
        <v>46</v>
      </c>
      <c r="C27" s="33" t="s">
        <v>47</v>
      </c>
      <c r="D27" s="34">
        <f t="shared" si="0"/>
        <v>4496</v>
      </c>
      <c r="E27" s="35">
        <f t="shared" si="1"/>
        <v>1671</v>
      </c>
      <c r="F27" s="36">
        <f t="shared" si="2"/>
        <v>37.16637010676156</v>
      </c>
      <c r="G27" s="34">
        <v>1671</v>
      </c>
      <c r="H27" s="34">
        <v>0</v>
      </c>
      <c r="I27" s="35">
        <f t="shared" si="3"/>
        <v>2825</v>
      </c>
      <c r="J27" s="36">
        <f t="shared" si="4"/>
        <v>62.83362989323843</v>
      </c>
      <c r="K27" s="34">
        <v>1799</v>
      </c>
      <c r="L27" s="36">
        <f t="shared" si="5"/>
        <v>40.013345195729535</v>
      </c>
      <c r="M27" s="34">
        <v>0</v>
      </c>
      <c r="N27" s="36">
        <f t="shared" si="6"/>
        <v>0</v>
      </c>
      <c r="O27" s="34">
        <v>1026</v>
      </c>
      <c r="P27" s="34">
        <v>822</v>
      </c>
      <c r="Q27" s="36">
        <f t="shared" si="7"/>
        <v>22.820284697508896</v>
      </c>
      <c r="R27" s="34" t="s">
        <v>2</v>
      </c>
      <c r="S27" s="34"/>
      <c r="T27" s="34"/>
      <c r="U27" s="34"/>
    </row>
    <row r="28" spans="1:21" ht="13.5">
      <c r="A28" s="31" t="s">
        <v>6</v>
      </c>
      <c r="B28" s="32" t="s">
        <v>48</v>
      </c>
      <c r="C28" s="33" t="s">
        <v>49</v>
      </c>
      <c r="D28" s="34">
        <f t="shared" si="0"/>
        <v>5743</v>
      </c>
      <c r="E28" s="35">
        <f t="shared" si="1"/>
        <v>4670</v>
      </c>
      <c r="F28" s="36">
        <f t="shared" si="2"/>
        <v>81.31638516454814</v>
      </c>
      <c r="G28" s="34">
        <v>4670</v>
      </c>
      <c r="H28" s="34">
        <v>0</v>
      </c>
      <c r="I28" s="35">
        <f t="shared" si="3"/>
        <v>1073</v>
      </c>
      <c r="J28" s="36">
        <f t="shared" si="4"/>
        <v>18.683614835451852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1073</v>
      </c>
      <c r="P28" s="34">
        <v>909</v>
      </c>
      <c r="Q28" s="36">
        <f t="shared" si="7"/>
        <v>18.683614835451852</v>
      </c>
      <c r="R28" s="34" t="s">
        <v>2</v>
      </c>
      <c r="S28" s="34"/>
      <c r="T28" s="34"/>
      <c r="U28" s="34"/>
    </row>
    <row r="29" spans="1:21" ht="13.5">
      <c r="A29" s="31" t="s">
        <v>6</v>
      </c>
      <c r="B29" s="32" t="s">
        <v>50</v>
      </c>
      <c r="C29" s="33" t="s">
        <v>51</v>
      </c>
      <c r="D29" s="34">
        <f t="shared" si="0"/>
        <v>2104</v>
      </c>
      <c r="E29" s="35">
        <f t="shared" si="1"/>
        <v>643</v>
      </c>
      <c r="F29" s="36">
        <f t="shared" si="2"/>
        <v>30.56083650190114</v>
      </c>
      <c r="G29" s="34">
        <v>643</v>
      </c>
      <c r="H29" s="34">
        <v>0</v>
      </c>
      <c r="I29" s="35">
        <f t="shared" si="3"/>
        <v>1461</v>
      </c>
      <c r="J29" s="36">
        <f t="shared" si="4"/>
        <v>69.43916349809885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1461</v>
      </c>
      <c r="P29" s="34">
        <v>348</v>
      </c>
      <c r="Q29" s="36">
        <f t="shared" si="7"/>
        <v>69.43916349809885</v>
      </c>
      <c r="R29" s="34" t="s">
        <v>2</v>
      </c>
      <c r="S29" s="34"/>
      <c r="T29" s="34"/>
      <c r="U29" s="34"/>
    </row>
    <row r="30" spans="1:21" ht="13.5">
      <c r="A30" s="31" t="s">
        <v>6</v>
      </c>
      <c r="B30" s="32" t="s">
        <v>52</v>
      </c>
      <c r="C30" s="33" t="s">
        <v>53</v>
      </c>
      <c r="D30" s="34">
        <f t="shared" si="0"/>
        <v>3218</v>
      </c>
      <c r="E30" s="35">
        <f t="shared" si="1"/>
        <v>2836</v>
      </c>
      <c r="F30" s="36">
        <f t="shared" si="2"/>
        <v>88.12927284027346</v>
      </c>
      <c r="G30" s="34">
        <v>2310</v>
      </c>
      <c r="H30" s="34">
        <v>526</v>
      </c>
      <c r="I30" s="35">
        <f t="shared" si="3"/>
        <v>382</v>
      </c>
      <c r="J30" s="36">
        <f t="shared" si="4"/>
        <v>11.870727159726538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382</v>
      </c>
      <c r="P30" s="34">
        <v>241</v>
      </c>
      <c r="Q30" s="36">
        <f t="shared" si="7"/>
        <v>11.870727159726538</v>
      </c>
      <c r="R30" s="34" t="s">
        <v>2</v>
      </c>
      <c r="S30" s="34"/>
      <c r="T30" s="34"/>
      <c r="U30" s="34"/>
    </row>
    <row r="31" spans="1:21" ht="13.5">
      <c r="A31" s="31" t="s">
        <v>6</v>
      </c>
      <c r="B31" s="32" t="s">
        <v>54</v>
      </c>
      <c r="C31" s="33" t="s">
        <v>55</v>
      </c>
      <c r="D31" s="34">
        <f t="shared" si="0"/>
        <v>4587</v>
      </c>
      <c r="E31" s="35">
        <f t="shared" si="1"/>
        <v>3445</v>
      </c>
      <c r="F31" s="36">
        <f t="shared" si="2"/>
        <v>75.10355352081972</v>
      </c>
      <c r="G31" s="34">
        <v>3348</v>
      </c>
      <c r="H31" s="34">
        <v>97</v>
      </c>
      <c r="I31" s="35">
        <f t="shared" si="3"/>
        <v>1142</v>
      </c>
      <c r="J31" s="36">
        <f t="shared" si="4"/>
        <v>24.89644647918029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1142</v>
      </c>
      <c r="P31" s="34">
        <v>992</v>
      </c>
      <c r="Q31" s="36">
        <f t="shared" si="7"/>
        <v>24.89644647918029</v>
      </c>
      <c r="R31" s="34" t="s">
        <v>2</v>
      </c>
      <c r="S31" s="34"/>
      <c r="T31" s="34"/>
      <c r="U31" s="34"/>
    </row>
    <row r="32" spans="1:21" ht="13.5">
      <c r="A32" s="31" t="s">
        <v>6</v>
      </c>
      <c r="B32" s="32" t="s">
        <v>56</v>
      </c>
      <c r="C32" s="33" t="s">
        <v>57</v>
      </c>
      <c r="D32" s="34">
        <f t="shared" si="0"/>
        <v>6451</v>
      </c>
      <c r="E32" s="35">
        <f t="shared" si="1"/>
        <v>5344</v>
      </c>
      <c r="F32" s="36">
        <f t="shared" si="2"/>
        <v>82.83986978762982</v>
      </c>
      <c r="G32" s="34">
        <v>3150</v>
      </c>
      <c r="H32" s="34">
        <v>2194</v>
      </c>
      <c r="I32" s="35">
        <f t="shared" si="3"/>
        <v>1107</v>
      </c>
      <c r="J32" s="36">
        <f t="shared" si="4"/>
        <v>17.160130212370177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1107</v>
      </c>
      <c r="P32" s="34">
        <v>645</v>
      </c>
      <c r="Q32" s="36">
        <f t="shared" si="7"/>
        <v>17.160130212370177</v>
      </c>
      <c r="R32" s="34" t="s">
        <v>2</v>
      </c>
      <c r="S32" s="34"/>
      <c r="T32" s="34"/>
      <c r="U32" s="34"/>
    </row>
    <row r="33" spans="1:21" ht="13.5">
      <c r="A33" s="31" t="s">
        <v>6</v>
      </c>
      <c r="B33" s="32" t="s">
        <v>58</v>
      </c>
      <c r="C33" s="33" t="s">
        <v>59</v>
      </c>
      <c r="D33" s="34">
        <f t="shared" si="0"/>
        <v>1724</v>
      </c>
      <c r="E33" s="35">
        <f t="shared" si="1"/>
        <v>942</v>
      </c>
      <c r="F33" s="36">
        <f aca="true" t="shared" si="8" ref="F33:F60">E33/D33*100</f>
        <v>54.64037122969838</v>
      </c>
      <c r="G33" s="34">
        <v>377</v>
      </c>
      <c r="H33" s="34">
        <v>565</v>
      </c>
      <c r="I33" s="35">
        <f t="shared" si="3"/>
        <v>782</v>
      </c>
      <c r="J33" s="36">
        <f aca="true" t="shared" si="9" ref="J33:J60">I33/D33*100</f>
        <v>45.359628770301626</v>
      </c>
      <c r="K33" s="34">
        <v>0</v>
      </c>
      <c r="L33" s="36">
        <f aca="true" t="shared" si="10" ref="L33:L60">K33/D33*100</f>
        <v>0</v>
      </c>
      <c r="M33" s="34">
        <v>0</v>
      </c>
      <c r="N33" s="36">
        <f aca="true" t="shared" si="11" ref="N33:N60">M33/D33*100</f>
        <v>0</v>
      </c>
      <c r="O33" s="34">
        <v>782</v>
      </c>
      <c r="P33" s="34">
        <v>620</v>
      </c>
      <c r="Q33" s="36">
        <f aca="true" t="shared" si="12" ref="Q33:Q60">O33/D33*100</f>
        <v>45.359628770301626</v>
      </c>
      <c r="R33" s="34" t="s">
        <v>2</v>
      </c>
      <c r="S33" s="34"/>
      <c r="T33" s="34"/>
      <c r="U33" s="34"/>
    </row>
    <row r="34" spans="1:21" ht="13.5">
      <c r="A34" s="31" t="s">
        <v>6</v>
      </c>
      <c r="B34" s="32" t="s">
        <v>60</v>
      </c>
      <c r="C34" s="33" t="s">
        <v>61</v>
      </c>
      <c r="D34" s="34">
        <f t="shared" si="0"/>
        <v>1300</v>
      </c>
      <c r="E34" s="35">
        <f t="shared" si="1"/>
        <v>614</v>
      </c>
      <c r="F34" s="36">
        <f t="shared" si="8"/>
        <v>47.23076923076923</v>
      </c>
      <c r="G34" s="34">
        <v>116</v>
      </c>
      <c r="H34" s="34">
        <v>498</v>
      </c>
      <c r="I34" s="35">
        <f t="shared" si="3"/>
        <v>686</v>
      </c>
      <c r="J34" s="36">
        <f t="shared" si="9"/>
        <v>52.76923076923077</v>
      </c>
      <c r="K34" s="34">
        <v>0</v>
      </c>
      <c r="L34" s="36">
        <f t="shared" si="10"/>
        <v>0</v>
      </c>
      <c r="M34" s="34">
        <v>0</v>
      </c>
      <c r="N34" s="36">
        <f t="shared" si="11"/>
        <v>0</v>
      </c>
      <c r="O34" s="34">
        <v>686</v>
      </c>
      <c r="P34" s="34">
        <v>410</v>
      </c>
      <c r="Q34" s="36">
        <f t="shared" si="12"/>
        <v>52.76923076923077</v>
      </c>
      <c r="R34" s="34"/>
      <c r="S34" s="34"/>
      <c r="T34" s="34" t="s">
        <v>2</v>
      </c>
      <c r="U34" s="34"/>
    </row>
    <row r="35" spans="1:21" ht="13.5">
      <c r="A35" s="31" t="s">
        <v>6</v>
      </c>
      <c r="B35" s="32" t="s">
        <v>62</v>
      </c>
      <c r="C35" s="33" t="s">
        <v>63</v>
      </c>
      <c r="D35" s="34">
        <f t="shared" si="0"/>
        <v>5162</v>
      </c>
      <c r="E35" s="35">
        <f t="shared" si="1"/>
        <v>3780</v>
      </c>
      <c r="F35" s="36">
        <f t="shared" si="8"/>
        <v>73.22743122820611</v>
      </c>
      <c r="G35" s="34">
        <v>2896</v>
      </c>
      <c r="H35" s="34">
        <v>884</v>
      </c>
      <c r="I35" s="35">
        <f t="shared" si="3"/>
        <v>1382</v>
      </c>
      <c r="J35" s="36">
        <f t="shared" si="9"/>
        <v>26.772568771793882</v>
      </c>
      <c r="K35" s="34">
        <v>0</v>
      </c>
      <c r="L35" s="36">
        <f t="shared" si="10"/>
        <v>0</v>
      </c>
      <c r="M35" s="34">
        <v>0</v>
      </c>
      <c r="N35" s="36">
        <f t="shared" si="11"/>
        <v>0</v>
      </c>
      <c r="O35" s="34">
        <v>1382</v>
      </c>
      <c r="P35" s="34">
        <v>1068</v>
      </c>
      <c r="Q35" s="36">
        <f t="shared" si="12"/>
        <v>26.772568771793882</v>
      </c>
      <c r="R35" s="34" t="s">
        <v>2</v>
      </c>
      <c r="S35" s="34"/>
      <c r="T35" s="34"/>
      <c r="U35" s="34"/>
    </row>
    <row r="36" spans="1:21" ht="13.5">
      <c r="A36" s="31" t="s">
        <v>6</v>
      </c>
      <c r="B36" s="32" t="s">
        <v>64</v>
      </c>
      <c r="C36" s="33" t="s">
        <v>65</v>
      </c>
      <c r="D36" s="34">
        <f t="shared" si="0"/>
        <v>581</v>
      </c>
      <c r="E36" s="35">
        <f t="shared" si="1"/>
        <v>371</v>
      </c>
      <c r="F36" s="36">
        <f t="shared" si="8"/>
        <v>63.85542168674698</v>
      </c>
      <c r="G36" s="34">
        <v>123</v>
      </c>
      <c r="H36" s="34">
        <v>248</v>
      </c>
      <c r="I36" s="35">
        <f t="shared" si="3"/>
        <v>210</v>
      </c>
      <c r="J36" s="36">
        <f t="shared" si="9"/>
        <v>36.144578313253014</v>
      </c>
      <c r="K36" s="34">
        <v>0</v>
      </c>
      <c r="L36" s="36">
        <f t="shared" si="10"/>
        <v>0</v>
      </c>
      <c r="M36" s="34">
        <v>0</v>
      </c>
      <c r="N36" s="36">
        <f t="shared" si="11"/>
        <v>0</v>
      </c>
      <c r="O36" s="34">
        <v>210</v>
      </c>
      <c r="P36" s="34">
        <v>187</v>
      </c>
      <c r="Q36" s="36">
        <f t="shared" si="12"/>
        <v>36.144578313253014</v>
      </c>
      <c r="R36" s="34" t="s">
        <v>2</v>
      </c>
      <c r="S36" s="34"/>
      <c r="T36" s="34"/>
      <c r="U36" s="34"/>
    </row>
    <row r="37" spans="1:21" ht="13.5">
      <c r="A37" s="31" t="s">
        <v>6</v>
      </c>
      <c r="B37" s="32" t="s">
        <v>66</v>
      </c>
      <c r="C37" s="33" t="s">
        <v>67</v>
      </c>
      <c r="D37" s="34">
        <f t="shared" si="0"/>
        <v>801</v>
      </c>
      <c r="E37" s="35">
        <f t="shared" si="1"/>
        <v>604</v>
      </c>
      <c r="F37" s="36">
        <f t="shared" si="8"/>
        <v>75.40574282147315</v>
      </c>
      <c r="G37" s="34">
        <v>294</v>
      </c>
      <c r="H37" s="34">
        <v>310</v>
      </c>
      <c r="I37" s="35">
        <f t="shared" si="3"/>
        <v>197</v>
      </c>
      <c r="J37" s="36">
        <f t="shared" si="9"/>
        <v>24.594257178526842</v>
      </c>
      <c r="K37" s="34">
        <v>0</v>
      </c>
      <c r="L37" s="36">
        <f t="shared" si="10"/>
        <v>0</v>
      </c>
      <c r="M37" s="34">
        <v>0</v>
      </c>
      <c r="N37" s="36">
        <f t="shared" si="11"/>
        <v>0</v>
      </c>
      <c r="O37" s="34">
        <v>197</v>
      </c>
      <c r="P37" s="34">
        <v>160</v>
      </c>
      <c r="Q37" s="36">
        <f t="shared" si="12"/>
        <v>24.594257178526842</v>
      </c>
      <c r="R37" s="34" t="s">
        <v>2</v>
      </c>
      <c r="S37" s="34"/>
      <c r="T37" s="34"/>
      <c r="U37" s="34"/>
    </row>
    <row r="38" spans="1:21" ht="13.5">
      <c r="A38" s="31" t="s">
        <v>6</v>
      </c>
      <c r="B38" s="32" t="s">
        <v>68</v>
      </c>
      <c r="C38" s="33" t="s">
        <v>69</v>
      </c>
      <c r="D38" s="34">
        <f t="shared" si="0"/>
        <v>25079</v>
      </c>
      <c r="E38" s="35">
        <f t="shared" si="1"/>
        <v>5083</v>
      </c>
      <c r="F38" s="36">
        <f t="shared" si="8"/>
        <v>20.267953267674148</v>
      </c>
      <c r="G38" s="34">
        <v>5083</v>
      </c>
      <c r="H38" s="34">
        <v>0</v>
      </c>
      <c r="I38" s="35">
        <f t="shared" si="3"/>
        <v>19996</v>
      </c>
      <c r="J38" s="36">
        <f t="shared" si="9"/>
        <v>79.73204673232584</v>
      </c>
      <c r="K38" s="34">
        <v>3259</v>
      </c>
      <c r="L38" s="36">
        <f t="shared" si="10"/>
        <v>12.994936002232944</v>
      </c>
      <c r="M38" s="34">
        <v>0</v>
      </c>
      <c r="N38" s="36">
        <f t="shared" si="11"/>
        <v>0</v>
      </c>
      <c r="O38" s="34">
        <v>16737</v>
      </c>
      <c r="P38" s="34">
        <v>8952</v>
      </c>
      <c r="Q38" s="36">
        <f t="shared" si="12"/>
        <v>66.73711073009291</v>
      </c>
      <c r="R38" s="34" t="s">
        <v>2</v>
      </c>
      <c r="S38" s="34"/>
      <c r="T38" s="34"/>
      <c r="U38" s="34"/>
    </row>
    <row r="39" spans="1:21" ht="13.5">
      <c r="A39" s="31" t="s">
        <v>6</v>
      </c>
      <c r="B39" s="32" t="s">
        <v>70</v>
      </c>
      <c r="C39" s="33" t="s">
        <v>71</v>
      </c>
      <c r="D39" s="34">
        <f t="shared" si="0"/>
        <v>2445</v>
      </c>
      <c r="E39" s="35">
        <f t="shared" si="1"/>
        <v>1510</v>
      </c>
      <c r="F39" s="36">
        <f t="shared" si="8"/>
        <v>61.75869120654397</v>
      </c>
      <c r="G39" s="34">
        <v>1450</v>
      </c>
      <c r="H39" s="34">
        <v>60</v>
      </c>
      <c r="I39" s="35">
        <f t="shared" si="3"/>
        <v>935</v>
      </c>
      <c r="J39" s="36">
        <f t="shared" si="9"/>
        <v>38.24130879345603</v>
      </c>
      <c r="K39" s="34">
        <v>0</v>
      </c>
      <c r="L39" s="36">
        <f t="shared" si="10"/>
        <v>0</v>
      </c>
      <c r="M39" s="34">
        <v>0</v>
      </c>
      <c r="N39" s="36">
        <f t="shared" si="11"/>
        <v>0</v>
      </c>
      <c r="O39" s="34">
        <v>935</v>
      </c>
      <c r="P39" s="34">
        <v>639</v>
      </c>
      <c r="Q39" s="36">
        <f t="shared" si="12"/>
        <v>38.24130879345603</v>
      </c>
      <c r="R39" s="34" t="s">
        <v>2</v>
      </c>
      <c r="S39" s="34"/>
      <c r="T39" s="34"/>
      <c r="U39" s="34"/>
    </row>
    <row r="40" spans="1:21" ht="13.5">
      <c r="A40" s="31" t="s">
        <v>6</v>
      </c>
      <c r="B40" s="32" t="s">
        <v>72</v>
      </c>
      <c r="C40" s="33" t="s">
        <v>1</v>
      </c>
      <c r="D40" s="34">
        <f t="shared" si="0"/>
        <v>16170</v>
      </c>
      <c r="E40" s="35">
        <f t="shared" si="1"/>
        <v>8438</v>
      </c>
      <c r="F40" s="36">
        <f t="shared" si="8"/>
        <v>52.1830550401979</v>
      </c>
      <c r="G40" s="34">
        <v>8438</v>
      </c>
      <c r="H40" s="34">
        <v>0</v>
      </c>
      <c r="I40" s="35">
        <f t="shared" si="3"/>
        <v>7732</v>
      </c>
      <c r="J40" s="36">
        <f t="shared" si="9"/>
        <v>47.81694495980211</v>
      </c>
      <c r="K40" s="34">
        <v>0</v>
      </c>
      <c r="L40" s="36">
        <f t="shared" si="10"/>
        <v>0</v>
      </c>
      <c r="M40" s="34">
        <v>1754</v>
      </c>
      <c r="N40" s="36">
        <f t="shared" si="11"/>
        <v>10.847247990105133</v>
      </c>
      <c r="O40" s="34">
        <v>5978</v>
      </c>
      <c r="P40" s="34">
        <v>4618</v>
      </c>
      <c r="Q40" s="36">
        <f t="shared" si="12"/>
        <v>36.96969696969697</v>
      </c>
      <c r="R40" s="34" t="s">
        <v>2</v>
      </c>
      <c r="S40" s="34"/>
      <c r="T40" s="34"/>
      <c r="U40" s="34"/>
    </row>
    <row r="41" spans="1:21" ht="13.5">
      <c r="A41" s="31" t="s">
        <v>6</v>
      </c>
      <c r="B41" s="32" t="s">
        <v>73</v>
      </c>
      <c r="C41" s="33" t="s">
        <v>74</v>
      </c>
      <c r="D41" s="34">
        <f t="shared" si="0"/>
        <v>3265</v>
      </c>
      <c r="E41" s="35">
        <f t="shared" si="1"/>
        <v>2096</v>
      </c>
      <c r="F41" s="36">
        <f t="shared" si="8"/>
        <v>64.19601837672282</v>
      </c>
      <c r="G41" s="34">
        <v>2081</v>
      </c>
      <c r="H41" s="34">
        <v>15</v>
      </c>
      <c r="I41" s="35">
        <f t="shared" si="3"/>
        <v>1169</v>
      </c>
      <c r="J41" s="36">
        <f t="shared" si="9"/>
        <v>35.80398162327718</v>
      </c>
      <c r="K41" s="34">
        <v>131</v>
      </c>
      <c r="L41" s="36">
        <f t="shared" si="10"/>
        <v>4.012251148545176</v>
      </c>
      <c r="M41" s="34">
        <v>0</v>
      </c>
      <c r="N41" s="36">
        <f t="shared" si="11"/>
        <v>0</v>
      </c>
      <c r="O41" s="34">
        <v>1038</v>
      </c>
      <c r="P41" s="34">
        <v>545</v>
      </c>
      <c r="Q41" s="36">
        <f t="shared" si="12"/>
        <v>31.791730474732006</v>
      </c>
      <c r="R41" s="34" t="s">
        <v>2</v>
      </c>
      <c r="S41" s="34"/>
      <c r="T41" s="34"/>
      <c r="U41" s="34"/>
    </row>
    <row r="42" spans="1:21" ht="13.5">
      <c r="A42" s="31" t="s">
        <v>6</v>
      </c>
      <c r="B42" s="32" t="s">
        <v>75</v>
      </c>
      <c r="C42" s="33" t="s">
        <v>76</v>
      </c>
      <c r="D42" s="34">
        <f t="shared" si="0"/>
        <v>3635</v>
      </c>
      <c r="E42" s="35">
        <f t="shared" si="1"/>
        <v>2041</v>
      </c>
      <c r="F42" s="36">
        <f t="shared" si="8"/>
        <v>56.148555708390646</v>
      </c>
      <c r="G42" s="34">
        <v>1012</v>
      </c>
      <c r="H42" s="34">
        <v>1029</v>
      </c>
      <c r="I42" s="35">
        <f t="shared" si="3"/>
        <v>1594</v>
      </c>
      <c r="J42" s="36">
        <f t="shared" si="9"/>
        <v>43.851444291609354</v>
      </c>
      <c r="K42" s="34">
        <v>0</v>
      </c>
      <c r="L42" s="36">
        <f t="shared" si="10"/>
        <v>0</v>
      </c>
      <c r="M42" s="34">
        <v>0</v>
      </c>
      <c r="N42" s="36">
        <f t="shared" si="11"/>
        <v>0</v>
      </c>
      <c r="O42" s="34">
        <v>1594</v>
      </c>
      <c r="P42" s="34">
        <v>635</v>
      </c>
      <c r="Q42" s="36">
        <f t="shared" si="12"/>
        <v>43.851444291609354</v>
      </c>
      <c r="R42" s="34" t="s">
        <v>2</v>
      </c>
      <c r="S42" s="34"/>
      <c r="T42" s="34"/>
      <c r="U42" s="34"/>
    </row>
    <row r="43" spans="1:21" ht="13.5">
      <c r="A43" s="31" t="s">
        <v>6</v>
      </c>
      <c r="B43" s="32" t="s">
        <v>77</v>
      </c>
      <c r="C43" s="33" t="s">
        <v>78</v>
      </c>
      <c r="D43" s="34">
        <f t="shared" si="0"/>
        <v>7422</v>
      </c>
      <c r="E43" s="35">
        <f t="shared" si="1"/>
        <v>5413</v>
      </c>
      <c r="F43" s="36">
        <f t="shared" si="8"/>
        <v>72.93182430611695</v>
      </c>
      <c r="G43" s="34">
        <v>5413</v>
      </c>
      <c r="H43" s="34">
        <v>0</v>
      </c>
      <c r="I43" s="35">
        <f t="shared" si="3"/>
        <v>2009</v>
      </c>
      <c r="J43" s="36">
        <f t="shared" si="9"/>
        <v>27.068175693883052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2009</v>
      </c>
      <c r="P43" s="34">
        <v>1423</v>
      </c>
      <c r="Q43" s="36">
        <f t="shared" si="12"/>
        <v>27.068175693883052</v>
      </c>
      <c r="R43" s="34" t="s">
        <v>2</v>
      </c>
      <c r="S43" s="34"/>
      <c r="T43" s="34"/>
      <c r="U43" s="34"/>
    </row>
    <row r="44" spans="1:21" ht="13.5">
      <c r="A44" s="31" t="s">
        <v>6</v>
      </c>
      <c r="B44" s="32" t="s">
        <v>79</v>
      </c>
      <c r="C44" s="33" t="s">
        <v>80</v>
      </c>
      <c r="D44" s="34">
        <f t="shared" si="0"/>
        <v>15188</v>
      </c>
      <c r="E44" s="35">
        <f t="shared" si="1"/>
        <v>11078</v>
      </c>
      <c r="F44" s="36">
        <f t="shared" si="8"/>
        <v>72.93916249670794</v>
      </c>
      <c r="G44" s="34">
        <v>11078</v>
      </c>
      <c r="H44" s="34">
        <v>0</v>
      </c>
      <c r="I44" s="35">
        <f t="shared" si="3"/>
        <v>4110</v>
      </c>
      <c r="J44" s="36">
        <f t="shared" si="9"/>
        <v>27.060837503292074</v>
      </c>
      <c r="K44" s="34">
        <v>0</v>
      </c>
      <c r="L44" s="36">
        <f t="shared" si="10"/>
        <v>0</v>
      </c>
      <c r="M44" s="34">
        <v>0</v>
      </c>
      <c r="N44" s="36">
        <f t="shared" si="11"/>
        <v>0</v>
      </c>
      <c r="O44" s="34">
        <v>4110</v>
      </c>
      <c r="P44" s="34">
        <v>2978</v>
      </c>
      <c r="Q44" s="36">
        <f t="shared" si="12"/>
        <v>27.060837503292074</v>
      </c>
      <c r="R44" s="34" t="s">
        <v>2</v>
      </c>
      <c r="S44" s="34"/>
      <c r="T44" s="34"/>
      <c r="U44" s="34"/>
    </row>
    <row r="45" spans="1:21" ht="13.5">
      <c r="A45" s="31" t="s">
        <v>6</v>
      </c>
      <c r="B45" s="32" t="s">
        <v>81</v>
      </c>
      <c r="C45" s="33" t="s">
        <v>82</v>
      </c>
      <c r="D45" s="34">
        <f t="shared" si="0"/>
        <v>7492</v>
      </c>
      <c r="E45" s="35">
        <f t="shared" si="1"/>
        <v>3862</v>
      </c>
      <c r="F45" s="36">
        <f t="shared" si="8"/>
        <v>51.5483182060865</v>
      </c>
      <c r="G45" s="34">
        <v>3686</v>
      </c>
      <c r="H45" s="34">
        <v>176</v>
      </c>
      <c r="I45" s="35">
        <f t="shared" si="3"/>
        <v>3630</v>
      </c>
      <c r="J45" s="36">
        <f t="shared" si="9"/>
        <v>48.45168179391351</v>
      </c>
      <c r="K45" s="34">
        <v>1544</v>
      </c>
      <c r="L45" s="36">
        <f t="shared" si="10"/>
        <v>20.608649225840896</v>
      </c>
      <c r="M45" s="34">
        <v>0</v>
      </c>
      <c r="N45" s="36">
        <f t="shared" si="11"/>
        <v>0</v>
      </c>
      <c r="O45" s="34">
        <v>2086</v>
      </c>
      <c r="P45" s="34">
        <v>780</v>
      </c>
      <c r="Q45" s="36">
        <f t="shared" si="12"/>
        <v>27.843032568072612</v>
      </c>
      <c r="R45" s="34" t="s">
        <v>2</v>
      </c>
      <c r="S45" s="34"/>
      <c r="T45" s="34"/>
      <c r="U45" s="34"/>
    </row>
    <row r="46" spans="1:21" ht="13.5">
      <c r="A46" s="31" t="s">
        <v>6</v>
      </c>
      <c r="B46" s="32" t="s">
        <v>83</v>
      </c>
      <c r="C46" s="33" t="s">
        <v>84</v>
      </c>
      <c r="D46" s="34">
        <f t="shared" si="0"/>
        <v>15078</v>
      </c>
      <c r="E46" s="35">
        <f t="shared" si="1"/>
        <v>11891</v>
      </c>
      <c r="F46" s="36">
        <f t="shared" si="8"/>
        <v>78.86324446213025</v>
      </c>
      <c r="G46" s="34">
        <v>11877</v>
      </c>
      <c r="H46" s="34">
        <v>14</v>
      </c>
      <c r="I46" s="35">
        <f t="shared" si="3"/>
        <v>3187</v>
      </c>
      <c r="J46" s="36">
        <f t="shared" si="9"/>
        <v>21.136755537869746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3187</v>
      </c>
      <c r="P46" s="34">
        <v>1928</v>
      </c>
      <c r="Q46" s="36">
        <f t="shared" si="12"/>
        <v>21.136755537869746</v>
      </c>
      <c r="R46" s="34" t="s">
        <v>2</v>
      </c>
      <c r="S46" s="34"/>
      <c r="T46" s="34"/>
      <c r="U46" s="34"/>
    </row>
    <row r="47" spans="1:21" ht="13.5">
      <c r="A47" s="31" t="s">
        <v>6</v>
      </c>
      <c r="B47" s="32" t="s">
        <v>85</v>
      </c>
      <c r="C47" s="33" t="s">
        <v>86</v>
      </c>
      <c r="D47" s="34">
        <f t="shared" si="0"/>
        <v>4574</v>
      </c>
      <c r="E47" s="35">
        <f t="shared" si="1"/>
        <v>3636</v>
      </c>
      <c r="F47" s="36">
        <f t="shared" si="8"/>
        <v>79.4927853082641</v>
      </c>
      <c r="G47" s="34">
        <v>3636</v>
      </c>
      <c r="H47" s="34">
        <v>0</v>
      </c>
      <c r="I47" s="35">
        <f t="shared" si="3"/>
        <v>938</v>
      </c>
      <c r="J47" s="36">
        <f t="shared" si="9"/>
        <v>20.507214691735896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938</v>
      </c>
      <c r="P47" s="34">
        <v>938</v>
      </c>
      <c r="Q47" s="36">
        <f t="shared" si="12"/>
        <v>20.507214691735896</v>
      </c>
      <c r="R47" s="34" t="s">
        <v>2</v>
      </c>
      <c r="S47" s="34"/>
      <c r="T47" s="34"/>
      <c r="U47" s="34"/>
    </row>
    <row r="48" spans="1:21" ht="13.5">
      <c r="A48" s="31" t="s">
        <v>6</v>
      </c>
      <c r="B48" s="32" t="s">
        <v>87</v>
      </c>
      <c r="C48" s="33" t="s">
        <v>88</v>
      </c>
      <c r="D48" s="34">
        <f t="shared" si="0"/>
        <v>1769</v>
      </c>
      <c r="E48" s="35">
        <f t="shared" si="1"/>
        <v>496</v>
      </c>
      <c r="F48" s="36">
        <f t="shared" si="8"/>
        <v>28.038439796495197</v>
      </c>
      <c r="G48" s="34">
        <v>446</v>
      </c>
      <c r="H48" s="34">
        <v>50</v>
      </c>
      <c r="I48" s="35">
        <f t="shared" si="3"/>
        <v>1273</v>
      </c>
      <c r="J48" s="36">
        <f t="shared" si="9"/>
        <v>71.9615602035048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1273</v>
      </c>
      <c r="P48" s="34">
        <v>732</v>
      </c>
      <c r="Q48" s="36">
        <f t="shared" si="12"/>
        <v>71.9615602035048</v>
      </c>
      <c r="R48" s="34" t="s">
        <v>2</v>
      </c>
      <c r="S48" s="34"/>
      <c r="T48" s="34"/>
      <c r="U48" s="34"/>
    </row>
    <row r="49" spans="1:21" ht="13.5">
      <c r="A49" s="31" t="s">
        <v>6</v>
      </c>
      <c r="B49" s="32" t="s">
        <v>89</v>
      </c>
      <c r="C49" s="33" t="s">
        <v>90</v>
      </c>
      <c r="D49" s="34">
        <f t="shared" si="0"/>
        <v>2950</v>
      </c>
      <c r="E49" s="35">
        <f t="shared" si="1"/>
        <v>1888</v>
      </c>
      <c r="F49" s="36">
        <f t="shared" si="8"/>
        <v>64</v>
      </c>
      <c r="G49" s="34">
        <v>1605</v>
      </c>
      <c r="H49" s="34">
        <v>283</v>
      </c>
      <c r="I49" s="35">
        <f t="shared" si="3"/>
        <v>1062</v>
      </c>
      <c r="J49" s="36">
        <f t="shared" si="9"/>
        <v>36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1062</v>
      </c>
      <c r="P49" s="34">
        <v>1017</v>
      </c>
      <c r="Q49" s="36">
        <f t="shared" si="12"/>
        <v>36</v>
      </c>
      <c r="R49" s="34" t="s">
        <v>2</v>
      </c>
      <c r="S49" s="34"/>
      <c r="T49" s="34"/>
      <c r="U49" s="34"/>
    </row>
    <row r="50" spans="1:21" ht="13.5">
      <c r="A50" s="31" t="s">
        <v>6</v>
      </c>
      <c r="B50" s="32" t="s">
        <v>91</v>
      </c>
      <c r="C50" s="33" t="s">
        <v>92</v>
      </c>
      <c r="D50" s="34">
        <f t="shared" si="0"/>
        <v>4603</v>
      </c>
      <c r="E50" s="35">
        <f t="shared" si="1"/>
        <v>2771</v>
      </c>
      <c r="F50" s="36">
        <f t="shared" si="8"/>
        <v>60.19986965022811</v>
      </c>
      <c r="G50" s="34">
        <v>2771</v>
      </c>
      <c r="H50" s="34">
        <v>0</v>
      </c>
      <c r="I50" s="35">
        <f t="shared" si="3"/>
        <v>1832</v>
      </c>
      <c r="J50" s="36">
        <f t="shared" si="9"/>
        <v>39.80013034977189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1832</v>
      </c>
      <c r="P50" s="34">
        <v>1832</v>
      </c>
      <c r="Q50" s="36">
        <f t="shared" si="12"/>
        <v>39.80013034977189</v>
      </c>
      <c r="R50" s="34" t="s">
        <v>2</v>
      </c>
      <c r="S50" s="34"/>
      <c r="T50" s="34"/>
      <c r="U50" s="34"/>
    </row>
    <row r="51" spans="1:21" ht="13.5">
      <c r="A51" s="31" t="s">
        <v>6</v>
      </c>
      <c r="B51" s="32" t="s">
        <v>93</v>
      </c>
      <c r="C51" s="33" t="s">
        <v>94</v>
      </c>
      <c r="D51" s="34">
        <f t="shared" si="0"/>
        <v>2666</v>
      </c>
      <c r="E51" s="35">
        <f t="shared" si="1"/>
        <v>861</v>
      </c>
      <c r="F51" s="36">
        <f t="shared" si="8"/>
        <v>32.29557389347337</v>
      </c>
      <c r="G51" s="34">
        <v>608</v>
      </c>
      <c r="H51" s="34">
        <v>253</v>
      </c>
      <c r="I51" s="35">
        <f t="shared" si="3"/>
        <v>1805</v>
      </c>
      <c r="J51" s="36">
        <f t="shared" si="9"/>
        <v>67.70442610652663</v>
      </c>
      <c r="K51" s="34">
        <v>0</v>
      </c>
      <c r="L51" s="36">
        <f t="shared" si="10"/>
        <v>0</v>
      </c>
      <c r="M51" s="34">
        <v>0</v>
      </c>
      <c r="N51" s="36">
        <f t="shared" si="11"/>
        <v>0</v>
      </c>
      <c r="O51" s="34">
        <v>1805</v>
      </c>
      <c r="P51" s="34">
        <v>595</v>
      </c>
      <c r="Q51" s="36">
        <f t="shared" si="12"/>
        <v>67.70442610652663</v>
      </c>
      <c r="R51" s="34" t="s">
        <v>2</v>
      </c>
      <c r="S51" s="34"/>
      <c r="T51" s="34"/>
      <c r="U51" s="34"/>
    </row>
    <row r="52" spans="1:21" ht="13.5">
      <c r="A52" s="31" t="s">
        <v>6</v>
      </c>
      <c r="B52" s="32" t="s">
        <v>95</v>
      </c>
      <c r="C52" s="33" t="s">
        <v>96</v>
      </c>
      <c r="D52" s="34">
        <f t="shared" si="0"/>
        <v>6336</v>
      </c>
      <c r="E52" s="35">
        <f t="shared" si="1"/>
        <v>4012</v>
      </c>
      <c r="F52" s="36">
        <f t="shared" si="8"/>
        <v>63.32070707070707</v>
      </c>
      <c r="G52" s="34">
        <v>4012</v>
      </c>
      <c r="H52" s="34">
        <v>0</v>
      </c>
      <c r="I52" s="35">
        <f t="shared" si="3"/>
        <v>2324</v>
      </c>
      <c r="J52" s="36">
        <f t="shared" si="9"/>
        <v>36.67929292929293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2324</v>
      </c>
      <c r="P52" s="34">
        <v>1059</v>
      </c>
      <c r="Q52" s="36">
        <f t="shared" si="12"/>
        <v>36.67929292929293</v>
      </c>
      <c r="R52" s="34" t="s">
        <v>2</v>
      </c>
      <c r="S52" s="34"/>
      <c r="T52" s="34"/>
      <c r="U52" s="34"/>
    </row>
    <row r="53" spans="1:21" ht="13.5">
      <c r="A53" s="31" t="s">
        <v>6</v>
      </c>
      <c r="B53" s="32" t="s">
        <v>97</v>
      </c>
      <c r="C53" s="33" t="s">
        <v>98</v>
      </c>
      <c r="D53" s="34">
        <f t="shared" si="0"/>
        <v>4441</v>
      </c>
      <c r="E53" s="35">
        <f t="shared" si="1"/>
        <v>3397</v>
      </c>
      <c r="F53" s="36">
        <f t="shared" si="8"/>
        <v>76.49178113037604</v>
      </c>
      <c r="G53" s="34">
        <v>3387</v>
      </c>
      <c r="H53" s="34">
        <v>10</v>
      </c>
      <c r="I53" s="35">
        <f t="shared" si="3"/>
        <v>1044</v>
      </c>
      <c r="J53" s="36">
        <f t="shared" si="9"/>
        <v>23.50821886962396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1044</v>
      </c>
      <c r="P53" s="34">
        <v>611</v>
      </c>
      <c r="Q53" s="36">
        <f t="shared" si="12"/>
        <v>23.50821886962396</v>
      </c>
      <c r="R53" s="34" t="s">
        <v>2</v>
      </c>
      <c r="S53" s="34"/>
      <c r="T53" s="34"/>
      <c r="U53" s="34"/>
    </row>
    <row r="54" spans="1:21" ht="13.5">
      <c r="A54" s="31" t="s">
        <v>6</v>
      </c>
      <c r="B54" s="32" t="s">
        <v>99</v>
      </c>
      <c r="C54" s="33" t="s">
        <v>100</v>
      </c>
      <c r="D54" s="34">
        <f t="shared" si="0"/>
        <v>3461</v>
      </c>
      <c r="E54" s="35">
        <f t="shared" si="1"/>
        <v>2404</v>
      </c>
      <c r="F54" s="36">
        <f t="shared" si="8"/>
        <v>69.4596937301358</v>
      </c>
      <c r="G54" s="34">
        <v>2398</v>
      </c>
      <c r="H54" s="34">
        <v>6</v>
      </c>
      <c r="I54" s="35">
        <f t="shared" si="3"/>
        <v>1057</v>
      </c>
      <c r="J54" s="36">
        <f t="shared" si="9"/>
        <v>30.540306269864203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1057</v>
      </c>
      <c r="P54" s="34">
        <v>820</v>
      </c>
      <c r="Q54" s="36">
        <f t="shared" si="12"/>
        <v>30.540306269864203</v>
      </c>
      <c r="R54" s="34" t="s">
        <v>2</v>
      </c>
      <c r="S54" s="34"/>
      <c r="T54" s="34"/>
      <c r="U54" s="34"/>
    </row>
    <row r="55" spans="1:21" ht="13.5">
      <c r="A55" s="31" t="s">
        <v>6</v>
      </c>
      <c r="B55" s="32" t="s">
        <v>101</v>
      </c>
      <c r="C55" s="33" t="s">
        <v>102</v>
      </c>
      <c r="D55" s="34">
        <f t="shared" si="0"/>
        <v>10427</v>
      </c>
      <c r="E55" s="35">
        <f t="shared" si="1"/>
        <v>8379</v>
      </c>
      <c r="F55" s="36">
        <f t="shared" si="8"/>
        <v>80.3586841852882</v>
      </c>
      <c r="G55" s="34">
        <v>7882</v>
      </c>
      <c r="H55" s="34">
        <v>497</v>
      </c>
      <c r="I55" s="35">
        <f t="shared" si="3"/>
        <v>2048</v>
      </c>
      <c r="J55" s="36">
        <f t="shared" si="9"/>
        <v>19.641315814711806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2048</v>
      </c>
      <c r="P55" s="34">
        <v>1698</v>
      </c>
      <c r="Q55" s="36">
        <f t="shared" si="12"/>
        <v>19.641315814711806</v>
      </c>
      <c r="R55" s="34" t="s">
        <v>2</v>
      </c>
      <c r="S55" s="34"/>
      <c r="T55" s="34"/>
      <c r="U55" s="34"/>
    </row>
    <row r="56" spans="1:21" ht="13.5">
      <c r="A56" s="31" t="s">
        <v>6</v>
      </c>
      <c r="B56" s="32" t="s">
        <v>103</v>
      </c>
      <c r="C56" s="33" t="s">
        <v>104</v>
      </c>
      <c r="D56" s="34">
        <f t="shared" si="0"/>
        <v>7341</v>
      </c>
      <c r="E56" s="35">
        <f t="shared" si="1"/>
        <v>5730</v>
      </c>
      <c r="F56" s="36">
        <f t="shared" si="8"/>
        <v>78.05476093175317</v>
      </c>
      <c r="G56" s="34">
        <v>5730</v>
      </c>
      <c r="H56" s="34">
        <v>0</v>
      </c>
      <c r="I56" s="35">
        <f t="shared" si="3"/>
        <v>1611</v>
      </c>
      <c r="J56" s="36">
        <f t="shared" si="9"/>
        <v>21.94523906824683</v>
      </c>
      <c r="K56" s="34">
        <v>216</v>
      </c>
      <c r="L56" s="36">
        <f t="shared" si="10"/>
        <v>2.942378422558235</v>
      </c>
      <c r="M56" s="34">
        <v>0</v>
      </c>
      <c r="N56" s="36">
        <f t="shared" si="11"/>
        <v>0</v>
      </c>
      <c r="O56" s="34">
        <v>1395</v>
      </c>
      <c r="P56" s="34">
        <v>1000</v>
      </c>
      <c r="Q56" s="36">
        <f t="shared" si="12"/>
        <v>19.0028606456886</v>
      </c>
      <c r="R56" s="34" t="s">
        <v>2</v>
      </c>
      <c r="S56" s="34"/>
      <c r="T56" s="34"/>
      <c r="U56" s="34"/>
    </row>
    <row r="57" spans="1:21" ht="13.5">
      <c r="A57" s="31" t="s">
        <v>6</v>
      </c>
      <c r="B57" s="32" t="s">
        <v>105</v>
      </c>
      <c r="C57" s="33" t="s">
        <v>106</v>
      </c>
      <c r="D57" s="34">
        <f t="shared" si="0"/>
        <v>3757</v>
      </c>
      <c r="E57" s="35">
        <f>G57+H57</f>
        <v>2950</v>
      </c>
      <c r="F57" s="36">
        <f t="shared" si="8"/>
        <v>78.52009582113388</v>
      </c>
      <c r="G57" s="34">
        <v>2175</v>
      </c>
      <c r="H57" s="34">
        <v>775</v>
      </c>
      <c r="I57" s="35">
        <f>K57+M57+O57</f>
        <v>807</v>
      </c>
      <c r="J57" s="36">
        <f t="shared" si="9"/>
        <v>21.479904178866114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807</v>
      </c>
      <c r="P57" s="34">
        <v>650</v>
      </c>
      <c r="Q57" s="36">
        <f t="shared" si="12"/>
        <v>21.479904178866114</v>
      </c>
      <c r="R57" s="34" t="s">
        <v>2</v>
      </c>
      <c r="S57" s="34"/>
      <c r="T57" s="34"/>
      <c r="U57" s="34"/>
    </row>
    <row r="58" spans="1:21" ht="13.5">
      <c r="A58" s="31" t="s">
        <v>6</v>
      </c>
      <c r="B58" s="32" t="s">
        <v>107</v>
      </c>
      <c r="C58" s="33" t="s">
        <v>108</v>
      </c>
      <c r="D58" s="34">
        <f t="shared" si="0"/>
        <v>3913</v>
      </c>
      <c r="E58" s="35">
        <f>G58+H58</f>
        <v>3154</v>
      </c>
      <c r="F58" s="36">
        <f t="shared" si="8"/>
        <v>80.60311781242014</v>
      </c>
      <c r="G58" s="34">
        <v>2996</v>
      </c>
      <c r="H58" s="34">
        <v>158</v>
      </c>
      <c r="I58" s="35">
        <f>K58+M58+O58</f>
        <v>759</v>
      </c>
      <c r="J58" s="36">
        <f t="shared" si="9"/>
        <v>19.396882187579862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759</v>
      </c>
      <c r="P58" s="34">
        <v>626</v>
      </c>
      <c r="Q58" s="36">
        <f t="shared" si="12"/>
        <v>19.396882187579862</v>
      </c>
      <c r="R58" s="34" t="s">
        <v>2</v>
      </c>
      <c r="S58" s="34"/>
      <c r="T58" s="34"/>
      <c r="U58" s="34"/>
    </row>
    <row r="59" spans="1:21" ht="13.5">
      <c r="A59" s="31" t="s">
        <v>6</v>
      </c>
      <c r="B59" s="32" t="s">
        <v>109</v>
      </c>
      <c r="C59" s="33" t="s">
        <v>110</v>
      </c>
      <c r="D59" s="34">
        <f t="shared" si="0"/>
        <v>1939</v>
      </c>
      <c r="E59" s="35">
        <f>G59+H59</f>
        <v>1348</v>
      </c>
      <c r="F59" s="36">
        <f t="shared" si="8"/>
        <v>69.52037132542547</v>
      </c>
      <c r="G59" s="34">
        <v>1348</v>
      </c>
      <c r="H59" s="34">
        <v>0</v>
      </c>
      <c r="I59" s="35">
        <f>K59+M59+O59</f>
        <v>591</v>
      </c>
      <c r="J59" s="36">
        <f t="shared" si="9"/>
        <v>30.47962867457452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591</v>
      </c>
      <c r="P59" s="34">
        <v>227</v>
      </c>
      <c r="Q59" s="36">
        <f t="shared" si="12"/>
        <v>30.47962867457452</v>
      </c>
      <c r="R59" s="34" t="s">
        <v>2</v>
      </c>
      <c r="S59" s="34"/>
      <c r="T59" s="34"/>
      <c r="U59" s="34"/>
    </row>
    <row r="60" spans="1:21" ht="13.5">
      <c r="A60" s="63" t="s">
        <v>3</v>
      </c>
      <c r="B60" s="64"/>
      <c r="C60" s="65"/>
      <c r="D60" s="34">
        <f>SUM(D7:D59)</f>
        <v>820161</v>
      </c>
      <c r="E60" s="34">
        <f aca="true" t="shared" si="13" ref="E60:P60">SUM(E7:E59)</f>
        <v>340818</v>
      </c>
      <c r="F60" s="36">
        <f t="shared" si="8"/>
        <v>41.55501175988617</v>
      </c>
      <c r="G60" s="34">
        <f t="shared" si="13"/>
        <v>330671</v>
      </c>
      <c r="H60" s="34">
        <f t="shared" si="13"/>
        <v>10147</v>
      </c>
      <c r="I60" s="34">
        <f t="shared" si="13"/>
        <v>479343</v>
      </c>
      <c r="J60" s="36">
        <f t="shared" si="9"/>
        <v>58.44498824011383</v>
      </c>
      <c r="K60" s="34">
        <f t="shared" si="13"/>
        <v>134652</v>
      </c>
      <c r="L60" s="36">
        <f t="shared" si="10"/>
        <v>16.41775212427804</v>
      </c>
      <c r="M60" s="34">
        <f t="shared" si="13"/>
        <v>8601</v>
      </c>
      <c r="N60" s="36">
        <f t="shared" si="11"/>
        <v>1.0486965364117533</v>
      </c>
      <c r="O60" s="34">
        <f t="shared" si="13"/>
        <v>336090</v>
      </c>
      <c r="P60" s="34">
        <f t="shared" si="13"/>
        <v>120180</v>
      </c>
      <c r="Q60" s="36">
        <f t="shared" si="12"/>
        <v>40.97853957942404</v>
      </c>
      <c r="R60" s="34">
        <f>COUNTIF(R7:R59,"○")</f>
        <v>51</v>
      </c>
      <c r="S60" s="34">
        <f>COUNTIF(S7:S59,"○")</f>
        <v>1</v>
      </c>
      <c r="T60" s="34">
        <f>COUNTIF(T7:T59,"○")</f>
        <v>1</v>
      </c>
      <c r="U60" s="34">
        <f>COUNTIF(U7:U59,"○")</f>
        <v>0</v>
      </c>
    </row>
  </sheetData>
  <mergeCells count="19">
    <mergeCell ref="A60:C60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6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4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111</v>
      </c>
      <c r="B2" s="44" t="s">
        <v>145</v>
      </c>
      <c r="C2" s="47" t="s">
        <v>146</v>
      </c>
      <c r="D2" s="14" t="s">
        <v>112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147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113</v>
      </c>
      <c r="E3" s="69" t="s">
        <v>114</v>
      </c>
      <c r="F3" s="71"/>
      <c r="G3" s="72"/>
      <c r="H3" s="66" t="s">
        <v>115</v>
      </c>
      <c r="I3" s="67"/>
      <c r="J3" s="68"/>
      <c r="K3" s="69" t="s">
        <v>116</v>
      </c>
      <c r="L3" s="67"/>
      <c r="M3" s="68"/>
      <c r="N3" s="26" t="s">
        <v>113</v>
      </c>
      <c r="O3" s="17" t="s">
        <v>117</v>
      </c>
      <c r="P3" s="24"/>
      <c r="Q3" s="24"/>
      <c r="R3" s="24"/>
      <c r="S3" s="24"/>
      <c r="T3" s="25"/>
      <c r="U3" s="17" t="s">
        <v>118</v>
      </c>
      <c r="V3" s="24"/>
      <c r="W3" s="24"/>
      <c r="X3" s="24"/>
      <c r="Y3" s="24"/>
      <c r="Z3" s="25"/>
      <c r="AA3" s="17" t="s">
        <v>119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113</v>
      </c>
      <c r="F4" s="18" t="s">
        <v>148</v>
      </c>
      <c r="G4" s="18" t="s">
        <v>149</v>
      </c>
      <c r="H4" s="26" t="s">
        <v>113</v>
      </c>
      <c r="I4" s="18" t="s">
        <v>148</v>
      </c>
      <c r="J4" s="18" t="s">
        <v>149</v>
      </c>
      <c r="K4" s="26" t="s">
        <v>113</v>
      </c>
      <c r="L4" s="18" t="s">
        <v>148</v>
      </c>
      <c r="M4" s="18" t="s">
        <v>149</v>
      </c>
      <c r="N4" s="27"/>
      <c r="O4" s="26" t="s">
        <v>113</v>
      </c>
      <c r="P4" s="18" t="s">
        <v>150</v>
      </c>
      <c r="Q4" s="18" t="s">
        <v>151</v>
      </c>
      <c r="R4" s="18" t="s">
        <v>152</v>
      </c>
      <c r="S4" s="18" t="s">
        <v>153</v>
      </c>
      <c r="T4" s="18" t="s">
        <v>154</v>
      </c>
      <c r="U4" s="26" t="s">
        <v>113</v>
      </c>
      <c r="V4" s="18" t="s">
        <v>150</v>
      </c>
      <c r="W4" s="18" t="s">
        <v>151</v>
      </c>
      <c r="X4" s="18" t="s">
        <v>152</v>
      </c>
      <c r="Y4" s="18" t="s">
        <v>153</v>
      </c>
      <c r="Z4" s="18" t="s">
        <v>154</v>
      </c>
      <c r="AA4" s="26" t="s">
        <v>113</v>
      </c>
      <c r="AB4" s="18" t="s">
        <v>148</v>
      </c>
      <c r="AC4" s="18" t="s">
        <v>149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155</v>
      </c>
      <c r="E6" s="19" t="s">
        <v>155</v>
      </c>
      <c r="F6" s="19" t="s">
        <v>155</v>
      </c>
      <c r="G6" s="19" t="s">
        <v>155</v>
      </c>
      <c r="H6" s="19" t="s">
        <v>155</v>
      </c>
      <c r="I6" s="19" t="s">
        <v>155</v>
      </c>
      <c r="J6" s="19" t="s">
        <v>155</v>
      </c>
      <c r="K6" s="19" t="s">
        <v>155</v>
      </c>
      <c r="L6" s="19" t="s">
        <v>155</v>
      </c>
      <c r="M6" s="19" t="s">
        <v>155</v>
      </c>
      <c r="N6" s="19" t="s">
        <v>155</v>
      </c>
      <c r="O6" s="19" t="s">
        <v>155</v>
      </c>
      <c r="P6" s="19" t="s">
        <v>155</v>
      </c>
      <c r="Q6" s="19" t="s">
        <v>155</v>
      </c>
      <c r="R6" s="19" t="s">
        <v>155</v>
      </c>
      <c r="S6" s="19" t="s">
        <v>155</v>
      </c>
      <c r="T6" s="19" t="s">
        <v>155</v>
      </c>
      <c r="U6" s="19" t="s">
        <v>155</v>
      </c>
      <c r="V6" s="19" t="s">
        <v>155</v>
      </c>
      <c r="W6" s="19" t="s">
        <v>155</v>
      </c>
      <c r="X6" s="19" t="s">
        <v>155</v>
      </c>
      <c r="Y6" s="19" t="s">
        <v>155</v>
      </c>
      <c r="Z6" s="19" t="s">
        <v>155</v>
      </c>
      <c r="AA6" s="19" t="s">
        <v>155</v>
      </c>
      <c r="AB6" s="19" t="s">
        <v>155</v>
      </c>
      <c r="AC6" s="19" t="s">
        <v>155</v>
      </c>
    </row>
    <row r="7" spans="1:29" ht="13.5">
      <c r="A7" s="31" t="s">
        <v>6</v>
      </c>
      <c r="B7" s="32" t="s">
        <v>7</v>
      </c>
      <c r="C7" s="33" t="s">
        <v>8</v>
      </c>
      <c r="D7" s="34">
        <f aca="true" t="shared" si="0" ref="D7:D59">E7+H7+K7</f>
        <v>129032</v>
      </c>
      <c r="E7" s="34">
        <f aca="true" t="shared" si="1" ref="E7:E59">F7+G7</f>
        <v>0</v>
      </c>
      <c r="F7" s="34">
        <v>0</v>
      </c>
      <c r="G7" s="34">
        <v>0</v>
      </c>
      <c r="H7" s="34">
        <f aca="true" t="shared" si="2" ref="H7:H59">I7+J7</f>
        <v>0</v>
      </c>
      <c r="I7" s="34">
        <v>0</v>
      </c>
      <c r="J7" s="34">
        <v>0</v>
      </c>
      <c r="K7" s="34">
        <f aca="true" t="shared" si="3" ref="K7:K59">L7+M7</f>
        <v>129032</v>
      </c>
      <c r="L7" s="34">
        <v>40072</v>
      </c>
      <c r="M7" s="34">
        <v>88960</v>
      </c>
      <c r="N7" s="34">
        <f aca="true" t="shared" si="4" ref="N7:N59">O7+U7+AA7</f>
        <v>129185</v>
      </c>
      <c r="O7" s="34">
        <f aca="true" t="shared" si="5" ref="O7:O59">SUM(P7:T7)</f>
        <v>40072</v>
      </c>
      <c r="P7" s="34">
        <v>40072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59">SUM(V7:Z7)</f>
        <v>88960</v>
      </c>
      <c r="V7" s="34">
        <v>88960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59">AB7+AC7</f>
        <v>153</v>
      </c>
      <c r="AB7" s="34">
        <v>153</v>
      </c>
      <c r="AC7" s="34">
        <v>0</v>
      </c>
    </row>
    <row r="8" spans="1:29" ht="13.5">
      <c r="A8" s="31" t="s">
        <v>6</v>
      </c>
      <c r="B8" s="32" t="s">
        <v>9</v>
      </c>
      <c r="C8" s="33" t="s">
        <v>10</v>
      </c>
      <c r="D8" s="34">
        <f t="shared" si="0"/>
        <v>10650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10650</v>
      </c>
      <c r="L8" s="34">
        <v>8123</v>
      </c>
      <c r="M8" s="34">
        <v>2527</v>
      </c>
      <c r="N8" s="34">
        <f t="shared" si="4"/>
        <v>10816</v>
      </c>
      <c r="O8" s="34">
        <f t="shared" si="5"/>
        <v>8123</v>
      </c>
      <c r="P8" s="34">
        <v>8123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2527</v>
      </c>
      <c r="V8" s="34">
        <v>2527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166</v>
      </c>
      <c r="AB8" s="34">
        <v>166</v>
      </c>
      <c r="AC8" s="34">
        <v>0</v>
      </c>
    </row>
    <row r="9" spans="1:29" ht="13.5">
      <c r="A9" s="31" t="s">
        <v>6</v>
      </c>
      <c r="B9" s="32" t="s">
        <v>11</v>
      </c>
      <c r="C9" s="33" t="s">
        <v>12</v>
      </c>
      <c r="D9" s="34">
        <f t="shared" si="0"/>
        <v>11544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11544</v>
      </c>
      <c r="L9" s="34">
        <v>9865</v>
      </c>
      <c r="M9" s="34">
        <v>1679</v>
      </c>
      <c r="N9" s="34">
        <f t="shared" si="4"/>
        <v>11544</v>
      </c>
      <c r="O9" s="34">
        <f t="shared" si="5"/>
        <v>9865</v>
      </c>
      <c r="P9" s="34">
        <v>9865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1679</v>
      </c>
      <c r="V9" s="34">
        <v>1679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6</v>
      </c>
      <c r="B10" s="32" t="s">
        <v>13</v>
      </c>
      <c r="C10" s="33" t="s">
        <v>14</v>
      </c>
      <c r="D10" s="34">
        <f t="shared" si="0"/>
        <v>28149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28149</v>
      </c>
      <c r="L10" s="34">
        <v>19359</v>
      </c>
      <c r="M10" s="34">
        <v>8790</v>
      </c>
      <c r="N10" s="34">
        <f t="shared" si="4"/>
        <v>28233</v>
      </c>
      <c r="O10" s="34">
        <f t="shared" si="5"/>
        <v>19359</v>
      </c>
      <c r="P10" s="34">
        <v>19359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8790</v>
      </c>
      <c r="V10" s="34">
        <v>8790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84</v>
      </c>
      <c r="AB10" s="34">
        <v>84</v>
      </c>
      <c r="AC10" s="34">
        <v>0</v>
      </c>
    </row>
    <row r="11" spans="1:29" ht="13.5">
      <c r="A11" s="31" t="s">
        <v>6</v>
      </c>
      <c r="B11" s="32" t="s">
        <v>15</v>
      </c>
      <c r="C11" s="33" t="s">
        <v>16</v>
      </c>
      <c r="D11" s="34">
        <f t="shared" si="0"/>
        <v>18021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18021</v>
      </c>
      <c r="L11" s="34">
        <v>10298</v>
      </c>
      <c r="M11" s="34">
        <v>7723</v>
      </c>
      <c r="N11" s="34">
        <f t="shared" si="4"/>
        <v>18021</v>
      </c>
      <c r="O11" s="34">
        <f t="shared" si="5"/>
        <v>10298</v>
      </c>
      <c r="P11" s="34">
        <v>10298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7723</v>
      </c>
      <c r="V11" s="34">
        <v>7723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6</v>
      </c>
      <c r="B12" s="32" t="s">
        <v>17</v>
      </c>
      <c r="C12" s="33" t="s">
        <v>18</v>
      </c>
      <c r="D12" s="34">
        <f t="shared" si="0"/>
        <v>11519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11519</v>
      </c>
      <c r="L12" s="34">
        <v>6486</v>
      </c>
      <c r="M12" s="34">
        <v>5033</v>
      </c>
      <c r="N12" s="34">
        <f t="shared" si="4"/>
        <v>11519</v>
      </c>
      <c r="O12" s="34">
        <f t="shared" si="5"/>
        <v>6486</v>
      </c>
      <c r="P12" s="34">
        <v>6486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5033</v>
      </c>
      <c r="V12" s="34">
        <v>5033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6</v>
      </c>
      <c r="B13" s="32" t="s">
        <v>19</v>
      </c>
      <c r="C13" s="33" t="s">
        <v>20</v>
      </c>
      <c r="D13" s="34">
        <f t="shared" si="0"/>
        <v>22833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22833</v>
      </c>
      <c r="L13" s="34">
        <v>14200</v>
      </c>
      <c r="M13" s="34">
        <v>8633</v>
      </c>
      <c r="N13" s="34">
        <f t="shared" si="4"/>
        <v>22833</v>
      </c>
      <c r="O13" s="34">
        <f t="shared" si="5"/>
        <v>14200</v>
      </c>
      <c r="P13" s="34">
        <v>14200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8633</v>
      </c>
      <c r="V13" s="34">
        <v>8633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6</v>
      </c>
      <c r="B14" s="32" t="s">
        <v>21</v>
      </c>
      <c r="C14" s="33" t="s">
        <v>22</v>
      </c>
      <c r="D14" s="34">
        <f t="shared" si="0"/>
        <v>14709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14709</v>
      </c>
      <c r="L14" s="34">
        <v>10927</v>
      </c>
      <c r="M14" s="34">
        <v>3782</v>
      </c>
      <c r="N14" s="34">
        <f t="shared" si="4"/>
        <v>14942</v>
      </c>
      <c r="O14" s="34">
        <f t="shared" si="5"/>
        <v>10927</v>
      </c>
      <c r="P14" s="34">
        <v>10927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3782</v>
      </c>
      <c r="V14" s="34">
        <v>3782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233</v>
      </c>
      <c r="AB14" s="34">
        <v>173</v>
      </c>
      <c r="AC14" s="34">
        <v>60</v>
      </c>
    </row>
    <row r="15" spans="1:29" ht="13.5">
      <c r="A15" s="31" t="s">
        <v>6</v>
      </c>
      <c r="B15" s="32" t="s">
        <v>23</v>
      </c>
      <c r="C15" s="33" t="s">
        <v>24</v>
      </c>
      <c r="D15" s="34">
        <f t="shared" si="0"/>
        <v>12103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12103</v>
      </c>
      <c r="L15" s="34">
        <v>10768</v>
      </c>
      <c r="M15" s="34">
        <v>1335</v>
      </c>
      <c r="N15" s="34">
        <f t="shared" si="4"/>
        <v>12209</v>
      </c>
      <c r="O15" s="34">
        <f t="shared" si="5"/>
        <v>10768</v>
      </c>
      <c r="P15" s="34">
        <v>2151</v>
      </c>
      <c r="Q15" s="34">
        <v>0</v>
      </c>
      <c r="R15" s="34">
        <v>8617</v>
      </c>
      <c r="S15" s="34">
        <v>0</v>
      </c>
      <c r="T15" s="34">
        <v>0</v>
      </c>
      <c r="U15" s="34">
        <f t="shared" si="6"/>
        <v>1335</v>
      </c>
      <c r="V15" s="34">
        <v>204</v>
      </c>
      <c r="W15" s="34">
        <v>0</v>
      </c>
      <c r="X15" s="34">
        <v>1131</v>
      </c>
      <c r="Y15" s="34">
        <v>0</v>
      </c>
      <c r="Z15" s="34">
        <v>0</v>
      </c>
      <c r="AA15" s="34">
        <f t="shared" si="7"/>
        <v>106</v>
      </c>
      <c r="AB15" s="34">
        <v>106</v>
      </c>
      <c r="AC15" s="34">
        <v>0</v>
      </c>
    </row>
    <row r="16" spans="1:29" ht="13.5">
      <c r="A16" s="31" t="s">
        <v>6</v>
      </c>
      <c r="B16" s="32" t="s">
        <v>25</v>
      </c>
      <c r="C16" s="33" t="s">
        <v>26</v>
      </c>
      <c r="D16" s="34">
        <f t="shared" si="0"/>
        <v>2208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2208</v>
      </c>
      <c r="L16" s="34">
        <v>1777</v>
      </c>
      <c r="M16" s="34">
        <v>431</v>
      </c>
      <c r="N16" s="34">
        <f t="shared" si="4"/>
        <v>2242</v>
      </c>
      <c r="O16" s="34">
        <f t="shared" si="5"/>
        <v>1777</v>
      </c>
      <c r="P16" s="34">
        <v>1777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431</v>
      </c>
      <c r="V16" s="34">
        <v>431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34</v>
      </c>
      <c r="AB16" s="34">
        <v>34</v>
      </c>
      <c r="AC16" s="34">
        <v>0</v>
      </c>
    </row>
    <row r="17" spans="1:29" ht="13.5">
      <c r="A17" s="31" t="s">
        <v>6</v>
      </c>
      <c r="B17" s="32" t="s">
        <v>27</v>
      </c>
      <c r="C17" s="33" t="s">
        <v>28</v>
      </c>
      <c r="D17" s="34">
        <f t="shared" si="0"/>
        <v>2655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2655</v>
      </c>
      <c r="L17" s="34">
        <v>1655</v>
      </c>
      <c r="M17" s="34">
        <v>1000</v>
      </c>
      <c r="N17" s="34">
        <f t="shared" si="4"/>
        <v>2677</v>
      </c>
      <c r="O17" s="34">
        <f t="shared" si="5"/>
        <v>1655</v>
      </c>
      <c r="P17" s="34">
        <v>1655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1022</v>
      </c>
      <c r="V17" s="34">
        <v>1022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6</v>
      </c>
      <c r="B18" s="32" t="s">
        <v>29</v>
      </c>
      <c r="C18" s="33" t="s">
        <v>30</v>
      </c>
      <c r="D18" s="34">
        <f t="shared" si="0"/>
        <v>2557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2557</v>
      </c>
      <c r="L18" s="34">
        <v>1647</v>
      </c>
      <c r="M18" s="34">
        <v>910</v>
      </c>
      <c r="N18" s="34">
        <f t="shared" si="4"/>
        <v>2557</v>
      </c>
      <c r="O18" s="34">
        <f t="shared" si="5"/>
        <v>1647</v>
      </c>
      <c r="P18" s="34">
        <v>1647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910</v>
      </c>
      <c r="V18" s="34">
        <v>910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6</v>
      </c>
      <c r="B19" s="32" t="s">
        <v>31</v>
      </c>
      <c r="C19" s="33" t="s">
        <v>0</v>
      </c>
      <c r="D19" s="34">
        <f t="shared" si="0"/>
        <v>2147</v>
      </c>
      <c r="E19" s="34">
        <f t="shared" si="1"/>
        <v>2147</v>
      </c>
      <c r="F19" s="34">
        <v>1513</v>
      </c>
      <c r="G19" s="34">
        <v>634</v>
      </c>
      <c r="H19" s="34">
        <f t="shared" si="2"/>
        <v>0</v>
      </c>
      <c r="I19" s="34">
        <v>0</v>
      </c>
      <c r="J19" s="34">
        <v>0</v>
      </c>
      <c r="K19" s="34">
        <f t="shared" si="3"/>
        <v>0</v>
      </c>
      <c r="L19" s="34">
        <v>0</v>
      </c>
      <c r="M19" s="34">
        <v>0</v>
      </c>
      <c r="N19" s="34">
        <f t="shared" si="4"/>
        <v>2151</v>
      </c>
      <c r="O19" s="34">
        <f t="shared" si="5"/>
        <v>1513</v>
      </c>
      <c r="P19" s="34">
        <v>1513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634</v>
      </c>
      <c r="V19" s="34">
        <v>634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4</v>
      </c>
      <c r="AB19" s="34">
        <v>4</v>
      </c>
      <c r="AC19" s="34">
        <v>0</v>
      </c>
    </row>
    <row r="20" spans="1:29" ht="13.5">
      <c r="A20" s="31" t="s">
        <v>6</v>
      </c>
      <c r="B20" s="32" t="s">
        <v>32</v>
      </c>
      <c r="C20" s="33" t="s">
        <v>33</v>
      </c>
      <c r="D20" s="34">
        <f t="shared" si="0"/>
        <v>1407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1407</v>
      </c>
      <c r="L20" s="34">
        <v>1070</v>
      </c>
      <c r="M20" s="34">
        <v>337</v>
      </c>
      <c r="N20" s="34">
        <f t="shared" si="4"/>
        <v>1407</v>
      </c>
      <c r="O20" s="34">
        <f t="shared" si="5"/>
        <v>1070</v>
      </c>
      <c r="P20" s="34">
        <v>1070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337</v>
      </c>
      <c r="V20" s="34">
        <v>337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6</v>
      </c>
      <c r="B21" s="32" t="s">
        <v>34</v>
      </c>
      <c r="C21" s="33" t="s">
        <v>35</v>
      </c>
      <c r="D21" s="34">
        <f t="shared" si="0"/>
        <v>930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930</v>
      </c>
      <c r="L21" s="34">
        <v>534</v>
      </c>
      <c r="M21" s="34">
        <v>396</v>
      </c>
      <c r="N21" s="34">
        <f t="shared" si="4"/>
        <v>930</v>
      </c>
      <c r="O21" s="34">
        <f t="shared" si="5"/>
        <v>534</v>
      </c>
      <c r="P21" s="34">
        <v>534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396</v>
      </c>
      <c r="V21" s="34">
        <v>396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6</v>
      </c>
      <c r="B22" s="32" t="s">
        <v>36</v>
      </c>
      <c r="C22" s="33" t="s">
        <v>37</v>
      </c>
      <c r="D22" s="34">
        <f t="shared" si="0"/>
        <v>2049</v>
      </c>
      <c r="E22" s="34">
        <f t="shared" si="1"/>
        <v>0</v>
      </c>
      <c r="F22" s="34">
        <v>0</v>
      </c>
      <c r="G22" s="34">
        <v>0</v>
      </c>
      <c r="H22" s="34">
        <f t="shared" si="2"/>
        <v>2049</v>
      </c>
      <c r="I22" s="34">
        <v>1582</v>
      </c>
      <c r="J22" s="34">
        <v>467</v>
      </c>
      <c r="K22" s="34">
        <f t="shared" si="3"/>
        <v>0</v>
      </c>
      <c r="L22" s="34">
        <v>0</v>
      </c>
      <c r="M22" s="34">
        <v>0</v>
      </c>
      <c r="N22" s="34">
        <f t="shared" si="4"/>
        <v>2049</v>
      </c>
      <c r="O22" s="34">
        <f t="shared" si="5"/>
        <v>1582</v>
      </c>
      <c r="P22" s="34">
        <v>625</v>
      </c>
      <c r="Q22" s="34">
        <v>0</v>
      </c>
      <c r="R22" s="34">
        <v>957</v>
      </c>
      <c r="S22" s="34">
        <v>0</v>
      </c>
      <c r="T22" s="34">
        <v>0</v>
      </c>
      <c r="U22" s="34">
        <f t="shared" si="6"/>
        <v>467</v>
      </c>
      <c r="V22" s="34">
        <v>424</v>
      </c>
      <c r="W22" s="34">
        <v>0</v>
      </c>
      <c r="X22" s="34">
        <v>43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6</v>
      </c>
      <c r="B23" s="32" t="s">
        <v>38</v>
      </c>
      <c r="C23" s="33" t="s">
        <v>39</v>
      </c>
      <c r="D23" s="34">
        <f t="shared" si="0"/>
        <v>2551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2551</v>
      </c>
      <c r="L23" s="34">
        <v>878</v>
      </c>
      <c r="M23" s="34">
        <v>1673</v>
      </c>
      <c r="N23" s="34">
        <f t="shared" si="4"/>
        <v>2551</v>
      </c>
      <c r="O23" s="34">
        <f t="shared" si="5"/>
        <v>878</v>
      </c>
      <c r="P23" s="34">
        <v>878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1673</v>
      </c>
      <c r="V23" s="34">
        <v>1673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6</v>
      </c>
      <c r="B24" s="32" t="s">
        <v>40</v>
      </c>
      <c r="C24" s="33" t="s">
        <v>41</v>
      </c>
      <c r="D24" s="34">
        <f t="shared" si="0"/>
        <v>4709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4709</v>
      </c>
      <c r="L24" s="34">
        <v>2548</v>
      </c>
      <c r="M24" s="34">
        <v>2161</v>
      </c>
      <c r="N24" s="34">
        <f t="shared" si="4"/>
        <v>4709</v>
      </c>
      <c r="O24" s="34">
        <f t="shared" si="5"/>
        <v>2548</v>
      </c>
      <c r="P24" s="34">
        <v>2548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2161</v>
      </c>
      <c r="V24" s="34">
        <v>2161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6</v>
      </c>
      <c r="B25" s="32" t="s">
        <v>42</v>
      </c>
      <c r="C25" s="33" t="s">
        <v>43</v>
      </c>
      <c r="D25" s="34">
        <f t="shared" si="0"/>
        <v>12808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12808</v>
      </c>
      <c r="L25" s="34">
        <v>9576</v>
      </c>
      <c r="M25" s="34">
        <v>3232</v>
      </c>
      <c r="N25" s="34">
        <f t="shared" si="4"/>
        <v>12956</v>
      </c>
      <c r="O25" s="34">
        <f t="shared" si="5"/>
        <v>9576</v>
      </c>
      <c r="P25" s="34">
        <v>9576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3232</v>
      </c>
      <c r="V25" s="34">
        <v>3232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148</v>
      </c>
      <c r="AB25" s="34">
        <v>148</v>
      </c>
      <c r="AC25" s="34">
        <v>0</v>
      </c>
    </row>
    <row r="26" spans="1:29" ht="13.5">
      <c r="A26" s="31" t="s">
        <v>6</v>
      </c>
      <c r="B26" s="32" t="s">
        <v>44</v>
      </c>
      <c r="C26" s="33" t="s">
        <v>45</v>
      </c>
      <c r="D26" s="34">
        <f t="shared" si="0"/>
        <v>12822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12822</v>
      </c>
      <c r="L26" s="34">
        <v>7475</v>
      </c>
      <c r="M26" s="34">
        <v>5347</v>
      </c>
      <c r="N26" s="34">
        <f t="shared" si="4"/>
        <v>12822</v>
      </c>
      <c r="O26" s="34">
        <f t="shared" si="5"/>
        <v>7475</v>
      </c>
      <c r="P26" s="34">
        <v>7475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5347</v>
      </c>
      <c r="V26" s="34">
        <v>5347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6</v>
      </c>
      <c r="B27" s="32" t="s">
        <v>46</v>
      </c>
      <c r="C27" s="33" t="s">
        <v>47</v>
      </c>
      <c r="D27" s="34">
        <f t="shared" si="0"/>
        <v>1838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1838</v>
      </c>
      <c r="L27" s="34">
        <v>975</v>
      </c>
      <c r="M27" s="34">
        <v>863</v>
      </c>
      <c r="N27" s="34">
        <f t="shared" si="4"/>
        <v>1838</v>
      </c>
      <c r="O27" s="34">
        <f t="shared" si="5"/>
        <v>975</v>
      </c>
      <c r="P27" s="34">
        <v>975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863</v>
      </c>
      <c r="V27" s="34">
        <v>863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6</v>
      </c>
      <c r="B28" s="32" t="s">
        <v>48</v>
      </c>
      <c r="C28" s="33" t="s">
        <v>49</v>
      </c>
      <c r="D28" s="34">
        <f t="shared" si="0"/>
        <v>4194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4194</v>
      </c>
      <c r="L28" s="34">
        <v>3617</v>
      </c>
      <c r="M28" s="34">
        <v>577</v>
      </c>
      <c r="N28" s="34">
        <f t="shared" si="4"/>
        <v>4194</v>
      </c>
      <c r="O28" s="34">
        <f t="shared" si="5"/>
        <v>3617</v>
      </c>
      <c r="P28" s="34">
        <v>3617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577</v>
      </c>
      <c r="V28" s="34">
        <v>577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6</v>
      </c>
      <c r="B29" s="32" t="s">
        <v>50</v>
      </c>
      <c r="C29" s="33" t="s">
        <v>51</v>
      </c>
      <c r="D29" s="34">
        <f t="shared" si="0"/>
        <v>1333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1333</v>
      </c>
      <c r="L29" s="34">
        <v>289</v>
      </c>
      <c r="M29" s="34">
        <v>1044</v>
      </c>
      <c r="N29" s="34">
        <f t="shared" si="4"/>
        <v>1333</v>
      </c>
      <c r="O29" s="34">
        <f t="shared" si="5"/>
        <v>289</v>
      </c>
      <c r="P29" s="34">
        <v>289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1044</v>
      </c>
      <c r="V29" s="34">
        <v>1044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6</v>
      </c>
      <c r="B30" s="32" t="s">
        <v>52</v>
      </c>
      <c r="C30" s="33" t="s">
        <v>53</v>
      </c>
      <c r="D30" s="34">
        <f t="shared" si="0"/>
        <v>1882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1882</v>
      </c>
      <c r="L30" s="34">
        <v>1431</v>
      </c>
      <c r="M30" s="34">
        <v>451</v>
      </c>
      <c r="N30" s="34">
        <f t="shared" si="4"/>
        <v>2095</v>
      </c>
      <c r="O30" s="34">
        <f t="shared" si="5"/>
        <v>1431</v>
      </c>
      <c r="P30" s="34">
        <v>1431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451</v>
      </c>
      <c r="V30" s="34">
        <v>451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213</v>
      </c>
      <c r="AB30" s="34">
        <v>213</v>
      </c>
      <c r="AC30" s="34">
        <v>0</v>
      </c>
    </row>
    <row r="31" spans="1:29" ht="13.5">
      <c r="A31" s="31" t="s">
        <v>6</v>
      </c>
      <c r="B31" s="32" t="s">
        <v>54</v>
      </c>
      <c r="C31" s="33" t="s">
        <v>55</v>
      </c>
      <c r="D31" s="34">
        <f t="shared" si="0"/>
        <v>3144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3144</v>
      </c>
      <c r="L31" s="34">
        <v>2451</v>
      </c>
      <c r="M31" s="34">
        <v>693</v>
      </c>
      <c r="N31" s="34">
        <f t="shared" si="4"/>
        <v>3215</v>
      </c>
      <c r="O31" s="34">
        <f t="shared" si="5"/>
        <v>2451</v>
      </c>
      <c r="P31" s="34">
        <v>2451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693</v>
      </c>
      <c r="V31" s="34">
        <v>693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71</v>
      </c>
      <c r="AB31" s="34">
        <v>71</v>
      </c>
      <c r="AC31" s="34">
        <v>0</v>
      </c>
    </row>
    <row r="32" spans="1:29" ht="13.5">
      <c r="A32" s="31" t="s">
        <v>6</v>
      </c>
      <c r="B32" s="32" t="s">
        <v>56</v>
      </c>
      <c r="C32" s="33" t="s">
        <v>57</v>
      </c>
      <c r="D32" s="34">
        <f t="shared" si="0"/>
        <v>3046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3046</v>
      </c>
      <c r="L32" s="34">
        <v>2306</v>
      </c>
      <c r="M32" s="34">
        <v>740</v>
      </c>
      <c r="N32" s="34">
        <f t="shared" si="4"/>
        <v>4652</v>
      </c>
      <c r="O32" s="34">
        <f t="shared" si="5"/>
        <v>2306</v>
      </c>
      <c r="P32" s="34">
        <v>2306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740</v>
      </c>
      <c r="V32" s="34">
        <v>740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1606</v>
      </c>
      <c r="AB32" s="34">
        <v>1606</v>
      </c>
      <c r="AC32" s="34">
        <v>0</v>
      </c>
    </row>
    <row r="33" spans="1:29" ht="13.5">
      <c r="A33" s="31" t="s">
        <v>6</v>
      </c>
      <c r="B33" s="32" t="s">
        <v>58</v>
      </c>
      <c r="C33" s="33" t="s">
        <v>59</v>
      </c>
      <c r="D33" s="34">
        <f t="shared" si="0"/>
        <v>721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721</v>
      </c>
      <c r="L33" s="34">
        <v>375</v>
      </c>
      <c r="M33" s="34">
        <v>346</v>
      </c>
      <c r="N33" s="34">
        <f t="shared" si="4"/>
        <v>1241</v>
      </c>
      <c r="O33" s="34">
        <f t="shared" si="5"/>
        <v>375</v>
      </c>
      <c r="P33" s="34">
        <v>375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346</v>
      </c>
      <c r="V33" s="34">
        <v>346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520</v>
      </c>
      <c r="AB33" s="34">
        <v>520</v>
      </c>
      <c r="AC33" s="34">
        <v>0</v>
      </c>
    </row>
    <row r="34" spans="1:29" ht="13.5">
      <c r="A34" s="31" t="s">
        <v>6</v>
      </c>
      <c r="B34" s="32" t="s">
        <v>60</v>
      </c>
      <c r="C34" s="33" t="s">
        <v>61</v>
      </c>
      <c r="D34" s="34">
        <f t="shared" si="0"/>
        <v>599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599</v>
      </c>
      <c r="L34" s="34">
        <v>392</v>
      </c>
      <c r="M34" s="34">
        <v>207</v>
      </c>
      <c r="N34" s="34">
        <f t="shared" si="4"/>
        <v>828</v>
      </c>
      <c r="O34" s="34">
        <f t="shared" si="5"/>
        <v>392</v>
      </c>
      <c r="P34" s="34">
        <v>392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207</v>
      </c>
      <c r="V34" s="34">
        <v>207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229</v>
      </c>
      <c r="AB34" s="34">
        <v>229</v>
      </c>
      <c r="AC34" s="34">
        <v>0</v>
      </c>
    </row>
    <row r="35" spans="1:29" ht="13.5">
      <c r="A35" s="31" t="s">
        <v>6</v>
      </c>
      <c r="B35" s="32" t="s">
        <v>62</v>
      </c>
      <c r="C35" s="33" t="s">
        <v>63</v>
      </c>
      <c r="D35" s="34">
        <f t="shared" si="0"/>
        <v>2883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2883</v>
      </c>
      <c r="L35" s="34">
        <v>2120</v>
      </c>
      <c r="M35" s="34">
        <v>763</v>
      </c>
      <c r="N35" s="34">
        <f t="shared" si="4"/>
        <v>3530</v>
      </c>
      <c r="O35" s="34">
        <f t="shared" si="5"/>
        <v>2120</v>
      </c>
      <c r="P35" s="34">
        <v>2120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763</v>
      </c>
      <c r="V35" s="34">
        <v>763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647</v>
      </c>
      <c r="AB35" s="34">
        <v>647</v>
      </c>
      <c r="AC35" s="34">
        <v>0</v>
      </c>
    </row>
    <row r="36" spans="1:29" ht="13.5">
      <c r="A36" s="31" t="s">
        <v>6</v>
      </c>
      <c r="B36" s="32" t="s">
        <v>64</v>
      </c>
      <c r="C36" s="33" t="s">
        <v>65</v>
      </c>
      <c r="D36" s="34">
        <f t="shared" si="0"/>
        <v>199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199</v>
      </c>
      <c r="L36" s="34">
        <v>90</v>
      </c>
      <c r="M36" s="34">
        <v>109</v>
      </c>
      <c r="N36" s="34">
        <f t="shared" si="4"/>
        <v>381</v>
      </c>
      <c r="O36" s="34">
        <f t="shared" si="5"/>
        <v>90</v>
      </c>
      <c r="P36" s="34">
        <v>90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109</v>
      </c>
      <c r="V36" s="34">
        <v>109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182</v>
      </c>
      <c r="AB36" s="34">
        <v>182</v>
      </c>
      <c r="AC36" s="34">
        <v>0</v>
      </c>
    </row>
    <row r="37" spans="1:29" ht="13.5">
      <c r="A37" s="31" t="s">
        <v>6</v>
      </c>
      <c r="B37" s="32" t="s">
        <v>66</v>
      </c>
      <c r="C37" s="33" t="s">
        <v>67</v>
      </c>
      <c r="D37" s="34">
        <f t="shared" si="0"/>
        <v>395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395</v>
      </c>
      <c r="L37" s="34">
        <v>215</v>
      </c>
      <c r="M37" s="34">
        <v>180</v>
      </c>
      <c r="N37" s="34">
        <f t="shared" si="4"/>
        <v>622</v>
      </c>
      <c r="O37" s="34">
        <f t="shared" si="5"/>
        <v>215</v>
      </c>
      <c r="P37" s="34">
        <v>215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180</v>
      </c>
      <c r="V37" s="34">
        <v>180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227</v>
      </c>
      <c r="AB37" s="34">
        <v>227</v>
      </c>
      <c r="AC37" s="34">
        <v>0</v>
      </c>
    </row>
    <row r="38" spans="1:29" ht="13.5">
      <c r="A38" s="31" t="s">
        <v>6</v>
      </c>
      <c r="B38" s="32" t="s">
        <v>68</v>
      </c>
      <c r="C38" s="33" t="s">
        <v>69</v>
      </c>
      <c r="D38" s="34">
        <f t="shared" si="0"/>
        <v>10532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10532</v>
      </c>
      <c r="L38" s="34">
        <v>6754</v>
      </c>
      <c r="M38" s="34">
        <v>3778</v>
      </c>
      <c r="N38" s="34">
        <f t="shared" si="4"/>
        <v>10532</v>
      </c>
      <c r="O38" s="34">
        <f t="shared" si="5"/>
        <v>6754</v>
      </c>
      <c r="P38" s="34">
        <v>6754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3778</v>
      </c>
      <c r="V38" s="34">
        <v>3778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6</v>
      </c>
      <c r="B39" s="32" t="s">
        <v>70</v>
      </c>
      <c r="C39" s="33" t="s">
        <v>71</v>
      </c>
      <c r="D39" s="34">
        <f t="shared" si="0"/>
        <v>1093</v>
      </c>
      <c r="E39" s="34">
        <f t="shared" si="1"/>
        <v>0</v>
      </c>
      <c r="F39" s="34">
        <v>0</v>
      </c>
      <c r="G39" s="34">
        <v>0</v>
      </c>
      <c r="H39" s="34">
        <f t="shared" si="2"/>
        <v>759</v>
      </c>
      <c r="I39" s="34">
        <v>759</v>
      </c>
      <c r="J39" s="34">
        <v>0</v>
      </c>
      <c r="K39" s="34">
        <f t="shared" si="3"/>
        <v>334</v>
      </c>
      <c r="L39" s="34">
        <v>0</v>
      </c>
      <c r="M39" s="34">
        <v>334</v>
      </c>
      <c r="N39" s="34">
        <f t="shared" si="4"/>
        <v>1125</v>
      </c>
      <c r="O39" s="34">
        <f t="shared" si="5"/>
        <v>759</v>
      </c>
      <c r="P39" s="34">
        <v>759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334</v>
      </c>
      <c r="V39" s="34">
        <v>334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32</v>
      </c>
      <c r="AB39" s="34">
        <v>32</v>
      </c>
      <c r="AC39" s="34">
        <v>0</v>
      </c>
    </row>
    <row r="40" spans="1:29" ht="13.5">
      <c r="A40" s="31" t="s">
        <v>6</v>
      </c>
      <c r="B40" s="32" t="s">
        <v>72</v>
      </c>
      <c r="C40" s="33" t="s">
        <v>1</v>
      </c>
      <c r="D40" s="34">
        <f t="shared" si="0"/>
        <v>9241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9241</v>
      </c>
      <c r="L40" s="34">
        <v>6263</v>
      </c>
      <c r="M40" s="34">
        <v>2978</v>
      </c>
      <c r="N40" s="34">
        <f t="shared" si="4"/>
        <v>9241</v>
      </c>
      <c r="O40" s="34">
        <f t="shared" si="5"/>
        <v>6263</v>
      </c>
      <c r="P40" s="34">
        <v>6263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2978</v>
      </c>
      <c r="V40" s="34">
        <v>2978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6</v>
      </c>
      <c r="B41" s="32" t="s">
        <v>73</v>
      </c>
      <c r="C41" s="33" t="s">
        <v>74</v>
      </c>
      <c r="D41" s="34">
        <f t="shared" si="0"/>
        <v>1479</v>
      </c>
      <c r="E41" s="34">
        <f t="shared" si="1"/>
        <v>987</v>
      </c>
      <c r="F41" s="34">
        <v>987</v>
      </c>
      <c r="G41" s="34">
        <v>0</v>
      </c>
      <c r="H41" s="34">
        <f t="shared" si="2"/>
        <v>492</v>
      </c>
      <c r="I41" s="34">
        <v>0</v>
      </c>
      <c r="J41" s="34">
        <v>492</v>
      </c>
      <c r="K41" s="34">
        <f t="shared" si="3"/>
        <v>0</v>
      </c>
      <c r="L41" s="34">
        <v>0</v>
      </c>
      <c r="M41" s="34">
        <v>0</v>
      </c>
      <c r="N41" s="34">
        <f t="shared" si="4"/>
        <v>1486</v>
      </c>
      <c r="O41" s="34">
        <f t="shared" si="5"/>
        <v>987</v>
      </c>
      <c r="P41" s="34">
        <v>987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492</v>
      </c>
      <c r="V41" s="34">
        <v>492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7</v>
      </c>
      <c r="AB41" s="34">
        <v>7</v>
      </c>
      <c r="AC41" s="34">
        <v>0</v>
      </c>
    </row>
    <row r="42" spans="1:29" ht="13.5">
      <c r="A42" s="31" t="s">
        <v>6</v>
      </c>
      <c r="B42" s="32" t="s">
        <v>75</v>
      </c>
      <c r="C42" s="33" t="s">
        <v>76</v>
      </c>
      <c r="D42" s="34">
        <f t="shared" si="0"/>
        <v>1210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1210</v>
      </c>
      <c r="L42" s="34">
        <v>741</v>
      </c>
      <c r="M42" s="34">
        <v>469</v>
      </c>
      <c r="N42" s="34">
        <f t="shared" si="4"/>
        <v>1963</v>
      </c>
      <c r="O42" s="34">
        <f t="shared" si="5"/>
        <v>741</v>
      </c>
      <c r="P42" s="34">
        <v>741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469</v>
      </c>
      <c r="V42" s="34">
        <v>469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753</v>
      </c>
      <c r="AB42" s="34">
        <v>753</v>
      </c>
      <c r="AC42" s="34">
        <v>0</v>
      </c>
    </row>
    <row r="43" spans="1:29" ht="13.5">
      <c r="A43" s="31" t="s">
        <v>6</v>
      </c>
      <c r="B43" s="32" t="s">
        <v>77</v>
      </c>
      <c r="C43" s="33" t="s">
        <v>78</v>
      </c>
      <c r="D43" s="34">
        <f t="shared" si="0"/>
        <v>4338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4338</v>
      </c>
      <c r="L43" s="34">
        <v>3585</v>
      </c>
      <c r="M43" s="34">
        <v>753</v>
      </c>
      <c r="N43" s="34">
        <f t="shared" si="4"/>
        <v>4338</v>
      </c>
      <c r="O43" s="34">
        <f t="shared" si="5"/>
        <v>3585</v>
      </c>
      <c r="P43" s="34">
        <v>3585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753</v>
      </c>
      <c r="V43" s="34">
        <v>753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6</v>
      </c>
      <c r="B44" s="32" t="s">
        <v>79</v>
      </c>
      <c r="C44" s="33" t="s">
        <v>80</v>
      </c>
      <c r="D44" s="34">
        <f t="shared" si="0"/>
        <v>9369</v>
      </c>
      <c r="E44" s="34">
        <f t="shared" si="1"/>
        <v>0</v>
      </c>
      <c r="F44" s="34">
        <v>0</v>
      </c>
      <c r="G44" s="34">
        <v>0</v>
      </c>
      <c r="H44" s="34">
        <f t="shared" si="2"/>
        <v>6677</v>
      </c>
      <c r="I44" s="34">
        <v>6677</v>
      </c>
      <c r="J44" s="34">
        <v>0</v>
      </c>
      <c r="K44" s="34">
        <f t="shared" si="3"/>
        <v>2692</v>
      </c>
      <c r="L44" s="34">
        <v>0</v>
      </c>
      <c r="M44" s="34">
        <v>2692</v>
      </c>
      <c r="N44" s="34">
        <f t="shared" si="4"/>
        <v>9369</v>
      </c>
      <c r="O44" s="34">
        <f t="shared" si="5"/>
        <v>6677</v>
      </c>
      <c r="P44" s="34">
        <v>6677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2692</v>
      </c>
      <c r="V44" s="34">
        <v>2692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6</v>
      </c>
      <c r="B45" s="32" t="s">
        <v>81</v>
      </c>
      <c r="C45" s="33" t="s">
        <v>82</v>
      </c>
      <c r="D45" s="34">
        <f t="shared" si="0"/>
        <v>3499</v>
      </c>
      <c r="E45" s="34">
        <f t="shared" si="1"/>
        <v>0</v>
      </c>
      <c r="F45" s="34">
        <v>0</v>
      </c>
      <c r="G45" s="34">
        <v>0</v>
      </c>
      <c r="H45" s="34">
        <f t="shared" si="2"/>
        <v>2720</v>
      </c>
      <c r="I45" s="34">
        <v>2720</v>
      </c>
      <c r="J45" s="34">
        <v>0</v>
      </c>
      <c r="K45" s="34">
        <f t="shared" si="3"/>
        <v>779</v>
      </c>
      <c r="L45" s="34">
        <v>0</v>
      </c>
      <c r="M45" s="34">
        <v>779</v>
      </c>
      <c r="N45" s="34">
        <f t="shared" si="4"/>
        <v>3587</v>
      </c>
      <c r="O45" s="34">
        <f t="shared" si="5"/>
        <v>2720</v>
      </c>
      <c r="P45" s="34">
        <v>2720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779</v>
      </c>
      <c r="V45" s="34">
        <v>779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88</v>
      </c>
      <c r="AB45" s="34">
        <v>88</v>
      </c>
      <c r="AC45" s="34">
        <v>0</v>
      </c>
    </row>
    <row r="46" spans="1:29" ht="13.5">
      <c r="A46" s="31" t="s">
        <v>6</v>
      </c>
      <c r="B46" s="32" t="s">
        <v>83</v>
      </c>
      <c r="C46" s="33" t="s">
        <v>84</v>
      </c>
      <c r="D46" s="34">
        <f t="shared" si="0"/>
        <v>10563</v>
      </c>
      <c r="E46" s="34">
        <f t="shared" si="1"/>
        <v>10563</v>
      </c>
      <c r="F46" s="34">
        <v>9419</v>
      </c>
      <c r="G46" s="34">
        <v>1144</v>
      </c>
      <c r="H46" s="34">
        <f t="shared" si="2"/>
        <v>0</v>
      </c>
      <c r="I46" s="34">
        <v>0</v>
      </c>
      <c r="J46" s="34">
        <v>0</v>
      </c>
      <c r="K46" s="34">
        <f t="shared" si="3"/>
        <v>0</v>
      </c>
      <c r="L46" s="34">
        <v>0</v>
      </c>
      <c r="M46" s="34">
        <v>0</v>
      </c>
      <c r="N46" s="34">
        <f t="shared" si="4"/>
        <v>10574</v>
      </c>
      <c r="O46" s="34">
        <f t="shared" si="5"/>
        <v>9419</v>
      </c>
      <c r="P46" s="34">
        <v>9419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1144</v>
      </c>
      <c r="V46" s="34">
        <v>1144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11</v>
      </c>
      <c r="AB46" s="34">
        <v>11</v>
      </c>
      <c r="AC46" s="34">
        <v>0</v>
      </c>
    </row>
    <row r="47" spans="1:29" ht="13.5">
      <c r="A47" s="31" t="s">
        <v>6</v>
      </c>
      <c r="B47" s="32" t="s">
        <v>85</v>
      </c>
      <c r="C47" s="33" t="s">
        <v>86</v>
      </c>
      <c r="D47" s="34">
        <f t="shared" si="0"/>
        <v>1848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1848</v>
      </c>
      <c r="L47" s="34">
        <v>1591</v>
      </c>
      <c r="M47" s="34">
        <v>257</v>
      </c>
      <c r="N47" s="34">
        <f t="shared" si="4"/>
        <v>1848</v>
      </c>
      <c r="O47" s="34">
        <f t="shared" si="5"/>
        <v>1591</v>
      </c>
      <c r="P47" s="34">
        <v>0</v>
      </c>
      <c r="Q47" s="34">
        <v>0</v>
      </c>
      <c r="R47" s="34">
        <v>0</v>
      </c>
      <c r="S47" s="34">
        <v>1591</v>
      </c>
      <c r="T47" s="34">
        <v>0</v>
      </c>
      <c r="U47" s="34">
        <f t="shared" si="6"/>
        <v>257</v>
      </c>
      <c r="V47" s="34">
        <v>0</v>
      </c>
      <c r="W47" s="34">
        <v>0</v>
      </c>
      <c r="X47" s="34">
        <v>257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6</v>
      </c>
      <c r="B48" s="32" t="s">
        <v>87</v>
      </c>
      <c r="C48" s="33" t="s">
        <v>88</v>
      </c>
      <c r="D48" s="34">
        <f t="shared" si="0"/>
        <v>999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999</v>
      </c>
      <c r="L48" s="34">
        <v>644</v>
      </c>
      <c r="M48" s="34">
        <v>355</v>
      </c>
      <c r="N48" s="34">
        <f t="shared" si="4"/>
        <v>1071</v>
      </c>
      <c r="O48" s="34">
        <f t="shared" si="5"/>
        <v>644</v>
      </c>
      <c r="P48" s="34">
        <v>644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355</v>
      </c>
      <c r="V48" s="34">
        <v>355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72</v>
      </c>
      <c r="AB48" s="34">
        <v>72</v>
      </c>
      <c r="AC48" s="34">
        <v>0</v>
      </c>
    </row>
    <row r="49" spans="1:29" ht="13.5">
      <c r="A49" s="31" t="s">
        <v>6</v>
      </c>
      <c r="B49" s="32" t="s">
        <v>89</v>
      </c>
      <c r="C49" s="33" t="s">
        <v>90</v>
      </c>
      <c r="D49" s="34">
        <f t="shared" si="0"/>
        <v>1462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1462</v>
      </c>
      <c r="L49" s="34">
        <v>897</v>
      </c>
      <c r="M49" s="34">
        <v>565</v>
      </c>
      <c r="N49" s="34">
        <f t="shared" si="4"/>
        <v>1507</v>
      </c>
      <c r="O49" s="34">
        <f t="shared" si="5"/>
        <v>837</v>
      </c>
      <c r="P49" s="34">
        <v>837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535</v>
      </c>
      <c r="V49" s="34">
        <v>535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135</v>
      </c>
      <c r="AB49" s="34">
        <v>135</v>
      </c>
      <c r="AC49" s="34">
        <v>0</v>
      </c>
    </row>
    <row r="50" spans="1:29" ht="13.5">
      <c r="A50" s="31" t="s">
        <v>6</v>
      </c>
      <c r="B50" s="32" t="s">
        <v>91</v>
      </c>
      <c r="C50" s="33" t="s">
        <v>92</v>
      </c>
      <c r="D50" s="34">
        <f t="shared" si="0"/>
        <v>2469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2469</v>
      </c>
      <c r="L50" s="34">
        <v>895</v>
      </c>
      <c r="M50" s="34">
        <v>1574</v>
      </c>
      <c r="N50" s="34">
        <f t="shared" si="4"/>
        <v>1573</v>
      </c>
      <c r="O50" s="34">
        <f t="shared" si="5"/>
        <v>895</v>
      </c>
      <c r="P50" s="34">
        <v>895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678</v>
      </c>
      <c r="V50" s="34">
        <v>678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6</v>
      </c>
      <c r="B51" s="32" t="s">
        <v>93</v>
      </c>
      <c r="C51" s="33" t="s">
        <v>94</v>
      </c>
      <c r="D51" s="34">
        <f t="shared" si="0"/>
        <v>1198</v>
      </c>
      <c r="E51" s="34">
        <f t="shared" si="1"/>
        <v>0</v>
      </c>
      <c r="F51" s="34">
        <v>0</v>
      </c>
      <c r="G51" s="34">
        <v>0</v>
      </c>
      <c r="H51" s="34">
        <f t="shared" si="2"/>
        <v>809</v>
      </c>
      <c r="I51" s="34">
        <v>809</v>
      </c>
      <c r="J51" s="34">
        <v>0</v>
      </c>
      <c r="K51" s="34">
        <f t="shared" si="3"/>
        <v>389</v>
      </c>
      <c r="L51" s="34">
        <v>0</v>
      </c>
      <c r="M51" s="34">
        <v>389</v>
      </c>
      <c r="N51" s="34">
        <f t="shared" si="4"/>
        <v>1258</v>
      </c>
      <c r="O51" s="34">
        <f t="shared" si="5"/>
        <v>809</v>
      </c>
      <c r="P51" s="34">
        <v>809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389</v>
      </c>
      <c r="V51" s="34">
        <v>389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60</v>
      </c>
      <c r="AB51" s="34">
        <v>60</v>
      </c>
      <c r="AC51" s="34">
        <v>0</v>
      </c>
    </row>
    <row r="52" spans="1:29" ht="13.5">
      <c r="A52" s="31" t="s">
        <v>6</v>
      </c>
      <c r="B52" s="32" t="s">
        <v>95</v>
      </c>
      <c r="C52" s="33" t="s">
        <v>96</v>
      </c>
      <c r="D52" s="34">
        <f t="shared" si="0"/>
        <v>3638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3638</v>
      </c>
      <c r="L52" s="34">
        <v>2652</v>
      </c>
      <c r="M52" s="34">
        <v>986</v>
      </c>
      <c r="N52" s="34">
        <f t="shared" si="4"/>
        <v>3638</v>
      </c>
      <c r="O52" s="34">
        <f t="shared" si="5"/>
        <v>2652</v>
      </c>
      <c r="P52" s="34">
        <v>2652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986</v>
      </c>
      <c r="V52" s="34">
        <v>986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6</v>
      </c>
      <c r="B53" s="32" t="s">
        <v>97</v>
      </c>
      <c r="C53" s="33" t="s">
        <v>98</v>
      </c>
      <c r="D53" s="34">
        <f t="shared" si="0"/>
        <v>3182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3182</v>
      </c>
      <c r="L53" s="34">
        <v>2174</v>
      </c>
      <c r="M53" s="34">
        <v>1008</v>
      </c>
      <c r="N53" s="34">
        <f t="shared" si="4"/>
        <v>3207</v>
      </c>
      <c r="O53" s="34">
        <f t="shared" si="5"/>
        <v>2174</v>
      </c>
      <c r="P53" s="34">
        <v>2174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1008</v>
      </c>
      <c r="V53" s="34">
        <v>1008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25</v>
      </c>
      <c r="AB53" s="34">
        <v>25</v>
      </c>
      <c r="AC53" s="34">
        <v>0</v>
      </c>
    </row>
    <row r="54" spans="1:29" ht="13.5">
      <c r="A54" s="31" t="s">
        <v>6</v>
      </c>
      <c r="B54" s="32" t="s">
        <v>99</v>
      </c>
      <c r="C54" s="33" t="s">
        <v>100</v>
      </c>
      <c r="D54" s="34">
        <f t="shared" si="0"/>
        <v>1480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1480</v>
      </c>
      <c r="L54" s="34">
        <v>1238</v>
      </c>
      <c r="M54" s="34">
        <v>242</v>
      </c>
      <c r="N54" s="34">
        <f t="shared" si="4"/>
        <v>1488</v>
      </c>
      <c r="O54" s="34">
        <f t="shared" si="5"/>
        <v>1242</v>
      </c>
      <c r="P54" s="34">
        <v>1238</v>
      </c>
      <c r="Q54" s="34">
        <v>0</v>
      </c>
      <c r="R54" s="34">
        <v>0</v>
      </c>
      <c r="S54" s="34">
        <v>4</v>
      </c>
      <c r="T54" s="34">
        <v>0</v>
      </c>
      <c r="U54" s="34">
        <f t="shared" si="6"/>
        <v>242</v>
      </c>
      <c r="V54" s="34">
        <v>242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4</v>
      </c>
      <c r="AB54" s="34">
        <v>4</v>
      </c>
      <c r="AC54" s="34">
        <v>0</v>
      </c>
    </row>
    <row r="55" spans="1:29" ht="13.5">
      <c r="A55" s="31" t="s">
        <v>6</v>
      </c>
      <c r="B55" s="32" t="s">
        <v>101</v>
      </c>
      <c r="C55" s="33" t="s">
        <v>102</v>
      </c>
      <c r="D55" s="34">
        <f t="shared" si="0"/>
        <v>7773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7773</v>
      </c>
      <c r="L55" s="34">
        <v>5790</v>
      </c>
      <c r="M55" s="34">
        <v>1983</v>
      </c>
      <c r="N55" s="34">
        <f t="shared" si="4"/>
        <v>8270</v>
      </c>
      <c r="O55" s="34">
        <f t="shared" si="5"/>
        <v>5790</v>
      </c>
      <c r="P55" s="34">
        <v>5790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1983</v>
      </c>
      <c r="V55" s="34">
        <v>1983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497</v>
      </c>
      <c r="AB55" s="34">
        <v>497</v>
      </c>
      <c r="AC55" s="34">
        <v>0</v>
      </c>
    </row>
    <row r="56" spans="1:29" ht="13.5">
      <c r="A56" s="31" t="s">
        <v>6</v>
      </c>
      <c r="B56" s="32" t="s">
        <v>103</v>
      </c>
      <c r="C56" s="33" t="s">
        <v>104</v>
      </c>
      <c r="D56" s="34">
        <f t="shared" si="0"/>
        <v>4025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4025</v>
      </c>
      <c r="L56" s="34">
        <v>3350</v>
      </c>
      <c r="M56" s="34">
        <v>675</v>
      </c>
      <c r="N56" s="34">
        <f t="shared" si="4"/>
        <v>4025</v>
      </c>
      <c r="O56" s="34">
        <f t="shared" si="5"/>
        <v>3350</v>
      </c>
      <c r="P56" s="34">
        <v>3350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675</v>
      </c>
      <c r="V56" s="34">
        <v>675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6</v>
      </c>
      <c r="B57" s="32" t="s">
        <v>105</v>
      </c>
      <c r="C57" s="33" t="s">
        <v>106</v>
      </c>
      <c r="D57" s="34">
        <f t="shared" si="0"/>
        <v>786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786</v>
      </c>
      <c r="L57" s="34">
        <v>751</v>
      </c>
      <c r="M57" s="34">
        <v>35</v>
      </c>
      <c r="N57" s="34">
        <f t="shared" si="4"/>
        <v>2136</v>
      </c>
      <c r="O57" s="34">
        <f t="shared" si="5"/>
        <v>1426</v>
      </c>
      <c r="P57" s="34">
        <v>751</v>
      </c>
      <c r="Q57" s="34">
        <v>0</v>
      </c>
      <c r="R57" s="34">
        <v>0</v>
      </c>
      <c r="S57" s="34">
        <v>675</v>
      </c>
      <c r="T57" s="34">
        <v>0</v>
      </c>
      <c r="U57" s="34">
        <f t="shared" si="6"/>
        <v>35</v>
      </c>
      <c r="V57" s="34">
        <v>35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675</v>
      </c>
      <c r="AB57" s="34">
        <v>675</v>
      </c>
      <c r="AC57" s="34">
        <v>0</v>
      </c>
    </row>
    <row r="58" spans="1:29" ht="13.5">
      <c r="A58" s="31" t="s">
        <v>6</v>
      </c>
      <c r="B58" s="32" t="s">
        <v>107</v>
      </c>
      <c r="C58" s="33" t="s">
        <v>108</v>
      </c>
      <c r="D58" s="34">
        <f t="shared" si="0"/>
        <v>4126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4126</v>
      </c>
      <c r="L58" s="34">
        <v>2475</v>
      </c>
      <c r="M58" s="34">
        <v>1651</v>
      </c>
      <c r="N58" s="34">
        <f t="shared" si="4"/>
        <v>4256</v>
      </c>
      <c r="O58" s="34">
        <f t="shared" si="5"/>
        <v>2475</v>
      </c>
      <c r="P58" s="34">
        <v>1466</v>
      </c>
      <c r="Q58" s="34">
        <v>0</v>
      </c>
      <c r="R58" s="34">
        <v>1009</v>
      </c>
      <c r="S58" s="34">
        <v>0</v>
      </c>
      <c r="T58" s="34">
        <v>0</v>
      </c>
      <c r="U58" s="34">
        <f t="shared" si="6"/>
        <v>1651</v>
      </c>
      <c r="V58" s="34">
        <v>0</v>
      </c>
      <c r="W58" s="34">
        <v>0</v>
      </c>
      <c r="X58" s="34">
        <v>1651</v>
      </c>
      <c r="Y58" s="34">
        <v>0</v>
      </c>
      <c r="Z58" s="34">
        <v>0</v>
      </c>
      <c r="AA58" s="34">
        <f t="shared" si="7"/>
        <v>130</v>
      </c>
      <c r="AB58" s="34">
        <v>130</v>
      </c>
      <c r="AC58" s="34">
        <v>0</v>
      </c>
    </row>
    <row r="59" spans="1:29" ht="13.5">
      <c r="A59" s="31" t="s">
        <v>6</v>
      </c>
      <c r="B59" s="32" t="s">
        <v>109</v>
      </c>
      <c r="C59" s="33" t="s">
        <v>110</v>
      </c>
      <c r="D59" s="34">
        <f t="shared" si="0"/>
        <v>990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990</v>
      </c>
      <c r="L59" s="34">
        <v>797</v>
      </c>
      <c r="M59" s="34">
        <v>193</v>
      </c>
      <c r="N59" s="34">
        <f t="shared" si="4"/>
        <v>990</v>
      </c>
      <c r="O59" s="34">
        <f t="shared" si="5"/>
        <v>797</v>
      </c>
      <c r="P59" s="34">
        <v>797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193</v>
      </c>
      <c r="V59" s="34">
        <v>193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63" t="s">
        <v>3</v>
      </c>
      <c r="B60" s="64"/>
      <c r="C60" s="65"/>
      <c r="D60" s="34">
        <f>SUM(D7:D59)</f>
        <v>410937</v>
      </c>
      <c r="E60" s="34">
        <f aca="true" t="shared" si="8" ref="E60:AC60">SUM(E7:E59)</f>
        <v>13697</v>
      </c>
      <c r="F60" s="34">
        <f t="shared" si="8"/>
        <v>11919</v>
      </c>
      <c r="G60" s="34">
        <f t="shared" si="8"/>
        <v>1778</v>
      </c>
      <c r="H60" s="34">
        <f t="shared" si="8"/>
        <v>13506</v>
      </c>
      <c r="I60" s="34">
        <f t="shared" si="8"/>
        <v>12547</v>
      </c>
      <c r="J60" s="34">
        <f t="shared" si="8"/>
        <v>959</v>
      </c>
      <c r="K60" s="34">
        <f t="shared" si="8"/>
        <v>383734</v>
      </c>
      <c r="L60" s="34">
        <f t="shared" si="8"/>
        <v>212116</v>
      </c>
      <c r="M60" s="34">
        <f t="shared" si="8"/>
        <v>171618</v>
      </c>
      <c r="N60" s="34">
        <f t="shared" si="8"/>
        <v>417764</v>
      </c>
      <c r="O60" s="34">
        <f t="shared" si="8"/>
        <v>237201</v>
      </c>
      <c r="P60" s="34">
        <f t="shared" si="8"/>
        <v>224348</v>
      </c>
      <c r="Q60" s="34">
        <f t="shared" si="8"/>
        <v>0</v>
      </c>
      <c r="R60" s="34">
        <f t="shared" si="8"/>
        <v>10583</v>
      </c>
      <c r="S60" s="34">
        <f t="shared" si="8"/>
        <v>2270</v>
      </c>
      <c r="T60" s="34">
        <f t="shared" si="8"/>
        <v>0</v>
      </c>
      <c r="U60" s="34">
        <f t="shared" si="8"/>
        <v>173451</v>
      </c>
      <c r="V60" s="34">
        <f t="shared" si="8"/>
        <v>170369</v>
      </c>
      <c r="W60" s="34">
        <f t="shared" si="8"/>
        <v>0</v>
      </c>
      <c r="X60" s="34">
        <f t="shared" si="8"/>
        <v>3082</v>
      </c>
      <c r="Y60" s="34">
        <f t="shared" si="8"/>
        <v>0</v>
      </c>
      <c r="Z60" s="34">
        <f t="shared" si="8"/>
        <v>0</v>
      </c>
      <c r="AA60" s="34">
        <f t="shared" si="8"/>
        <v>7112</v>
      </c>
      <c r="AB60" s="34">
        <f t="shared" si="8"/>
        <v>7052</v>
      </c>
      <c r="AC60" s="34">
        <f t="shared" si="8"/>
        <v>60</v>
      </c>
    </row>
  </sheetData>
  <mergeCells count="7">
    <mergeCell ref="A60:C60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2004-02-28T06:43:01Z</dcterms:modified>
  <cp:category/>
  <cp:version/>
  <cp:contentType/>
  <cp:contentStatus/>
</cp:coreProperties>
</file>