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'し尿処理の状況'!$A$2:$AC$93</definedName>
    <definedName name="_xlnm.Print_Area" localSheetId="0">'水洗化人口等'!$A$2:$U$93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<sst xmlns="http://schemas.openxmlformats.org/spreadsheetml/2006/main" count="707" uniqueCount="221">
  <si>
    <t>高野町</t>
  </si>
  <si>
    <t>佐伯町</t>
  </si>
  <si>
    <t>○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</si>
  <si>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</si>
  <si>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</si>
  <si>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</si>
  <si>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</si>
  <si>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</si>
  <si>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</si>
  <si>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</si>
  <si>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</si>
  <si>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</si>
  <si>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</si>
  <si>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</si>
  <si>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</si>
  <si>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</si>
  <si>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</si>
  <si>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</si>
  <si>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</si>
  <si>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</si>
  <si>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</si>
  <si>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</si>
  <si>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</si>
  <si>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</si>
  <si>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</si>
  <si>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</si>
  <si>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</si>
  <si>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</si>
  <si>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</si>
  <si>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</si>
  <si>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</si>
  <si>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</si>
  <si>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</si>
  <si>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</si>
  <si>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</si>
  <si>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</si>
  <si>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</si>
  <si>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</si>
  <si>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</si>
  <si>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</si>
  <si>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</si>
  <si>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</si>
  <si>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</si>
  <si>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</si>
  <si>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</si>
  <si>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</si>
  <si>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</si>
  <si>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</si>
  <si>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</si>
  <si>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湯来町</t>
  </si>
  <si>
    <t>34325</t>
  </si>
  <si>
    <t>34326</t>
  </si>
  <si>
    <t>吉和村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</si>
  <si>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</si>
  <si>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</si>
  <si>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</si>
  <si>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</si>
  <si>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</si>
  <si>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</si>
  <si>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</si>
  <si>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</si>
  <si>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</si>
  <si>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</si>
  <si>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</si>
  <si>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</si>
  <si>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</si>
  <si>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</si>
  <si>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</si>
  <si>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</si>
  <si>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</si>
  <si>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</si>
  <si>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</si>
  <si>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</si>
  <si>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</si>
  <si>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</si>
  <si>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</si>
  <si>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</si>
  <si>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</si>
  <si>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</si>
  <si>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</si>
  <si>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</si>
  <si>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</si>
  <si>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</si>
  <si>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</si>
  <si>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</si>
  <si>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</si>
  <si>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</si>
  <si>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</si>
  <si>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</si>
  <si>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</si>
  <si>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</si>
  <si>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</si>
  <si>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</si>
  <si>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</si>
  <si>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</si>
  <si>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</si>
  <si>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</si>
  <si>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</si>
  <si>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</si>
  <si>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</si>
  <si>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</si>
  <si>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</si>
  <si>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</si>
  <si>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</si>
  <si>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</si>
  <si>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</si>
  <si>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</si>
  <si>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</si>
  <si>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</si>
  <si>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</si>
  <si>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</si>
  <si>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</si>
  <si>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</si>
  <si>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</si>
  <si>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</si>
  <si>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</si>
  <si>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34444</t>
  </si>
  <si>
    <t>向島町</t>
  </si>
  <si>
    <t>広島県合計</t>
  </si>
  <si>
    <t>し尿処理の状況（平成１３年度実績）</t>
  </si>
  <si>
    <t>水洗化人口等（平成１３年度実績）</t>
  </si>
  <si>
    <t>34461</t>
  </si>
  <si>
    <t>甲山町</t>
  </si>
  <si>
    <t>34462</t>
  </si>
  <si>
    <t>世羅町</t>
  </si>
  <si>
    <t>34463</t>
  </si>
  <si>
    <t>世羅西町</t>
  </si>
  <si>
    <t>34481</t>
  </si>
  <si>
    <t>内海町</t>
  </si>
  <si>
    <t>34482</t>
  </si>
  <si>
    <t>沼隈町</t>
  </si>
  <si>
    <t>34501</t>
  </si>
  <si>
    <t>神辺町</t>
  </si>
  <si>
    <t>34524</t>
  </si>
  <si>
    <t>新市町</t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</si>
  <si>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</si>
  <si>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</si>
  <si>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</si>
  <si>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</si>
  <si>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</si>
  <si>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</si>
  <si>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</si>
  <si>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</si>
  <si>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</si>
  <si>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</si>
  <si>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</si>
  <si>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</si>
  <si>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</si>
  <si>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</si>
  <si>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</si>
  <si>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</si>
  <si>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</si>
  <si>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</si>
  <si>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</si>
  <si>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</si>
  <si>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</si>
  <si>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</si>
  <si>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</si>
  <si>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</si>
  <si>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</si>
  <si>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</si>
  <si>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</si>
  <si>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</si>
  <si>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</si>
  <si>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</si>
  <si>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</si>
  <si>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</si>
  <si>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</si>
  <si>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</si>
  <si>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</si>
  <si>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</si>
  <si>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</si>
  <si>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</si>
  <si>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</si>
  <si>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</si>
  <si>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</si>
  <si>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</si>
  <si>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</si>
  <si>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</si>
  <si>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</si>
  <si>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</si>
  <si>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</si>
  <si>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</si>
  <si>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</si>
  <si>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</si>
  <si>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</si>
  <si>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</si>
  <si>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</si>
  <si>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大野町</t>
  </si>
  <si>
    <t>大和町</t>
  </si>
  <si>
    <t>河内町</t>
  </si>
  <si>
    <t>千代田町</t>
  </si>
  <si>
    <t>八千代町</t>
  </si>
  <si>
    <t>三和町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</si>
  <si>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</si>
  <si>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</si>
  <si>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</si>
  <si>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</si>
  <si>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</si>
  <si>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</si>
  <si>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</si>
  <si>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</si>
  <si>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</si>
  <si>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</si>
  <si>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</si>
  <si>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</si>
  <si>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</si>
  <si>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</si>
  <si>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</si>
  <si>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</si>
  <si>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</si>
  <si>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</si>
  <si>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</si>
  <si>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</si>
  <si>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</si>
  <si>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</si>
  <si>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</si>
  <si>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</si>
  <si>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</si>
  <si>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</si>
  <si>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府中市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</si>
</sst>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120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177</v>
      </c>
      <c r="B2" s="44" t="s">
        <v>195</v>
      </c>
      <c r="C2" s="47" t="s">
        <v>196</v>
      </c>
      <c r="D2" s="5" t="s">
        <v>178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179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180</v>
      </c>
      <c r="F3" s="20"/>
      <c r="G3" s="20"/>
      <c r="H3" s="23"/>
      <c r="I3" s="7" t="s">
        <v>197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181</v>
      </c>
      <c r="F4" s="56" t="s">
        <v>198</v>
      </c>
      <c r="G4" s="56" t="s">
        <v>199</v>
      </c>
      <c r="H4" s="56" t="s">
        <v>200</v>
      </c>
      <c r="I4" s="6" t="s">
        <v>181</v>
      </c>
      <c r="J4" s="56" t="s">
        <v>201</v>
      </c>
      <c r="K4" s="56" t="s">
        <v>202</v>
      </c>
      <c r="L4" s="56" t="s">
        <v>203</v>
      </c>
      <c r="M4" s="56" t="s">
        <v>204</v>
      </c>
      <c r="N4" s="56" t="s">
        <v>205</v>
      </c>
      <c r="O4" s="60" t="s">
        <v>206</v>
      </c>
      <c r="P4" s="8"/>
      <c r="Q4" s="56" t="s">
        <v>207</v>
      </c>
      <c r="R4" s="56" t="s">
        <v>182</v>
      </c>
      <c r="S4" s="56" t="s">
        <v>183</v>
      </c>
      <c r="T4" s="58" t="s">
        <v>184</v>
      </c>
      <c r="U4" s="58" t="s">
        <v>185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186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187</v>
      </c>
      <c r="E6" s="10" t="s">
        <v>187</v>
      </c>
      <c r="F6" s="11" t="s">
        <v>208</v>
      </c>
      <c r="G6" s="10" t="s">
        <v>187</v>
      </c>
      <c r="H6" s="10" t="s">
        <v>187</v>
      </c>
      <c r="I6" s="10" t="s">
        <v>187</v>
      </c>
      <c r="J6" s="11" t="s">
        <v>208</v>
      </c>
      <c r="K6" s="10" t="s">
        <v>187</v>
      </c>
      <c r="L6" s="11" t="s">
        <v>208</v>
      </c>
      <c r="M6" s="10" t="s">
        <v>187</v>
      </c>
      <c r="N6" s="11" t="s">
        <v>208</v>
      </c>
      <c r="O6" s="10" t="s">
        <v>187</v>
      </c>
      <c r="P6" s="10" t="s">
        <v>187</v>
      </c>
      <c r="Q6" s="11" t="s">
        <v>208</v>
      </c>
      <c r="R6" s="62"/>
      <c r="S6" s="62"/>
      <c r="T6" s="62"/>
      <c r="U6" s="59"/>
    </row>
    <row r="7" spans="1:21" ht="13.5">
      <c r="A7" s="31" t="s">
        <v>3</v>
      </c>
      <c r="B7" s="32" t="s">
        <v>4</v>
      </c>
      <c r="C7" s="33" t="s">
        <v>5</v>
      </c>
      <c r="D7" s="34">
        <f aca="true" t="shared" si="0" ref="D7:D70">E7+I7</f>
        <v>1115725</v>
      </c>
      <c r="E7" s="35">
        <f aca="true" t="shared" si="1" ref="E7:E46">G7+H7</f>
        <v>81967</v>
      </c>
      <c r="F7" s="36">
        <f aca="true" t="shared" si="2" ref="F7:F22">E7/D7*100</f>
        <v>7.346523560913308</v>
      </c>
      <c r="G7" s="34">
        <v>77415</v>
      </c>
      <c r="H7" s="34">
        <v>4552</v>
      </c>
      <c r="I7" s="35">
        <f aca="true" t="shared" si="3" ref="I7:I46">K7+M7+O7</f>
        <v>1033758</v>
      </c>
      <c r="J7" s="36">
        <f aca="true" t="shared" si="4" ref="J7:J22">I7/D7*100</f>
        <v>92.65347643908669</v>
      </c>
      <c r="K7" s="34">
        <v>920983</v>
      </c>
      <c r="L7" s="36">
        <f aca="true" t="shared" si="5" ref="L7:L22">K7/D7*100</f>
        <v>82.54569898496493</v>
      </c>
      <c r="M7" s="34">
        <v>0</v>
      </c>
      <c r="N7" s="36">
        <f aca="true" t="shared" si="6" ref="N7:N22">M7/D7*100</f>
        <v>0</v>
      </c>
      <c r="O7" s="34">
        <v>112775</v>
      </c>
      <c r="P7" s="34">
        <v>39471</v>
      </c>
      <c r="Q7" s="36">
        <f aca="true" t="shared" si="7" ref="Q7:Q22">O7/D7*100</f>
        <v>10.10777745412176</v>
      </c>
      <c r="R7" s="34" t="s">
        <v>2</v>
      </c>
      <c r="S7" s="34"/>
      <c r="T7" s="34"/>
      <c r="U7" s="34"/>
    </row>
    <row r="8" spans="1:21" ht="13.5">
      <c r="A8" s="31" t="s">
        <v>3</v>
      </c>
      <c r="B8" s="32" t="s">
        <v>6</v>
      </c>
      <c r="C8" s="33" t="s">
        <v>7</v>
      </c>
      <c r="D8" s="34">
        <f t="shared" si="0"/>
        <v>203677</v>
      </c>
      <c r="E8" s="35">
        <f t="shared" si="1"/>
        <v>24037</v>
      </c>
      <c r="F8" s="36">
        <f t="shared" si="2"/>
        <v>11.801528891332845</v>
      </c>
      <c r="G8" s="34">
        <v>24037</v>
      </c>
      <c r="H8" s="34">
        <v>0</v>
      </c>
      <c r="I8" s="35">
        <f t="shared" si="3"/>
        <v>179640</v>
      </c>
      <c r="J8" s="36">
        <f t="shared" si="4"/>
        <v>88.19847110866715</v>
      </c>
      <c r="K8" s="34">
        <v>173650</v>
      </c>
      <c r="L8" s="36">
        <f t="shared" si="5"/>
        <v>85.25754012480546</v>
      </c>
      <c r="M8" s="34">
        <v>0</v>
      </c>
      <c r="N8" s="36">
        <f t="shared" si="6"/>
        <v>0</v>
      </c>
      <c r="O8" s="34">
        <v>5990</v>
      </c>
      <c r="P8" s="34">
        <v>5620</v>
      </c>
      <c r="Q8" s="36">
        <f t="shared" si="7"/>
        <v>2.9409309838617026</v>
      </c>
      <c r="R8" s="34"/>
      <c r="S8" s="34" t="s">
        <v>2</v>
      </c>
      <c r="T8" s="34"/>
      <c r="U8" s="34"/>
    </row>
    <row r="9" spans="1:21" ht="13.5">
      <c r="A9" s="31" t="s">
        <v>3</v>
      </c>
      <c r="B9" s="32" t="s">
        <v>8</v>
      </c>
      <c r="C9" s="33" t="s">
        <v>9</v>
      </c>
      <c r="D9" s="34">
        <f t="shared" si="0"/>
        <v>32486</v>
      </c>
      <c r="E9" s="35">
        <f t="shared" si="1"/>
        <v>13946</v>
      </c>
      <c r="F9" s="36">
        <f t="shared" si="2"/>
        <v>42.92926183586776</v>
      </c>
      <c r="G9" s="34">
        <v>13946</v>
      </c>
      <c r="H9" s="34">
        <v>0</v>
      </c>
      <c r="I9" s="35">
        <f t="shared" si="3"/>
        <v>18540</v>
      </c>
      <c r="J9" s="36">
        <f t="shared" si="4"/>
        <v>57.07073816413224</v>
      </c>
      <c r="K9" s="34">
        <v>0</v>
      </c>
      <c r="L9" s="36">
        <f t="shared" si="5"/>
        <v>0</v>
      </c>
      <c r="M9" s="34">
        <v>0</v>
      </c>
      <c r="N9" s="36">
        <f t="shared" si="6"/>
        <v>0</v>
      </c>
      <c r="O9" s="34">
        <v>18540</v>
      </c>
      <c r="P9" s="34">
        <v>5638</v>
      </c>
      <c r="Q9" s="36">
        <f t="shared" si="7"/>
        <v>57.07073816413224</v>
      </c>
      <c r="R9" s="34" t="s">
        <v>2</v>
      </c>
      <c r="S9" s="34"/>
      <c r="T9" s="34"/>
      <c r="U9" s="34"/>
    </row>
    <row r="10" spans="1:21" ht="13.5">
      <c r="A10" s="31" t="s">
        <v>3</v>
      </c>
      <c r="B10" s="32" t="s">
        <v>10</v>
      </c>
      <c r="C10" s="33" t="s">
        <v>11</v>
      </c>
      <c r="D10" s="34">
        <f t="shared" si="0"/>
        <v>82042</v>
      </c>
      <c r="E10" s="35">
        <f t="shared" si="1"/>
        <v>36166</v>
      </c>
      <c r="F10" s="36">
        <f t="shared" si="2"/>
        <v>44.082299310109455</v>
      </c>
      <c r="G10" s="34">
        <v>35782</v>
      </c>
      <c r="H10" s="34">
        <v>384</v>
      </c>
      <c r="I10" s="35">
        <f t="shared" si="3"/>
        <v>45876</v>
      </c>
      <c r="J10" s="36">
        <f t="shared" si="4"/>
        <v>55.91770068989055</v>
      </c>
      <c r="K10" s="34">
        <v>9717</v>
      </c>
      <c r="L10" s="36">
        <f t="shared" si="5"/>
        <v>11.843933594987934</v>
      </c>
      <c r="M10" s="34">
        <v>0</v>
      </c>
      <c r="N10" s="36">
        <f t="shared" si="6"/>
        <v>0</v>
      </c>
      <c r="O10" s="34">
        <v>36159</v>
      </c>
      <c r="P10" s="34">
        <v>11422</v>
      </c>
      <c r="Q10" s="36">
        <f t="shared" si="7"/>
        <v>44.073767094902614</v>
      </c>
      <c r="R10" s="34"/>
      <c r="S10" s="34" t="s">
        <v>2</v>
      </c>
      <c r="T10" s="34"/>
      <c r="U10" s="34"/>
    </row>
    <row r="11" spans="1:21" ht="13.5">
      <c r="A11" s="31" t="s">
        <v>3</v>
      </c>
      <c r="B11" s="32" t="s">
        <v>12</v>
      </c>
      <c r="C11" s="33" t="s">
        <v>13</v>
      </c>
      <c r="D11" s="34">
        <f t="shared" si="0"/>
        <v>93966</v>
      </c>
      <c r="E11" s="35">
        <f t="shared" si="1"/>
        <v>36734</v>
      </c>
      <c r="F11" s="36">
        <f t="shared" si="2"/>
        <v>39.092863376114764</v>
      </c>
      <c r="G11" s="34">
        <v>36444</v>
      </c>
      <c r="H11" s="34">
        <v>290</v>
      </c>
      <c r="I11" s="35">
        <f t="shared" si="3"/>
        <v>57232</v>
      </c>
      <c r="J11" s="36">
        <f t="shared" si="4"/>
        <v>60.907136623885236</v>
      </c>
      <c r="K11" s="34">
        <v>6970</v>
      </c>
      <c r="L11" s="36">
        <f t="shared" si="5"/>
        <v>7.417576570248813</v>
      </c>
      <c r="M11" s="34">
        <v>0</v>
      </c>
      <c r="N11" s="36">
        <f t="shared" si="6"/>
        <v>0</v>
      </c>
      <c r="O11" s="34">
        <v>50262</v>
      </c>
      <c r="P11" s="34">
        <v>13767</v>
      </c>
      <c r="Q11" s="36">
        <f t="shared" si="7"/>
        <v>53.48956005363642</v>
      </c>
      <c r="R11" s="34" t="s">
        <v>2</v>
      </c>
      <c r="S11" s="34"/>
      <c r="T11" s="34"/>
      <c r="U11" s="34"/>
    </row>
    <row r="12" spans="1:21" ht="13.5">
      <c r="A12" s="31" t="s">
        <v>3</v>
      </c>
      <c r="B12" s="32" t="s">
        <v>14</v>
      </c>
      <c r="C12" s="33" t="s">
        <v>15</v>
      </c>
      <c r="D12" s="34">
        <f t="shared" si="0"/>
        <v>28986</v>
      </c>
      <c r="E12" s="35">
        <f t="shared" si="1"/>
        <v>16185</v>
      </c>
      <c r="F12" s="36">
        <f t="shared" si="2"/>
        <v>55.83730076588698</v>
      </c>
      <c r="G12" s="34">
        <v>16143</v>
      </c>
      <c r="H12" s="34">
        <v>42</v>
      </c>
      <c r="I12" s="35">
        <f t="shared" si="3"/>
        <v>12801</v>
      </c>
      <c r="J12" s="36">
        <f t="shared" si="4"/>
        <v>44.16269923411302</v>
      </c>
      <c r="K12" s="34">
        <v>0</v>
      </c>
      <c r="L12" s="36">
        <f t="shared" si="5"/>
        <v>0</v>
      </c>
      <c r="M12" s="34">
        <v>0</v>
      </c>
      <c r="N12" s="36">
        <f t="shared" si="6"/>
        <v>0</v>
      </c>
      <c r="O12" s="34">
        <v>12801</v>
      </c>
      <c r="P12" s="34">
        <v>1800</v>
      </c>
      <c r="Q12" s="36">
        <f t="shared" si="7"/>
        <v>44.16269923411302</v>
      </c>
      <c r="R12" s="34" t="s">
        <v>2</v>
      </c>
      <c r="S12" s="34"/>
      <c r="T12" s="34"/>
      <c r="U12" s="34"/>
    </row>
    <row r="13" spans="1:21" ht="13.5">
      <c r="A13" s="31" t="s">
        <v>3</v>
      </c>
      <c r="B13" s="32" t="s">
        <v>16</v>
      </c>
      <c r="C13" s="33" t="s">
        <v>17</v>
      </c>
      <c r="D13" s="34">
        <f t="shared" si="0"/>
        <v>381773</v>
      </c>
      <c r="E13" s="35">
        <f t="shared" si="1"/>
        <v>63116</v>
      </c>
      <c r="F13" s="36">
        <f t="shared" si="2"/>
        <v>16.532337278958963</v>
      </c>
      <c r="G13" s="34">
        <v>57845</v>
      </c>
      <c r="H13" s="34">
        <v>5271</v>
      </c>
      <c r="I13" s="35">
        <f t="shared" si="3"/>
        <v>318657</v>
      </c>
      <c r="J13" s="36">
        <f t="shared" si="4"/>
        <v>83.46766272104104</v>
      </c>
      <c r="K13" s="34">
        <v>226116</v>
      </c>
      <c r="L13" s="36">
        <f t="shared" si="5"/>
        <v>59.22786577364035</v>
      </c>
      <c r="M13" s="34">
        <v>0</v>
      </c>
      <c r="N13" s="36">
        <f t="shared" si="6"/>
        <v>0</v>
      </c>
      <c r="O13" s="34">
        <v>92541</v>
      </c>
      <c r="P13" s="34">
        <v>20318</v>
      </c>
      <c r="Q13" s="36">
        <f t="shared" si="7"/>
        <v>24.23979694740068</v>
      </c>
      <c r="R13" s="34"/>
      <c r="S13" s="34" t="s">
        <v>2</v>
      </c>
      <c r="T13" s="34"/>
      <c r="U13" s="34"/>
    </row>
    <row r="14" spans="1:21" ht="13.5">
      <c r="A14" s="31" t="s">
        <v>3</v>
      </c>
      <c r="B14" s="32" t="s">
        <v>18</v>
      </c>
      <c r="C14" s="33" t="s">
        <v>220</v>
      </c>
      <c r="D14" s="34">
        <f t="shared" si="0"/>
        <v>42447</v>
      </c>
      <c r="E14" s="35">
        <f t="shared" si="1"/>
        <v>14502</v>
      </c>
      <c r="F14" s="36">
        <f t="shared" si="2"/>
        <v>34.16495865432186</v>
      </c>
      <c r="G14" s="34">
        <v>14468</v>
      </c>
      <c r="H14" s="34">
        <v>34</v>
      </c>
      <c r="I14" s="35">
        <f t="shared" si="3"/>
        <v>27945</v>
      </c>
      <c r="J14" s="36">
        <f t="shared" si="4"/>
        <v>65.83504134567814</v>
      </c>
      <c r="K14" s="34">
        <v>3487</v>
      </c>
      <c r="L14" s="36">
        <f t="shared" si="5"/>
        <v>8.214950408745022</v>
      </c>
      <c r="M14" s="34">
        <v>0</v>
      </c>
      <c r="N14" s="36">
        <f t="shared" si="6"/>
        <v>0</v>
      </c>
      <c r="O14" s="34">
        <v>24458</v>
      </c>
      <c r="P14" s="34">
        <v>6036</v>
      </c>
      <c r="Q14" s="36">
        <f t="shared" si="7"/>
        <v>57.620090936933124</v>
      </c>
      <c r="R14" s="34"/>
      <c r="S14" s="34" t="s">
        <v>2</v>
      </c>
      <c r="T14" s="34"/>
      <c r="U14" s="34"/>
    </row>
    <row r="15" spans="1:21" ht="13.5">
      <c r="A15" s="31" t="s">
        <v>3</v>
      </c>
      <c r="B15" s="32" t="s">
        <v>19</v>
      </c>
      <c r="C15" s="33" t="s">
        <v>20</v>
      </c>
      <c r="D15" s="34">
        <f t="shared" si="0"/>
        <v>39364</v>
      </c>
      <c r="E15" s="35">
        <f t="shared" si="1"/>
        <v>18045</v>
      </c>
      <c r="F15" s="36">
        <f t="shared" si="2"/>
        <v>45.84137790874911</v>
      </c>
      <c r="G15" s="34">
        <v>15556</v>
      </c>
      <c r="H15" s="34">
        <v>2489</v>
      </c>
      <c r="I15" s="35">
        <f t="shared" si="3"/>
        <v>21319</v>
      </c>
      <c r="J15" s="36">
        <f t="shared" si="4"/>
        <v>54.158622091250884</v>
      </c>
      <c r="K15" s="34">
        <v>1588</v>
      </c>
      <c r="L15" s="36">
        <f t="shared" si="5"/>
        <v>4.034142871659385</v>
      </c>
      <c r="M15" s="34">
        <v>0</v>
      </c>
      <c r="N15" s="36">
        <f t="shared" si="6"/>
        <v>0</v>
      </c>
      <c r="O15" s="34">
        <v>19731</v>
      </c>
      <c r="P15" s="34">
        <v>6717</v>
      </c>
      <c r="Q15" s="36">
        <f t="shared" si="7"/>
        <v>50.1244792195915</v>
      </c>
      <c r="R15" s="34" t="s">
        <v>2</v>
      </c>
      <c r="S15" s="34"/>
      <c r="T15" s="34"/>
      <c r="U15" s="34"/>
    </row>
    <row r="16" spans="1:21" ht="13.5">
      <c r="A16" s="31" t="s">
        <v>3</v>
      </c>
      <c r="B16" s="32" t="s">
        <v>21</v>
      </c>
      <c r="C16" s="33" t="s">
        <v>22</v>
      </c>
      <c r="D16" s="34">
        <f t="shared" si="0"/>
        <v>21082</v>
      </c>
      <c r="E16" s="35">
        <f t="shared" si="1"/>
        <v>11545</v>
      </c>
      <c r="F16" s="36">
        <f t="shared" si="2"/>
        <v>54.76235651266484</v>
      </c>
      <c r="G16" s="34">
        <v>10968</v>
      </c>
      <c r="H16" s="34">
        <v>577</v>
      </c>
      <c r="I16" s="35">
        <f t="shared" si="3"/>
        <v>9537</v>
      </c>
      <c r="J16" s="36">
        <f t="shared" si="4"/>
        <v>45.23764348733516</v>
      </c>
      <c r="K16" s="34">
        <v>3458</v>
      </c>
      <c r="L16" s="36">
        <f t="shared" si="5"/>
        <v>16.40261834740537</v>
      </c>
      <c r="M16" s="34">
        <v>0</v>
      </c>
      <c r="N16" s="36">
        <f t="shared" si="6"/>
        <v>0</v>
      </c>
      <c r="O16" s="34">
        <v>6079</v>
      </c>
      <c r="P16" s="34">
        <v>3561</v>
      </c>
      <c r="Q16" s="36">
        <f t="shared" si="7"/>
        <v>28.835025139929797</v>
      </c>
      <c r="R16" s="34" t="s">
        <v>2</v>
      </c>
      <c r="S16" s="34"/>
      <c r="T16" s="34"/>
      <c r="U16" s="34"/>
    </row>
    <row r="17" spans="1:21" ht="13.5">
      <c r="A17" s="31" t="s">
        <v>3</v>
      </c>
      <c r="B17" s="32" t="s">
        <v>23</v>
      </c>
      <c r="C17" s="33" t="s">
        <v>24</v>
      </c>
      <c r="D17" s="34">
        <f t="shared" si="0"/>
        <v>31331</v>
      </c>
      <c r="E17" s="35">
        <f t="shared" si="1"/>
        <v>875</v>
      </c>
      <c r="F17" s="36">
        <f t="shared" si="2"/>
        <v>2.7927611630653346</v>
      </c>
      <c r="G17" s="34">
        <v>841</v>
      </c>
      <c r="H17" s="34">
        <v>34</v>
      </c>
      <c r="I17" s="35">
        <f t="shared" si="3"/>
        <v>30456</v>
      </c>
      <c r="J17" s="36">
        <f t="shared" si="4"/>
        <v>97.20723883693466</v>
      </c>
      <c r="K17" s="34">
        <v>28518</v>
      </c>
      <c r="L17" s="36">
        <f t="shared" si="5"/>
        <v>91.02167182662538</v>
      </c>
      <c r="M17" s="34">
        <v>0</v>
      </c>
      <c r="N17" s="36">
        <f t="shared" si="6"/>
        <v>0</v>
      </c>
      <c r="O17" s="34">
        <v>1938</v>
      </c>
      <c r="P17" s="34">
        <v>1070</v>
      </c>
      <c r="Q17" s="36">
        <f t="shared" si="7"/>
        <v>6.185567010309279</v>
      </c>
      <c r="R17" s="34" t="s">
        <v>2</v>
      </c>
      <c r="S17" s="34"/>
      <c r="T17" s="34"/>
      <c r="U17" s="34"/>
    </row>
    <row r="18" spans="1:21" ht="13.5">
      <c r="A18" s="31" t="s">
        <v>3</v>
      </c>
      <c r="B18" s="32" t="s">
        <v>25</v>
      </c>
      <c r="C18" s="33" t="s">
        <v>26</v>
      </c>
      <c r="D18" s="34">
        <f t="shared" si="0"/>
        <v>117803</v>
      </c>
      <c r="E18" s="35">
        <f t="shared" si="1"/>
        <v>58463</v>
      </c>
      <c r="F18" s="36">
        <f t="shared" si="2"/>
        <v>49.62776839299509</v>
      </c>
      <c r="G18" s="34">
        <v>31382</v>
      </c>
      <c r="H18" s="34">
        <v>27081</v>
      </c>
      <c r="I18" s="35">
        <f t="shared" si="3"/>
        <v>59340</v>
      </c>
      <c r="J18" s="36">
        <f t="shared" si="4"/>
        <v>50.37223160700491</v>
      </c>
      <c r="K18" s="34">
        <v>26816</v>
      </c>
      <c r="L18" s="36">
        <f t="shared" si="5"/>
        <v>22.763427077408892</v>
      </c>
      <c r="M18" s="34">
        <v>0</v>
      </c>
      <c r="N18" s="36">
        <f t="shared" si="6"/>
        <v>0</v>
      </c>
      <c r="O18" s="34">
        <v>32524</v>
      </c>
      <c r="P18" s="34">
        <v>19017</v>
      </c>
      <c r="Q18" s="36">
        <f t="shared" si="7"/>
        <v>27.60880452959602</v>
      </c>
      <c r="R18" s="34"/>
      <c r="S18" s="34" t="s">
        <v>2</v>
      </c>
      <c r="T18" s="34"/>
      <c r="U18" s="34"/>
    </row>
    <row r="19" spans="1:21" ht="13.5">
      <c r="A19" s="31" t="s">
        <v>3</v>
      </c>
      <c r="B19" s="32" t="s">
        <v>27</v>
      </c>
      <c r="C19" s="33" t="s">
        <v>28</v>
      </c>
      <c r="D19" s="34">
        <f t="shared" si="0"/>
        <v>75019</v>
      </c>
      <c r="E19" s="35">
        <f t="shared" si="1"/>
        <v>8976</v>
      </c>
      <c r="F19" s="36">
        <f t="shared" si="2"/>
        <v>11.964968874551781</v>
      </c>
      <c r="G19" s="34">
        <v>8825</v>
      </c>
      <c r="H19" s="34">
        <v>151</v>
      </c>
      <c r="I19" s="35">
        <f t="shared" si="3"/>
        <v>66043</v>
      </c>
      <c r="J19" s="36">
        <f t="shared" si="4"/>
        <v>88.03503112544821</v>
      </c>
      <c r="K19" s="34">
        <v>11357</v>
      </c>
      <c r="L19" s="36">
        <f t="shared" si="5"/>
        <v>15.138831496021007</v>
      </c>
      <c r="M19" s="34">
        <v>0</v>
      </c>
      <c r="N19" s="36">
        <f t="shared" si="6"/>
        <v>0</v>
      </c>
      <c r="O19" s="34">
        <v>54686</v>
      </c>
      <c r="P19" s="34">
        <v>41859</v>
      </c>
      <c r="Q19" s="36">
        <f t="shared" si="7"/>
        <v>72.89619962942722</v>
      </c>
      <c r="R19" s="34" t="s">
        <v>2</v>
      </c>
      <c r="S19" s="34"/>
      <c r="T19" s="34"/>
      <c r="U19" s="34"/>
    </row>
    <row r="20" spans="1:21" ht="13.5">
      <c r="A20" s="31" t="s">
        <v>3</v>
      </c>
      <c r="B20" s="32" t="s">
        <v>29</v>
      </c>
      <c r="C20" s="33" t="s">
        <v>30</v>
      </c>
      <c r="D20" s="34">
        <f t="shared" si="0"/>
        <v>50130</v>
      </c>
      <c r="E20" s="35">
        <f t="shared" si="1"/>
        <v>5233</v>
      </c>
      <c r="F20" s="36">
        <f t="shared" si="2"/>
        <v>10.438858966686615</v>
      </c>
      <c r="G20" s="34">
        <v>5115</v>
      </c>
      <c r="H20" s="34">
        <v>118</v>
      </c>
      <c r="I20" s="35">
        <f t="shared" si="3"/>
        <v>44897</v>
      </c>
      <c r="J20" s="36">
        <f t="shared" si="4"/>
        <v>89.56114103331339</v>
      </c>
      <c r="K20" s="34">
        <v>27674</v>
      </c>
      <c r="L20" s="36">
        <f t="shared" si="5"/>
        <v>55.204468382206265</v>
      </c>
      <c r="M20" s="34">
        <v>0</v>
      </c>
      <c r="N20" s="36">
        <f t="shared" si="6"/>
        <v>0</v>
      </c>
      <c r="O20" s="34">
        <v>17223</v>
      </c>
      <c r="P20" s="34">
        <v>6997</v>
      </c>
      <c r="Q20" s="36">
        <f t="shared" si="7"/>
        <v>34.356672651107125</v>
      </c>
      <c r="R20" s="34"/>
      <c r="S20" s="34" t="s">
        <v>2</v>
      </c>
      <c r="T20" s="34"/>
      <c r="U20" s="34"/>
    </row>
    <row r="21" spans="1:21" ht="13.5">
      <c r="A21" s="31" t="s">
        <v>3</v>
      </c>
      <c r="B21" s="32" t="s">
        <v>31</v>
      </c>
      <c r="C21" s="33" t="s">
        <v>32</v>
      </c>
      <c r="D21" s="34">
        <f t="shared" si="0"/>
        <v>29666</v>
      </c>
      <c r="E21" s="35">
        <f t="shared" si="1"/>
        <v>4706</v>
      </c>
      <c r="F21" s="36">
        <f t="shared" si="2"/>
        <v>15.86327782646801</v>
      </c>
      <c r="G21" s="34">
        <v>4118</v>
      </c>
      <c r="H21" s="34">
        <v>588</v>
      </c>
      <c r="I21" s="35">
        <f t="shared" si="3"/>
        <v>24960</v>
      </c>
      <c r="J21" s="36">
        <f t="shared" si="4"/>
        <v>84.13672217353198</v>
      </c>
      <c r="K21" s="34">
        <v>14261</v>
      </c>
      <c r="L21" s="36">
        <f t="shared" si="5"/>
        <v>48.07186678352323</v>
      </c>
      <c r="M21" s="34">
        <v>0</v>
      </c>
      <c r="N21" s="36">
        <f t="shared" si="6"/>
        <v>0</v>
      </c>
      <c r="O21" s="34">
        <v>10699</v>
      </c>
      <c r="P21" s="34">
        <v>3608</v>
      </c>
      <c r="Q21" s="36">
        <f t="shared" si="7"/>
        <v>36.064855390008766</v>
      </c>
      <c r="R21" s="34"/>
      <c r="S21" s="34" t="s">
        <v>2</v>
      </c>
      <c r="T21" s="34"/>
      <c r="U21" s="34"/>
    </row>
    <row r="22" spans="1:21" ht="13.5">
      <c r="A22" s="31" t="s">
        <v>3</v>
      </c>
      <c r="B22" s="32" t="s">
        <v>33</v>
      </c>
      <c r="C22" s="33" t="s">
        <v>34</v>
      </c>
      <c r="D22" s="34">
        <f t="shared" si="0"/>
        <v>26139</v>
      </c>
      <c r="E22" s="35">
        <f t="shared" si="1"/>
        <v>6536</v>
      </c>
      <c r="F22" s="36">
        <f t="shared" si="2"/>
        <v>25.00478212632465</v>
      </c>
      <c r="G22" s="34">
        <v>4057</v>
      </c>
      <c r="H22" s="34">
        <v>2479</v>
      </c>
      <c r="I22" s="35">
        <f t="shared" si="3"/>
        <v>19603</v>
      </c>
      <c r="J22" s="36">
        <f t="shared" si="4"/>
        <v>74.99521787367534</v>
      </c>
      <c r="K22" s="34">
        <v>15130</v>
      </c>
      <c r="L22" s="36">
        <f t="shared" si="5"/>
        <v>57.882857033551396</v>
      </c>
      <c r="M22" s="34">
        <v>0</v>
      </c>
      <c r="N22" s="36">
        <f t="shared" si="6"/>
        <v>0</v>
      </c>
      <c r="O22" s="34">
        <v>4473</v>
      </c>
      <c r="P22" s="34">
        <v>1943</v>
      </c>
      <c r="Q22" s="36">
        <f t="shared" si="7"/>
        <v>17.11236084012395</v>
      </c>
      <c r="R22" s="34"/>
      <c r="S22" s="34" t="s">
        <v>2</v>
      </c>
      <c r="T22" s="34"/>
      <c r="U22" s="34"/>
    </row>
    <row r="23" spans="1:21" ht="13.5">
      <c r="A23" s="31" t="s">
        <v>3</v>
      </c>
      <c r="B23" s="32" t="s">
        <v>35</v>
      </c>
      <c r="C23" s="33" t="s">
        <v>36</v>
      </c>
      <c r="D23" s="34">
        <f t="shared" si="0"/>
        <v>12471</v>
      </c>
      <c r="E23" s="35">
        <f t="shared" si="1"/>
        <v>2360</v>
      </c>
      <c r="F23" s="36">
        <f aca="true" t="shared" si="8" ref="F23:F86">E23/D23*100</f>
        <v>18.923903456017964</v>
      </c>
      <c r="G23" s="34">
        <v>2211</v>
      </c>
      <c r="H23" s="34">
        <v>149</v>
      </c>
      <c r="I23" s="35">
        <f t="shared" si="3"/>
        <v>10111</v>
      </c>
      <c r="J23" s="36">
        <f aca="true" t="shared" si="9" ref="J23:J86">I23/D23*100</f>
        <v>81.07609654398203</v>
      </c>
      <c r="K23" s="34">
        <v>7785</v>
      </c>
      <c r="L23" s="36">
        <f aca="true" t="shared" si="10" ref="L23:L86">K23/D23*100</f>
        <v>62.424825595381286</v>
      </c>
      <c r="M23" s="34">
        <v>0</v>
      </c>
      <c r="N23" s="36">
        <f aca="true" t="shared" si="11" ref="N23:N86">M23/D23*100</f>
        <v>0</v>
      </c>
      <c r="O23" s="34">
        <v>2326</v>
      </c>
      <c r="P23" s="34">
        <v>572</v>
      </c>
      <c r="Q23" s="36">
        <f aca="true" t="shared" si="12" ref="Q23:Q86">O23/D23*100</f>
        <v>18.651270948600754</v>
      </c>
      <c r="R23" s="34" t="s">
        <v>2</v>
      </c>
      <c r="S23" s="34"/>
      <c r="T23" s="34"/>
      <c r="U23" s="34"/>
    </row>
    <row r="24" spans="1:21" ht="13.5">
      <c r="A24" s="31" t="s">
        <v>3</v>
      </c>
      <c r="B24" s="32" t="s">
        <v>37</v>
      </c>
      <c r="C24" s="33" t="s">
        <v>38</v>
      </c>
      <c r="D24" s="34">
        <f t="shared" si="0"/>
        <v>12385</v>
      </c>
      <c r="E24" s="35">
        <f t="shared" si="1"/>
        <v>6455</v>
      </c>
      <c r="F24" s="36">
        <f t="shared" si="8"/>
        <v>52.11949939442875</v>
      </c>
      <c r="G24" s="34">
        <v>6101</v>
      </c>
      <c r="H24" s="34">
        <v>354</v>
      </c>
      <c r="I24" s="35">
        <f t="shared" si="3"/>
        <v>5930</v>
      </c>
      <c r="J24" s="36">
        <f t="shared" si="9"/>
        <v>47.88050060557126</v>
      </c>
      <c r="K24" s="34">
        <v>1249</v>
      </c>
      <c r="L24" s="36">
        <f t="shared" si="10"/>
        <v>10.08477997577715</v>
      </c>
      <c r="M24" s="34">
        <v>0</v>
      </c>
      <c r="N24" s="36">
        <f t="shared" si="11"/>
        <v>0</v>
      </c>
      <c r="O24" s="34">
        <v>4681</v>
      </c>
      <c r="P24" s="34">
        <v>952</v>
      </c>
      <c r="Q24" s="36">
        <f t="shared" si="12"/>
        <v>37.795720629794104</v>
      </c>
      <c r="R24" s="34" t="s">
        <v>2</v>
      </c>
      <c r="S24" s="34"/>
      <c r="T24" s="34"/>
      <c r="U24" s="34"/>
    </row>
    <row r="25" spans="1:21" ht="13.5">
      <c r="A25" s="31" t="s">
        <v>3</v>
      </c>
      <c r="B25" s="32" t="s">
        <v>39</v>
      </c>
      <c r="C25" s="33" t="s">
        <v>40</v>
      </c>
      <c r="D25" s="34">
        <f t="shared" si="0"/>
        <v>15534</v>
      </c>
      <c r="E25" s="35">
        <f t="shared" si="1"/>
        <v>6733</v>
      </c>
      <c r="F25" s="36">
        <f t="shared" si="8"/>
        <v>43.343633320458345</v>
      </c>
      <c r="G25" s="34">
        <v>5440</v>
      </c>
      <c r="H25" s="34">
        <v>1293</v>
      </c>
      <c r="I25" s="35">
        <f t="shared" si="3"/>
        <v>8801</v>
      </c>
      <c r="J25" s="36">
        <f t="shared" si="9"/>
        <v>56.65636667954165</v>
      </c>
      <c r="K25" s="34">
        <v>0</v>
      </c>
      <c r="L25" s="36">
        <f t="shared" si="10"/>
        <v>0</v>
      </c>
      <c r="M25" s="34">
        <v>866</v>
      </c>
      <c r="N25" s="36">
        <f t="shared" si="11"/>
        <v>5.574868031414961</v>
      </c>
      <c r="O25" s="34">
        <v>7935</v>
      </c>
      <c r="P25" s="34">
        <v>1718</v>
      </c>
      <c r="Q25" s="36">
        <f t="shared" si="12"/>
        <v>51.08149864812669</v>
      </c>
      <c r="R25" s="34"/>
      <c r="S25" s="34" t="s">
        <v>2</v>
      </c>
      <c r="T25" s="34"/>
      <c r="U25" s="34"/>
    </row>
    <row r="26" spans="1:21" ht="13.5">
      <c r="A26" s="31" t="s">
        <v>3</v>
      </c>
      <c r="B26" s="32" t="s">
        <v>41</v>
      </c>
      <c r="C26" s="33" t="s">
        <v>42</v>
      </c>
      <c r="D26" s="34">
        <f t="shared" si="0"/>
        <v>8057</v>
      </c>
      <c r="E26" s="35">
        <f t="shared" si="1"/>
        <v>4925</v>
      </c>
      <c r="F26" s="36">
        <f t="shared" si="8"/>
        <v>61.12697033635348</v>
      </c>
      <c r="G26" s="34">
        <v>4198</v>
      </c>
      <c r="H26" s="34">
        <v>727</v>
      </c>
      <c r="I26" s="35">
        <f t="shared" si="3"/>
        <v>3132</v>
      </c>
      <c r="J26" s="36">
        <f t="shared" si="9"/>
        <v>38.87302966364652</v>
      </c>
      <c r="K26" s="34">
        <v>0</v>
      </c>
      <c r="L26" s="36">
        <f t="shared" si="10"/>
        <v>0</v>
      </c>
      <c r="M26" s="34">
        <v>0</v>
      </c>
      <c r="N26" s="36">
        <f t="shared" si="11"/>
        <v>0</v>
      </c>
      <c r="O26" s="34">
        <v>3132</v>
      </c>
      <c r="P26" s="34">
        <v>745</v>
      </c>
      <c r="Q26" s="36">
        <f t="shared" si="12"/>
        <v>38.87302966364652</v>
      </c>
      <c r="R26" s="34"/>
      <c r="S26" s="34" t="s">
        <v>2</v>
      </c>
      <c r="T26" s="34"/>
      <c r="U26" s="34"/>
    </row>
    <row r="27" spans="1:21" ht="13.5">
      <c r="A27" s="31" t="s">
        <v>3</v>
      </c>
      <c r="B27" s="32" t="s">
        <v>43</v>
      </c>
      <c r="C27" s="33" t="s">
        <v>44</v>
      </c>
      <c r="D27" s="34">
        <f t="shared" si="0"/>
        <v>2284</v>
      </c>
      <c r="E27" s="35">
        <f t="shared" si="1"/>
        <v>1029</v>
      </c>
      <c r="F27" s="36">
        <f t="shared" si="8"/>
        <v>45.052539404553414</v>
      </c>
      <c r="G27" s="34">
        <v>866</v>
      </c>
      <c r="H27" s="34">
        <v>163</v>
      </c>
      <c r="I27" s="35">
        <f t="shared" si="3"/>
        <v>1255</v>
      </c>
      <c r="J27" s="36">
        <f t="shared" si="9"/>
        <v>54.947460595446586</v>
      </c>
      <c r="K27" s="34">
        <v>0</v>
      </c>
      <c r="L27" s="36">
        <f t="shared" si="10"/>
        <v>0</v>
      </c>
      <c r="M27" s="34">
        <v>0</v>
      </c>
      <c r="N27" s="36">
        <f t="shared" si="11"/>
        <v>0</v>
      </c>
      <c r="O27" s="34">
        <v>1255</v>
      </c>
      <c r="P27" s="34">
        <v>403</v>
      </c>
      <c r="Q27" s="36">
        <f t="shared" si="12"/>
        <v>54.947460595446586</v>
      </c>
      <c r="R27" s="34" t="s">
        <v>2</v>
      </c>
      <c r="S27" s="34"/>
      <c r="T27" s="34"/>
      <c r="U27" s="34"/>
    </row>
    <row r="28" spans="1:21" ht="13.5">
      <c r="A28" s="31" t="s">
        <v>3</v>
      </c>
      <c r="B28" s="32" t="s">
        <v>45</v>
      </c>
      <c r="C28" s="33" t="s">
        <v>46</v>
      </c>
      <c r="D28" s="34">
        <f t="shared" si="0"/>
        <v>2835</v>
      </c>
      <c r="E28" s="35">
        <f t="shared" si="1"/>
        <v>1658</v>
      </c>
      <c r="F28" s="36">
        <f t="shared" si="8"/>
        <v>58.48324514991181</v>
      </c>
      <c r="G28" s="34">
        <v>1244</v>
      </c>
      <c r="H28" s="34">
        <v>414</v>
      </c>
      <c r="I28" s="35">
        <f t="shared" si="3"/>
        <v>1177</v>
      </c>
      <c r="J28" s="36">
        <f t="shared" si="9"/>
        <v>41.516754850088184</v>
      </c>
      <c r="K28" s="34">
        <v>23</v>
      </c>
      <c r="L28" s="36">
        <f t="shared" si="10"/>
        <v>0.8112874779541446</v>
      </c>
      <c r="M28" s="34">
        <v>0</v>
      </c>
      <c r="N28" s="36">
        <f t="shared" si="11"/>
        <v>0</v>
      </c>
      <c r="O28" s="34">
        <v>1154</v>
      </c>
      <c r="P28" s="34">
        <v>214</v>
      </c>
      <c r="Q28" s="36">
        <f t="shared" si="12"/>
        <v>40.70546737213404</v>
      </c>
      <c r="R28" s="34" t="s">
        <v>2</v>
      </c>
      <c r="S28" s="34"/>
      <c r="T28" s="34"/>
      <c r="U28" s="34"/>
    </row>
    <row r="29" spans="1:21" ht="13.5">
      <c r="A29" s="31" t="s">
        <v>3</v>
      </c>
      <c r="B29" s="32" t="s">
        <v>47</v>
      </c>
      <c r="C29" s="33" t="s">
        <v>188</v>
      </c>
      <c r="D29" s="34">
        <f t="shared" si="0"/>
        <v>26381</v>
      </c>
      <c r="E29" s="35">
        <f t="shared" si="1"/>
        <v>2958</v>
      </c>
      <c r="F29" s="36">
        <f t="shared" si="8"/>
        <v>11.212615139683864</v>
      </c>
      <c r="G29" s="34">
        <v>2858</v>
      </c>
      <c r="H29" s="34">
        <v>100</v>
      </c>
      <c r="I29" s="35">
        <f t="shared" si="3"/>
        <v>23423</v>
      </c>
      <c r="J29" s="36">
        <f t="shared" si="9"/>
        <v>88.78738486031614</v>
      </c>
      <c r="K29" s="34">
        <v>6168</v>
      </c>
      <c r="L29" s="36">
        <f t="shared" si="10"/>
        <v>23.380463212160265</v>
      </c>
      <c r="M29" s="34">
        <v>0</v>
      </c>
      <c r="N29" s="36">
        <f t="shared" si="11"/>
        <v>0</v>
      </c>
      <c r="O29" s="34">
        <v>17255</v>
      </c>
      <c r="P29" s="34">
        <v>9921</v>
      </c>
      <c r="Q29" s="36">
        <f t="shared" si="12"/>
        <v>65.40692164815587</v>
      </c>
      <c r="R29" s="34"/>
      <c r="S29" s="34" t="s">
        <v>2</v>
      </c>
      <c r="T29" s="34"/>
      <c r="U29" s="34"/>
    </row>
    <row r="30" spans="1:21" ht="13.5">
      <c r="A30" s="31" t="s">
        <v>3</v>
      </c>
      <c r="B30" s="32" t="s">
        <v>48</v>
      </c>
      <c r="C30" s="33" t="s">
        <v>49</v>
      </c>
      <c r="D30" s="34">
        <f t="shared" si="0"/>
        <v>8117</v>
      </c>
      <c r="E30" s="35">
        <f t="shared" si="1"/>
        <v>3622</v>
      </c>
      <c r="F30" s="36">
        <f t="shared" si="8"/>
        <v>44.6223974374769</v>
      </c>
      <c r="G30" s="34">
        <v>1809</v>
      </c>
      <c r="H30" s="34">
        <v>1813</v>
      </c>
      <c r="I30" s="35">
        <f t="shared" si="3"/>
        <v>4495</v>
      </c>
      <c r="J30" s="36">
        <f t="shared" si="9"/>
        <v>55.3776025625231</v>
      </c>
      <c r="K30" s="34">
        <v>0</v>
      </c>
      <c r="L30" s="36">
        <f t="shared" si="10"/>
        <v>0</v>
      </c>
      <c r="M30" s="34">
        <v>0</v>
      </c>
      <c r="N30" s="36">
        <f t="shared" si="11"/>
        <v>0</v>
      </c>
      <c r="O30" s="34">
        <v>4495</v>
      </c>
      <c r="P30" s="34">
        <v>3951</v>
      </c>
      <c r="Q30" s="36">
        <f t="shared" si="12"/>
        <v>55.3776025625231</v>
      </c>
      <c r="R30" s="34" t="s">
        <v>2</v>
      </c>
      <c r="S30" s="34"/>
      <c r="T30" s="34"/>
      <c r="U30" s="34"/>
    </row>
    <row r="31" spans="1:21" ht="13.5">
      <c r="A31" s="31" t="s">
        <v>3</v>
      </c>
      <c r="B31" s="32" t="s">
        <v>50</v>
      </c>
      <c r="C31" s="33" t="s">
        <v>1</v>
      </c>
      <c r="D31" s="34">
        <f t="shared" si="0"/>
        <v>12919</v>
      </c>
      <c r="E31" s="35">
        <f t="shared" si="1"/>
        <v>6959</v>
      </c>
      <c r="F31" s="36">
        <f t="shared" si="8"/>
        <v>53.866398328043964</v>
      </c>
      <c r="G31" s="34">
        <v>6410</v>
      </c>
      <c r="H31" s="34">
        <v>549</v>
      </c>
      <c r="I31" s="35">
        <f t="shared" si="3"/>
        <v>5960</v>
      </c>
      <c r="J31" s="36">
        <f t="shared" si="9"/>
        <v>46.13360167195603</v>
      </c>
      <c r="K31" s="34">
        <v>0</v>
      </c>
      <c r="L31" s="36">
        <f t="shared" si="10"/>
        <v>0</v>
      </c>
      <c r="M31" s="34">
        <v>0</v>
      </c>
      <c r="N31" s="36">
        <f t="shared" si="11"/>
        <v>0</v>
      </c>
      <c r="O31" s="34">
        <v>5960</v>
      </c>
      <c r="P31" s="34">
        <v>5960</v>
      </c>
      <c r="Q31" s="36">
        <f t="shared" si="12"/>
        <v>46.13360167195603</v>
      </c>
      <c r="R31" s="34" t="s">
        <v>2</v>
      </c>
      <c r="S31" s="34"/>
      <c r="T31" s="34"/>
      <c r="U31" s="34"/>
    </row>
    <row r="32" spans="1:21" ht="13.5">
      <c r="A32" s="31" t="s">
        <v>3</v>
      </c>
      <c r="B32" s="32" t="s">
        <v>51</v>
      </c>
      <c r="C32" s="33" t="s">
        <v>52</v>
      </c>
      <c r="D32" s="34">
        <f t="shared" si="0"/>
        <v>853</v>
      </c>
      <c r="E32" s="35">
        <f t="shared" si="1"/>
        <v>654</v>
      </c>
      <c r="F32" s="36">
        <f t="shared" si="8"/>
        <v>76.67057444314185</v>
      </c>
      <c r="G32" s="34">
        <v>468</v>
      </c>
      <c r="H32" s="34">
        <v>186</v>
      </c>
      <c r="I32" s="35">
        <f t="shared" si="3"/>
        <v>199</v>
      </c>
      <c r="J32" s="36">
        <f t="shared" si="9"/>
        <v>23.329425556858148</v>
      </c>
      <c r="K32" s="34">
        <v>115</v>
      </c>
      <c r="L32" s="36">
        <f t="shared" si="10"/>
        <v>13.481828839390387</v>
      </c>
      <c r="M32" s="34">
        <v>0</v>
      </c>
      <c r="N32" s="36">
        <f t="shared" si="11"/>
        <v>0</v>
      </c>
      <c r="O32" s="34">
        <v>84</v>
      </c>
      <c r="P32" s="34">
        <v>51</v>
      </c>
      <c r="Q32" s="36">
        <f t="shared" si="12"/>
        <v>9.847596717467761</v>
      </c>
      <c r="R32" s="34" t="s">
        <v>2</v>
      </c>
      <c r="S32" s="34"/>
      <c r="T32" s="34"/>
      <c r="U32" s="34"/>
    </row>
    <row r="33" spans="1:21" ht="13.5">
      <c r="A33" s="31" t="s">
        <v>3</v>
      </c>
      <c r="B33" s="32" t="s">
        <v>53</v>
      </c>
      <c r="C33" s="33" t="s">
        <v>54</v>
      </c>
      <c r="D33" s="34">
        <f t="shared" si="0"/>
        <v>2216</v>
      </c>
      <c r="E33" s="35">
        <f t="shared" si="1"/>
        <v>13</v>
      </c>
      <c r="F33" s="36">
        <f t="shared" si="8"/>
        <v>0.5866425992779783</v>
      </c>
      <c r="G33" s="34">
        <v>13</v>
      </c>
      <c r="H33" s="34">
        <v>0</v>
      </c>
      <c r="I33" s="35">
        <f t="shared" si="3"/>
        <v>2203</v>
      </c>
      <c r="J33" s="36">
        <f t="shared" si="9"/>
        <v>99.41335740072202</v>
      </c>
      <c r="K33" s="34">
        <v>2192</v>
      </c>
      <c r="L33" s="36">
        <f t="shared" si="10"/>
        <v>98.91696750902527</v>
      </c>
      <c r="M33" s="34">
        <v>0</v>
      </c>
      <c r="N33" s="36">
        <f t="shared" si="11"/>
        <v>0</v>
      </c>
      <c r="O33" s="34">
        <v>11</v>
      </c>
      <c r="P33" s="34">
        <v>11</v>
      </c>
      <c r="Q33" s="36">
        <f t="shared" si="12"/>
        <v>0.4963898916967509</v>
      </c>
      <c r="R33" s="34" t="s">
        <v>2</v>
      </c>
      <c r="S33" s="34"/>
      <c r="T33" s="34"/>
      <c r="U33" s="34"/>
    </row>
    <row r="34" spans="1:21" ht="13.5">
      <c r="A34" s="31" t="s">
        <v>3</v>
      </c>
      <c r="B34" s="32" t="s">
        <v>55</v>
      </c>
      <c r="C34" s="33" t="s">
        <v>56</v>
      </c>
      <c r="D34" s="34">
        <f t="shared" si="0"/>
        <v>6414</v>
      </c>
      <c r="E34" s="35">
        <f t="shared" si="1"/>
        <v>2696</v>
      </c>
      <c r="F34" s="36">
        <f t="shared" si="8"/>
        <v>42.03305269722482</v>
      </c>
      <c r="G34" s="34">
        <v>2666</v>
      </c>
      <c r="H34" s="34">
        <v>30</v>
      </c>
      <c r="I34" s="35">
        <f t="shared" si="3"/>
        <v>3718</v>
      </c>
      <c r="J34" s="36">
        <f t="shared" si="9"/>
        <v>57.96694730277518</v>
      </c>
      <c r="K34" s="34">
        <v>2219</v>
      </c>
      <c r="L34" s="36">
        <f t="shared" si="10"/>
        <v>34.596195821640165</v>
      </c>
      <c r="M34" s="34">
        <v>0</v>
      </c>
      <c r="N34" s="36">
        <f t="shared" si="11"/>
        <v>0</v>
      </c>
      <c r="O34" s="34">
        <v>1499</v>
      </c>
      <c r="P34" s="34">
        <v>103</v>
      </c>
      <c r="Q34" s="36">
        <f t="shared" si="12"/>
        <v>23.370751481135017</v>
      </c>
      <c r="R34" s="34"/>
      <c r="S34" s="34"/>
      <c r="T34" s="34"/>
      <c r="U34" s="34" t="s">
        <v>2</v>
      </c>
    </row>
    <row r="35" spans="1:21" ht="13.5">
      <c r="A35" s="31" t="s">
        <v>3</v>
      </c>
      <c r="B35" s="32" t="s">
        <v>57</v>
      </c>
      <c r="C35" s="33" t="s">
        <v>58</v>
      </c>
      <c r="D35" s="34">
        <f t="shared" si="0"/>
        <v>4243</v>
      </c>
      <c r="E35" s="35">
        <f t="shared" si="1"/>
        <v>2737</v>
      </c>
      <c r="F35" s="36">
        <f t="shared" si="8"/>
        <v>64.50624558095687</v>
      </c>
      <c r="G35" s="34">
        <v>2725</v>
      </c>
      <c r="H35" s="34">
        <v>12</v>
      </c>
      <c r="I35" s="35">
        <f t="shared" si="3"/>
        <v>1506</v>
      </c>
      <c r="J35" s="36">
        <f t="shared" si="9"/>
        <v>35.49375441904313</v>
      </c>
      <c r="K35" s="34">
        <v>0</v>
      </c>
      <c r="L35" s="36">
        <f t="shared" si="10"/>
        <v>0</v>
      </c>
      <c r="M35" s="34">
        <v>0</v>
      </c>
      <c r="N35" s="36">
        <f t="shared" si="11"/>
        <v>0</v>
      </c>
      <c r="O35" s="34">
        <v>1506</v>
      </c>
      <c r="P35" s="34">
        <v>142</v>
      </c>
      <c r="Q35" s="36">
        <f t="shared" si="12"/>
        <v>35.49375441904313</v>
      </c>
      <c r="R35" s="34" t="s">
        <v>2</v>
      </c>
      <c r="S35" s="34"/>
      <c r="T35" s="34"/>
      <c r="U35" s="34"/>
    </row>
    <row r="36" spans="1:21" ht="13.5">
      <c r="A36" s="31" t="s">
        <v>3</v>
      </c>
      <c r="B36" s="32" t="s">
        <v>59</v>
      </c>
      <c r="C36" s="33" t="s">
        <v>60</v>
      </c>
      <c r="D36" s="34">
        <f t="shared" si="0"/>
        <v>9489</v>
      </c>
      <c r="E36" s="35">
        <f t="shared" si="1"/>
        <v>6405</v>
      </c>
      <c r="F36" s="36">
        <f t="shared" si="8"/>
        <v>67.49920961112868</v>
      </c>
      <c r="G36" s="34">
        <v>6354</v>
      </c>
      <c r="H36" s="34">
        <v>51</v>
      </c>
      <c r="I36" s="35">
        <f t="shared" si="3"/>
        <v>3084</v>
      </c>
      <c r="J36" s="36">
        <f t="shared" si="9"/>
        <v>32.50079038887132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3084</v>
      </c>
      <c r="P36" s="34">
        <v>741</v>
      </c>
      <c r="Q36" s="36">
        <f t="shared" si="12"/>
        <v>32.50079038887132</v>
      </c>
      <c r="R36" s="34" t="s">
        <v>2</v>
      </c>
      <c r="S36" s="34"/>
      <c r="T36" s="34"/>
      <c r="U36" s="34"/>
    </row>
    <row r="37" spans="1:21" ht="13.5">
      <c r="A37" s="31" t="s">
        <v>3</v>
      </c>
      <c r="B37" s="32" t="s">
        <v>61</v>
      </c>
      <c r="C37" s="33" t="s">
        <v>62</v>
      </c>
      <c r="D37" s="34">
        <f t="shared" si="0"/>
        <v>4538</v>
      </c>
      <c r="E37" s="35">
        <f t="shared" si="1"/>
        <v>2066</v>
      </c>
      <c r="F37" s="36">
        <f t="shared" si="8"/>
        <v>45.52666372851476</v>
      </c>
      <c r="G37" s="34">
        <v>1638</v>
      </c>
      <c r="H37" s="34">
        <v>428</v>
      </c>
      <c r="I37" s="35">
        <f t="shared" si="3"/>
        <v>2472</v>
      </c>
      <c r="J37" s="36">
        <f t="shared" si="9"/>
        <v>54.47333627148524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2472</v>
      </c>
      <c r="P37" s="34">
        <v>1874</v>
      </c>
      <c r="Q37" s="36">
        <f t="shared" si="12"/>
        <v>54.47333627148524</v>
      </c>
      <c r="R37" s="34" t="s">
        <v>2</v>
      </c>
      <c r="S37" s="34"/>
      <c r="T37" s="34"/>
      <c r="U37" s="34"/>
    </row>
    <row r="38" spans="1:21" ht="13.5">
      <c r="A38" s="31" t="s">
        <v>3</v>
      </c>
      <c r="B38" s="32" t="s">
        <v>63</v>
      </c>
      <c r="C38" s="33" t="s">
        <v>64</v>
      </c>
      <c r="D38" s="34">
        <f t="shared" si="0"/>
        <v>1375</v>
      </c>
      <c r="E38" s="35">
        <f t="shared" si="1"/>
        <v>975</v>
      </c>
      <c r="F38" s="36">
        <f t="shared" si="8"/>
        <v>70.9090909090909</v>
      </c>
      <c r="G38" s="34">
        <v>875</v>
      </c>
      <c r="H38" s="34">
        <v>100</v>
      </c>
      <c r="I38" s="35">
        <f t="shared" si="3"/>
        <v>400</v>
      </c>
      <c r="J38" s="36">
        <f t="shared" si="9"/>
        <v>29.09090909090909</v>
      </c>
      <c r="K38" s="34">
        <v>0</v>
      </c>
      <c r="L38" s="36">
        <f t="shared" si="10"/>
        <v>0</v>
      </c>
      <c r="M38" s="34">
        <v>0</v>
      </c>
      <c r="N38" s="36">
        <f t="shared" si="11"/>
        <v>0</v>
      </c>
      <c r="O38" s="34">
        <v>400</v>
      </c>
      <c r="P38" s="34">
        <v>300</v>
      </c>
      <c r="Q38" s="36">
        <f t="shared" si="12"/>
        <v>29.09090909090909</v>
      </c>
      <c r="R38" s="34" t="s">
        <v>2</v>
      </c>
      <c r="S38" s="34"/>
      <c r="T38" s="34"/>
      <c r="U38" s="34"/>
    </row>
    <row r="39" spans="1:21" ht="13.5">
      <c r="A39" s="31" t="s">
        <v>3</v>
      </c>
      <c r="B39" s="32" t="s">
        <v>65</v>
      </c>
      <c r="C39" s="33" t="s">
        <v>66</v>
      </c>
      <c r="D39" s="34">
        <f t="shared" si="0"/>
        <v>3352</v>
      </c>
      <c r="E39" s="35">
        <f t="shared" si="1"/>
        <v>2428</v>
      </c>
      <c r="F39" s="36">
        <f t="shared" si="8"/>
        <v>72.43436754176611</v>
      </c>
      <c r="G39" s="34">
        <v>1726</v>
      </c>
      <c r="H39" s="34">
        <v>702</v>
      </c>
      <c r="I39" s="35">
        <f t="shared" si="3"/>
        <v>924</v>
      </c>
      <c r="J39" s="36">
        <f t="shared" si="9"/>
        <v>27.565632458233893</v>
      </c>
      <c r="K39" s="34">
        <v>10</v>
      </c>
      <c r="L39" s="36">
        <f t="shared" si="10"/>
        <v>0.29832935560859186</v>
      </c>
      <c r="M39" s="34">
        <v>0</v>
      </c>
      <c r="N39" s="36">
        <f t="shared" si="11"/>
        <v>0</v>
      </c>
      <c r="O39" s="34">
        <v>914</v>
      </c>
      <c r="P39" s="34">
        <v>688</v>
      </c>
      <c r="Q39" s="36">
        <f t="shared" si="12"/>
        <v>27.267303102625302</v>
      </c>
      <c r="R39" s="34" t="s">
        <v>2</v>
      </c>
      <c r="S39" s="34"/>
      <c r="T39" s="34"/>
      <c r="U39" s="34"/>
    </row>
    <row r="40" spans="1:21" ht="13.5">
      <c r="A40" s="31" t="s">
        <v>3</v>
      </c>
      <c r="B40" s="32" t="s">
        <v>67</v>
      </c>
      <c r="C40" s="33" t="s">
        <v>68</v>
      </c>
      <c r="D40" s="34">
        <f t="shared" si="0"/>
        <v>3162</v>
      </c>
      <c r="E40" s="35">
        <f t="shared" si="1"/>
        <v>1612</v>
      </c>
      <c r="F40" s="36">
        <f t="shared" si="8"/>
        <v>50.98039215686274</v>
      </c>
      <c r="G40" s="34">
        <v>687</v>
      </c>
      <c r="H40" s="34">
        <v>925</v>
      </c>
      <c r="I40" s="35">
        <f t="shared" si="3"/>
        <v>1550</v>
      </c>
      <c r="J40" s="36">
        <f t="shared" si="9"/>
        <v>49.01960784313725</v>
      </c>
      <c r="K40" s="34">
        <v>0</v>
      </c>
      <c r="L40" s="36">
        <f t="shared" si="10"/>
        <v>0</v>
      </c>
      <c r="M40" s="34">
        <v>0</v>
      </c>
      <c r="N40" s="36">
        <f t="shared" si="11"/>
        <v>0</v>
      </c>
      <c r="O40" s="34">
        <v>1550</v>
      </c>
      <c r="P40" s="34">
        <v>1226</v>
      </c>
      <c r="Q40" s="36">
        <f t="shared" si="12"/>
        <v>49.01960784313725</v>
      </c>
      <c r="R40" s="34" t="s">
        <v>2</v>
      </c>
      <c r="S40" s="34"/>
      <c r="T40" s="34"/>
      <c r="U40" s="34"/>
    </row>
    <row r="41" spans="1:21" ht="13.5">
      <c r="A41" s="31" t="s">
        <v>3</v>
      </c>
      <c r="B41" s="32" t="s">
        <v>69</v>
      </c>
      <c r="C41" s="33" t="s">
        <v>70</v>
      </c>
      <c r="D41" s="34">
        <f t="shared" si="0"/>
        <v>3517</v>
      </c>
      <c r="E41" s="35">
        <f t="shared" si="1"/>
        <v>195</v>
      </c>
      <c r="F41" s="36">
        <f t="shared" si="8"/>
        <v>5.54449815183395</v>
      </c>
      <c r="G41" s="34">
        <v>195</v>
      </c>
      <c r="H41" s="34">
        <v>0</v>
      </c>
      <c r="I41" s="35">
        <f t="shared" si="3"/>
        <v>3322</v>
      </c>
      <c r="J41" s="36">
        <f t="shared" si="9"/>
        <v>94.45550184816605</v>
      </c>
      <c r="K41" s="34">
        <v>1947</v>
      </c>
      <c r="L41" s="36">
        <f t="shared" si="10"/>
        <v>55.35968154677282</v>
      </c>
      <c r="M41" s="34">
        <v>0</v>
      </c>
      <c r="N41" s="36">
        <f t="shared" si="11"/>
        <v>0</v>
      </c>
      <c r="O41" s="34">
        <v>1375</v>
      </c>
      <c r="P41" s="34">
        <v>1194</v>
      </c>
      <c r="Q41" s="36">
        <f t="shared" si="12"/>
        <v>39.09582030139323</v>
      </c>
      <c r="R41" s="34" t="s">
        <v>2</v>
      </c>
      <c r="S41" s="34"/>
      <c r="T41" s="34"/>
      <c r="U41" s="34"/>
    </row>
    <row r="42" spans="1:21" ht="13.5">
      <c r="A42" s="31" t="s">
        <v>3</v>
      </c>
      <c r="B42" s="32" t="s">
        <v>71</v>
      </c>
      <c r="C42" s="33" t="s">
        <v>191</v>
      </c>
      <c r="D42" s="34">
        <f t="shared" si="0"/>
        <v>10632</v>
      </c>
      <c r="E42" s="35">
        <f t="shared" si="1"/>
        <v>3335</v>
      </c>
      <c r="F42" s="36">
        <f t="shared" si="8"/>
        <v>31.367569601203915</v>
      </c>
      <c r="G42" s="34">
        <v>3104</v>
      </c>
      <c r="H42" s="34">
        <v>231</v>
      </c>
      <c r="I42" s="35">
        <f t="shared" si="3"/>
        <v>7297</v>
      </c>
      <c r="J42" s="36">
        <f t="shared" si="9"/>
        <v>68.63243039879609</v>
      </c>
      <c r="K42" s="34">
        <v>2854</v>
      </c>
      <c r="L42" s="36">
        <f t="shared" si="10"/>
        <v>26.84349134687735</v>
      </c>
      <c r="M42" s="34">
        <v>0</v>
      </c>
      <c r="N42" s="36">
        <f t="shared" si="11"/>
        <v>0</v>
      </c>
      <c r="O42" s="34">
        <v>4443</v>
      </c>
      <c r="P42" s="34">
        <v>2847</v>
      </c>
      <c r="Q42" s="36">
        <f t="shared" si="12"/>
        <v>41.78893905191873</v>
      </c>
      <c r="R42" s="34" t="s">
        <v>2</v>
      </c>
      <c r="S42" s="34"/>
      <c r="T42" s="34"/>
      <c r="U42" s="34"/>
    </row>
    <row r="43" spans="1:21" ht="13.5">
      <c r="A43" s="31" t="s">
        <v>3</v>
      </c>
      <c r="B43" s="32" t="s">
        <v>72</v>
      </c>
      <c r="C43" s="33" t="s">
        <v>73</v>
      </c>
      <c r="D43" s="34">
        <f t="shared" si="0"/>
        <v>4635</v>
      </c>
      <c r="E43" s="35">
        <f t="shared" si="1"/>
        <v>2424</v>
      </c>
      <c r="F43" s="36">
        <f t="shared" si="8"/>
        <v>52.297734627831716</v>
      </c>
      <c r="G43" s="34">
        <v>1935</v>
      </c>
      <c r="H43" s="34">
        <v>489</v>
      </c>
      <c r="I43" s="35">
        <f t="shared" si="3"/>
        <v>2211</v>
      </c>
      <c r="J43" s="36">
        <f t="shared" si="9"/>
        <v>47.702265372168284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2211</v>
      </c>
      <c r="P43" s="34">
        <v>1709</v>
      </c>
      <c r="Q43" s="36">
        <f t="shared" si="12"/>
        <v>47.702265372168284</v>
      </c>
      <c r="R43" s="34" t="s">
        <v>2</v>
      </c>
      <c r="S43" s="34"/>
      <c r="T43" s="34"/>
      <c r="U43" s="34"/>
    </row>
    <row r="44" spans="1:21" ht="13.5">
      <c r="A44" s="31" t="s">
        <v>3</v>
      </c>
      <c r="B44" s="32" t="s">
        <v>74</v>
      </c>
      <c r="C44" s="33" t="s">
        <v>194</v>
      </c>
      <c r="D44" s="34">
        <f t="shared" si="0"/>
        <v>11630</v>
      </c>
      <c r="E44" s="35">
        <f t="shared" si="1"/>
        <v>6271</v>
      </c>
      <c r="F44" s="36">
        <f t="shared" si="8"/>
        <v>53.920894239036976</v>
      </c>
      <c r="G44" s="34">
        <v>4390</v>
      </c>
      <c r="H44" s="34">
        <v>1881</v>
      </c>
      <c r="I44" s="35">
        <f t="shared" si="3"/>
        <v>5359</v>
      </c>
      <c r="J44" s="36">
        <f t="shared" si="9"/>
        <v>46.079105760963024</v>
      </c>
      <c r="K44" s="34">
        <v>91</v>
      </c>
      <c r="L44" s="36">
        <f t="shared" si="10"/>
        <v>0.7824591573516768</v>
      </c>
      <c r="M44" s="34">
        <v>0</v>
      </c>
      <c r="N44" s="36">
        <f t="shared" si="11"/>
        <v>0</v>
      </c>
      <c r="O44" s="34">
        <v>5268</v>
      </c>
      <c r="P44" s="34">
        <v>1451</v>
      </c>
      <c r="Q44" s="36">
        <f t="shared" si="12"/>
        <v>45.29664660361135</v>
      </c>
      <c r="R44" s="34" t="s">
        <v>2</v>
      </c>
      <c r="S44" s="34"/>
      <c r="T44" s="34"/>
      <c r="U44" s="34"/>
    </row>
    <row r="45" spans="1:21" ht="13.5">
      <c r="A45" s="31" t="s">
        <v>3</v>
      </c>
      <c r="B45" s="32" t="s">
        <v>75</v>
      </c>
      <c r="C45" s="33" t="s">
        <v>192</v>
      </c>
      <c r="D45" s="34">
        <f t="shared" si="0"/>
        <v>4245</v>
      </c>
      <c r="E45" s="35">
        <f t="shared" si="1"/>
        <v>2566</v>
      </c>
      <c r="F45" s="36">
        <f t="shared" si="8"/>
        <v>60.44758539458186</v>
      </c>
      <c r="G45" s="34">
        <v>1436</v>
      </c>
      <c r="H45" s="34">
        <v>1130</v>
      </c>
      <c r="I45" s="35">
        <f t="shared" si="3"/>
        <v>1679</v>
      </c>
      <c r="J45" s="36">
        <f t="shared" si="9"/>
        <v>39.55241460541814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1679</v>
      </c>
      <c r="P45" s="34">
        <v>344</v>
      </c>
      <c r="Q45" s="36">
        <f t="shared" si="12"/>
        <v>39.55241460541814</v>
      </c>
      <c r="R45" s="34" t="s">
        <v>2</v>
      </c>
      <c r="S45" s="34"/>
      <c r="T45" s="34"/>
      <c r="U45" s="34"/>
    </row>
    <row r="46" spans="1:21" ht="13.5">
      <c r="A46" s="31" t="s">
        <v>3</v>
      </c>
      <c r="B46" s="32" t="s">
        <v>76</v>
      </c>
      <c r="C46" s="33" t="s">
        <v>77</v>
      </c>
      <c r="D46" s="34">
        <f t="shared" si="0"/>
        <v>3576</v>
      </c>
      <c r="E46" s="35">
        <f t="shared" si="1"/>
        <v>2418</v>
      </c>
      <c r="F46" s="36">
        <f t="shared" si="8"/>
        <v>67.61744966442953</v>
      </c>
      <c r="G46" s="34">
        <v>1650</v>
      </c>
      <c r="H46" s="34">
        <v>768</v>
      </c>
      <c r="I46" s="35">
        <f t="shared" si="3"/>
        <v>1158</v>
      </c>
      <c r="J46" s="36">
        <f t="shared" si="9"/>
        <v>32.38255033557047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1158</v>
      </c>
      <c r="P46" s="34">
        <v>797</v>
      </c>
      <c r="Q46" s="36">
        <f t="shared" si="12"/>
        <v>32.38255033557047</v>
      </c>
      <c r="R46" s="34" t="s">
        <v>2</v>
      </c>
      <c r="S46" s="34"/>
      <c r="T46" s="34"/>
      <c r="U46" s="34"/>
    </row>
    <row r="47" spans="1:21" ht="13.5">
      <c r="A47" s="31" t="s">
        <v>3</v>
      </c>
      <c r="B47" s="32" t="s">
        <v>78</v>
      </c>
      <c r="C47" s="33" t="s">
        <v>79</v>
      </c>
      <c r="D47" s="34">
        <f t="shared" si="0"/>
        <v>4608</v>
      </c>
      <c r="E47" s="35">
        <f aca="true" t="shared" si="13" ref="E47:E92">G47+H47</f>
        <v>2997</v>
      </c>
      <c r="F47" s="36">
        <f t="shared" si="8"/>
        <v>65.0390625</v>
      </c>
      <c r="G47" s="34">
        <v>2166</v>
      </c>
      <c r="H47" s="34">
        <v>831</v>
      </c>
      <c r="I47" s="35">
        <f aca="true" t="shared" si="14" ref="I47:I92">K47+M47+O47</f>
        <v>1611</v>
      </c>
      <c r="J47" s="36">
        <f t="shared" si="9"/>
        <v>34.9609375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1611</v>
      </c>
      <c r="P47" s="34">
        <v>1530</v>
      </c>
      <c r="Q47" s="36">
        <f t="shared" si="12"/>
        <v>34.9609375</v>
      </c>
      <c r="R47" s="34" t="s">
        <v>2</v>
      </c>
      <c r="S47" s="34"/>
      <c r="T47" s="34"/>
      <c r="U47" s="34"/>
    </row>
    <row r="48" spans="1:21" ht="13.5">
      <c r="A48" s="31" t="s">
        <v>3</v>
      </c>
      <c r="B48" s="32" t="s">
        <v>80</v>
      </c>
      <c r="C48" s="33" t="s">
        <v>81</v>
      </c>
      <c r="D48" s="34">
        <f t="shared" si="0"/>
        <v>6042</v>
      </c>
      <c r="E48" s="35">
        <f t="shared" si="13"/>
        <v>2953</v>
      </c>
      <c r="F48" s="36">
        <f t="shared" si="8"/>
        <v>48.87454485269778</v>
      </c>
      <c r="G48" s="34">
        <v>2039</v>
      </c>
      <c r="H48" s="34">
        <v>914</v>
      </c>
      <c r="I48" s="35">
        <f t="shared" si="14"/>
        <v>3089</v>
      </c>
      <c r="J48" s="36">
        <f t="shared" si="9"/>
        <v>51.12545514730221</v>
      </c>
      <c r="K48" s="34">
        <v>1381</v>
      </c>
      <c r="L48" s="36">
        <f t="shared" si="10"/>
        <v>22.856669976828865</v>
      </c>
      <c r="M48" s="34">
        <v>0</v>
      </c>
      <c r="N48" s="36">
        <f t="shared" si="11"/>
        <v>0</v>
      </c>
      <c r="O48" s="34">
        <v>1708</v>
      </c>
      <c r="P48" s="34">
        <v>796</v>
      </c>
      <c r="Q48" s="36">
        <f t="shared" si="12"/>
        <v>28.268785170473354</v>
      </c>
      <c r="R48" s="34" t="s">
        <v>2</v>
      </c>
      <c r="S48" s="34"/>
      <c r="T48" s="34"/>
      <c r="U48" s="34"/>
    </row>
    <row r="49" spans="1:21" ht="13.5">
      <c r="A49" s="31" t="s">
        <v>3</v>
      </c>
      <c r="B49" s="32" t="s">
        <v>82</v>
      </c>
      <c r="C49" s="33" t="s">
        <v>83</v>
      </c>
      <c r="D49" s="34">
        <f t="shared" si="0"/>
        <v>4900</v>
      </c>
      <c r="E49" s="35">
        <f t="shared" si="13"/>
        <v>1676</v>
      </c>
      <c r="F49" s="36">
        <f t="shared" si="8"/>
        <v>34.20408163265306</v>
      </c>
      <c r="G49" s="34">
        <v>1043</v>
      </c>
      <c r="H49" s="34">
        <v>633</v>
      </c>
      <c r="I49" s="35">
        <f t="shared" si="14"/>
        <v>3224</v>
      </c>
      <c r="J49" s="36">
        <f t="shared" si="9"/>
        <v>65.79591836734694</v>
      </c>
      <c r="K49" s="34">
        <v>898</v>
      </c>
      <c r="L49" s="36">
        <f t="shared" si="10"/>
        <v>18.3265306122449</v>
      </c>
      <c r="M49" s="34">
        <v>0</v>
      </c>
      <c r="N49" s="36">
        <f t="shared" si="11"/>
        <v>0</v>
      </c>
      <c r="O49" s="34">
        <v>2326</v>
      </c>
      <c r="P49" s="34">
        <v>2133</v>
      </c>
      <c r="Q49" s="36">
        <f t="shared" si="12"/>
        <v>47.46938775510204</v>
      </c>
      <c r="R49" s="34" t="s">
        <v>2</v>
      </c>
      <c r="S49" s="34"/>
      <c r="T49" s="34"/>
      <c r="U49" s="34"/>
    </row>
    <row r="50" spans="1:21" ht="13.5">
      <c r="A50" s="31" t="s">
        <v>3</v>
      </c>
      <c r="B50" s="32" t="s">
        <v>84</v>
      </c>
      <c r="C50" s="33" t="s">
        <v>85</v>
      </c>
      <c r="D50" s="34">
        <f t="shared" si="0"/>
        <v>24798</v>
      </c>
      <c r="E50" s="35">
        <f t="shared" si="13"/>
        <v>9088</v>
      </c>
      <c r="F50" s="36">
        <f t="shared" si="8"/>
        <v>36.648116783611584</v>
      </c>
      <c r="G50" s="34">
        <v>8052</v>
      </c>
      <c r="H50" s="34">
        <v>1036</v>
      </c>
      <c r="I50" s="35">
        <f t="shared" si="14"/>
        <v>15710</v>
      </c>
      <c r="J50" s="36">
        <f t="shared" si="9"/>
        <v>63.351883216388416</v>
      </c>
      <c r="K50" s="34">
        <v>1761</v>
      </c>
      <c r="L50" s="36">
        <f t="shared" si="10"/>
        <v>7.1013791434793125</v>
      </c>
      <c r="M50" s="34">
        <v>0</v>
      </c>
      <c r="N50" s="36">
        <f t="shared" si="11"/>
        <v>0</v>
      </c>
      <c r="O50" s="34">
        <v>13949</v>
      </c>
      <c r="P50" s="34">
        <v>12933</v>
      </c>
      <c r="Q50" s="36">
        <f t="shared" si="12"/>
        <v>56.2505040729091</v>
      </c>
      <c r="R50" s="34"/>
      <c r="S50" s="34" t="s">
        <v>2</v>
      </c>
      <c r="T50" s="34"/>
      <c r="U50" s="34"/>
    </row>
    <row r="51" spans="1:21" ht="13.5">
      <c r="A51" s="31" t="s">
        <v>3</v>
      </c>
      <c r="B51" s="32" t="s">
        <v>86</v>
      </c>
      <c r="C51" s="33" t="s">
        <v>87</v>
      </c>
      <c r="D51" s="34">
        <f t="shared" si="0"/>
        <v>3014</v>
      </c>
      <c r="E51" s="35">
        <f t="shared" si="13"/>
        <v>1035</v>
      </c>
      <c r="F51" s="36">
        <f t="shared" si="8"/>
        <v>34.339747843397475</v>
      </c>
      <c r="G51" s="34">
        <v>740</v>
      </c>
      <c r="H51" s="34">
        <v>295</v>
      </c>
      <c r="I51" s="35">
        <f t="shared" si="14"/>
        <v>1979</v>
      </c>
      <c r="J51" s="36">
        <f t="shared" si="9"/>
        <v>65.66025215660251</v>
      </c>
      <c r="K51" s="34">
        <v>450</v>
      </c>
      <c r="L51" s="36">
        <f t="shared" si="10"/>
        <v>14.93032514930325</v>
      </c>
      <c r="M51" s="34">
        <v>0</v>
      </c>
      <c r="N51" s="36">
        <f t="shared" si="11"/>
        <v>0</v>
      </c>
      <c r="O51" s="34">
        <v>1529</v>
      </c>
      <c r="P51" s="34">
        <v>1163</v>
      </c>
      <c r="Q51" s="36">
        <f t="shared" si="12"/>
        <v>50.72992700729927</v>
      </c>
      <c r="R51" s="34" t="s">
        <v>2</v>
      </c>
      <c r="S51" s="34"/>
      <c r="T51" s="34"/>
      <c r="U51" s="34"/>
    </row>
    <row r="52" spans="1:21" ht="13.5">
      <c r="A52" s="31" t="s">
        <v>3</v>
      </c>
      <c r="B52" s="32" t="s">
        <v>88</v>
      </c>
      <c r="C52" s="33" t="s">
        <v>89</v>
      </c>
      <c r="D52" s="34">
        <f t="shared" si="0"/>
        <v>4603</v>
      </c>
      <c r="E52" s="35">
        <f t="shared" si="13"/>
        <v>2617</v>
      </c>
      <c r="F52" s="36">
        <f t="shared" si="8"/>
        <v>56.85422550510537</v>
      </c>
      <c r="G52" s="34">
        <v>1361</v>
      </c>
      <c r="H52" s="34">
        <v>1256</v>
      </c>
      <c r="I52" s="35">
        <f t="shared" si="14"/>
        <v>1986</v>
      </c>
      <c r="J52" s="36">
        <f t="shared" si="9"/>
        <v>43.14577449489463</v>
      </c>
      <c r="K52" s="34">
        <v>240</v>
      </c>
      <c r="L52" s="36">
        <f t="shared" si="10"/>
        <v>5.213990875515968</v>
      </c>
      <c r="M52" s="34">
        <v>0</v>
      </c>
      <c r="N52" s="36">
        <f t="shared" si="11"/>
        <v>0</v>
      </c>
      <c r="O52" s="34">
        <v>1746</v>
      </c>
      <c r="P52" s="34">
        <v>1178</v>
      </c>
      <c r="Q52" s="36">
        <f t="shared" si="12"/>
        <v>37.93178361937867</v>
      </c>
      <c r="R52" s="34" t="s">
        <v>2</v>
      </c>
      <c r="S52" s="34"/>
      <c r="T52" s="34"/>
      <c r="U52" s="34"/>
    </row>
    <row r="53" spans="1:21" ht="13.5">
      <c r="A53" s="31" t="s">
        <v>3</v>
      </c>
      <c r="B53" s="32" t="s">
        <v>90</v>
      </c>
      <c r="C53" s="33" t="s">
        <v>189</v>
      </c>
      <c r="D53" s="34">
        <f t="shared" si="0"/>
        <v>7648</v>
      </c>
      <c r="E53" s="35">
        <f t="shared" si="13"/>
        <v>3536</v>
      </c>
      <c r="F53" s="36">
        <f t="shared" si="8"/>
        <v>46.23430962343097</v>
      </c>
      <c r="G53" s="34">
        <v>743</v>
      </c>
      <c r="H53" s="34">
        <v>2793</v>
      </c>
      <c r="I53" s="35">
        <f t="shared" si="14"/>
        <v>4112</v>
      </c>
      <c r="J53" s="36">
        <f t="shared" si="9"/>
        <v>53.76569037656904</v>
      </c>
      <c r="K53" s="34">
        <v>1106</v>
      </c>
      <c r="L53" s="36">
        <f t="shared" si="10"/>
        <v>14.461297071129708</v>
      </c>
      <c r="M53" s="34">
        <v>0</v>
      </c>
      <c r="N53" s="36">
        <f t="shared" si="11"/>
        <v>0</v>
      </c>
      <c r="O53" s="34">
        <v>3006</v>
      </c>
      <c r="P53" s="34">
        <v>2454</v>
      </c>
      <c r="Q53" s="36">
        <f t="shared" si="12"/>
        <v>39.304393305439326</v>
      </c>
      <c r="R53" s="34" t="s">
        <v>2</v>
      </c>
      <c r="S53" s="34"/>
      <c r="T53" s="34"/>
      <c r="U53" s="34"/>
    </row>
    <row r="54" spans="1:21" ht="13.5">
      <c r="A54" s="31" t="s">
        <v>3</v>
      </c>
      <c r="B54" s="32" t="s">
        <v>91</v>
      </c>
      <c r="C54" s="33" t="s">
        <v>190</v>
      </c>
      <c r="D54" s="34">
        <f t="shared" si="0"/>
        <v>7141</v>
      </c>
      <c r="E54" s="35">
        <f t="shared" si="13"/>
        <v>3557</v>
      </c>
      <c r="F54" s="36">
        <f t="shared" si="8"/>
        <v>49.810950847220276</v>
      </c>
      <c r="G54" s="34">
        <v>2140</v>
      </c>
      <c r="H54" s="34">
        <v>1417</v>
      </c>
      <c r="I54" s="35">
        <f t="shared" si="14"/>
        <v>3584</v>
      </c>
      <c r="J54" s="36">
        <f t="shared" si="9"/>
        <v>50.18904915277972</v>
      </c>
      <c r="K54" s="34">
        <v>1141</v>
      </c>
      <c r="L54" s="36">
        <f t="shared" si="10"/>
        <v>15.978154320123231</v>
      </c>
      <c r="M54" s="34">
        <v>0</v>
      </c>
      <c r="N54" s="36">
        <f t="shared" si="11"/>
        <v>0</v>
      </c>
      <c r="O54" s="34">
        <v>2443</v>
      </c>
      <c r="P54" s="34">
        <v>1664</v>
      </c>
      <c r="Q54" s="36">
        <f t="shared" si="12"/>
        <v>34.21089483265649</v>
      </c>
      <c r="R54" s="34" t="s">
        <v>2</v>
      </c>
      <c r="S54" s="34"/>
      <c r="T54" s="34"/>
      <c r="U54" s="34"/>
    </row>
    <row r="55" spans="1:21" ht="13.5">
      <c r="A55" s="31" t="s">
        <v>3</v>
      </c>
      <c r="B55" s="32" t="s">
        <v>92</v>
      </c>
      <c r="C55" s="33" t="s">
        <v>93</v>
      </c>
      <c r="D55" s="34">
        <f t="shared" si="0"/>
        <v>11228</v>
      </c>
      <c r="E55" s="35">
        <f t="shared" si="13"/>
        <v>5151</v>
      </c>
      <c r="F55" s="36">
        <f t="shared" si="8"/>
        <v>45.87638047737798</v>
      </c>
      <c r="G55" s="34">
        <v>4931</v>
      </c>
      <c r="H55" s="34">
        <v>220</v>
      </c>
      <c r="I55" s="35">
        <f t="shared" si="14"/>
        <v>6077</v>
      </c>
      <c r="J55" s="36">
        <f t="shared" si="9"/>
        <v>54.123619522622015</v>
      </c>
      <c r="K55" s="34">
        <v>2065</v>
      </c>
      <c r="L55" s="36">
        <f t="shared" si="10"/>
        <v>18.39152119700748</v>
      </c>
      <c r="M55" s="34">
        <v>0</v>
      </c>
      <c r="N55" s="36">
        <f t="shared" si="11"/>
        <v>0</v>
      </c>
      <c r="O55" s="34">
        <v>4012</v>
      </c>
      <c r="P55" s="34">
        <v>1786</v>
      </c>
      <c r="Q55" s="36">
        <f t="shared" si="12"/>
        <v>35.73209832561454</v>
      </c>
      <c r="R55" s="34"/>
      <c r="S55" s="34" t="s">
        <v>2</v>
      </c>
      <c r="T55" s="34"/>
      <c r="U55" s="34"/>
    </row>
    <row r="56" spans="1:21" ht="13.5">
      <c r="A56" s="31" t="s">
        <v>3</v>
      </c>
      <c r="B56" s="32" t="s">
        <v>94</v>
      </c>
      <c r="C56" s="33" t="s">
        <v>95</v>
      </c>
      <c r="D56" s="34">
        <f t="shared" si="0"/>
        <v>12554</v>
      </c>
      <c r="E56" s="35">
        <f t="shared" si="13"/>
        <v>6525</v>
      </c>
      <c r="F56" s="36">
        <f t="shared" si="8"/>
        <v>51.97546598693643</v>
      </c>
      <c r="G56" s="34">
        <v>6525</v>
      </c>
      <c r="H56" s="34">
        <v>0</v>
      </c>
      <c r="I56" s="35">
        <f t="shared" si="14"/>
        <v>6029</v>
      </c>
      <c r="J56" s="36">
        <f t="shared" si="9"/>
        <v>48.024534013063565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6029</v>
      </c>
      <c r="P56" s="34">
        <v>1440</v>
      </c>
      <c r="Q56" s="36">
        <f t="shared" si="12"/>
        <v>48.024534013063565</v>
      </c>
      <c r="R56" s="34" t="s">
        <v>2</v>
      </c>
      <c r="S56" s="34"/>
      <c r="T56" s="34"/>
      <c r="U56" s="34"/>
    </row>
    <row r="57" spans="1:21" ht="13.5">
      <c r="A57" s="31" t="s">
        <v>3</v>
      </c>
      <c r="B57" s="32" t="s">
        <v>96</v>
      </c>
      <c r="C57" s="33" t="s">
        <v>97</v>
      </c>
      <c r="D57" s="34">
        <f t="shared" si="0"/>
        <v>13216</v>
      </c>
      <c r="E57" s="35">
        <f t="shared" si="13"/>
        <v>6889</v>
      </c>
      <c r="F57" s="36">
        <f t="shared" si="8"/>
        <v>52.12621065375303</v>
      </c>
      <c r="G57" s="34">
        <v>6889</v>
      </c>
      <c r="H57" s="34">
        <v>0</v>
      </c>
      <c r="I57" s="35">
        <f t="shared" si="14"/>
        <v>6327</v>
      </c>
      <c r="J57" s="36">
        <f t="shared" si="9"/>
        <v>47.87378934624697</v>
      </c>
      <c r="K57" s="34">
        <v>1711</v>
      </c>
      <c r="L57" s="36">
        <f t="shared" si="10"/>
        <v>12.946428571428573</v>
      </c>
      <c r="M57" s="34">
        <v>0</v>
      </c>
      <c r="N57" s="36">
        <f t="shared" si="11"/>
        <v>0</v>
      </c>
      <c r="O57" s="34">
        <v>4616</v>
      </c>
      <c r="P57" s="34">
        <v>2966</v>
      </c>
      <c r="Q57" s="36">
        <f t="shared" si="12"/>
        <v>34.9273607748184</v>
      </c>
      <c r="R57" s="34" t="s">
        <v>2</v>
      </c>
      <c r="S57" s="34"/>
      <c r="T57" s="34"/>
      <c r="U57" s="34"/>
    </row>
    <row r="58" spans="1:21" ht="13.5">
      <c r="A58" s="31" t="s">
        <v>3</v>
      </c>
      <c r="B58" s="32" t="s">
        <v>98</v>
      </c>
      <c r="C58" s="33" t="s">
        <v>99</v>
      </c>
      <c r="D58" s="34">
        <f t="shared" si="0"/>
        <v>10494</v>
      </c>
      <c r="E58" s="35">
        <f t="shared" si="13"/>
        <v>3749</v>
      </c>
      <c r="F58" s="36">
        <f t="shared" si="8"/>
        <v>35.72517629121403</v>
      </c>
      <c r="G58" s="34">
        <v>3749</v>
      </c>
      <c r="H58" s="34">
        <v>0</v>
      </c>
      <c r="I58" s="35">
        <f t="shared" si="14"/>
        <v>6745</v>
      </c>
      <c r="J58" s="36">
        <f t="shared" si="9"/>
        <v>64.27482370878597</v>
      </c>
      <c r="K58" s="34">
        <v>5919</v>
      </c>
      <c r="L58" s="36">
        <f t="shared" si="10"/>
        <v>56.40365923384791</v>
      </c>
      <c r="M58" s="34">
        <v>0</v>
      </c>
      <c r="N58" s="36">
        <f t="shared" si="11"/>
        <v>0</v>
      </c>
      <c r="O58" s="34">
        <v>826</v>
      </c>
      <c r="P58" s="34">
        <v>338</v>
      </c>
      <c r="Q58" s="36">
        <f t="shared" si="12"/>
        <v>7.87116447493806</v>
      </c>
      <c r="R58" s="34" t="s">
        <v>2</v>
      </c>
      <c r="S58" s="34"/>
      <c r="T58" s="34"/>
      <c r="U58" s="34"/>
    </row>
    <row r="59" spans="1:21" ht="13.5">
      <c r="A59" s="31" t="s">
        <v>3</v>
      </c>
      <c r="B59" s="32" t="s">
        <v>100</v>
      </c>
      <c r="C59" s="33" t="s">
        <v>101</v>
      </c>
      <c r="D59" s="34">
        <f t="shared" si="0"/>
        <v>2221</v>
      </c>
      <c r="E59" s="35">
        <f t="shared" si="13"/>
        <v>1598</v>
      </c>
      <c r="F59" s="36">
        <f t="shared" si="8"/>
        <v>71.94957226474561</v>
      </c>
      <c r="G59" s="34">
        <v>1598</v>
      </c>
      <c r="H59" s="34">
        <v>0</v>
      </c>
      <c r="I59" s="35">
        <f t="shared" si="14"/>
        <v>623</v>
      </c>
      <c r="J59" s="36">
        <f t="shared" si="9"/>
        <v>28.05042773525439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623</v>
      </c>
      <c r="P59" s="34">
        <v>162</v>
      </c>
      <c r="Q59" s="36">
        <f t="shared" si="12"/>
        <v>28.05042773525439</v>
      </c>
      <c r="R59" s="34" t="s">
        <v>2</v>
      </c>
      <c r="S59" s="34"/>
      <c r="T59" s="34"/>
      <c r="U59" s="34"/>
    </row>
    <row r="60" spans="1:21" ht="13.5">
      <c r="A60" s="31" t="s">
        <v>3</v>
      </c>
      <c r="B60" s="32" t="s">
        <v>102</v>
      </c>
      <c r="C60" s="33" t="s">
        <v>103</v>
      </c>
      <c r="D60" s="34">
        <f t="shared" si="0"/>
        <v>3090</v>
      </c>
      <c r="E60" s="35">
        <f t="shared" si="13"/>
        <v>1976</v>
      </c>
      <c r="F60" s="36">
        <f t="shared" si="8"/>
        <v>63.948220064724914</v>
      </c>
      <c r="G60" s="34">
        <v>1976</v>
      </c>
      <c r="H60" s="34">
        <v>0</v>
      </c>
      <c r="I60" s="35">
        <f t="shared" si="14"/>
        <v>1114</v>
      </c>
      <c r="J60" s="36">
        <f t="shared" si="9"/>
        <v>36.05177993527508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1114</v>
      </c>
      <c r="P60" s="34">
        <v>109</v>
      </c>
      <c r="Q60" s="36">
        <f t="shared" si="12"/>
        <v>36.05177993527508</v>
      </c>
      <c r="R60" s="34" t="s">
        <v>2</v>
      </c>
      <c r="S60" s="34"/>
      <c r="T60" s="34"/>
      <c r="U60" s="34"/>
    </row>
    <row r="61" spans="1:21" ht="13.5">
      <c r="A61" s="31" t="s">
        <v>3</v>
      </c>
      <c r="B61" s="32" t="s">
        <v>104</v>
      </c>
      <c r="C61" s="33" t="s">
        <v>105</v>
      </c>
      <c r="D61" s="34">
        <f t="shared" si="0"/>
        <v>4450</v>
      </c>
      <c r="E61" s="35">
        <f t="shared" si="13"/>
        <v>2313</v>
      </c>
      <c r="F61" s="36">
        <f t="shared" si="8"/>
        <v>51.977528089887635</v>
      </c>
      <c r="G61" s="34">
        <v>2313</v>
      </c>
      <c r="H61" s="34">
        <v>0</v>
      </c>
      <c r="I61" s="35">
        <f t="shared" si="14"/>
        <v>2137</v>
      </c>
      <c r="J61" s="36">
        <f t="shared" si="9"/>
        <v>48.02247191011236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2137</v>
      </c>
      <c r="P61" s="34">
        <v>517</v>
      </c>
      <c r="Q61" s="36">
        <f t="shared" si="12"/>
        <v>48.02247191011236</v>
      </c>
      <c r="R61" s="34" t="s">
        <v>2</v>
      </c>
      <c r="S61" s="34"/>
      <c r="T61" s="34"/>
      <c r="U61" s="34"/>
    </row>
    <row r="62" spans="1:21" ht="13.5">
      <c r="A62" s="31" t="s">
        <v>3</v>
      </c>
      <c r="B62" s="32" t="s">
        <v>106</v>
      </c>
      <c r="C62" s="33" t="s">
        <v>107</v>
      </c>
      <c r="D62" s="34">
        <f t="shared" si="0"/>
        <v>2988</v>
      </c>
      <c r="E62" s="35">
        <f t="shared" si="13"/>
        <v>1692</v>
      </c>
      <c r="F62" s="36">
        <f t="shared" si="8"/>
        <v>56.62650602409639</v>
      </c>
      <c r="G62" s="34">
        <v>1692</v>
      </c>
      <c r="H62" s="34">
        <v>0</v>
      </c>
      <c r="I62" s="35">
        <f t="shared" si="14"/>
        <v>1296</v>
      </c>
      <c r="J62" s="36">
        <f t="shared" si="9"/>
        <v>43.373493975903614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1296</v>
      </c>
      <c r="P62" s="34">
        <v>661</v>
      </c>
      <c r="Q62" s="36">
        <f t="shared" si="12"/>
        <v>43.373493975903614</v>
      </c>
      <c r="R62" s="34" t="s">
        <v>2</v>
      </c>
      <c r="S62" s="34"/>
      <c r="T62" s="34"/>
      <c r="U62" s="34"/>
    </row>
    <row r="63" spans="1:21" ht="13.5">
      <c r="A63" s="31" t="s">
        <v>3</v>
      </c>
      <c r="B63" s="32" t="s">
        <v>108</v>
      </c>
      <c r="C63" s="33" t="s">
        <v>109</v>
      </c>
      <c r="D63" s="34">
        <f t="shared" si="0"/>
        <v>2790</v>
      </c>
      <c r="E63" s="35">
        <f t="shared" si="13"/>
        <v>1955</v>
      </c>
      <c r="F63" s="36">
        <f t="shared" si="8"/>
        <v>70.07168458781362</v>
      </c>
      <c r="G63" s="34">
        <v>1955</v>
      </c>
      <c r="H63" s="34">
        <v>0</v>
      </c>
      <c r="I63" s="35">
        <f t="shared" si="14"/>
        <v>835</v>
      </c>
      <c r="J63" s="36">
        <f t="shared" si="9"/>
        <v>29.92831541218638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835</v>
      </c>
      <c r="P63" s="34">
        <v>114</v>
      </c>
      <c r="Q63" s="36">
        <f t="shared" si="12"/>
        <v>29.92831541218638</v>
      </c>
      <c r="R63" s="34" t="s">
        <v>2</v>
      </c>
      <c r="S63" s="34"/>
      <c r="T63" s="34"/>
      <c r="U63" s="34"/>
    </row>
    <row r="64" spans="1:21" ht="13.5">
      <c r="A64" s="31" t="s">
        <v>3</v>
      </c>
      <c r="B64" s="32" t="s">
        <v>110</v>
      </c>
      <c r="C64" s="33" t="s">
        <v>111</v>
      </c>
      <c r="D64" s="34">
        <f t="shared" si="0"/>
        <v>9810</v>
      </c>
      <c r="E64" s="35">
        <f t="shared" si="13"/>
        <v>5655</v>
      </c>
      <c r="F64" s="36">
        <f t="shared" si="8"/>
        <v>57.645259938837924</v>
      </c>
      <c r="G64" s="34">
        <v>5655</v>
      </c>
      <c r="H64" s="34">
        <v>0</v>
      </c>
      <c r="I64" s="35">
        <f t="shared" si="14"/>
        <v>4155</v>
      </c>
      <c r="J64" s="36">
        <f t="shared" si="9"/>
        <v>42.354740061162076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4155</v>
      </c>
      <c r="P64" s="34">
        <v>1142</v>
      </c>
      <c r="Q64" s="36">
        <f t="shared" si="12"/>
        <v>42.354740061162076</v>
      </c>
      <c r="R64" s="34" t="s">
        <v>2</v>
      </c>
      <c r="S64" s="34"/>
      <c r="T64" s="34"/>
      <c r="U64" s="34"/>
    </row>
    <row r="65" spans="1:21" ht="13.5">
      <c r="A65" s="31" t="s">
        <v>3</v>
      </c>
      <c r="B65" s="32" t="s">
        <v>112</v>
      </c>
      <c r="C65" s="33" t="s">
        <v>113</v>
      </c>
      <c r="D65" s="34">
        <f t="shared" si="0"/>
        <v>8187</v>
      </c>
      <c r="E65" s="35">
        <f t="shared" si="13"/>
        <v>2870</v>
      </c>
      <c r="F65" s="36">
        <f t="shared" si="8"/>
        <v>35.055575913032854</v>
      </c>
      <c r="G65" s="34">
        <v>2283</v>
      </c>
      <c r="H65" s="34">
        <v>587</v>
      </c>
      <c r="I65" s="35">
        <f t="shared" si="14"/>
        <v>5317</v>
      </c>
      <c r="J65" s="36">
        <f t="shared" si="9"/>
        <v>64.94442408696715</v>
      </c>
      <c r="K65" s="34">
        <v>2402</v>
      </c>
      <c r="L65" s="36">
        <f t="shared" si="10"/>
        <v>29.33919628679614</v>
      </c>
      <c r="M65" s="34">
        <v>0</v>
      </c>
      <c r="N65" s="36">
        <f t="shared" si="11"/>
        <v>0</v>
      </c>
      <c r="O65" s="34">
        <v>2915</v>
      </c>
      <c r="P65" s="34">
        <v>1694</v>
      </c>
      <c r="Q65" s="36">
        <f t="shared" si="12"/>
        <v>35.605227800171</v>
      </c>
      <c r="R65" s="34" t="s">
        <v>2</v>
      </c>
      <c r="S65" s="34"/>
      <c r="T65" s="34"/>
      <c r="U65" s="34"/>
    </row>
    <row r="66" spans="1:21" ht="13.5">
      <c r="A66" s="31" t="s">
        <v>3</v>
      </c>
      <c r="B66" s="32" t="s">
        <v>114</v>
      </c>
      <c r="C66" s="33" t="s">
        <v>115</v>
      </c>
      <c r="D66" s="34">
        <f t="shared" si="0"/>
        <v>5758</v>
      </c>
      <c r="E66" s="35">
        <f t="shared" si="13"/>
        <v>1712</v>
      </c>
      <c r="F66" s="36">
        <f t="shared" si="8"/>
        <v>29.732546022924627</v>
      </c>
      <c r="G66" s="34">
        <v>1702</v>
      </c>
      <c r="H66" s="34">
        <v>10</v>
      </c>
      <c r="I66" s="35">
        <f t="shared" si="14"/>
        <v>4046</v>
      </c>
      <c r="J66" s="36">
        <f t="shared" si="9"/>
        <v>70.26745397707538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4046</v>
      </c>
      <c r="P66" s="34">
        <v>2773</v>
      </c>
      <c r="Q66" s="36">
        <f t="shared" si="12"/>
        <v>70.26745397707538</v>
      </c>
      <c r="R66" s="34" t="s">
        <v>2</v>
      </c>
      <c r="S66" s="34"/>
      <c r="T66" s="34"/>
      <c r="U66" s="34"/>
    </row>
    <row r="67" spans="1:21" ht="13.5">
      <c r="A67" s="31" t="s">
        <v>3</v>
      </c>
      <c r="B67" s="32" t="s">
        <v>116</v>
      </c>
      <c r="C67" s="33" t="s">
        <v>117</v>
      </c>
      <c r="D67" s="34">
        <f t="shared" si="0"/>
        <v>17064</v>
      </c>
      <c r="E67" s="35">
        <f t="shared" si="13"/>
        <v>5574</v>
      </c>
      <c r="F67" s="36">
        <f t="shared" si="8"/>
        <v>32.66526019690576</v>
      </c>
      <c r="G67" s="34">
        <v>5526</v>
      </c>
      <c r="H67" s="34">
        <v>48</v>
      </c>
      <c r="I67" s="35">
        <f t="shared" si="14"/>
        <v>11490</v>
      </c>
      <c r="J67" s="36">
        <f t="shared" si="9"/>
        <v>67.33473980309424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11490</v>
      </c>
      <c r="P67" s="34">
        <v>2412</v>
      </c>
      <c r="Q67" s="36">
        <f t="shared" si="12"/>
        <v>67.33473980309424</v>
      </c>
      <c r="R67" s="34" t="s">
        <v>2</v>
      </c>
      <c r="S67" s="34"/>
      <c r="T67" s="34"/>
      <c r="U67" s="34"/>
    </row>
    <row r="68" spans="1:21" ht="13.5">
      <c r="A68" s="31" t="s">
        <v>3</v>
      </c>
      <c r="B68" s="32" t="s">
        <v>121</v>
      </c>
      <c r="C68" s="33" t="s">
        <v>122</v>
      </c>
      <c r="D68" s="34">
        <f t="shared" si="0"/>
        <v>7060</v>
      </c>
      <c r="E68" s="35">
        <f t="shared" si="13"/>
        <v>2789</v>
      </c>
      <c r="F68" s="36">
        <f t="shared" si="8"/>
        <v>39.5042492917847</v>
      </c>
      <c r="G68" s="34">
        <v>2703</v>
      </c>
      <c r="H68" s="34">
        <v>86</v>
      </c>
      <c r="I68" s="35">
        <f t="shared" si="14"/>
        <v>4271</v>
      </c>
      <c r="J68" s="36">
        <f t="shared" si="9"/>
        <v>60.495750708215304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4271</v>
      </c>
      <c r="P68" s="34">
        <v>1576</v>
      </c>
      <c r="Q68" s="36">
        <f t="shared" si="12"/>
        <v>60.495750708215304</v>
      </c>
      <c r="R68" s="34" t="s">
        <v>2</v>
      </c>
      <c r="S68" s="34"/>
      <c r="T68" s="34"/>
      <c r="U68" s="34"/>
    </row>
    <row r="69" spans="1:21" ht="13.5">
      <c r="A69" s="31" t="s">
        <v>3</v>
      </c>
      <c r="B69" s="32" t="s">
        <v>123</v>
      </c>
      <c r="C69" s="33" t="s">
        <v>124</v>
      </c>
      <c r="D69" s="34">
        <f t="shared" si="0"/>
        <v>8949</v>
      </c>
      <c r="E69" s="35">
        <f t="shared" si="13"/>
        <v>4738</v>
      </c>
      <c r="F69" s="36">
        <f t="shared" si="8"/>
        <v>52.94446306849927</v>
      </c>
      <c r="G69" s="34">
        <v>4452</v>
      </c>
      <c r="H69" s="34">
        <v>286</v>
      </c>
      <c r="I69" s="35">
        <f t="shared" si="14"/>
        <v>4211</v>
      </c>
      <c r="J69" s="36">
        <f t="shared" si="9"/>
        <v>47.055536931500725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4211</v>
      </c>
      <c r="P69" s="34">
        <v>1962</v>
      </c>
      <c r="Q69" s="36">
        <f t="shared" si="12"/>
        <v>47.055536931500725</v>
      </c>
      <c r="R69" s="34" t="s">
        <v>2</v>
      </c>
      <c r="S69" s="34"/>
      <c r="T69" s="34"/>
      <c r="U69" s="34"/>
    </row>
    <row r="70" spans="1:21" ht="13.5">
      <c r="A70" s="31" t="s">
        <v>3</v>
      </c>
      <c r="B70" s="32" t="s">
        <v>125</v>
      </c>
      <c r="C70" s="33" t="s">
        <v>126</v>
      </c>
      <c r="D70" s="34">
        <f t="shared" si="0"/>
        <v>4187</v>
      </c>
      <c r="E70" s="35">
        <f t="shared" si="13"/>
        <v>1741</v>
      </c>
      <c r="F70" s="36">
        <f t="shared" si="8"/>
        <v>41.581084308574155</v>
      </c>
      <c r="G70" s="34">
        <v>1601</v>
      </c>
      <c r="H70" s="34">
        <v>140</v>
      </c>
      <c r="I70" s="35">
        <f t="shared" si="14"/>
        <v>2446</v>
      </c>
      <c r="J70" s="36">
        <f t="shared" si="9"/>
        <v>58.418915691425845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2446</v>
      </c>
      <c r="P70" s="34">
        <v>2237</v>
      </c>
      <c r="Q70" s="36">
        <f t="shared" si="12"/>
        <v>58.418915691425845</v>
      </c>
      <c r="R70" s="34" t="s">
        <v>2</v>
      </c>
      <c r="S70" s="34"/>
      <c r="T70" s="34"/>
      <c r="U70" s="34"/>
    </row>
    <row r="71" spans="1:21" ht="13.5">
      <c r="A71" s="31" t="s">
        <v>3</v>
      </c>
      <c r="B71" s="32" t="s">
        <v>127</v>
      </c>
      <c r="C71" s="33" t="s">
        <v>128</v>
      </c>
      <c r="D71" s="34">
        <f aca="true" t="shared" si="15" ref="D71:D92">E71+I71</f>
        <v>3498</v>
      </c>
      <c r="E71" s="35">
        <f t="shared" si="13"/>
        <v>1904</v>
      </c>
      <c r="F71" s="36">
        <f t="shared" si="8"/>
        <v>54.43110348770727</v>
      </c>
      <c r="G71" s="34">
        <v>1889</v>
      </c>
      <c r="H71" s="34">
        <v>15</v>
      </c>
      <c r="I71" s="35">
        <f t="shared" si="14"/>
        <v>1594</v>
      </c>
      <c r="J71" s="36">
        <f t="shared" si="9"/>
        <v>45.56889651229274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1594</v>
      </c>
      <c r="P71" s="34">
        <v>404</v>
      </c>
      <c r="Q71" s="36">
        <f t="shared" si="12"/>
        <v>45.56889651229274</v>
      </c>
      <c r="R71" s="34" t="s">
        <v>2</v>
      </c>
      <c r="S71" s="34"/>
      <c r="T71" s="34"/>
      <c r="U71" s="34"/>
    </row>
    <row r="72" spans="1:21" ht="13.5">
      <c r="A72" s="31" t="s">
        <v>3</v>
      </c>
      <c r="B72" s="32" t="s">
        <v>129</v>
      </c>
      <c r="C72" s="33" t="s">
        <v>130</v>
      </c>
      <c r="D72" s="34">
        <f t="shared" si="15"/>
        <v>12778</v>
      </c>
      <c r="E72" s="35">
        <f t="shared" si="13"/>
        <v>3120</v>
      </c>
      <c r="F72" s="36">
        <f t="shared" si="8"/>
        <v>24.416966661449365</v>
      </c>
      <c r="G72" s="34">
        <v>2918</v>
      </c>
      <c r="H72" s="34">
        <v>202</v>
      </c>
      <c r="I72" s="35">
        <f t="shared" si="14"/>
        <v>9658</v>
      </c>
      <c r="J72" s="36">
        <f t="shared" si="9"/>
        <v>75.58303333855063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9658</v>
      </c>
      <c r="P72" s="34">
        <v>3460</v>
      </c>
      <c r="Q72" s="36">
        <f t="shared" si="12"/>
        <v>75.58303333855063</v>
      </c>
      <c r="R72" s="34" t="s">
        <v>2</v>
      </c>
      <c r="S72" s="34"/>
      <c r="T72" s="34"/>
      <c r="U72" s="34"/>
    </row>
    <row r="73" spans="1:21" ht="13.5">
      <c r="A73" s="31" t="s">
        <v>3</v>
      </c>
      <c r="B73" s="32" t="s">
        <v>131</v>
      </c>
      <c r="C73" s="33" t="s">
        <v>132</v>
      </c>
      <c r="D73" s="34">
        <f t="shared" si="15"/>
        <v>41051</v>
      </c>
      <c r="E73" s="35">
        <f t="shared" si="13"/>
        <v>18222</v>
      </c>
      <c r="F73" s="36">
        <f t="shared" si="8"/>
        <v>44.388687242698104</v>
      </c>
      <c r="G73" s="34">
        <v>17895</v>
      </c>
      <c r="H73" s="34">
        <v>327</v>
      </c>
      <c r="I73" s="35">
        <f t="shared" si="14"/>
        <v>22829</v>
      </c>
      <c r="J73" s="36">
        <f t="shared" si="9"/>
        <v>55.61131275730189</v>
      </c>
      <c r="K73" s="34">
        <v>3252</v>
      </c>
      <c r="L73" s="36">
        <f t="shared" si="10"/>
        <v>7.921853304426202</v>
      </c>
      <c r="M73" s="34">
        <v>0</v>
      </c>
      <c r="N73" s="36">
        <f t="shared" si="11"/>
        <v>0</v>
      </c>
      <c r="O73" s="34">
        <v>19577</v>
      </c>
      <c r="P73" s="34">
        <v>2687</v>
      </c>
      <c r="Q73" s="36">
        <f t="shared" si="12"/>
        <v>47.689459452875695</v>
      </c>
      <c r="R73" s="34" t="s">
        <v>2</v>
      </c>
      <c r="S73" s="34"/>
      <c r="T73" s="34"/>
      <c r="U73" s="34"/>
    </row>
    <row r="74" spans="1:21" ht="13.5">
      <c r="A74" s="31" t="s">
        <v>3</v>
      </c>
      <c r="B74" s="32" t="s">
        <v>133</v>
      </c>
      <c r="C74" s="33" t="s">
        <v>134</v>
      </c>
      <c r="D74" s="34">
        <f t="shared" si="15"/>
        <v>22261</v>
      </c>
      <c r="E74" s="35">
        <f t="shared" si="13"/>
        <v>8864</v>
      </c>
      <c r="F74" s="36">
        <f t="shared" si="8"/>
        <v>39.81851668837878</v>
      </c>
      <c r="G74" s="34">
        <v>8823</v>
      </c>
      <c r="H74" s="34">
        <v>41</v>
      </c>
      <c r="I74" s="35">
        <f t="shared" si="14"/>
        <v>13397</v>
      </c>
      <c r="J74" s="36">
        <f t="shared" si="9"/>
        <v>60.18148331162122</v>
      </c>
      <c r="K74" s="34">
        <v>3407</v>
      </c>
      <c r="L74" s="36">
        <f t="shared" si="10"/>
        <v>15.304793135977718</v>
      </c>
      <c r="M74" s="34">
        <v>0</v>
      </c>
      <c r="N74" s="36">
        <f t="shared" si="11"/>
        <v>0</v>
      </c>
      <c r="O74" s="34">
        <v>9990</v>
      </c>
      <c r="P74" s="34">
        <v>1782</v>
      </c>
      <c r="Q74" s="36">
        <f t="shared" si="12"/>
        <v>44.8766901756435</v>
      </c>
      <c r="R74" s="34" t="s">
        <v>2</v>
      </c>
      <c r="S74" s="34"/>
      <c r="T74" s="34"/>
      <c r="U74" s="34"/>
    </row>
    <row r="75" spans="1:21" ht="13.5">
      <c r="A75" s="31" t="s">
        <v>3</v>
      </c>
      <c r="B75" s="32" t="s">
        <v>135</v>
      </c>
      <c r="C75" s="33" t="s">
        <v>136</v>
      </c>
      <c r="D75" s="34">
        <f t="shared" si="15"/>
        <v>3311</v>
      </c>
      <c r="E75" s="35">
        <f t="shared" si="13"/>
        <v>1593</v>
      </c>
      <c r="F75" s="36">
        <f t="shared" si="8"/>
        <v>48.11235276351555</v>
      </c>
      <c r="G75" s="34">
        <v>881</v>
      </c>
      <c r="H75" s="34">
        <v>712</v>
      </c>
      <c r="I75" s="35">
        <f t="shared" si="14"/>
        <v>1718</v>
      </c>
      <c r="J75" s="36">
        <f t="shared" si="9"/>
        <v>51.88764723648445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1718</v>
      </c>
      <c r="P75" s="34">
        <v>1601</v>
      </c>
      <c r="Q75" s="36">
        <f t="shared" si="12"/>
        <v>51.88764723648445</v>
      </c>
      <c r="R75" s="34" t="s">
        <v>2</v>
      </c>
      <c r="S75" s="34"/>
      <c r="T75" s="34"/>
      <c r="U75" s="34"/>
    </row>
    <row r="76" spans="1:21" ht="13.5">
      <c r="A76" s="31" t="s">
        <v>3</v>
      </c>
      <c r="B76" s="32" t="s">
        <v>137</v>
      </c>
      <c r="C76" s="33" t="s">
        <v>138</v>
      </c>
      <c r="D76" s="34">
        <f t="shared" si="15"/>
        <v>3028</v>
      </c>
      <c r="E76" s="35">
        <f t="shared" si="13"/>
        <v>2425</v>
      </c>
      <c r="F76" s="36">
        <f t="shared" si="8"/>
        <v>80.08586525759577</v>
      </c>
      <c r="G76" s="34">
        <v>1141</v>
      </c>
      <c r="H76" s="34">
        <v>1284</v>
      </c>
      <c r="I76" s="35">
        <f t="shared" si="14"/>
        <v>603</v>
      </c>
      <c r="J76" s="36">
        <f t="shared" si="9"/>
        <v>19.914134742404226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603</v>
      </c>
      <c r="P76" s="34">
        <v>475</v>
      </c>
      <c r="Q76" s="36">
        <f t="shared" si="12"/>
        <v>19.914134742404226</v>
      </c>
      <c r="R76" s="34" t="s">
        <v>2</v>
      </c>
      <c r="S76" s="34"/>
      <c r="T76" s="34"/>
      <c r="U76" s="34"/>
    </row>
    <row r="77" spans="1:21" ht="13.5">
      <c r="A77" s="31" t="s">
        <v>3</v>
      </c>
      <c r="B77" s="32" t="s">
        <v>139</v>
      </c>
      <c r="C77" s="33" t="s">
        <v>140</v>
      </c>
      <c r="D77" s="34">
        <f t="shared" si="15"/>
        <v>1940</v>
      </c>
      <c r="E77" s="35">
        <f t="shared" si="13"/>
        <v>625</v>
      </c>
      <c r="F77" s="36">
        <f t="shared" si="8"/>
        <v>32.21649484536083</v>
      </c>
      <c r="G77" s="34">
        <v>388</v>
      </c>
      <c r="H77" s="34">
        <v>237</v>
      </c>
      <c r="I77" s="35">
        <f t="shared" si="14"/>
        <v>1315</v>
      </c>
      <c r="J77" s="36">
        <f t="shared" si="9"/>
        <v>67.78350515463917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1315</v>
      </c>
      <c r="P77" s="34">
        <v>1292</v>
      </c>
      <c r="Q77" s="36">
        <f t="shared" si="12"/>
        <v>67.78350515463917</v>
      </c>
      <c r="R77" s="34" t="s">
        <v>2</v>
      </c>
      <c r="S77" s="34"/>
      <c r="T77" s="34"/>
      <c r="U77" s="34"/>
    </row>
    <row r="78" spans="1:21" ht="13.5">
      <c r="A78" s="31" t="s">
        <v>3</v>
      </c>
      <c r="B78" s="32" t="s">
        <v>141</v>
      </c>
      <c r="C78" s="33" t="s">
        <v>193</v>
      </c>
      <c r="D78" s="34">
        <f t="shared" si="15"/>
        <v>4699</v>
      </c>
      <c r="E78" s="35">
        <f t="shared" si="13"/>
        <v>1826</v>
      </c>
      <c r="F78" s="36">
        <f t="shared" si="8"/>
        <v>38.859331772717596</v>
      </c>
      <c r="G78" s="34">
        <v>1333</v>
      </c>
      <c r="H78" s="34">
        <v>493</v>
      </c>
      <c r="I78" s="35">
        <f t="shared" si="14"/>
        <v>2873</v>
      </c>
      <c r="J78" s="36">
        <f t="shared" si="9"/>
        <v>61.140668227282404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2873</v>
      </c>
      <c r="P78" s="34">
        <v>2615</v>
      </c>
      <c r="Q78" s="36">
        <f t="shared" si="12"/>
        <v>61.140668227282404</v>
      </c>
      <c r="R78" s="34" t="s">
        <v>2</v>
      </c>
      <c r="S78" s="34"/>
      <c r="T78" s="34"/>
      <c r="U78" s="34"/>
    </row>
    <row r="79" spans="1:21" ht="13.5">
      <c r="A79" s="31" t="s">
        <v>3</v>
      </c>
      <c r="B79" s="32" t="s">
        <v>142</v>
      </c>
      <c r="C79" s="33" t="s">
        <v>143</v>
      </c>
      <c r="D79" s="34">
        <f t="shared" si="15"/>
        <v>6248</v>
      </c>
      <c r="E79" s="35">
        <f t="shared" si="13"/>
        <v>2640</v>
      </c>
      <c r="F79" s="36">
        <f t="shared" si="8"/>
        <v>42.25352112676056</v>
      </c>
      <c r="G79" s="34">
        <v>1195</v>
      </c>
      <c r="H79" s="34">
        <v>1445</v>
      </c>
      <c r="I79" s="35">
        <f t="shared" si="14"/>
        <v>3608</v>
      </c>
      <c r="J79" s="36">
        <f t="shared" si="9"/>
        <v>57.74647887323944</v>
      </c>
      <c r="K79" s="34">
        <v>1162</v>
      </c>
      <c r="L79" s="36">
        <f t="shared" si="10"/>
        <v>18.597951344430218</v>
      </c>
      <c r="M79" s="34">
        <v>0</v>
      </c>
      <c r="N79" s="36">
        <f t="shared" si="11"/>
        <v>0</v>
      </c>
      <c r="O79" s="34">
        <v>2446</v>
      </c>
      <c r="P79" s="34">
        <v>1345</v>
      </c>
      <c r="Q79" s="36">
        <f t="shared" si="12"/>
        <v>39.14852752880922</v>
      </c>
      <c r="R79" s="34" t="s">
        <v>2</v>
      </c>
      <c r="S79" s="34"/>
      <c r="T79" s="34"/>
      <c r="U79" s="34"/>
    </row>
    <row r="80" spans="1:21" ht="13.5">
      <c r="A80" s="31" t="s">
        <v>3</v>
      </c>
      <c r="B80" s="32" t="s">
        <v>144</v>
      </c>
      <c r="C80" s="33" t="s">
        <v>145</v>
      </c>
      <c r="D80" s="34">
        <f t="shared" si="15"/>
        <v>1942</v>
      </c>
      <c r="E80" s="35">
        <f t="shared" si="13"/>
        <v>1069</v>
      </c>
      <c r="F80" s="36">
        <f t="shared" si="8"/>
        <v>55.04634397528322</v>
      </c>
      <c r="G80" s="34">
        <v>561</v>
      </c>
      <c r="H80" s="34">
        <v>508</v>
      </c>
      <c r="I80" s="35">
        <f t="shared" si="14"/>
        <v>873</v>
      </c>
      <c r="J80" s="36">
        <f t="shared" si="9"/>
        <v>44.953656024716786</v>
      </c>
      <c r="K80" s="34">
        <v>622</v>
      </c>
      <c r="L80" s="36">
        <f t="shared" si="10"/>
        <v>32.02883625128734</v>
      </c>
      <c r="M80" s="34">
        <v>0</v>
      </c>
      <c r="N80" s="36">
        <f t="shared" si="11"/>
        <v>0</v>
      </c>
      <c r="O80" s="34">
        <v>251</v>
      </c>
      <c r="P80" s="34">
        <v>194</v>
      </c>
      <c r="Q80" s="36">
        <f t="shared" si="12"/>
        <v>12.924819773429455</v>
      </c>
      <c r="R80" s="34" t="s">
        <v>2</v>
      </c>
      <c r="S80" s="34"/>
      <c r="T80" s="34"/>
      <c r="U80" s="34"/>
    </row>
    <row r="81" spans="1:21" ht="13.5">
      <c r="A81" s="31" t="s">
        <v>3</v>
      </c>
      <c r="B81" s="32" t="s">
        <v>146</v>
      </c>
      <c r="C81" s="33" t="s">
        <v>147</v>
      </c>
      <c r="D81" s="34">
        <f t="shared" si="15"/>
        <v>3355</v>
      </c>
      <c r="E81" s="35">
        <f t="shared" si="13"/>
        <v>1839</v>
      </c>
      <c r="F81" s="36">
        <f t="shared" si="8"/>
        <v>54.81371087928465</v>
      </c>
      <c r="G81" s="34">
        <v>964</v>
      </c>
      <c r="H81" s="34">
        <v>875</v>
      </c>
      <c r="I81" s="35">
        <f t="shared" si="14"/>
        <v>1516</v>
      </c>
      <c r="J81" s="36">
        <f t="shared" si="9"/>
        <v>45.18628912071535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1516</v>
      </c>
      <c r="P81" s="34">
        <v>25</v>
      </c>
      <c r="Q81" s="36">
        <f t="shared" si="12"/>
        <v>45.18628912071535</v>
      </c>
      <c r="R81" s="34" t="s">
        <v>2</v>
      </c>
      <c r="S81" s="34"/>
      <c r="T81" s="34"/>
      <c r="U81" s="34"/>
    </row>
    <row r="82" spans="1:21" ht="13.5">
      <c r="A82" s="31" t="s">
        <v>3</v>
      </c>
      <c r="B82" s="32" t="s">
        <v>148</v>
      </c>
      <c r="C82" s="33" t="s">
        <v>149</v>
      </c>
      <c r="D82" s="34">
        <f t="shared" si="15"/>
        <v>2010</v>
      </c>
      <c r="E82" s="35">
        <f t="shared" si="13"/>
        <v>1541</v>
      </c>
      <c r="F82" s="36">
        <f t="shared" si="8"/>
        <v>76.66666666666667</v>
      </c>
      <c r="G82" s="34">
        <v>1211</v>
      </c>
      <c r="H82" s="34">
        <v>330</v>
      </c>
      <c r="I82" s="35">
        <f t="shared" si="14"/>
        <v>469</v>
      </c>
      <c r="J82" s="36">
        <f t="shared" si="9"/>
        <v>23.333333333333332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469</v>
      </c>
      <c r="P82" s="34">
        <v>469</v>
      </c>
      <c r="Q82" s="36">
        <f t="shared" si="12"/>
        <v>23.333333333333332</v>
      </c>
      <c r="R82" s="34" t="s">
        <v>2</v>
      </c>
      <c r="S82" s="34"/>
      <c r="T82" s="34"/>
      <c r="U82" s="34"/>
    </row>
    <row r="83" spans="1:21" ht="13.5">
      <c r="A83" s="31" t="s">
        <v>3</v>
      </c>
      <c r="B83" s="32" t="s">
        <v>150</v>
      </c>
      <c r="C83" s="33" t="s">
        <v>151</v>
      </c>
      <c r="D83" s="34">
        <f t="shared" si="15"/>
        <v>2076</v>
      </c>
      <c r="E83" s="35">
        <f t="shared" si="13"/>
        <v>1843</v>
      </c>
      <c r="F83" s="36">
        <f t="shared" si="8"/>
        <v>88.77649325626204</v>
      </c>
      <c r="G83" s="34">
        <v>1011</v>
      </c>
      <c r="H83" s="34">
        <v>832</v>
      </c>
      <c r="I83" s="35">
        <f t="shared" si="14"/>
        <v>233</v>
      </c>
      <c r="J83" s="36">
        <f t="shared" si="9"/>
        <v>11.223506743737957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233</v>
      </c>
      <c r="P83" s="34">
        <v>217</v>
      </c>
      <c r="Q83" s="36">
        <f t="shared" si="12"/>
        <v>11.223506743737957</v>
      </c>
      <c r="R83" s="34" t="s">
        <v>2</v>
      </c>
      <c r="S83" s="34"/>
      <c r="T83" s="34"/>
      <c r="U83" s="34"/>
    </row>
    <row r="84" spans="1:21" ht="13.5">
      <c r="A84" s="31" t="s">
        <v>3</v>
      </c>
      <c r="B84" s="32" t="s">
        <v>152</v>
      </c>
      <c r="C84" s="33" t="s">
        <v>153</v>
      </c>
      <c r="D84" s="34">
        <f t="shared" si="15"/>
        <v>2079</v>
      </c>
      <c r="E84" s="35">
        <f t="shared" si="13"/>
        <v>1428</v>
      </c>
      <c r="F84" s="36">
        <f t="shared" si="8"/>
        <v>68.68686868686868</v>
      </c>
      <c r="G84" s="34">
        <v>301</v>
      </c>
      <c r="H84" s="34">
        <v>1127</v>
      </c>
      <c r="I84" s="35">
        <f t="shared" si="14"/>
        <v>651</v>
      </c>
      <c r="J84" s="36">
        <f t="shared" si="9"/>
        <v>31.313131313131315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651</v>
      </c>
      <c r="P84" s="34">
        <v>446</v>
      </c>
      <c r="Q84" s="36">
        <f t="shared" si="12"/>
        <v>31.313131313131315</v>
      </c>
      <c r="R84" s="34" t="s">
        <v>2</v>
      </c>
      <c r="S84" s="34"/>
      <c r="T84" s="34"/>
      <c r="U84" s="34"/>
    </row>
    <row r="85" spans="1:21" ht="13.5">
      <c r="A85" s="31" t="s">
        <v>3</v>
      </c>
      <c r="B85" s="32" t="s">
        <v>154</v>
      </c>
      <c r="C85" s="33" t="s">
        <v>155</v>
      </c>
      <c r="D85" s="34">
        <f t="shared" si="15"/>
        <v>5290</v>
      </c>
      <c r="E85" s="35">
        <f t="shared" si="13"/>
        <v>3174</v>
      </c>
      <c r="F85" s="36">
        <f t="shared" si="8"/>
        <v>60</v>
      </c>
      <c r="G85" s="34">
        <v>2090</v>
      </c>
      <c r="H85" s="34">
        <v>1084</v>
      </c>
      <c r="I85" s="35">
        <f t="shared" si="14"/>
        <v>2116</v>
      </c>
      <c r="J85" s="36">
        <f t="shared" si="9"/>
        <v>40</v>
      </c>
      <c r="K85" s="34">
        <v>220</v>
      </c>
      <c r="L85" s="36">
        <f t="shared" si="10"/>
        <v>4.158790170132325</v>
      </c>
      <c r="M85" s="34">
        <v>0</v>
      </c>
      <c r="N85" s="36">
        <f t="shared" si="11"/>
        <v>0</v>
      </c>
      <c r="O85" s="34">
        <v>1896</v>
      </c>
      <c r="P85" s="34">
        <v>1417</v>
      </c>
      <c r="Q85" s="36">
        <f t="shared" si="12"/>
        <v>35.84120982986768</v>
      </c>
      <c r="R85" s="34" t="s">
        <v>2</v>
      </c>
      <c r="S85" s="34"/>
      <c r="T85" s="34"/>
      <c r="U85" s="34"/>
    </row>
    <row r="86" spans="1:21" ht="13.5">
      <c r="A86" s="31" t="s">
        <v>3</v>
      </c>
      <c r="B86" s="32" t="s">
        <v>156</v>
      </c>
      <c r="C86" s="33" t="s">
        <v>157</v>
      </c>
      <c r="D86" s="34">
        <f t="shared" si="15"/>
        <v>4068</v>
      </c>
      <c r="E86" s="35">
        <f t="shared" si="13"/>
        <v>1913</v>
      </c>
      <c r="F86" s="36">
        <f t="shared" si="8"/>
        <v>47.02556538839725</v>
      </c>
      <c r="G86" s="34">
        <v>1728</v>
      </c>
      <c r="H86" s="34">
        <v>185</v>
      </c>
      <c r="I86" s="35">
        <f t="shared" si="14"/>
        <v>2155</v>
      </c>
      <c r="J86" s="36">
        <f t="shared" si="9"/>
        <v>52.97443461160275</v>
      </c>
      <c r="K86" s="34">
        <v>467</v>
      </c>
      <c r="L86" s="36">
        <f t="shared" si="10"/>
        <v>11.479842674532941</v>
      </c>
      <c r="M86" s="34">
        <v>0</v>
      </c>
      <c r="N86" s="36">
        <f t="shared" si="11"/>
        <v>0</v>
      </c>
      <c r="O86" s="34">
        <v>1688</v>
      </c>
      <c r="P86" s="34">
        <v>1133</v>
      </c>
      <c r="Q86" s="36">
        <f t="shared" si="12"/>
        <v>41.49459193706981</v>
      </c>
      <c r="R86" s="34" t="s">
        <v>2</v>
      </c>
      <c r="S86" s="34"/>
      <c r="T86" s="34"/>
      <c r="U86" s="34"/>
    </row>
    <row r="87" spans="1:21" ht="13.5">
      <c r="A87" s="31" t="s">
        <v>3</v>
      </c>
      <c r="B87" s="32" t="s">
        <v>158</v>
      </c>
      <c r="C87" s="33" t="s">
        <v>193</v>
      </c>
      <c r="D87" s="34">
        <f t="shared" si="15"/>
        <v>3975</v>
      </c>
      <c r="E87" s="35">
        <f t="shared" si="13"/>
        <v>1940</v>
      </c>
      <c r="F87" s="36">
        <f aca="true" t="shared" si="16" ref="F87:F93">E87/D87*100</f>
        <v>48.80503144654088</v>
      </c>
      <c r="G87" s="34">
        <v>847</v>
      </c>
      <c r="H87" s="34">
        <v>1093</v>
      </c>
      <c r="I87" s="35">
        <f t="shared" si="14"/>
        <v>2035</v>
      </c>
      <c r="J87" s="36">
        <f aca="true" t="shared" si="17" ref="J87:J93">I87/D87*100</f>
        <v>51.19496855345912</v>
      </c>
      <c r="K87" s="34">
        <v>0</v>
      </c>
      <c r="L87" s="36">
        <f aca="true" t="shared" si="18" ref="L87:L93">K87/D87*100</f>
        <v>0</v>
      </c>
      <c r="M87" s="34">
        <v>0</v>
      </c>
      <c r="N87" s="36">
        <f aca="true" t="shared" si="19" ref="N87:N93">M87/D87*100</f>
        <v>0</v>
      </c>
      <c r="O87" s="34">
        <v>2035</v>
      </c>
      <c r="P87" s="34">
        <v>218</v>
      </c>
      <c r="Q87" s="36">
        <f aca="true" t="shared" si="20" ref="Q87:Q93">O87/D87*100</f>
        <v>51.19496855345912</v>
      </c>
      <c r="R87" s="34" t="s">
        <v>2</v>
      </c>
      <c r="S87" s="34"/>
      <c r="T87" s="34"/>
      <c r="U87" s="34"/>
    </row>
    <row r="88" spans="1:21" ht="13.5">
      <c r="A88" s="31" t="s">
        <v>3</v>
      </c>
      <c r="B88" s="32" t="s">
        <v>159</v>
      </c>
      <c r="C88" s="33" t="s">
        <v>160</v>
      </c>
      <c r="D88" s="34">
        <f t="shared" si="15"/>
        <v>5045</v>
      </c>
      <c r="E88" s="35">
        <f t="shared" si="13"/>
        <v>3402</v>
      </c>
      <c r="F88" s="36">
        <f t="shared" si="16"/>
        <v>67.43310208126859</v>
      </c>
      <c r="G88" s="34">
        <v>2345</v>
      </c>
      <c r="H88" s="34">
        <v>1057</v>
      </c>
      <c r="I88" s="35">
        <f t="shared" si="14"/>
        <v>1643</v>
      </c>
      <c r="J88" s="36">
        <f t="shared" si="17"/>
        <v>32.56689791873142</v>
      </c>
      <c r="K88" s="34">
        <v>0</v>
      </c>
      <c r="L88" s="36">
        <f t="shared" si="18"/>
        <v>0</v>
      </c>
      <c r="M88" s="34">
        <v>0</v>
      </c>
      <c r="N88" s="36">
        <f t="shared" si="19"/>
        <v>0</v>
      </c>
      <c r="O88" s="34">
        <v>1643</v>
      </c>
      <c r="P88" s="34">
        <v>905</v>
      </c>
      <c r="Q88" s="36">
        <f t="shared" si="20"/>
        <v>32.56689791873142</v>
      </c>
      <c r="R88" s="34" t="s">
        <v>2</v>
      </c>
      <c r="S88" s="34"/>
      <c r="T88" s="34"/>
      <c r="U88" s="34"/>
    </row>
    <row r="89" spans="1:21" ht="13.5">
      <c r="A89" s="31" t="s">
        <v>3</v>
      </c>
      <c r="B89" s="32" t="s">
        <v>161</v>
      </c>
      <c r="C89" s="33" t="s">
        <v>162</v>
      </c>
      <c r="D89" s="34">
        <f t="shared" si="15"/>
        <v>10583</v>
      </c>
      <c r="E89" s="35">
        <f t="shared" si="13"/>
        <v>6706</v>
      </c>
      <c r="F89" s="36">
        <f t="shared" si="16"/>
        <v>63.36577530000945</v>
      </c>
      <c r="G89" s="34">
        <v>4787</v>
      </c>
      <c r="H89" s="34">
        <v>1919</v>
      </c>
      <c r="I89" s="35">
        <f t="shared" si="14"/>
        <v>3877</v>
      </c>
      <c r="J89" s="36">
        <f t="shared" si="17"/>
        <v>36.634224699990554</v>
      </c>
      <c r="K89" s="34">
        <v>0</v>
      </c>
      <c r="L89" s="36">
        <f t="shared" si="18"/>
        <v>0</v>
      </c>
      <c r="M89" s="34">
        <v>0</v>
      </c>
      <c r="N89" s="36">
        <f t="shared" si="19"/>
        <v>0</v>
      </c>
      <c r="O89" s="34">
        <v>3877</v>
      </c>
      <c r="P89" s="34">
        <v>2654</v>
      </c>
      <c r="Q89" s="36">
        <f t="shared" si="20"/>
        <v>36.634224699990554</v>
      </c>
      <c r="R89" s="34" t="s">
        <v>2</v>
      </c>
      <c r="S89" s="34"/>
      <c r="T89" s="34"/>
      <c r="U89" s="34"/>
    </row>
    <row r="90" spans="1:21" ht="13.5">
      <c r="A90" s="31" t="s">
        <v>3</v>
      </c>
      <c r="B90" s="32" t="s">
        <v>163</v>
      </c>
      <c r="C90" s="33" t="s">
        <v>164</v>
      </c>
      <c r="D90" s="34">
        <f t="shared" si="15"/>
        <v>2742</v>
      </c>
      <c r="E90" s="35">
        <f t="shared" si="13"/>
        <v>2297</v>
      </c>
      <c r="F90" s="36">
        <f t="shared" si="16"/>
        <v>83.7709700948213</v>
      </c>
      <c r="G90" s="34">
        <v>1239</v>
      </c>
      <c r="H90" s="34">
        <v>1058</v>
      </c>
      <c r="I90" s="35">
        <f t="shared" si="14"/>
        <v>445</v>
      </c>
      <c r="J90" s="36">
        <f t="shared" si="17"/>
        <v>16.229029905178702</v>
      </c>
      <c r="K90" s="34">
        <v>0</v>
      </c>
      <c r="L90" s="36">
        <f t="shared" si="18"/>
        <v>0</v>
      </c>
      <c r="M90" s="34">
        <v>0</v>
      </c>
      <c r="N90" s="36">
        <f t="shared" si="19"/>
        <v>0</v>
      </c>
      <c r="O90" s="34">
        <v>445</v>
      </c>
      <c r="P90" s="34">
        <v>308</v>
      </c>
      <c r="Q90" s="36">
        <f t="shared" si="20"/>
        <v>16.229029905178702</v>
      </c>
      <c r="R90" s="34" t="s">
        <v>2</v>
      </c>
      <c r="S90" s="34"/>
      <c r="T90" s="34"/>
      <c r="U90" s="34"/>
    </row>
    <row r="91" spans="1:21" ht="13.5">
      <c r="A91" s="31" t="s">
        <v>3</v>
      </c>
      <c r="B91" s="32" t="s">
        <v>165</v>
      </c>
      <c r="C91" s="33" t="s">
        <v>0</v>
      </c>
      <c r="D91" s="34">
        <f t="shared" si="15"/>
        <v>2569</v>
      </c>
      <c r="E91" s="35">
        <f t="shared" si="13"/>
        <v>2226</v>
      </c>
      <c r="F91" s="36">
        <f t="shared" si="16"/>
        <v>86.64850136239782</v>
      </c>
      <c r="G91" s="34">
        <v>691</v>
      </c>
      <c r="H91" s="34">
        <v>1535</v>
      </c>
      <c r="I91" s="35">
        <f t="shared" si="14"/>
        <v>343</v>
      </c>
      <c r="J91" s="36">
        <f t="shared" si="17"/>
        <v>13.35149863760218</v>
      </c>
      <c r="K91" s="34">
        <v>0</v>
      </c>
      <c r="L91" s="36">
        <f t="shared" si="18"/>
        <v>0</v>
      </c>
      <c r="M91" s="34">
        <v>0</v>
      </c>
      <c r="N91" s="36">
        <f t="shared" si="19"/>
        <v>0</v>
      </c>
      <c r="O91" s="34">
        <v>343</v>
      </c>
      <c r="P91" s="34">
        <v>336</v>
      </c>
      <c r="Q91" s="36">
        <f t="shared" si="20"/>
        <v>13.35149863760218</v>
      </c>
      <c r="R91" s="34" t="s">
        <v>2</v>
      </c>
      <c r="S91" s="34"/>
      <c r="T91" s="34"/>
      <c r="U91" s="34"/>
    </row>
    <row r="92" spans="1:21" ht="13.5">
      <c r="A92" s="31" t="s">
        <v>3</v>
      </c>
      <c r="B92" s="32" t="s">
        <v>166</v>
      </c>
      <c r="C92" s="33" t="s">
        <v>167</v>
      </c>
      <c r="D92" s="34">
        <f t="shared" si="15"/>
        <v>2150</v>
      </c>
      <c r="E92" s="35">
        <f t="shared" si="13"/>
        <v>1545</v>
      </c>
      <c r="F92" s="36">
        <f t="shared" si="16"/>
        <v>71.86046511627907</v>
      </c>
      <c r="G92" s="34">
        <v>738</v>
      </c>
      <c r="H92" s="34">
        <v>807</v>
      </c>
      <c r="I92" s="35">
        <f t="shared" si="14"/>
        <v>605</v>
      </c>
      <c r="J92" s="36">
        <f t="shared" si="17"/>
        <v>28.13953488372093</v>
      </c>
      <c r="K92" s="34">
        <v>0</v>
      </c>
      <c r="L92" s="36">
        <f t="shared" si="18"/>
        <v>0</v>
      </c>
      <c r="M92" s="34">
        <v>0</v>
      </c>
      <c r="N92" s="36">
        <f t="shared" si="19"/>
        <v>0</v>
      </c>
      <c r="O92" s="34">
        <v>605</v>
      </c>
      <c r="P92" s="34">
        <v>414</v>
      </c>
      <c r="Q92" s="36">
        <f t="shared" si="20"/>
        <v>28.13953488372093</v>
      </c>
      <c r="R92" s="34" t="s">
        <v>2</v>
      </c>
      <c r="S92" s="34"/>
      <c r="T92" s="34"/>
      <c r="U92" s="34"/>
    </row>
    <row r="93" spans="1:21" ht="13.5">
      <c r="A93" s="63" t="s">
        <v>118</v>
      </c>
      <c r="B93" s="64"/>
      <c r="C93" s="65"/>
      <c r="D93" s="34">
        <f>SUM(D7:D92)</f>
        <v>2879994</v>
      </c>
      <c r="E93" s="34">
        <f aca="true" t="shared" si="21" ref="E93:P93">SUM(E7:E92)</f>
        <v>631054</v>
      </c>
      <c r="F93" s="36">
        <f t="shared" si="16"/>
        <v>21.911642871478204</v>
      </c>
      <c r="G93" s="34">
        <f t="shared" si="21"/>
        <v>546751</v>
      </c>
      <c r="H93" s="34">
        <f t="shared" si="21"/>
        <v>84303</v>
      </c>
      <c r="I93" s="34">
        <f t="shared" si="21"/>
        <v>2248940</v>
      </c>
      <c r="J93" s="36">
        <f t="shared" si="17"/>
        <v>78.08835712852179</v>
      </c>
      <c r="K93" s="34">
        <f t="shared" si="21"/>
        <v>1522582</v>
      </c>
      <c r="L93" s="36">
        <f t="shared" si="18"/>
        <v>52.86754069626534</v>
      </c>
      <c r="M93" s="34">
        <f t="shared" si="21"/>
        <v>866</v>
      </c>
      <c r="N93" s="36">
        <f t="shared" si="19"/>
        <v>0.03006950708925088</v>
      </c>
      <c r="O93" s="34">
        <f t="shared" si="21"/>
        <v>725492</v>
      </c>
      <c r="P93" s="34">
        <f t="shared" si="21"/>
        <v>296895</v>
      </c>
      <c r="Q93" s="36">
        <f t="shared" si="20"/>
        <v>25.190746925167208</v>
      </c>
      <c r="R93" s="34">
        <f>COUNTIF(R7:R92,"○")</f>
        <v>72</v>
      </c>
      <c r="S93" s="34">
        <f>COUNTIF(S7:S92,"○")</f>
        <v>13</v>
      </c>
      <c r="T93" s="34">
        <f>COUNTIF(T7:T92,"○")</f>
        <v>0</v>
      </c>
      <c r="U93" s="34">
        <f>COUNTIF(U7:U92,"○")</f>
        <v>1</v>
      </c>
    </row>
  </sheetData>
  <mergeCells count="19">
    <mergeCell ref="A93:C93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119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168</v>
      </c>
      <c r="B2" s="44" t="s">
        <v>209</v>
      </c>
      <c r="C2" s="47" t="s">
        <v>210</v>
      </c>
      <c r="D2" s="14" t="s">
        <v>169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211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170</v>
      </c>
      <c r="E3" s="69" t="s">
        <v>171</v>
      </c>
      <c r="F3" s="71"/>
      <c r="G3" s="72"/>
      <c r="H3" s="66" t="s">
        <v>172</v>
      </c>
      <c r="I3" s="67"/>
      <c r="J3" s="68"/>
      <c r="K3" s="69" t="s">
        <v>173</v>
      </c>
      <c r="L3" s="67"/>
      <c r="M3" s="68"/>
      <c r="N3" s="26" t="s">
        <v>170</v>
      </c>
      <c r="O3" s="17" t="s">
        <v>174</v>
      </c>
      <c r="P3" s="24"/>
      <c r="Q3" s="24"/>
      <c r="R3" s="24"/>
      <c r="S3" s="24"/>
      <c r="T3" s="25"/>
      <c r="U3" s="17" t="s">
        <v>175</v>
      </c>
      <c r="V3" s="24"/>
      <c r="W3" s="24"/>
      <c r="X3" s="24"/>
      <c r="Y3" s="24"/>
      <c r="Z3" s="25"/>
      <c r="AA3" s="17" t="s">
        <v>176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170</v>
      </c>
      <c r="F4" s="18" t="s">
        <v>212</v>
      </c>
      <c r="G4" s="18" t="s">
        <v>213</v>
      </c>
      <c r="H4" s="26" t="s">
        <v>170</v>
      </c>
      <c r="I4" s="18" t="s">
        <v>212</v>
      </c>
      <c r="J4" s="18" t="s">
        <v>213</v>
      </c>
      <c r="K4" s="26" t="s">
        <v>170</v>
      </c>
      <c r="L4" s="18" t="s">
        <v>212</v>
      </c>
      <c r="M4" s="18" t="s">
        <v>213</v>
      </c>
      <c r="N4" s="27"/>
      <c r="O4" s="26" t="s">
        <v>170</v>
      </c>
      <c r="P4" s="18" t="s">
        <v>214</v>
      </c>
      <c r="Q4" s="18" t="s">
        <v>215</v>
      </c>
      <c r="R4" s="18" t="s">
        <v>216</v>
      </c>
      <c r="S4" s="18" t="s">
        <v>217</v>
      </c>
      <c r="T4" s="18" t="s">
        <v>218</v>
      </c>
      <c r="U4" s="26" t="s">
        <v>170</v>
      </c>
      <c r="V4" s="18" t="s">
        <v>214</v>
      </c>
      <c r="W4" s="18" t="s">
        <v>215</v>
      </c>
      <c r="X4" s="18" t="s">
        <v>216</v>
      </c>
      <c r="Y4" s="18" t="s">
        <v>217</v>
      </c>
      <c r="Z4" s="18" t="s">
        <v>218</v>
      </c>
      <c r="AA4" s="26" t="s">
        <v>170</v>
      </c>
      <c r="AB4" s="18" t="s">
        <v>212</v>
      </c>
      <c r="AC4" s="18" t="s">
        <v>213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219</v>
      </c>
      <c r="E6" s="19" t="s">
        <v>219</v>
      </c>
      <c r="F6" s="19" t="s">
        <v>219</v>
      </c>
      <c r="G6" s="19" t="s">
        <v>219</v>
      </c>
      <c r="H6" s="19" t="s">
        <v>219</v>
      </c>
      <c r="I6" s="19" t="s">
        <v>219</v>
      </c>
      <c r="J6" s="19" t="s">
        <v>219</v>
      </c>
      <c r="K6" s="19" t="s">
        <v>219</v>
      </c>
      <c r="L6" s="19" t="s">
        <v>219</v>
      </c>
      <c r="M6" s="19" t="s">
        <v>219</v>
      </c>
      <c r="N6" s="19" t="s">
        <v>219</v>
      </c>
      <c r="O6" s="19" t="s">
        <v>219</v>
      </c>
      <c r="P6" s="19" t="s">
        <v>219</v>
      </c>
      <c r="Q6" s="19" t="s">
        <v>219</v>
      </c>
      <c r="R6" s="19" t="s">
        <v>219</v>
      </c>
      <c r="S6" s="19" t="s">
        <v>219</v>
      </c>
      <c r="T6" s="19" t="s">
        <v>219</v>
      </c>
      <c r="U6" s="19" t="s">
        <v>219</v>
      </c>
      <c r="V6" s="19" t="s">
        <v>219</v>
      </c>
      <c r="W6" s="19" t="s">
        <v>219</v>
      </c>
      <c r="X6" s="19" t="s">
        <v>219</v>
      </c>
      <c r="Y6" s="19" t="s">
        <v>219</v>
      </c>
      <c r="Z6" s="19" t="s">
        <v>219</v>
      </c>
      <c r="AA6" s="19" t="s">
        <v>219</v>
      </c>
      <c r="AB6" s="19" t="s">
        <v>219</v>
      </c>
      <c r="AC6" s="19" t="s">
        <v>219</v>
      </c>
    </row>
    <row r="7" spans="1:29" ht="13.5">
      <c r="A7" s="31" t="s">
        <v>3</v>
      </c>
      <c r="B7" s="32" t="s">
        <v>4</v>
      </c>
      <c r="C7" s="33" t="s">
        <v>5</v>
      </c>
      <c r="D7" s="34">
        <f aca="true" t="shared" si="0" ref="D7:D70">E7+H7+K7</f>
        <v>163807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63941</v>
      </c>
      <c r="I7" s="34">
        <v>63941</v>
      </c>
      <c r="J7" s="34">
        <v>0</v>
      </c>
      <c r="K7" s="34">
        <f aca="true" t="shared" si="3" ref="K7:K70">L7+M7</f>
        <v>99866</v>
      </c>
      <c r="L7" s="34">
        <v>18361</v>
      </c>
      <c r="M7" s="34">
        <v>81505</v>
      </c>
      <c r="N7" s="34">
        <f aca="true" t="shared" si="4" ref="N7:N70">O7+U7+AA7</f>
        <v>168608</v>
      </c>
      <c r="O7" s="34">
        <f aca="true" t="shared" si="5" ref="O7:O70">SUM(P7:T7)</f>
        <v>82302</v>
      </c>
      <c r="P7" s="34">
        <v>82302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81505</v>
      </c>
      <c r="V7" s="34">
        <v>81505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4801</v>
      </c>
      <c r="AB7" s="34">
        <v>4801</v>
      </c>
      <c r="AC7" s="34">
        <v>0</v>
      </c>
    </row>
    <row r="8" spans="1:29" ht="13.5">
      <c r="A8" s="31" t="s">
        <v>3</v>
      </c>
      <c r="B8" s="32" t="s">
        <v>6</v>
      </c>
      <c r="C8" s="33" t="s">
        <v>7</v>
      </c>
      <c r="D8" s="34">
        <f t="shared" si="0"/>
        <v>24352</v>
      </c>
      <c r="E8" s="34">
        <f t="shared" si="1"/>
        <v>43</v>
      </c>
      <c r="F8" s="34">
        <v>43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24309</v>
      </c>
      <c r="L8" s="34">
        <v>15535</v>
      </c>
      <c r="M8" s="34">
        <v>8774</v>
      </c>
      <c r="N8" s="34">
        <f t="shared" si="4"/>
        <v>24352</v>
      </c>
      <c r="O8" s="34">
        <f t="shared" si="5"/>
        <v>15578</v>
      </c>
      <c r="P8" s="34">
        <v>10162</v>
      </c>
      <c r="Q8" s="34">
        <v>5416</v>
      </c>
      <c r="R8" s="34">
        <v>0</v>
      </c>
      <c r="S8" s="34">
        <v>0</v>
      </c>
      <c r="T8" s="34">
        <v>0</v>
      </c>
      <c r="U8" s="34">
        <f t="shared" si="6"/>
        <v>8774</v>
      </c>
      <c r="V8" s="34">
        <v>3503</v>
      </c>
      <c r="W8" s="34">
        <v>5271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3</v>
      </c>
      <c r="B9" s="32" t="s">
        <v>8</v>
      </c>
      <c r="C9" s="33" t="s">
        <v>9</v>
      </c>
      <c r="D9" s="34">
        <f t="shared" si="0"/>
        <v>17011</v>
      </c>
      <c r="E9" s="34">
        <f t="shared" si="1"/>
        <v>0</v>
      </c>
      <c r="F9" s="34">
        <v>0</v>
      </c>
      <c r="G9" s="34">
        <v>0</v>
      </c>
      <c r="H9" s="34">
        <f t="shared" si="2"/>
        <v>658</v>
      </c>
      <c r="I9" s="34">
        <v>103</v>
      </c>
      <c r="J9" s="34">
        <v>555</v>
      </c>
      <c r="K9" s="34">
        <f t="shared" si="3"/>
        <v>16353</v>
      </c>
      <c r="L9" s="34">
        <v>6867</v>
      </c>
      <c r="M9" s="34">
        <v>9486</v>
      </c>
      <c r="N9" s="34">
        <f t="shared" si="4"/>
        <v>17011</v>
      </c>
      <c r="O9" s="34">
        <f t="shared" si="5"/>
        <v>6970</v>
      </c>
      <c r="P9" s="34">
        <v>6970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10041</v>
      </c>
      <c r="V9" s="34">
        <v>10041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3</v>
      </c>
      <c r="B10" s="32" t="s">
        <v>10</v>
      </c>
      <c r="C10" s="33" t="s">
        <v>11</v>
      </c>
      <c r="D10" s="34">
        <f t="shared" si="0"/>
        <v>46489</v>
      </c>
      <c r="E10" s="34">
        <f t="shared" si="1"/>
        <v>0</v>
      </c>
      <c r="F10" s="34">
        <v>0</v>
      </c>
      <c r="G10" s="34">
        <v>0</v>
      </c>
      <c r="H10" s="34">
        <f t="shared" si="2"/>
        <v>3</v>
      </c>
      <c r="I10" s="34">
        <v>3</v>
      </c>
      <c r="J10" s="34">
        <v>0</v>
      </c>
      <c r="K10" s="34">
        <f t="shared" si="3"/>
        <v>46486</v>
      </c>
      <c r="L10" s="34">
        <v>21508</v>
      </c>
      <c r="M10" s="34">
        <v>24978</v>
      </c>
      <c r="N10" s="34">
        <f t="shared" si="4"/>
        <v>46720</v>
      </c>
      <c r="O10" s="34">
        <f t="shared" si="5"/>
        <v>21511</v>
      </c>
      <c r="P10" s="34">
        <v>15038</v>
      </c>
      <c r="Q10" s="34">
        <v>6473</v>
      </c>
      <c r="R10" s="34">
        <v>0</v>
      </c>
      <c r="S10" s="34">
        <v>0</v>
      </c>
      <c r="T10" s="34">
        <v>0</v>
      </c>
      <c r="U10" s="34">
        <f t="shared" si="6"/>
        <v>24978</v>
      </c>
      <c r="V10" s="34">
        <v>24978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231</v>
      </c>
      <c r="AB10" s="34">
        <v>231</v>
      </c>
      <c r="AC10" s="34">
        <v>0</v>
      </c>
    </row>
    <row r="11" spans="1:29" ht="13.5">
      <c r="A11" s="31" t="s">
        <v>3</v>
      </c>
      <c r="B11" s="32" t="s">
        <v>12</v>
      </c>
      <c r="C11" s="33" t="s">
        <v>13</v>
      </c>
      <c r="D11" s="34">
        <f t="shared" si="0"/>
        <v>52118</v>
      </c>
      <c r="E11" s="34">
        <f t="shared" si="1"/>
        <v>0</v>
      </c>
      <c r="F11" s="34">
        <v>0</v>
      </c>
      <c r="G11" s="34">
        <v>0</v>
      </c>
      <c r="H11" s="34">
        <f t="shared" si="2"/>
        <v>305</v>
      </c>
      <c r="I11" s="34">
        <v>287</v>
      </c>
      <c r="J11" s="34">
        <v>18</v>
      </c>
      <c r="K11" s="34">
        <f t="shared" si="3"/>
        <v>51813</v>
      </c>
      <c r="L11" s="34">
        <v>39508</v>
      </c>
      <c r="M11" s="34">
        <v>12305</v>
      </c>
      <c r="N11" s="34">
        <f t="shared" si="4"/>
        <v>52433</v>
      </c>
      <c r="O11" s="34">
        <f t="shared" si="5"/>
        <v>39795</v>
      </c>
      <c r="P11" s="34">
        <v>39795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12323</v>
      </c>
      <c r="V11" s="34">
        <v>12323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315</v>
      </c>
      <c r="AB11" s="34">
        <v>315</v>
      </c>
      <c r="AC11" s="34">
        <v>0</v>
      </c>
    </row>
    <row r="12" spans="1:29" ht="13.5">
      <c r="A12" s="31" t="s">
        <v>3</v>
      </c>
      <c r="B12" s="32" t="s">
        <v>14</v>
      </c>
      <c r="C12" s="33" t="s">
        <v>15</v>
      </c>
      <c r="D12" s="34">
        <f t="shared" si="0"/>
        <v>22121</v>
      </c>
      <c r="E12" s="34">
        <f t="shared" si="1"/>
        <v>15652</v>
      </c>
      <c r="F12" s="34">
        <v>15652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6469</v>
      </c>
      <c r="L12" s="34">
        <v>0</v>
      </c>
      <c r="M12" s="34">
        <v>6469</v>
      </c>
      <c r="N12" s="34">
        <f t="shared" si="4"/>
        <v>22162</v>
      </c>
      <c r="O12" s="34">
        <f t="shared" si="5"/>
        <v>15652</v>
      </c>
      <c r="P12" s="34">
        <v>15652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6469</v>
      </c>
      <c r="V12" s="34">
        <v>6469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41</v>
      </c>
      <c r="AB12" s="34">
        <v>41</v>
      </c>
      <c r="AC12" s="34">
        <v>0</v>
      </c>
    </row>
    <row r="13" spans="1:29" ht="13.5">
      <c r="A13" s="31" t="s">
        <v>3</v>
      </c>
      <c r="B13" s="32" t="s">
        <v>16</v>
      </c>
      <c r="C13" s="33" t="s">
        <v>17</v>
      </c>
      <c r="D13" s="34">
        <f t="shared" si="0"/>
        <v>82317</v>
      </c>
      <c r="E13" s="34">
        <f t="shared" si="1"/>
        <v>0</v>
      </c>
      <c r="F13" s="34">
        <v>0</v>
      </c>
      <c r="G13" s="34">
        <v>0</v>
      </c>
      <c r="H13" s="34">
        <f t="shared" si="2"/>
        <v>502</v>
      </c>
      <c r="I13" s="34">
        <v>353</v>
      </c>
      <c r="J13" s="34">
        <v>149</v>
      </c>
      <c r="K13" s="34">
        <f t="shared" si="3"/>
        <v>81815</v>
      </c>
      <c r="L13" s="34">
        <v>38460</v>
      </c>
      <c r="M13" s="34">
        <v>43355</v>
      </c>
      <c r="N13" s="34">
        <f t="shared" si="4"/>
        <v>84935</v>
      </c>
      <c r="O13" s="34">
        <f t="shared" si="5"/>
        <v>38813</v>
      </c>
      <c r="P13" s="34">
        <v>38813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43504</v>
      </c>
      <c r="V13" s="34">
        <v>43504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2618</v>
      </c>
      <c r="AB13" s="34">
        <v>2618</v>
      </c>
      <c r="AC13" s="34">
        <v>0</v>
      </c>
    </row>
    <row r="14" spans="1:29" ht="13.5">
      <c r="A14" s="31" t="s">
        <v>3</v>
      </c>
      <c r="B14" s="32" t="s">
        <v>18</v>
      </c>
      <c r="C14" s="33" t="s">
        <v>220</v>
      </c>
      <c r="D14" s="34">
        <f t="shared" si="0"/>
        <v>20798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20798</v>
      </c>
      <c r="L14" s="34">
        <v>10033</v>
      </c>
      <c r="M14" s="34">
        <v>10765</v>
      </c>
      <c r="N14" s="34">
        <f t="shared" si="4"/>
        <v>20820</v>
      </c>
      <c r="O14" s="34">
        <f t="shared" si="5"/>
        <v>10033</v>
      </c>
      <c r="P14" s="34">
        <v>10033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10765</v>
      </c>
      <c r="V14" s="34">
        <v>10765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22</v>
      </c>
      <c r="AB14" s="34">
        <v>22</v>
      </c>
      <c r="AC14" s="34">
        <v>0</v>
      </c>
    </row>
    <row r="15" spans="1:29" ht="13.5">
      <c r="A15" s="31" t="s">
        <v>3</v>
      </c>
      <c r="B15" s="32" t="s">
        <v>19</v>
      </c>
      <c r="C15" s="33" t="s">
        <v>20</v>
      </c>
      <c r="D15" s="34">
        <f t="shared" si="0"/>
        <v>29681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29681</v>
      </c>
      <c r="L15" s="34">
        <v>12410</v>
      </c>
      <c r="M15" s="34">
        <v>17271</v>
      </c>
      <c r="N15" s="34">
        <f t="shared" si="4"/>
        <v>31667</v>
      </c>
      <c r="O15" s="34">
        <f t="shared" si="5"/>
        <v>12410</v>
      </c>
      <c r="P15" s="34">
        <v>12410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17271</v>
      </c>
      <c r="V15" s="34">
        <v>17271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1986</v>
      </c>
      <c r="AB15" s="34">
        <v>1986</v>
      </c>
      <c r="AC15" s="34">
        <v>0</v>
      </c>
    </row>
    <row r="16" spans="1:29" ht="13.5">
      <c r="A16" s="31" t="s">
        <v>3</v>
      </c>
      <c r="B16" s="32" t="s">
        <v>21</v>
      </c>
      <c r="C16" s="33" t="s">
        <v>22</v>
      </c>
      <c r="D16" s="34">
        <f t="shared" si="0"/>
        <v>12343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12343</v>
      </c>
      <c r="L16" s="34">
        <v>6535</v>
      </c>
      <c r="M16" s="34">
        <v>5808</v>
      </c>
      <c r="N16" s="34">
        <f t="shared" si="4"/>
        <v>12638</v>
      </c>
      <c r="O16" s="34">
        <f t="shared" si="5"/>
        <v>6535</v>
      </c>
      <c r="P16" s="34">
        <v>6535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5808</v>
      </c>
      <c r="V16" s="34">
        <v>5808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295</v>
      </c>
      <c r="AB16" s="34">
        <v>295</v>
      </c>
      <c r="AC16" s="34">
        <v>0</v>
      </c>
    </row>
    <row r="17" spans="1:29" ht="13.5">
      <c r="A17" s="31" t="s">
        <v>3</v>
      </c>
      <c r="B17" s="32" t="s">
        <v>23</v>
      </c>
      <c r="C17" s="33" t="s">
        <v>24</v>
      </c>
      <c r="D17" s="34">
        <f t="shared" si="0"/>
        <v>3002</v>
      </c>
      <c r="E17" s="34">
        <f t="shared" si="1"/>
        <v>0</v>
      </c>
      <c r="F17" s="34">
        <v>0</v>
      </c>
      <c r="G17" s="34">
        <v>0</v>
      </c>
      <c r="H17" s="34">
        <f t="shared" si="2"/>
        <v>3002</v>
      </c>
      <c r="I17" s="34">
        <v>1218</v>
      </c>
      <c r="J17" s="34">
        <v>1784</v>
      </c>
      <c r="K17" s="34">
        <f t="shared" si="3"/>
        <v>0</v>
      </c>
      <c r="L17" s="34">
        <v>0</v>
      </c>
      <c r="M17" s="34">
        <v>0</v>
      </c>
      <c r="N17" s="34">
        <f t="shared" si="4"/>
        <v>10711</v>
      </c>
      <c r="O17" s="34">
        <f t="shared" si="5"/>
        <v>6499</v>
      </c>
      <c r="P17" s="34">
        <v>6499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4195</v>
      </c>
      <c r="V17" s="34">
        <v>4195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17</v>
      </c>
      <c r="AB17" s="34">
        <v>17</v>
      </c>
      <c r="AC17" s="34">
        <v>0</v>
      </c>
    </row>
    <row r="18" spans="1:29" ht="13.5">
      <c r="A18" s="31" t="s">
        <v>3</v>
      </c>
      <c r="B18" s="32" t="s">
        <v>25</v>
      </c>
      <c r="C18" s="33" t="s">
        <v>26</v>
      </c>
      <c r="D18" s="34">
        <f t="shared" si="0"/>
        <v>54085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54085</v>
      </c>
      <c r="L18" s="34">
        <v>23482</v>
      </c>
      <c r="M18" s="34">
        <v>30603</v>
      </c>
      <c r="N18" s="34">
        <f t="shared" si="4"/>
        <v>74349</v>
      </c>
      <c r="O18" s="34">
        <f t="shared" si="5"/>
        <v>23482</v>
      </c>
      <c r="P18" s="34">
        <v>23482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30603</v>
      </c>
      <c r="V18" s="34">
        <v>27063</v>
      </c>
      <c r="W18" s="34">
        <v>3540</v>
      </c>
      <c r="X18" s="34">
        <v>0</v>
      </c>
      <c r="Y18" s="34">
        <v>0</v>
      </c>
      <c r="Z18" s="34">
        <v>0</v>
      </c>
      <c r="AA18" s="34">
        <f t="shared" si="7"/>
        <v>20264</v>
      </c>
      <c r="AB18" s="34">
        <v>20264</v>
      </c>
      <c r="AC18" s="34">
        <v>0</v>
      </c>
    </row>
    <row r="19" spans="1:29" ht="13.5">
      <c r="A19" s="31" t="s">
        <v>3</v>
      </c>
      <c r="B19" s="32" t="s">
        <v>27</v>
      </c>
      <c r="C19" s="33" t="s">
        <v>28</v>
      </c>
      <c r="D19" s="34">
        <f t="shared" si="0"/>
        <v>19723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19723</v>
      </c>
      <c r="L19" s="34">
        <v>4510</v>
      </c>
      <c r="M19" s="34">
        <v>15213</v>
      </c>
      <c r="N19" s="34">
        <f t="shared" si="4"/>
        <v>19790</v>
      </c>
      <c r="O19" s="34">
        <f t="shared" si="5"/>
        <v>4510</v>
      </c>
      <c r="P19" s="34">
        <v>4510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15213</v>
      </c>
      <c r="V19" s="34">
        <v>15213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67</v>
      </c>
      <c r="AB19" s="34">
        <v>67</v>
      </c>
      <c r="AC19" s="34">
        <v>0</v>
      </c>
    </row>
    <row r="20" spans="1:29" ht="13.5">
      <c r="A20" s="31" t="s">
        <v>3</v>
      </c>
      <c r="B20" s="32" t="s">
        <v>29</v>
      </c>
      <c r="C20" s="33" t="s">
        <v>30</v>
      </c>
      <c r="D20" s="34">
        <f t="shared" si="0"/>
        <v>13354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13354</v>
      </c>
      <c r="L20" s="34">
        <v>3946</v>
      </c>
      <c r="M20" s="34">
        <v>9408</v>
      </c>
      <c r="N20" s="34">
        <f t="shared" si="4"/>
        <v>13445</v>
      </c>
      <c r="O20" s="34">
        <f t="shared" si="5"/>
        <v>3946</v>
      </c>
      <c r="P20" s="34">
        <v>3946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9408</v>
      </c>
      <c r="V20" s="34">
        <v>9408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91</v>
      </c>
      <c r="AB20" s="34">
        <v>91</v>
      </c>
      <c r="AC20" s="34">
        <v>0</v>
      </c>
    </row>
    <row r="21" spans="1:29" ht="13.5">
      <c r="A21" s="31" t="s">
        <v>3</v>
      </c>
      <c r="B21" s="32" t="s">
        <v>31</v>
      </c>
      <c r="C21" s="33" t="s">
        <v>32</v>
      </c>
      <c r="D21" s="34">
        <f t="shared" si="0"/>
        <v>9600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9600</v>
      </c>
      <c r="L21" s="34">
        <v>3227</v>
      </c>
      <c r="M21" s="34">
        <v>6373</v>
      </c>
      <c r="N21" s="34">
        <f t="shared" si="4"/>
        <v>10061</v>
      </c>
      <c r="O21" s="34">
        <f t="shared" si="5"/>
        <v>3227</v>
      </c>
      <c r="P21" s="34">
        <v>3227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6373</v>
      </c>
      <c r="V21" s="34">
        <v>6373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461</v>
      </c>
      <c r="AB21" s="34">
        <v>461</v>
      </c>
      <c r="AC21" s="34">
        <v>0</v>
      </c>
    </row>
    <row r="22" spans="1:29" ht="13.5">
      <c r="A22" s="31" t="s">
        <v>3</v>
      </c>
      <c r="B22" s="32" t="s">
        <v>33</v>
      </c>
      <c r="C22" s="33" t="s">
        <v>34</v>
      </c>
      <c r="D22" s="34">
        <f t="shared" si="0"/>
        <v>7392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7392</v>
      </c>
      <c r="L22" s="34">
        <v>4406</v>
      </c>
      <c r="M22" s="34">
        <v>2986</v>
      </c>
      <c r="N22" s="34">
        <f t="shared" si="4"/>
        <v>10084</v>
      </c>
      <c r="O22" s="34">
        <f t="shared" si="5"/>
        <v>4406</v>
      </c>
      <c r="P22" s="34">
        <v>4406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2986</v>
      </c>
      <c r="V22" s="34">
        <v>2986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2692</v>
      </c>
      <c r="AB22" s="34">
        <v>2692</v>
      </c>
      <c r="AC22" s="34">
        <v>0</v>
      </c>
    </row>
    <row r="23" spans="1:29" ht="13.5">
      <c r="A23" s="31" t="s">
        <v>3</v>
      </c>
      <c r="B23" s="32" t="s">
        <v>35</v>
      </c>
      <c r="C23" s="33" t="s">
        <v>36</v>
      </c>
      <c r="D23" s="34">
        <f t="shared" si="0"/>
        <v>3366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3366</v>
      </c>
      <c r="L23" s="34">
        <v>1759</v>
      </c>
      <c r="M23" s="34">
        <v>1607</v>
      </c>
      <c r="N23" s="34">
        <f t="shared" si="4"/>
        <v>3485</v>
      </c>
      <c r="O23" s="34">
        <f t="shared" si="5"/>
        <v>1759</v>
      </c>
      <c r="P23" s="34">
        <v>1759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1607</v>
      </c>
      <c r="V23" s="34">
        <v>1607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119</v>
      </c>
      <c r="AB23" s="34">
        <v>119</v>
      </c>
      <c r="AC23" s="34">
        <v>0</v>
      </c>
    </row>
    <row r="24" spans="1:29" ht="13.5">
      <c r="A24" s="31" t="s">
        <v>3</v>
      </c>
      <c r="B24" s="32" t="s">
        <v>37</v>
      </c>
      <c r="C24" s="33" t="s">
        <v>38</v>
      </c>
      <c r="D24" s="34">
        <f t="shared" si="0"/>
        <v>5765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5765</v>
      </c>
      <c r="L24" s="34">
        <v>3465</v>
      </c>
      <c r="M24" s="34">
        <v>2300</v>
      </c>
      <c r="N24" s="34">
        <f t="shared" si="4"/>
        <v>5770</v>
      </c>
      <c r="O24" s="34">
        <f t="shared" si="5"/>
        <v>3465</v>
      </c>
      <c r="P24" s="34">
        <v>3465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2300</v>
      </c>
      <c r="V24" s="34">
        <v>2300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5</v>
      </c>
      <c r="AB24" s="34">
        <v>5</v>
      </c>
      <c r="AC24" s="34">
        <v>0</v>
      </c>
    </row>
    <row r="25" spans="1:29" ht="13.5">
      <c r="A25" s="31" t="s">
        <v>3</v>
      </c>
      <c r="B25" s="32" t="s">
        <v>39</v>
      </c>
      <c r="C25" s="33" t="s">
        <v>40</v>
      </c>
      <c r="D25" s="34">
        <f t="shared" si="0"/>
        <v>10282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10282</v>
      </c>
      <c r="L25" s="34">
        <v>5292</v>
      </c>
      <c r="M25" s="34">
        <v>4990</v>
      </c>
      <c r="N25" s="34">
        <f t="shared" si="4"/>
        <v>10943</v>
      </c>
      <c r="O25" s="34">
        <f t="shared" si="5"/>
        <v>5292</v>
      </c>
      <c r="P25" s="34">
        <v>5292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4990</v>
      </c>
      <c r="V25" s="34">
        <v>4990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661</v>
      </c>
      <c r="AB25" s="34">
        <v>661</v>
      </c>
      <c r="AC25" s="34">
        <v>0</v>
      </c>
    </row>
    <row r="26" spans="1:29" ht="13.5">
      <c r="A26" s="31" t="s">
        <v>3</v>
      </c>
      <c r="B26" s="32" t="s">
        <v>41</v>
      </c>
      <c r="C26" s="33" t="s">
        <v>42</v>
      </c>
      <c r="D26" s="34">
        <f t="shared" si="0"/>
        <v>5342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5342</v>
      </c>
      <c r="L26" s="34">
        <v>3701</v>
      </c>
      <c r="M26" s="34">
        <v>1641</v>
      </c>
      <c r="N26" s="34">
        <f t="shared" si="4"/>
        <v>5712</v>
      </c>
      <c r="O26" s="34">
        <f t="shared" si="5"/>
        <v>3701</v>
      </c>
      <c r="P26" s="34">
        <v>3701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1641</v>
      </c>
      <c r="V26" s="34">
        <v>1641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370</v>
      </c>
      <c r="AB26" s="34">
        <v>370</v>
      </c>
      <c r="AC26" s="34">
        <v>0</v>
      </c>
    </row>
    <row r="27" spans="1:29" ht="13.5">
      <c r="A27" s="31" t="s">
        <v>3</v>
      </c>
      <c r="B27" s="32" t="s">
        <v>43</v>
      </c>
      <c r="C27" s="33" t="s">
        <v>44</v>
      </c>
      <c r="D27" s="34">
        <f t="shared" si="0"/>
        <v>874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874</v>
      </c>
      <c r="L27" s="34">
        <v>515</v>
      </c>
      <c r="M27" s="34">
        <v>359</v>
      </c>
      <c r="N27" s="34">
        <f t="shared" si="4"/>
        <v>1071</v>
      </c>
      <c r="O27" s="34">
        <f t="shared" si="5"/>
        <v>515</v>
      </c>
      <c r="P27" s="34">
        <v>515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359</v>
      </c>
      <c r="V27" s="34">
        <v>359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197</v>
      </c>
      <c r="AB27" s="34">
        <v>197</v>
      </c>
      <c r="AC27" s="34">
        <v>0</v>
      </c>
    </row>
    <row r="28" spans="1:29" ht="13.5">
      <c r="A28" s="31" t="s">
        <v>3</v>
      </c>
      <c r="B28" s="32" t="s">
        <v>45</v>
      </c>
      <c r="C28" s="33" t="s">
        <v>46</v>
      </c>
      <c r="D28" s="34">
        <f t="shared" si="0"/>
        <v>1208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1208</v>
      </c>
      <c r="L28" s="34">
        <v>691</v>
      </c>
      <c r="M28" s="34">
        <v>517</v>
      </c>
      <c r="N28" s="34">
        <f t="shared" si="4"/>
        <v>1474</v>
      </c>
      <c r="O28" s="34">
        <f t="shared" si="5"/>
        <v>691</v>
      </c>
      <c r="P28" s="34">
        <v>691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517</v>
      </c>
      <c r="V28" s="34">
        <v>517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266</v>
      </c>
      <c r="AB28" s="34">
        <v>266</v>
      </c>
      <c r="AC28" s="34">
        <v>0</v>
      </c>
    </row>
    <row r="29" spans="1:29" ht="13.5">
      <c r="A29" s="31" t="s">
        <v>3</v>
      </c>
      <c r="B29" s="32" t="s">
        <v>47</v>
      </c>
      <c r="C29" s="33" t="s">
        <v>188</v>
      </c>
      <c r="D29" s="34">
        <f t="shared" si="0"/>
        <v>10004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10004</v>
      </c>
      <c r="L29" s="34">
        <v>3357</v>
      </c>
      <c r="M29" s="34">
        <v>6647</v>
      </c>
      <c r="N29" s="34">
        <f t="shared" si="4"/>
        <v>10106</v>
      </c>
      <c r="O29" s="34">
        <f t="shared" si="5"/>
        <v>3357</v>
      </c>
      <c r="P29" s="34">
        <v>3357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6647</v>
      </c>
      <c r="V29" s="34">
        <v>6647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102</v>
      </c>
      <c r="AB29" s="34">
        <v>102</v>
      </c>
      <c r="AC29" s="34">
        <v>0</v>
      </c>
    </row>
    <row r="30" spans="1:29" ht="13.5">
      <c r="A30" s="31" t="s">
        <v>3</v>
      </c>
      <c r="B30" s="32" t="s">
        <v>48</v>
      </c>
      <c r="C30" s="33" t="s">
        <v>49</v>
      </c>
      <c r="D30" s="34">
        <f t="shared" si="0"/>
        <v>2581</v>
      </c>
      <c r="E30" s="34">
        <f t="shared" si="1"/>
        <v>1296</v>
      </c>
      <c r="F30" s="34">
        <v>1296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1285</v>
      </c>
      <c r="L30" s="34">
        <v>0</v>
      </c>
      <c r="M30" s="34">
        <v>1285</v>
      </c>
      <c r="N30" s="34">
        <f t="shared" si="4"/>
        <v>3880</v>
      </c>
      <c r="O30" s="34">
        <f t="shared" si="5"/>
        <v>1296</v>
      </c>
      <c r="P30" s="34">
        <v>1296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1285</v>
      </c>
      <c r="V30" s="34">
        <v>1095</v>
      </c>
      <c r="W30" s="34">
        <v>0</v>
      </c>
      <c r="X30" s="34">
        <v>0</v>
      </c>
      <c r="Y30" s="34">
        <v>0</v>
      </c>
      <c r="Z30" s="34">
        <v>190</v>
      </c>
      <c r="AA30" s="34">
        <f t="shared" si="7"/>
        <v>1299</v>
      </c>
      <c r="AB30" s="34">
        <v>1299</v>
      </c>
      <c r="AC30" s="34">
        <v>0</v>
      </c>
    </row>
    <row r="31" spans="1:29" ht="13.5">
      <c r="A31" s="31" t="s">
        <v>3</v>
      </c>
      <c r="B31" s="32" t="s">
        <v>50</v>
      </c>
      <c r="C31" s="33" t="s">
        <v>1</v>
      </c>
      <c r="D31" s="34">
        <f t="shared" si="0"/>
        <v>7320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7320</v>
      </c>
      <c r="L31" s="34">
        <v>5234</v>
      </c>
      <c r="M31" s="34">
        <v>2086</v>
      </c>
      <c r="N31" s="34">
        <f t="shared" si="4"/>
        <v>351</v>
      </c>
      <c r="O31" s="34">
        <f t="shared" si="5"/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351</v>
      </c>
      <c r="AB31" s="34">
        <v>351</v>
      </c>
      <c r="AC31" s="34">
        <v>0</v>
      </c>
    </row>
    <row r="32" spans="1:29" ht="13.5">
      <c r="A32" s="31" t="s">
        <v>3</v>
      </c>
      <c r="B32" s="32" t="s">
        <v>51</v>
      </c>
      <c r="C32" s="33" t="s">
        <v>52</v>
      </c>
      <c r="D32" s="34">
        <f t="shared" si="0"/>
        <v>611</v>
      </c>
      <c r="E32" s="34">
        <f t="shared" si="1"/>
        <v>216</v>
      </c>
      <c r="F32" s="34">
        <v>216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395</v>
      </c>
      <c r="L32" s="34">
        <v>0</v>
      </c>
      <c r="M32" s="34">
        <v>395</v>
      </c>
      <c r="N32" s="34">
        <f t="shared" si="4"/>
        <v>697</v>
      </c>
      <c r="O32" s="34">
        <f t="shared" si="5"/>
        <v>216</v>
      </c>
      <c r="P32" s="34">
        <v>216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395</v>
      </c>
      <c r="V32" s="34">
        <v>395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86</v>
      </c>
      <c r="AB32" s="34">
        <v>86</v>
      </c>
      <c r="AC32" s="34">
        <v>0</v>
      </c>
    </row>
    <row r="33" spans="1:29" ht="13.5">
      <c r="A33" s="31" t="s">
        <v>3</v>
      </c>
      <c r="B33" s="32" t="s">
        <v>53</v>
      </c>
      <c r="C33" s="33" t="s">
        <v>54</v>
      </c>
      <c r="D33" s="34">
        <f t="shared" si="0"/>
        <v>19</v>
      </c>
      <c r="E33" s="34">
        <f t="shared" si="1"/>
        <v>16</v>
      </c>
      <c r="F33" s="34">
        <v>16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3</v>
      </c>
      <c r="L33" s="34">
        <v>0</v>
      </c>
      <c r="M33" s="34">
        <v>3</v>
      </c>
      <c r="N33" s="34">
        <f t="shared" si="4"/>
        <v>19</v>
      </c>
      <c r="O33" s="34">
        <f t="shared" si="5"/>
        <v>16</v>
      </c>
      <c r="P33" s="34">
        <v>0</v>
      </c>
      <c r="Q33" s="34">
        <v>16</v>
      </c>
      <c r="R33" s="34">
        <v>0</v>
      </c>
      <c r="S33" s="34">
        <v>0</v>
      </c>
      <c r="T33" s="34">
        <v>0</v>
      </c>
      <c r="U33" s="34">
        <f t="shared" si="6"/>
        <v>3</v>
      </c>
      <c r="V33" s="34">
        <v>0</v>
      </c>
      <c r="W33" s="34">
        <v>3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3</v>
      </c>
      <c r="B34" s="32" t="s">
        <v>55</v>
      </c>
      <c r="C34" s="33" t="s">
        <v>56</v>
      </c>
      <c r="D34" s="34">
        <f t="shared" si="0"/>
        <v>2115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2115</v>
      </c>
      <c r="L34" s="34">
        <v>1926</v>
      </c>
      <c r="M34" s="34">
        <v>189</v>
      </c>
      <c r="N34" s="34">
        <f t="shared" si="4"/>
        <v>2125</v>
      </c>
      <c r="O34" s="34">
        <f t="shared" si="5"/>
        <v>1926</v>
      </c>
      <c r="P34" s="34">
        <v>1926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189</v>
      </c>
      <c r="V34" s="34">
        <v>189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10</v>
      </c>
      <c r="AB34" s="34">
        <v>10</v>
      </c>
      <c r="AC34" s="34">
        <v>0</v>
      </c>
    </row>
    <row r="35" spans="1:29" ht="13.5">
      <c r="A35" s="31" t="s">
        <v>3</v>
      </c>
      <c r="B35" s="32" t="s">
        <v>57</v>
      </c>
      <c r="C35" s="33" t="s">
        <v>58</v>
      </c>
      <c r="D35" s="34">
        <f t="shared" si="0"/>
        <v>1921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1921</v>
      </c>
      <c r="L35" s="34">
        <v>1651</v>
      </c>
      <c r="M35" s="34">
        <v>270</v>
      </c>
      <c r="N35" s="34">
        <f t="shared" si="4"/>
        <v>1927</v>
      </c>
      <c r="O35" s="34">
        <f t="shared" si="5"/>
        <v>1651</v>
      </c>
      <c r="P35" s="34">
        <v>1651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270</v>
      </c>
      <c r="V35" s="34">
        <v>270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6</v>
      </c>
      <c r="AB35" s="34">
        <v>6</v>
      </c>
      <c r="AC35" s="34">
        <v>0</v>
      </c>
    </row>
    <row r="36" spans="1:29" ht="13.5">
      <c r="A36" s="31" t="s">
        <v>3</v>
      </c>
      <c r="B36" s="32" t="s">
        <v>59</v>
      </c>
      <c r="C36" s="33" t="s">
        <v>60</v>
      </c>
      <c r="D36" s="34">
        <f t="shared" si="0"/>
        <v>5188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5188</v>
      </c>
      <c r="L36" s="34">
        <v>3764</v>
      </c>
      <c r="M36" s="34">
        <v>1424</v>
      </c>
      <c r="N36" s="34">
        <f t="shared" si="4"/>
        <v>5218</v>
      </c>
      <c r="O36" s="34">
        <f t="shared" si="5"/>
        <v>3764</v>
      </c>
      <c r="P36" s="34">
        <v>3764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1424</v>
      </c>
      <c r="V36" s="34">
        <v>1424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30</v>
      </c>
      <c r="AB36" s="34">
        <v>30</v>
      </c>
      <c r="AC36" s="34">
        <v>0</v>
      </c>
    </row>
    <row r="37" spans="1:29" ht="13.5">
      <c r="A37" s="31" t="s">
        <v>3</v>
      </c>
      <c r="B37" s="32" t="s">
        <v>61</v>
      </c>
      <c r="C37" s="33" t="s">
        <v>62</v>
      </c>
      <c r="D37" s="34">
        <f t="shared" si="0"/>
        <v>2619</v>
      </c>
      <c r="E37" s="34">
        <f t="shared" si="1"/>
        <v>1187</v>
      </c>
      <c r="F37" s="34">
        <v>1187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1432</v>
      </c>
      <c r="L37" s="34">
        <v>0</v>
      </c>
      <c r="M37" s="34">
        <v>1432</v>
      </c>
      <c r="N37" s="34">
        <f t="shared" si="4"/>
        <v>2929</v>
      </c>
      <c r="O37" s="34">
        <f t="shared" si="5"/>
        <v>1187</v>
      </c>
      <c r="P37" s="34">
        <v>1187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1432</v>
      </c>
      <c r="V37" s="34">
        <v>1432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310</v>
      </c>
      <c r="AB37" s="34">
        <v>310</v>
      </c>
      <c r="AC37" s="34">
        <v>0</v>
      </c>
    </row>
    <row r="38" spans="1:29" ht="13.5">
      <c r="A38" s="31" t="s">
        <v>3</v>
      </c>
      <c r="B38" s="32" t="s">
        <v>63</v>
      </c>
      <c r="C38" s="33" t="s">
        <v>64</v>
      </c>
      <c r="D38" s="34">
        <f t="shared" si="0"/>
        <v>680</v>
      </c>
      <c r="E38" s="34">
        <f t="shared" si="1"/>
        <v>307</v>
      </c>
      <c r="F38" s="34">
        <v>307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373</v>
      </c>
      <c r="L38" s="34">
        <v>0</v>
      </c>
      <c r="M38" s="34">
        <v>373</v>
      </c>
      <c r="N38" s="34">
        <f t="shared" si="4"/>
        <v>715</v>
      </c>
      <c r="O38" s="34">
        <f t="shared" si="5"/>
        <v>307</v>
      </c>
      <c r="P38" s="34">
        <v>307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373</v>
      </c>
      <c r="V38" s="34">
        <v>373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35</v>
      </c>
      <c r="AB38" s="34">
        <v>35</v>
      </c>
      <c r="AC38" s="34">
        <v>0</v>
      </c>
    </row>
    <row r="39" spans="1:29" ht="13.5">
      <c r="A39" s="31" t="s">
        <v>3</v>
      </c>
      <c r="B39" s="32" t="s">
        <v>65</v>
      </c>
      <c r="C39" s="33" t="s">
        <v>66</v>
      </c>
      <c r="D39" s="34">
        <f t="shared" si="0"/>
        <v>1656</v>
      </c>
      <c r="E39" s="34">
        <f t="shared" si="1"/>
        <v>1026</v>
      </c>
      <c r="F39" s="34">
        <v>1026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630</v>
      </c>
      <c r="L39" s="34">
        <v>0</v>
      </c>
      <c r="M39" s="34">
        <v>630</v>
      </c>
      <c r="N39" s="34">
        <f t="shared" si="4"/>
        <v>2073</v>
      </c>
      <c r="O39" s="34">
        <f t="shared" si="5"/>
        <v>1026</v>
      </c>
      <c r="P39" s="34">
        <v>1026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630</v>
      </c>
      <c r="V39" s="34">
        <v>630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417</v>
      </c>
      <c r="AB39" s="34">
        <v>417</v>
      </c>
      <c r="AC39" s="34">
        <v>0</v>
      </c>
    </row>
    <row r="40" spans="1:29" ht="13.5">
      <c r="A40" s="31" t="s">
        <v>3</v>
      </c>
      <c r="B40" s="32" t="s">
        <v>67</v>
      </c>
      <c r="C40" s="33" t="s">
        <v>68</v>
      </c>
      <c r="D40" s="34">
        <f t="shared" si="0"/>
        <v>1795</v>
      </c>
      <c r="E40" s="34">
        <f t="shared" si="1"/>
        <v>351</v>
      </c>
      <c r="F40" s="34">
        <v>351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1444</v>
      </c>
      <c r="L40" s="34">
        <v>0</v>
      </c>
      <c r="M40" s="34">
        <v>1444</v>
      </c>
      <c r="N40" s="34">
        <f t="shared" si="4"/>
        <v>2269</v>
      </c>
      <c r="O40" s="34">
        <f t="shared" si="5"/>
        <v>351</v>
      </c>
      <c r="P40" s="34">
        <v>351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1444</v>
      </c>
      <c r="V40" s="34">
        <v>1444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474</v>
      </c>
      <c r="AB40" s="34">
        <v>474</v>
      </c>
      <c r="AC40" s="34">
        <v>0</v>
      </c>
    </row>
    <row r="41" spans="1:29" ht="13.5">
      <c r="A41" s="31" t="s">
        <v>3</v>
      </c>
      <c r="B41" s="32" t="s">
        <v>69</v>
      </c>
      <c r="C41" s="33" t="s">
        <v>70</v>
      </c>
      <c r="D41" s="34">
        <f t="shared" si="0"/>
        <v>1421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1421</v>
      </c>
      <c r="L41" s="34">
        <v>277</v>
      </c>
      <c r="M41" s="34">
        <v>1144</v>
      </c>
      <c r="N41" s="34">
        <f t="shared" si="4"/>
        <v>1421</v>
      </c>
      <c r="O41" s="34">
        <f t="shared" si="5"/>
        <v>277</v>
      </c>
      <c r="P41" s="34">
        <v>277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1144</v>
      </c>
      <c r="V41" s="34">
        <v>1144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3</v>
      </c>
      <c r="B42" s="32" t="s">
        <v>71</v>
      </c>
      <c r="C42" s="33" t="s">
        <v>191</v>
      </c>
      <c r="D42" s="34">
        <f t="shared" si="0"/>
        <v>5760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5760</v>
      </c>
      <c r="L42" s="34">
        <v>2085</v>
      </c>
      <c r="M42" s="34">
        <v>3675</v>
      </c>
      <c r="N42" s="34">
        <f t="shared" si="4"/>
        <v>5914</v>
      </c>
      <c r="O42" s="34">
        <f t="shared" si="5"/>
        <v>2085</v>
      </c>
      <c r="P42" s="34">
        <v>2085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3675</v>
      </c>
      <c r="V42" s="34">
        <v>3675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154</v>
      </c>
      <c r="AB42" s="34">
        <v>154</v>
      </c>
      <c r="AC42" s="34">
        <v>0</v>
      </c>
    </row>
    <row r="43" spans="1:29" ht="13.5">
      <c r="A43" s="31" t="s">
        <v>3</v>
      </c>
      <c r="B43" s="32" t="s">
        <v>72</v>
      </c>
      <c r="C43" s="33" t="s">
        <v>73</v>
      </c>
      <c r="D43" s="34">
        <f t="shared" si="0"/>
        <v>2762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2762</v>
      </c>
      <c r="L43" s="34">
        <v>1266</v>
      </c>
      <c r="M43" s="34">
        <v>1496</v>
      </c>
      <c r="N43" s="34">
        <f t="shared" si="4"/>
        <v>3088</v>
      </c>
      <c r="O43" s="34">
        <f t="shared" si="5"/>
        <v>1266</v>
      </c>
      <c r="P43" s="34">
        <v>1266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1496</v>
      </c>
      <c r="V43" s="34">
        <v>1496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326</v>
      </c>
      <c r="AB43" s="34">
        <v>326</v>
      </c>
      <c r="AC43" s="34">
        <v>0</v>
      </c>
    </row>
    <row r="44" spans="1:29" ht="13.5">
      <c r="A44" s="31" t="s">
        <v>3</v>
      </c>
      <c r="B44" s="32" t="s">
        <v>74</v>
      </c>
      <c r="C44" s="33" t="s">
        <v>194</v>
      </c>
      <c r="D44" s="34">
        <f t="shared" si="0"/>
        <v>8131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8131</v>
      </c>
      <c r="L44" s="34">
        <v>3992</v>
      </c>
      <c r="M44" s="34">
        <v>4139</v>
      </c>
      <c r="N44" s="34">
        <f t="shared" si="4"/>
        <v>9904</v>
      </c>
      <c r="O44" s="34">
        <f t="shared" si="5"/>
        <v>3992</v>
      </c>
      <c r="P44" s="34">
        <v>3992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4139</v>
      </c>
      <c r="V44" s="34">
        <v>4139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1773</v>
      </c>
      <c r="AB44" s="34">
        <v>1773</v>
      </c>
      <c r="AC44" s="34">
        <v>0</v>
      </c>
    </row>
    <row r="45" spans="1:29" ht="13.5">
      <c r="A45" s="31" t="s">
        <v>3</v>
      </c>
      <c r="B45" s="32" t="s">
        <v>75</v>
      </c>
      <c r="C45" s="33" t="s">
        <v>192</v>
      </c>
      <c r="D45" s="34">
        <f t="shared" si="0"/>
        <v>3124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3124</v>
      </c>
      <c r="L45" s="34">
        <v>1230</v>
      </c>
      <c r="M45" s="34">
        <v>1894</v>
      </c>
      <c r="N45" s="34">
        <f t="shared" si="4"/>
        <v>4091</v>
      </c>
      <c r="O45" s="34">
        <f t="shared" si="5"/>
        <v>1230</v>
      </c>
      <c r="P45" s="34">
        <v>1230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1894</v>
      </c>
      <c r="V45" s="34">
        <v>1894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967</v>
      </c>
      <c r="AB45" s="34">
        <v>967</v>
      </c>
      <c r="AC45" s="34">
        <v>0</v>
      </c>
    </row>
    <row r="46" spans="1:29" ht="13.5">
      <c r="A46" s="31" t="s">
        <v>3</v>
      </c>
      <c r="B46" s="32" t="s">
        <v>76</v>
      </c>
      <c r="C46" s="33" t="s">
        <v>77</v>
      </c>
      <c r="D46" s="34">
        <f t="shared" si="0"/>
        <v>1907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1907</v>
      </c>
      <c r="L46" s="34">
        <v>1057</v>
      </c>
      <c r="M46" s="34">
        <v>850</v>
      </c>
      <c r="N46" s="34">
        <f t="shared" si="4"/>
        <v>2356</v>
      </c>
      <c r="O46" s="34">
        <f t="shared" si="5"/>
        <v>1057</v>
      </c>
      <c r="P46" s="34">
        <v>1057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850</v>
      </c>
      <c r="V46" s="34">
        <v>850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449</v>
      </c>
      <c r="AB46" s="34">
        <v>449</v>
      </c>
      <c r="AC46" s="34">
        <v>0</v>
      </c>
    </row>
    <row r="47" spans="1:29" ht="13.5">
      <c r="A47" s="31" t="s">
        <v>3</v>
      </c>
      <c r="B47" s="32" t="s">
        <v>78</v>
      </c>
      <c r="C47" s="33" t="s">
        <v>79</v>
      </c>
      <c r="D47" s="34">
        <f t="shared" si="0"/>
        <v>2519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2519</v>
      </c>
      <c r="L47" s="34">
        <v>1107</v>
      </c>
      <c r="M47" s="34">
        <v>1412</v>
      </c>
      <c r="N47" s="34">
        <f t="shared" si="4"/>
        <v>2943</v>
      </c>
      <c r="O47" s="34">
        <f t="shared" si="5"/>
        <v>1107</v>
      </c>
      <c r="P47" s="34">
        <v>1107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1412</v>
      </c>
      <c r="V47" s="34">
        <v>1412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424</v>
      </c>
      <c r="AB47" s="34">
        <v>424</v>
      </c>
      <c r="AC47" s="34">
        <v>0</v>
      </c>
    </row>
    <row r="48" spans="1:29" ht="13.5">
      <c r="A48" s="31" t="s">
        <v>3</v>
      </c>
      <c r="B48" s="32" t="s">
        <v>80</v>
      </c>
      <c r="C48" s="33" t="s">
        <v>81</v>
      </c>
      <c r="D48" s="34">
        <f t="shared" si="0"/>
        <v>2870</v>
      </c>
      <c r="E48" s="34">
        <f t="shared" si="1"/>
        <v>0</v>
      </c>
      <c r="F48" s="34">
        <v>0</v>
      </c>
      <c r="G48" s="34">
        <v>0</v>
      </c>
      <c r="H48" s="34">
        <f t="shared" si="2"/>
        <v>1811</v>
      </c>
      <c r="I48" s="34">
        <v>1811</v>
      </c>
      <c r="J48" s="34">
        <v>0</v>
      </c>
      <c r="K48" s="34">
        <f t="shared" si="3"/>
        <v>1059</v>
      </c>
      <c r="L48" s="34">
        <v>0</v>
      </c>
      <c r="M48" s="34">
        <v>1059</v>
      </c>
      <c r="N48" s="34">
        <f t="shared" si="4"/>
        <v>3682</v>
      </c>
      <c r="O48" s="34">
        <f t="shared" si="5"/>
        <v>1811</v>
      </c>
      <c r="P48" s="34">
        <v>1811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1059</v>
      </c>
      <c r="V48" s="34">
        <v>1059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812</v>
      </c>
      <c r="AB48" s="34">
        <v>812</v>
      </c>
      <c r="AC48" s="34">
        <v>0</v>
      </c>
    </row>
    <row r="49" spans="1:29" ht="13.5">
      <c r="A49" s="31" t="s">
        <v>3</v>
      </c>
      <c r="B49" s="32" t="s">
        <v>82</v>
      </c>
      <c r="C49" s="33" t="s">
        <v>83</v>
      </c>
      <c r="D49" s="34">
        <f t="shared" si="0"/>
        <v>2355</v>
      </c>
      <c r="E49" s="34">
        <f t="shared" si="1"/>
        <v>0</v>
      </c>
      <c r="F49" s="34">
        <v>0</v>
      </c>
      <c r="G49" s="34">
        <v>0</v>
      </c>
      <c r="H49" s="34">
        <f t="shared" si="2"/>
        <v>768</v>
      </c>
      <c r="I49" s="34">
        <v>768</v>
      </c>
      <c r="J49" s="34">
        <v>0</v>
      </c>
      <c r="K49" s="34">
        <f t="shared" si="3"/>
        <v>1587</v>
      </c>
      <c r="L49" s="34">
        <v>0</v>
      </c>
      <c r="M49" s="34">
        <v>1587</v>
      </c>
      <c r="N49" s="34">
        <f t="shared" si="4"/>
        <v>2787</v>
      </c>
      <c r="O49" s="34">
        <f t="shared" si="5"/>
        <v>768</v>
      </c>
      <c r="P49" s="34">
        <v>768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1587</v>
      </c>
      <c r="V49" s="34">
        <v>1587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432</v>
      </c>
      <c r="AB49" s="34">
        <v>432</v>
      </c>
      <c r="AC49" s="34">
        <v>0</v>
      </c>
    </row>
    <row r="50" spans="1:29" ht="13.5">
      <c r="A50" s="31" t="s">
        <v>3</v>
      </c>
      <c r="B50" s="32" t="s">
        <v>84</v>
      </c>
      <c r="C50" s="33" t="s">
        <v>85</v>
      </c>
      <c r="D50" s="34">
        <f t="shared" si="0"/>
        <v>14222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14222</v>
      </c>
      <c r="L50" s="34">
        <v>6672</v>
      </c>
      <c r="M50" s="34">
        <v>7550</v>
      </c>
      <c r="N50" s="34">
        <f t="shared" si="4"/>
        <v>15080</v>
      </c>
      <c r="O50" s="34">
        <f t="shared" si="5"/>
        <v>6672</v>
      </c>
      <c r="P50" s="34">
        <v>6672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7550</v>
      </c>
      <c r="V50" s="34">
        <v>6677</v>
      </c>
      <c r="W50" s="34">
        <v>873</v>
      </c>
      <c r="X50" s="34">
        <v>0</v>
      </c>
      <c r="Y50" s="34">
        <v>0</v>
      </c>
      <c r="Z50" s="34">
        <v>0</v>
      </c>
      <c r="AA50" s="34">
        <f t="shared" si="7"/>
        <v>858</v>
      </c>
      <c r="AB50" s="34">
        <v>858</v>
      </c>
      <c r="AC50" s="34">
        <v>0</v>
      </c>
    </row>
    <row r="51" spans="1:29" ht="13.5">
      <c r="A51" s="31" t="s">
        <v>3</v>
      </c>
      <c r="B51" s="32" t="s">
        <v>86</v>
      </c>
      <c r="C51" s="33" t="s">
        <v>87</v>
      </c>
      <c r="D51" s="34">
        <f t="shared" si="0"/>
        <v>1530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1530</v>
      </c>
      <c r="L51" s="34">
        <v>538</v>
      </c>
      <c r="M51" s="34">
        <v>992</v>
      </c>
      <c r="N51" s="34">
        <f t="shared" si="4"/>
        <v>1744</v>
      </c>
      <c r="O51" s="34">
        <f t="shared" si="5"/>
        <v>538</v>
      </c>
      <c r="P51" s="34">
        <v>538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992</v>
      </c>
      <c r="V51" s="34">
        <v>877</v>
      </c>
      <c r="W51" s="34">
        <v>115</v>
      </c>
      <c r="X51" s="34">
        <v>0</v>
      </c>
      <c r="Y51" s="34">
        <v>0</v>
      </c>
      <c r="Z51" s="34">
        <v>0</v>
      </c>
      <c r="AA51" s="34">
        <f t="shared" si="7"/>
        <v>214</v>
      </c>
      <c r="AB51" s="34">
        <v>214</v>
      </c>
      <c r="AC51" s="34">
        <v>0</v>
      </c>
    </row>
    <row r="52" spans="1:29" ht="13.5">
      <c r="A52" s="31" t="s">
        <v>3</v>
      </c>
      <c r="B52" s="32" t="s">
        <v>88</v>
      </c>
      <c r="C52" s="33" t="s">
        <v>89</v>
      </c>
      <c r="D52" s="34">
        <f t="shared" si="0"/>
        <v>2470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2470</v>
      </c>
      <c r="L52" s="34">
        <v>1009</v>
      </c>
      <c r="M52" s="34">
        <v>1461</v>
      </c>
      <c r="N52" s="34">
        <f t="shared" si="4"/>
        <v>3422</v>
      </c>
      <c r="O52" s="34">
        <f t="shared" si="5"/>
        <v>1009</v>
      </c>
      <c r="P52" s="34">
        <v>1009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1461</v>
      </c>
      <c r="V52" s="34">
        <v>1292</v>
      </c>
      <c r="W52" s="34">
        <v>169</v>
      </c>
      <c r="X52" s="34">
        <v>0</v>
      </c>
      <c r="Y52" s="34">
        <v>0</v>
      </c>
      <c r="Z52" s="34">
        <v>0</v>
      </c>
      <c r="AA52" s="34">
        <f t="shared" si="7"/>
        <v>952</v>
      </c>
      <c r="AB52" s="34">
        <v>952</v>
      </c>
      <c r="AC52" s="34">
        <v>0</v>
      </c>
    </row>
    <row r="53" spans="1:29" ht="13.5">
      <c r="A53" s="31" t="s">
        <v>3</v>
      </c>
      <c r="B53" s="32" t="s">
        <v>90</v>
      </c>
      <c r="C53" s="33" t="s">
        <v>189</v>
      </c>
      <c r="D53" s="34">
        <f t="shared" si="0"/>
        <v>1909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1909</v>
      </c>
      <c r="L53" s="34">
        <v>548</v>
      </c>
      <c r="M53" s="34">
        <v>1361</v>
      </c>
      <c r="N53" s="34">
        <f t="shared" si="4"/>
        <v>3969</v>
      </c>
      <c r="O53" s="34">
        <f t="shared" si="5"/>
        <v>548</v>
      </c>
      <c r="P53" s="34">
        <v>548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1361</v>
      </c>
      <c r="V53" s="34">
        <v>1203</v>
      </c>
      <c r="W53" s="34">
        <v>158</v>
      </c>
      <c r="X53" s="34">
        <v>0</v>
      </c>
      <c r="Y53" s="34">
        <v>0</v>
      </c>
      <c r="Z53" s="34">
        <v>0</v>
      </c>
      <c r="AA53" s="34">
        <f t="shared" si="7"/>
        <v>2060</v>
      </c>
      <c r="AB53" s="34">
        <v>2060</v>
      </c>
      <c r="AC53" s="34">
        <v>0</v>
      </c>
    </row>
    <row r="54" spans="1:29" ht="13.5">
      <c r="A54" s="31" t="s">
        <v>3</v>
      </c>
      <c r="B54" s="32" t="s">
        <v>91</v>
      </c>
      <c r="C54" s="33" t="s">
        <v>190</v>
      </c>
      <c r="D54" s="34">
        <f t="shared" si="0"/>
        <v>3255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3255</v>
      </c>
      <c r="L54" s="34">
        <v>1594</v>
      </c>
      <c r="M54" s="34">
        <v>1661</v>
      </c>
      <c r="N54" s="34">
        <f t="shared" si="4"/>
        <v>4310</v>
      </c>
      <c r="O54" s="34">
        <f t="shared" si="5"/>
        <v>1594</v>
      </c>
      <c r="P54" s="34">
        <v>1594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1661</v>
      </c>
      <c r="V54" s="34">
        <v>1469</v>
      </c>
      <c r="W54" s="34">
        <v>192</v>
      </c>
      <c r="X54" s="34">
        <v>0</v>
      </c>
      <c r="Y54" s="34">
        <v>0</v>
      </c>
      <c r="Z54" s="34">
        <v>0</v>
      </c>
      <c r="AA54" s="34">
        <f t="shared" si="7"/>
        <v>1055</v>
      </c>
      <c r="AB54" s="34">
        <v>1055</v>
      </c>
      <c r="AC54" s="34">
        <v>0</v>
      </c>
    </row>
    <row r="55" spans="1:29" ht="13.5">
      <c r="A55" s="31" t="s">
        <v>3</v>
      </c>
      <c r="B55" s="32" t="s">
        <v>92</v>
      </c>
      <c r="C55" s="33" t="s">
        <v>93</v>
      </c>
      <c r="D55" s="34">
        <f t="shared" si="0"/>
        <v>7163</v>
      </c>
      <c r="E55" s="34">
        <f t="shared" si="1"/>
        <v>0</v>
      </c>
      <c r="F55" s="34">
        <v>0</v>
      </c>
      <c r="G55" s="34">
        <v>0</v>
      </c>
      <c r="H55" s="34">
        <f t="shared" si="2"/>
        <v>75</v>
      </c>
      <c r="I55" s="34">
        <v>13</v>
      </c>
      <c r="J55" s="34">
        <v>62</v>
      </c>
      <c r="K55" s="34">
        <f t="shared" si="3"/>
        <v>7088</v>
      </c>
      <c r="L55" s="34">
        <v>3224</v>
      </c>
      <c r="M55" s="34">
        <v>3864</v>
      </c>
      <c r="N55" s="34">
        <f t="shared" si="4"/>
        <v>214</v>
      </c>
      <c r="O55" s="34">
        <f t="shared" si="5"/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214</v>
      </c>
      <c r="AB55" s="34">
        <v>214</v>
      </c>
      <c r="AC55" s="34">
        <v>0</v>
      </c>
    </row>
    <row r="56" spans="1:29" ht="13.5">
      <c r="A56" s="31" t="s">
        <v>3</v>
      </c>
      <c r="B56" s="32" t="s">
        <v>94</v>
      </c>
      <c r="C56" s="33" t="s">
        <v>95</v>
      </c>
      <c r="D56" s="34">
        <f t="shared" si="0"/>
        <v>6199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6199</v>
      </c>
      <c r="L56" s="34">
        <v>4398</v>
      </c>
      <c r="M56" s="34">
        <v>1801</v>
      </c>
      <c r="N56" s="34">
        <f t="shared" si="4"/>
        <v>6199</v>
      </c>
      <c r="O56" s="34">
        <f t="shared" si="5"/>
        <v>4398</v>
      </c>
      <c r="P56" s="34">
        <v>4398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1801</v>
      </c>
      <c r="V56" s="34">
        <v>1801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3</v>
      </c>
      <c r="B57" s="32" t="s">
        <v>96</v>
      </c>
      <c r="C57" s="33" t="s">
        <v>97</v>
      </c>
      <c r="D57" s="34">
        <f t="shared" si="0"/>
        <v>7014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7014</v>
      </c>
      <c r="L57" s="34">
        <v>4798</v>
      </c>
      <c r="M57" s="34">
        <v>2216</v>
      </c>
      <c r="N57" s="34">
        <f t="shared" si="4"/>
        <v>7014</v>
      </c>
      <c r="O57" s="34">
        <f t="shared" si="5"/>
        <v>4798</v>
      </c>
      <c r="P57" s="34">
        <v>4798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2216</v>
      </c>
      <c r="V57" s="34">
        <v>2216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3</v>
      </c>
      <c r="B58" s="32" t="s">
        <v>98</v>
      </c>
      <c r="C58" s="33" t="s">
        <v>99</v>
      </c>
      <c r="D58" s="34">
        <f t="shared" si="0"/>
        <v>3606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3606</v>
      </c>
      <c r="L58" s="34">
        <v>3043</v>
      </c>
      <c r="M58" s="34">
        <v>563</v>
      </c>
      <c r="N58" s="34">
        <f t="shared" si="4"/>
        <v>3606</v>
      </c>
      <c r="O58" s="34">
        <f t="shared" si="5"/>
        <v>3043</v>
      </c>
      <c r="P58" s="34">
        <v>3043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563</v>
      </c>
      <c r="V58" s="34">
        <v>563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3</v>
      </c>
      <c r="B59" s="32" t="s">
        <v>100</v>
      </c>
      <c r="C59" s="33" t="s">
        <v>101</v>
      </c>
      <c r="D59" s="34">
        <f t="shared" si="0"/>
        <v>1009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1009</v>
      </c>
      <c r="L59" s="34">
        <v>874</v>
      </c>
      <c r="M59" s="34">
        <v>135</v>
      </c>
      <c r="N59" s="34">
        <f t="shared" si="4"/>
        <v>1009</v>
      </c>
      <c r="O59" s="34">
        <f t="shared" si="5"/>
        <v>874</v>
      </c>
      <c r="P59" s="34">
        <v>874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135</v>
      </c>
      <c r="V59" s="34">
        <v>135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3</v>
      </c>
      <c r="B60" s="32" t="s">
        <v>102</v>
      </c>
      <c r="C60" s="33" t="s">
        <v>103</v>
      </c>
      <c r="D60" s="34">
        <f t="shared" si="0"/>
        <v>1738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1738</v>
      </c>
      <c r="L60" s="34">
        <v>1357</v>
      </c>
      <c r="M60" s="34">
        <v>381</v>
      </c>
      <c r="N60" s="34">
        <f t="shared" si="4"/>
        <v>1738</v>
      </c>
      <c r="O60" s="34">
        <f t="shared" si="5"/>
        <v>1357</v>
      </c>
      <c r="P60" s="34">
        <v>1357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381</v>
      </c>
      <c r="V60" s="34">
        <v>381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3</v>
      </c>
      <c r="B61" s="32" t="s">
        <v>104</v>
      </c>
      <c r="C61" s="33" t="s">
        <v>105</v>
      </c>
      <c r="D61" s="34">
        <f t="shared" si="0"/>
        <v>0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0</v>
      </c>
      <c r="L61" s="34">
        <v>0</v>
      </c>
      <c r="M61" s="34">
        <v>0</v>
      </c>
      <c r="N61" s="34">
        <f t="shared" si="4"/>
        <v>0</v>
      </c>
      <c r="O61" s="34">
        <f t="shared" si="5"/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3</v>
      </c>
      <c r="B62" s="32" t="s">
        <v>106</v>
      </c>
      <c r="C62" s="33" t="s">
        <v>107</v>
      </c>
      <c r="D62" s="34">
        <f t="shared" si="0"/>
        <v>1748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1748</v>
      </c>
      <c r="L62" s="34">
        <v>1295</v>
      </c>
      <c r="M62" s="34">
        <v>453</v>
      </c>
      <c r="N62" s="34">
        <f t="shared" si="4"/>
        <v>1748</v>
      </c>
      <c r="O62" s="34">
        <f t="shared" si="5"/>
        <v>1295</v>
      </c>
      <c r="P62" s="34">
        <v>1295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453</v>
      </c>
      <c r="V62" s="34">
        <v>453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3</v>
      </c>
      <c r="B63" s="32" t="s">
        <v>108</v>
      </c>
      <c r="C63" s="33" t="s">
        <v>109</v>
      </c>
      <c r="D63" s="34">
        <f t="shared" si="0"/>
        <v>1612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1612</v>
      </c>
      <c r="L63" s="34">
        <v>1325</v>
      </c>
      <c r="M63" s="34">
        <v>287</v>
      </c>
      <c r="N63" s="34">
        <f t="shared" si="4"/>
        <v>1612</v>
      </c>
      <c r="O63" s="34">
        <f t="shared" si="5"/>
        <v>1325</v>
      </c>
      <c r="P63" s="34">
        <v>1325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287</v>
      </c>
      <c r="V63" s="34">
        <v>287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3</v>
      </c>
      <c r="B64" s="32" t="s">
        <v>110</v>
      </c>
      <c r="C64" s="33" t="s">
        <v>111</v>
      </c>
      <c r="D64" s="34">
        <f t="shared" si="0"/>
        <v>5417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5417</v>
      </c>
      <c r="L64" s="34">
        <v>4388</v>
      </c>
      <c r="M64" s="34">
        <v>1029</v>
      </c>
      <c r="N64" s="34">
        <f t="shared" si="4"/>
        <v>5417</v>
      </c>
      <c r="O64" s="34">
        <f t="shared" si="5"/>
        <v>4388</v>
      </c>
      <c r="P64" s="34">
        <v>4388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1029</v>
      </c>
      <c r="V64" s="34">
        <v>1029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3</v>
      </c>
      <c r="B65" s="32" t="s">
        <v>112</v>
      </c>
      <c r="C65" s="33" t="s">
        <v>113</v>
      </c>
      <c r="D65" s="34">
        <f t="shared" si="0"/>
        <v>2816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2816</v>
      </c>
      <c r="L65" s="34">
        <v>1370</v>
      </c>
      <c r="M65" s="34">
        <v>1446</v>
      </c>
      <c r="N65" s="34">
        <f t="shared" si="4"/>
        <v>3369</v>
      </c>
      <c r="O65" s="34">
        <f t="shared" si="5"/>
        <v>1370</v>
      </c>
      <c r="P65" s="34">
        <v>1370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1446</v>
      </c>
      <c r="V65" s="34">
        <v>1446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553</v>
      </c>
      <c r="AB65" s="34">
        <v>553</v>
      </c>
      <c r="AC65" s="34">
        <v>0</v>
      </c>
    </row>
    <row r="66" spans="1:29" ht="13.5">
      <c r="A66" s="31" t="s">
        <v>3</v>
      </c>
      <c r="B66" s="32" t="s">
        <v>114</v>
      </c>
      <c r="C66" s="33" t="s">
        <v>115</v>
      </c>
      <c r="D66" s="34">
        <f t="shared" si="0"/>
        <v>3400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3400</v>
      </c>
      <c r="L66" s="34">
        <v>1406</v>
      </c>
      <c r="M66" s="34">
        <v>1994</v>
      </c>
      <c r="N66" s="34">
        <f t="shared" si="4"/>
        <v>3405</v>
      </c>
      <c r="O66" s="34">
        <f t="shared" si="5"/>
        <v>1406</v>
      </c>
      <c r="P66" s="34">
        <v>1406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1994</v>
      </c>
      <c r="V66" s="34">
        <v>1994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5</v>
      </c>
      <c r="AB66" s="34">
        <v>5</v>
      </c>
      <c r="AC66" s="34">
        <v>0</v>
      </c>
    </row>
    <row r="67" spans="1:29" ht="13.5">
      <c r="A67" s="31" t="s">
        <v>3</v>
      </c>
      <c r="B67" s="32" t="s">
        <v>116</v>
      </c>
      <c r="C67" s="33" t="s">
        <v>117</v>
      </c>
      <c r="D67" s="34">
        <f t="shared" si="0"/>
        <v>9472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9472</v>
      </c>
      <c r="L67" s="34">
        <v>7333</v>
      </c>
      <c r="M67" s="34">
        <v>2139</v>
      </c>
      <c r="N67" s="34">
        <f t="shared" si="4"/>
        <v>9535</v>
      </c>
      <c r="O67" s="34">
        <f t="shared" si="5"/>
        <v>7333</v>
      </c>
      <c r="P67" s="34">
        <v>7333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2139</v>
      </c>
      <c r="V67" s="34">
        <v>2139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63</v>
      </c>
      <c r="AB67" s="34">
        <v>63</v>
      </c>
      <c r="AC67" s="34">
        <v>0</v>
      </c>
    </row>
    <row r="68" spans="1:29" ht="13.5">
      <c r="A68" s="31" t="s">
        <v>3</v>
      </c>
      <c r="B68" s="32" t="s">
        <v>121</v>
      </c>
      <c r="C68" s="33" t="s">
        <v>122</v>
      </c>
      <c r="D68" s="34">
        <f t="shared" si="0"/>
        <v>3924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3924</v>
      </c>
      <c r="L68" s="34">
        <v>1784</v>
      </c>
      <c r="M68" s="34">
        <v>2140</v>
      </c>
      <c r="N68" s="34">
        <f t="shared" si="4"/>
        <v>3968</v>
      </c>
      <c r="O68" s="34">
        <f t="shared" si="5"/>
        <v>1784</v>
      </c>
      <c r="P68" s="34">
        <v>1784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2140</v>
      </c>
      <c r="V68" s="34">
        <v>2140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44</v>
      </c>
      <c r="AB68" s="34">
        <v>44</v>
      </c>
      <c r="AC68" s="34">
        <v>0</v>
      </c>
    </row>
    <row r="69" spans="1:29" ht="13.5">
      <c r="A69" s="31" t="s">
        <v>3</v>
      </c>
      <c r="B69" s="32" t="s">
        <v>123</v>
      </c>
      <c r="C69" s="33" t="s">
        <v>124</v>
      </c>
      <c r="D69" s="34">
        <f t="shared" si="0"/>
        <v>4914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4914</v>
      </c>
      <c r="L69" s="34">
        <v>2560</v>
      </c>
      <c r="M69" s="34">
        <v>2354</v>
      </c>
      <c r="N69" s="34">
        <f t="shared" si="4"/>
        <v>5060</v>
      </c>
      <c r="O69" s="34">
        <f t="shared" si="5"/>
        <v>2560</v>
      </c>
      <c r="P69" s="34">
        <v>2560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2354</v>
      </c>
      <c r="V69" s="34">
        <v>2354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146</v>
      </c>
      <c r="AB69" s="34">
        <v>146</v>
      </c>
      <c r="AC69" s="34">
        <v>0</v>
      </c>
    </row>
    <row r="70" spans="1:29" ht="13.5">
      <c r="A70" s="31" t="s">
        <v>3</v>
      </c>
      <c r="B70" s="32" t="s">
        <v>125</v>
      </c>
      <c r="C70" s="33" t="s">
        <v>126</v>
      </c>
      <c r="D70" s="34">
        <f t="shared" si="0"/>
        <v>1972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1972</v>
      </c>
      <c r="L70" s="34">
        <v>1274</v>
      </c>
      <c r="M70" s="34">
        <v>698</v>
      </c>
      <c r="N70" s="34">
        <f t="shared" si="4"/>
        <v>2044</v>
      </c>
      <c r="O70" s="34">
        <f t="shared" si="5"/>
        <v>1274</v>
      </c>
      <c r="P70" s="34">
        <v>1274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698</v>
      </c>
      <c r="V70" s="34">
        <v>698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72</v>
      </c>
      <c r="AB70" s="34">
        <v>72</v>
      </c>
      <c r="AC70" s="34">
        <v>0</v>
      </c>
    </row>
    <row r="71" spans="1:29" ht="13.5">
      <c r="A71" s="31" t="s">
        <v>3</v>
      </c>
      <c r="B71" s="32" t="s">
        <v>127</v>
      </c>
      <c r="C71" s="33" t="s">
        <v>128</v>
      </c>
      <c r="D71" s="34">
        <f aca="true" t="shared" si="8" ref="D71:D92">E71+H71+K71</f>
        <v>1745</v>
      </c>
      <c r="E71" s="34">
        <f aca="true" t="shared" si="9" ref="E71:E92">F71+G71</f>
        <v>0</v>
      </c>
      <c r="F71" s="34">
        <v>0</v>
      </c>
      <c r="G71" s="34">
        <v>0</v>
      </c>
      <c r="H71" s="34">
        <f aca="true" t="shared" si="10" ref="H71:H92">I71+J71</f>
        <v>0</v>
      </c>
      <c r="I71" s="34">
        <v>0</v>
      </c>
      <c r="J71" s="34">
        <v>0</v>
      </c>
      <c r="K71" s="34">
        <f aca="true" t="shared" si="11" ref="K71:K92">L71+M71</f>
        <v>1745</v>
      </c>
      <c r="L71" s="34">
        <v>1271</v>
      </c>
      <c r="M71" s="34">
        <v>474</v>
      </c>
      <c r="N71" s="34">
        <f aca="true" t="shared" si="12" ref="N71:N92">O71+U71+AA71</f>
        <v>1753</v>
      </c>
      <c r="O71" s="34">
        <f aca="true" t="shared" si="13" ref="O71:O92">SUM(P71:T71)</f>
        <v>1271</v>
      </c>
      <c r="P71" s="34">
        <v>1271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2">SUM(V71:Z71)</f>
        <v>474</v>
      </c>
      <c r="V71" s="34">
        <v>474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2">AB71+AC71</f>
        <v>8</v>
      </c>
      <c r="AB71" s="34">
        <v>8</v>
      </c>
      <c r="AC71" s="34">
        <v>0</v>
      </c>
    </row>
    <row r="72" spans="1:29" ht="13.5">
      <c r="A72" s="31" t="s">
        <v>3</v>
      </c>
      <c r="B72" s="32" t="s">
        <v>129</v>
      </c>
      <c r="C72" s="33" t="s">
        <v>130</v>
      </c>
      <c r="D72" s="34">
        <f t="shared" si="8"/>
        <v>7250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7250</v>
      </c>
      <c r="L72" s="34">
        <v>2159</v>
      </c>
      <c r="M72" s="34">
        <v>5091</v>
      </c>
      <c r="N72" s="34">
        <f t="shared" si="12"/>
        <v>7399</v>
      </c>
      <c r="O72" s="34">
        <f t="shared" si="13"/>
        <v>2159</v>
      </c>
      <c r="P72" s="34">
        <v>2159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5091</v>
      </c>
      <c r="V72" s="34">
        <v>5091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149</v>
      </c>
      <c r="AB72" s="34">
        <v>149</v>
      </c>
      <c r="AC72" s="34">
        <v>0</v>
      </c>
    </row>
    <row r="73" spans="1:29" ht="13.5">
      <c r="A73" s="31" t="s">
        <v>3</v>
      </c>
      <c r="B73" s="32" t="s">
        <v>131</v>
      </c>
      <c r="C73" s="33" t="s">
        <v>132</v>
      </c>
      <c r="D73" s="34">
        <f t="shared" si="8"/>
        <v>17740</v>
      </c>
      <c r="E73" s="34">
        <f t="shared" si="9"/>
        <v>8915</v>
      </c>
      <c r="F73" s="34">
        <v>8915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8825</v>
      </c>
      <c r="L73" s="34">
        <v>0</v>
      </c>
      <c r="M73" s="34">
        <v>8825</v>
      </c>
      <c r="N73" s="34">
        <f t="shared" si="12"/>
        <v>17907</v>
      </c>
      <c r="O73" s="34">
        <f t="shared" si="13"/>
        <v>8915</v>
      </c>
      <c r="P73" s="34">
        <v>8915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8825</v>
      </c>
      <c r="V73" s="34">
        <v>8825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167</v>
      </c>
      <c r="AB73" s="34">
        <v>167</v>
      </c>
      <c r="AC73" s="34">
        <v>0</v>
      </c>
    </row>
    <row r="74" spans="1:29" ht="13.5">
      <c r="A74" s="31" t="s">
        <v>3</v>
      </c>
      <c r="B74" s="32" t="s">
        <v>133</v>
      </c>
      <c r="C74" s="33" t="s">
        <v>134</v>
      </c>
      <c r="D74" s="34">
        <f t="shared" si="8"/>
        <v>9810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9810</v>
      </c>
      <c r="L74" s="34">
        <v>4540</v>
      </c>
      <c r="M74" s="34">
        <v>5270</v>
      </c>
      <c r="N74" s="34">
        <f t="shared" si="12"/>
        <v>9859</v>
      </c>
      <c r="O74" s="34">
        <f t="shared" si="13"/>
        <v>4540</v>
      </c>
      <c r="P74" s="34">
        <v>4540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5270</v>
      </c>
      <c r="V74" s="34">
        <v>5270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49</v>
      </c>
      <c r="AB74" s="34">
        <v>49</v>
      </c>
      <c r="AC74" s="34">
        <v>0</v>
      </c>
    </row>
    <row r="75" spans="1:29" ht="13.5">
      <c r="A75" s="31" t="s">
        <v>3</v>
      </c>
      <c r="B75" s="32" t="s">
        <v>135</v>
      </c>
      <c r="C75" s="33" t="s">
        <v>136</v>
      </c>
      <c r="D75" s="34">
        <f t="shared" si="8"/>
        <v>1276</v>
      </c>
      <c r="E75" s="34">
        <f t="shared" si="9"/>
        <v>527</v>
      </c>
      <c r="F75" s="34">
        <v>527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749</v>
      </c>
      <c r="L75" s="34">
        <v>0</v>
      </c>
      <c r="M75" s="34">
        <v>749</v>
      </c>
      <c r="N75" s="34">
        <f t="shared" si="12"/>
        <v>1640</v>
      </c>
      <c r="O75" s="34">
        <f t="shared" si="13"/>
        <v>527</v>
      </c>
      <c r="P75" s="34">
        <v>527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749</v>
      </c>
      <c r="V75" s="34">
        <v>749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364</v>
      </c>
      <c r="AB75" s="34">
        <v>364</v>
      </c>
      <c r="AC75" s="34">
        <v>0</v>
      </c>
    </row>
    <row r="76" spans="1:29" ht="13.5">
      <c r="A76" s="31" t="s">
        <v>3</v>
      </c>
      <c r="B76" s="32" t="s">
        <v>137</v>
      </c>
      <c r="C76" s="33" t="s">
        <v>138</v>
      </c>
      <c r="D76" s="34">
        <f t="shared" si="8"/>
        <v>1020</v>
      </c>
      <c r="E76" s="34">
        <f t="shared" si="9"/>
        <v>654</v>
      </c>
      <c r="F76" s="34">
        <v>654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366</v>
      </c>
      <c r="L76" s="34">
        <v>0</v>
      </c>
      <c r="M76" s="34">
        <v>366</v>
      </c>
      <c r="N76" s="34">
        <f t="shared" si="12"/>
        <v>1677</v>
      </c>
      <c r="O76" s="34">
        <f t="shared" si="13"/>
        <v>654</v>
      </c>
      <c r="P76" s="34">
        <v>654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366</v>
      </c>
      <c r="V76" s="34">
        <v>366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657</v>
      </c>
      <c r="AB76" s="34">
        <v>657</v>
      </c>
      <c r="AC76" s="34">
        <v>0</v>
      </c>
    </row>
    <row r="77" spans="1:29" ht="13.5">
      <c r="A77" s="31" t="s">
        <v>3</v>
      </c>
      <c r="B77" s="32" t="s">
        <v>139</v>
      </c>
      <c r="C77" s="33" t="s">
        <v>140</v>
      </c>
      <c r="D77" s="34">
        <f t="shared" si="8"/>
        <v>360</v>
      </c>
      <c r="E77" s="34">
        <f t="shared" si="9"/>
        <v>139</v>
      </c>
      <c r="F77" s="34">
        <v>139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221</v>
      </c>
      <c r="L77" s="34">
        <v>0</v>
      </c>
      <c r="M77" s="34">
        <v>221</v>
      </c>
      <c r="N77" s="34">
        <f t="shared" si="12"/>
        <v>481</v>
      </c>
      <c r="O77" s="34">
        <f t="shared" si="13"/>
        <v>139</v>
      </c>
      <c r="P77" s="34">
        <v>139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221</v>
      </c>
      <c r="V77" s="34">
        <v>221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121</v>
      </c>
      <c r="AB77" s="34">
        <v>121</v>
      </c>
      <c r="AC77" s="34">
        <v>0</v>
      </c>
    </row>
    <row r="78" spans="1:29" ht="13.5">
      <c r="A78" s="31" t="s">
        <v>3</v>
      </c>
      <c r="B78" s="32" t="s">
        <v>141</v>
      </c>
      <c r="C78" s="33" t="s">
        <v>193</v>
      </c>
      <c r="D78" s="34">
        <f t="shared" si="8"/>
        <v>1848</v>
      </c>
      <c r="E78" s="34">
        <f t="shared" si="9"/>
        <v>622</v>
      </c>
      <c r="F78" s="34">
        <v>622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1226</v>
      </c>
      <c r="L78" s="34">
        <v>0</v>
      </c>
      <c r="M78" s="34">
        <v>1226</v>
      </c>
      <c r="N78" s="34">
        <f t="shared" si="12"/>
        <v>2100</v>
      </c>
      <c r="O78" s="34">
        <f t="shared" si="13"/>
        <v>622</v>
      </c>
      <c r="P78" s="34">
        <v>622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1226</v>
      </c>
      <c r="V78" s="34">
        <v>1226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252</v>
      </c>
      <c r="AB78" s="34">
        <v>252</v>
      </c>
      <c r="AC78" s="34">
        <v>0</v>
      </c>
    </row>
    <row r="79" spans="1:29" ht="13.5">
      <c r="A79" s="31" t="s">
        <v>3</v>
      </c>
      <c r="B79" s="32" t="s">
        <v>142</v>
      </c>
      <c r="C79" s="33" t="s">
        <v>143</v>
      </c>
      <c r="D79" s="34">
        <f t="shared" si="8"/>
        <v>2414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2414</v>
      </c>
      <c r="L79" s="34">
        <v>1269</v>
      </c>
      <c r="M79" s="34">
        <v>1145</v>
      </c>
      <c r="N79" s="34">
        <f t="shared" si="12"/>
        <v>3152</v>
      </c>
      <c r="O79" s="34">
        <f t="shared" si="13"/>
        <v>1269</v>
      </c>
      <c r="P79" s="34">
        <v>1269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1145</v>
      </c>
      <c r="V79" s="34">
        <v>1145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738</v>
      </c>
      <c r="AB79" s="34">
        <v>738</v>
      </c>
      <c r="AC79" s="34">
        <v>0</v>
      </c>
    </row>
    <row r="80" spans="1:29" ht="13.5">
      <c r="A80" s="31" t="s">
        <v>3</v>
      </c>
      <c r="B80" s="32" t="s">
        <v>144</v>
      </c>
      <c r="C80" s="33" t="s">
        <v>145</v>
      </c>
      <c r="D80" s="34">
        <f t="shared" si="8"/>
        <v>509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509</v>
      </c>
      <c r="L80" s="34">
        <v>261</v>
      </c>
      <c r="M80" s="34">
        <v>248</v>
      </c>
      <c r="N80" s="34">
        <f t="shared" si="12"/>
        <v>769</v>
      </c>
      <c r="O80" s="34">
        <f t="shared" si="13"/>
        <v>261</v>
      </c>
      <c r="P80" s="34">
        <v>261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248</v>
      </c>
      <c r="V80" s="34">
        <v>248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260</v>
      </c>
      <c r="AB80" s="34">
        <v>260</v>
      </c>
      <c r="AC80" s="34">
        <v>0</v>
      </c>
    </row>
    <row r="81" spans="1:29" ht="13.5">
      <c r="A81" s="31" t="s">
        <v>3</v>
      </c>
      <c r="B81" s="32" t="s">
        <v>146</v>
      </c>
      <c r="C81" s="33" t="s">
        <v>147</v>
      </c>
      <c r="D81" s="34">
        <f t="shared" si="8"/>
        <v>1184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1184</v>
      </c>
      <c r="L81" s="34">
        <v>683</v>
      </c>
      <c r="M81" s="34">
        <v>501</v>
      </c>
      <c r="N81" s="34">
        <f t="shared" si="12"/>
        <v>1631</v>
      </c>
      <c r="O81" s="34">
        <f t="shared" si="13"/>
        <v>683</v>
      </c>
      <c r="P81" s="34">
        <v>683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501</v>
      </c>
      <c r="V81" s="34">
        <v>501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447</v>
      </c>
      <c r="AB81" s="34">
        <v>447</v>
      </c>
      <c r="AC81" s="34">
        <v>0</v>
      </c>
    </row>
    <row r="82" spans="1:29" ht="13.5">
      <c r="A82" s="31" t="s">
        <v>3</v>
      </c>
      <c r="B82" s="32" t="s">
        <v>148</v>
      </c>
      <c r="C82" s="33" t="s">
        <v>149</v>
      </c>
      <c r="D82" s="34">
        <f t="shared" si="8"/>
        <v>1155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1155</v>
      </c>
      <c r="L82" s="34">
        <v>629</v>
      </c>
      <c r="M82" s="34">
        <v>526</v>
      </c>
      <c r="N82" s="34">
        <f t="shared" si="12"/>
        <v>1413</v>
      </c>
      <c r="O82" s="34">
        <f t="shared" si="13"/>
        <v>629</v>
      </c>
      <c r="P82" s="34">
        <v>629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526</v>
      </c>
      <c r="V82" s="34">
        <v>526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258</v>
      </c>
      <c r="AB82" s="34">
        <v>258</v>
      </c>
      <c r="AC82" s="34">
        <v>0</v>
      </c>
    </row>
    <row r="83" spans="1:29" ht="13.5">
      <c r="A83" s="31" t="s">
        <v>3</v>
      </c>
      <c r="B83" s="32" t="s">
        <v>150</v>
      </c>
      <c r="C83" s="33" t="s">
        <v>151</v>
      </c>
      <c r="D83" s="34">
        <f t="shared" si="8"/>
        <v>1422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1422</v>
      </c>
      <c r="L83" s="34">
        <v>855</v>
      </c>
      <c r="M83" s="34">
        <v>567</v>
      </c>
      <c r="N83" s="34">
        <f t="shared" si="12"/>
        <v>2149</v>
      </c>
      <c r="O83" s="34">
        <f t="shared" si="13"/>
        <v>855</v>
      </c>
      <c r="P83" s="34">
        <v>855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567</v>
      </c>
      <c r="V83" s="34">
        <v>567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727</v>
      </c>
      <c r="AB83" s="34">
        <v>727</v>
      </c>
      <c r="AC83" s="34">
        <v>0</v>
      </c>
    </row>
    <row r="84" spans="1:29" ht="13.5">
      <c r="A84" s="31" t="s">
        <v>3</v>
      </c>
      <c r="B84" s="32" t="s">
        <v>152</v>
      </c>
      <c r="C84" s="33" t="s">
        <v>153</v>
      </c>
      <c r="D84" s="34">
        <f t="shared" si="8"/>
        <v>1326</v>
      </c>
      <c r="E84" s="34">
        <f t="shared" si="9"/>
        <v>1326</v>
      </c>
      <c r="F84" s="34">
        <v>424</v>
      </c>
      <c r="G84" s="34">
        <v>902</v>
      </c>
      <c r="H84" s="34">
        <f t="shared" si="10"/>
        <v>0</v>
      </c>
      <c r="I84" s="34">
        <v>0</v>
      </c>
      <c r="J84" s="34">
        <v>0</v>
      </c>
      <c r="K84" s="34">
        <f t="shared" si="11"/>
        <v>0</v>
      </c>
      <c r="L84" s="34">
        <v>0</v>
      </c>
      <c r="M84" s="34">
        <v>0</v>
      </c>
      <c r="N84" s="34">
        <f t="shared" si="12"/>
        <v>2207</v>
      </c>
      <c r="O84" s="34">
        <f t="shared" si="13"/>
        <v>424</v>
      </c>
      <c r="P84" s="34">
        <v>424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902</v>
      </c>
      <c r="V84" s="34">
        <v>902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881</v>
      </c>
      <c r="AB84" s="34">
        <v>881</v>
      </c>
      <c r="AC84" s="34">
        <v>0</v>
      </c>
    </row>
    <row r="85" spans="1:29" ht="13.5">
      <c r="A85" s="31" t="s">
        <v>3</v>
      </c>
      <c r="B85" s="32" t="s">
        <v>154</v>
      </c>
      <c r="C85" s="33" t="s">
        <v>155</v>
      </c>
      <c r="D85" s="34">
        <f t="shared" si="8"/>
        <v>2556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2556</v>
      </c>
      <c r="L85" s="34">
        <v>1621</v>
      </c>
      <c r="M85" s="34">
        <v>935</v>
      </c>
      <c r="N85" s="34">
        <f t="shared" si="12"/>
        <v>3184</v>
      </c>
      <c r="O85" s="34">
        <f t="shared" si="13"/>
        <v>1621</v>
      </c>
      <c r="P85" s="34">
        <v>1323</v>
      </c>
      <c r="Q85" s="34">
        <v>0</v>
      </c>
      <c r="R85" s="34">
        <v>0</v>
      </c>
      <c r="S85" s="34">
        <v>298</v>
      </c>
      <c r="T85" s="34">
        <v>0</v>
      </c>
      <c r="U85" s="34">
        <f t="shared" si="14"/>
        <v>935</v>
      </c>
      <c r="V85" s="34">
        <v>935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628</v>
      </c>
      <c r="AB85" s="34">
        <v>554</v>
      </c>
      <c r="AC85" s="34">
        <v>74</v>
      </c>
    </row>
    <row r="86" spans="1:29" ht="13.5">
      <c r="A86" s="31" t="s">
        <v>3</v>
      </c>
      <c r="B86" s="32" t="s">
        <v>156</v>
      </c>
      <c r="C86" s="33" t="s">
        <v>157</v>
      </c>
      <c r="D86" s="34">
        <f t="shared" si="8"/>
        <v>1753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1753</v>
      </c>
      <c r="L86" s="34">
        <v>1252</v>
      </c>
      <c r="M86" s="34">
        <v>501</v>
      </c>
      <c r="N86" s="34">
        <f t="shared" si="12"/>
        <v>1923</v>
      </c>
      <c r="O86" s="34">
        <f t="shared" si="13"/>
        <v>1252</v>
      </c>
      <c r="P86" s="34">
        <v>1220</v>
      </c>
      <c r="Q86" s="34">
        <v>0</v>
      </c>
      <c r="R86" s="34">
        <v>0</v>
      </c>
      <c r="S86" s="34">
        <v>32</v>
      </c>
      <c r="T86" s="34">
        <v>0</v>
      </c>
      <c r="U86" s="34">
        <f t="shared" si="14"/>
        <v>501</v>
      </c>
      <c r="V86" s="34">
        <v>501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170</v>
      </c>
      <c r="AB86" s="34">
        <v>95</v>
      </c>
      <c r="AC86" s="34">
        <v>75</v>
      </c>
    </row>
    <row r="87" spans="1:29" ht="13.5">
      <c r="A87" s="31" t="s">
        <v>3</v>
      </c>
      <c r="B87" s="32" t="s">
        <v>158</v>
      </c>
      <c r="C87" s="33" t="s">
        <v>193</v>
      </c>
      <c r="D87" s="34">
        <f t="shared" si="8"/>
        <v>1961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1961</v>
      </c>
      <c r="L87" s="34">
        <v>466</v>
      </c>
      <c r="M87" s="34">
        <v>1495</v>
      </c>
      <c r="N87" s="34">
        <f t="shared" si="12"/>
        <v>860</v>
      </c>
      <c r="O87" s="34">
        <f t="shared" si="13"/>
        <v>6</v>
      </c>
      <c r="P87" s="34">
        <v>6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854</v>
      </c>
      <c r="AB87" s="34">
        <v>854</v>
      </c>
      <c r="AC87" s="34">
        <v>0</v>
      </c>
    </row>
    <row r="88" spans="1:29" ht="13.5">
      <c r="A88" s="31" t="s">
        <v>3</v>
      </c>
      <c r="B88" s="32" t="s">
        <v>159</v>
      </c>
      <c r="C88" s="33" t="s">
        <v>160</v>
      </c>
      <c r="D88" s="34">
        <f t="shared" si="8"/>
        <v>2617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2617</v>
      </c>
      <c r="L88" s="34">
        <v>1190</v>
      </c>
      <c r="M88" s="34">
        <v>1427</v>
      </c>
      <c r="N88" s="34">
        <f t="shared" si="12"/>
        <v>3157</v>
      </c>
      <c r="O88" s="34">
        <f t="shared" si="13"/>
        <v>1190</v>
      </c>
      <c r="P88" s="34">
        <v>1190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1427</v>
      </c>
      <c r="V88" s="34">
        <v>1427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540</v>
      </c>
      <c r="AB88" s="34">
        <v>540</v>
      </c>
      <c r="AC88" s="34">
        <v>0</v>
      </c>
    </row>
    <row r="89" spans="1:29" ht="13.5">
      <c r="A89" s="31" t="s">
        <v>3</v>
      </c>
      <c r="B89" s="32" t="s">
        <v>161</v>
      </c>
      <c r="C89" s="33" t="s">
        <v>162</v>
      </c>
      <c r="D89" s="34">
        <f t="shared" si="8"/>
        <v>7013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7013</v>
      </c>
      <c r="L89" s="34">
        <v>3125</v>
      </c>
      <c r="M89" s="34">
        <v>3888</v>
      </c>
      <c r="N89" s="34">
        <f t="shared" si="12"/>
        <v>8267</v>
      </c>
      <c r="O89" s="34">
        <f t="shared" si="13"/>
        <v>3125</v>
      </c>
      <c r="P89" s="34">
        <v>3047</v>
      </c>
      <c r="Q89" s="34">
        <v>0</v>
      </c>
      <c r="R89" s="34">
        <v>78</v>
      </c>
      <c r="S89" s="34">
        <v>0</v>
      </c>
      <c r="T89" s="34">
        <v>0</v>
      </c>
      <c r="U89" s="34">
        <f t="shared" si="14"/>
        <v>3888</v>
      </c>
      <c r="V89" s="34">
        <v>3846</v>
      </c>
      <c r="W89" s="34">
        <v>0</v>
      </c>
      <c r="X89" s="34">
        <v>42</v>
      </c>
      <c r="Y89" s="34">
        <v>0</v>
      </c>
      <c r="Z89" s="34">
        <v>0</v>
      </c>
      <c r="AA89" s="34">
        <f t="shared" si="15"/>
        <v>1254</v>
      </c>
      <c r="AB89" s="34">
        <v>1254</v>
      </c>
      <c r="AC89" s="34">
        <v>0</v>
      </c>
    </row>
    <row r="90" spans="1:29" ht="13.5">
      <c r="A90" s="31" t="s">
        <v>3</v>
      </c>
      <c r="B90" s="32" t="s">
        <v>163</v>
      </c>
      <c r="C90" s="33" t="s">
        <v>164</v>
      </c>
      <c r="D90" s="34">
        <f t="shared" si="8"/>
        <v>1468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1468</v>
      </c>
      <c r="L90" s="34">
        <v>836</v>
      </c>
      <c r="M90" s="34">
        <v>632</v>
      </c>
      <c r="N90" s="34">
        <f t="shared" si="12"/>
        <v>2009</v>
      </c>
      <c r="O90" s="34">
        <f t="shared" si="13"/>
        <v>836</v>
      </c>
      <c r="P90" s="34">
        <v>836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632</v>
      </c>
      <c r="V90" s="34">
        <v>632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541</v>
      </c>
      <c r="AB90" s="34">
        <v>541</v>
      </c>
      <c r="AC90" s="34">
        <v>0</v>
      </c>
    </row>
    <row r="91" spans="1:29" ht="13.5">
      <c r="A91" s="31" t="s">
        <v>3</v>
      </c>
      <c r="B91" s="32" t="s">
        <v>165</v>
      </c>
      <c r="C91" s="33" t="s">
        <v>0</v>
      </c>
      <c r="D91" s="34">
        <f t="shared" si="8"/>
        <v>1008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1008</v>
      </c>
      <c r="L91" s="34">
        <v>529</v>
      </c>
      <c r="M91" s="34">
        <v>479</v>
      </c>
      <c r="N91" s="34">
        <f t="shared" si="12"/>
        <v>1792</v>
      </c>
      <c r="O91" s="34">
        <f t="shared" si="13"/>
        <v>529</v>
      </c>
      <c r="P91" s="34">
        <v>529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479</v>
      </c>
      <c r="V91" s="34">
        <v>479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784</v>
      </c>
      <c r="AB91" s="34">
        <v>784</v>
      </c>
      <c r="AC91" s="34">
        <v>0</v>
      </c>
    </row>
    <row r="92" spans="1:29" ht="13.5">
      <c r="A92" s="31" t="s">
        <v>3</v>
      </c>
      <c r="B92" s="32" t="s">
        <v>166</v>
      </c>
      <c r="C92" s="33" t="s">
        <v>167</v>
      </c>
      <c r="D92" s="34">
        <f t="shared" si="8"/>
        <v>1044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1044</v>
      </c>
      <c r="L92" s="34">
        <v>462</v>
      </c>
      <c r="M92" s="34">
        <v>582</v>
      </c>
      <c r="N92" s="34">
        <f t="shared" si="12"/>
        <v>1456</v>
      </c>
      <c r="O92" s="34">
        <f t="shared" si="13"/>
        <v>462</v>
      </c>
      <c r="P92" s="34">
        <v>462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582</v>
      </c>
      <c r="V92" s="34">
        <v>582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412</v>
      </c>
      <c r="AB92" s="34">
        <v>412</v>
      </c>
      <c r="AC92" s="34">
        <v>0</v>
      </c>
    </row>
    <row r="93" spans="1:29" ht="13.5">
      <c r="A93" s="63" t="s">
        <v>118</v>
      </c>
      <c r="B93" s="64"/>
      <c r="C93" s="65"/>
      <c r="D93" s="34">
        <f>SUM(D7:D92)</f>
        <v>826257</v>
      </c>
      <c r="E93" s="34">
        <f aca="true" t="shared" si="16" ref="E93:AC93">SUM(E7:E92)</f>
        <v>32277</v>
      </c>
      <c r="F93" s="34">
        <f t="shared" si="16"/>
        <v>31375</v>
      </c>
      <c r="G93" s="34">
        <f t="shared" si="16"/>
        <v>902</v>
      </c>
      <c r="H93" s="34">
        <f t="shared" si="16"/>
        <v>71065</v>
      </c>
      <c r="I93" s="34">
        <f t="shared" si="16"/>
        <v>68497</v>
      </c>
      <c r="J93" s="34">
        <f t="shared" si="16"/>
        <v>2568</v>
      </c>
      <c r="K93" s="34">
        <f t="shared" si="16"/>
        <v>722915</v>
      </c>
      <c r="L93" s="34">
        <f t="shared" si="16"/>
        <v>323095</v>
      </c>
      <c r="M93" s="34">
        <f t="shared" si="16"/>
        <v>399820</v>
      </c>
      <c r="N93" s="34">
        <f t="shared" si="16"/>
        <v>877984</v>
      </c>
      <c r="O93" s="34">
        <f t="shared" si="16"/>
        <v>419317</v>
      </c>
      <c r="P93" s="34">
        <f t="shared" si="16"/>
        <v>407004</v>
      </c>
      <c r="Q93" s="34">
        <f t="shared" si="16"/>
        <v>11905</v>
      </c>
      <c r="R93" s="34">
        <f t="shared" si="16"/>
        <v>78</v>
      </c>
      <c r="S93" s="34">
        <f t="shared" si="16"/>
        <v>330</v>
      </c>
      <c r="T93" s="34">
        <f t="shared" si="16"/>
        <v>0</v>
      </c>
      <c r="U93" s="34">
        <f t="shared" si="16"/>
        <v>398194</v>
      </c>
      <c r="V93" s="34">
        <f t="shared" si="16"/>
        <v>387641</v>
      </c>
      <c r="W93" s="34">
        <f t="shared" si="16"/>
        <v>10321</v>
      </c>
      <c r="X93" s="34">
        <f t="shared" si="16"/>
        <v>42</v>
      </c>
      <c r="Y93" s="34">
        <f t="shared" si="16"/>
        <v>0</v>
      </c>
      <c r="Z93" s="34">
        <f t="shared" si="16"/>
        <v>190</v>
      </c>
      <c r="AA93" s="34">
        <f t="shared" si="16"/>
        <v>60473</v>
      </c>
      <c r="AB93" s="34">
        <f t="shared" si="16"/>
        <v>60324</v>
      </c>
      <c r="AC93" s="34">
        <f t="shared" si="16"/>
        <v>149</v>
      </c>
    </row>
  </sheetData>
  <mergeCells count="7">
    <mergeCell ref="A93:C93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2004-02-28T06:32:12Z</dcterms:modified>
  <cp:category/>
  <cp:version/>
  <cp:contentType/>
  <cp:contentStatus/>
</cp:coreProperties>
</file>