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'し尿処理の状況'!$A$2:$AC$85</definedName>
    <definedName name="_xlnm.Print_Area" localSheetId="0">'水洗化人口等'!$A$2:$U$85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<sst xmlns="http://schemas.openxmlformats.org/spreadsheetml/2006/main" count="651" uniqueCount="206">
  <si>
    <t>川上村</t>
  </si>
  <si>
    <t>旭町</t>
  </si>
  <si>
    <t>御津町</t>
  </si>
  <si>
    <t>加茂町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</si>
  <si>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</si>
  <si>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</si>
  <si>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</si>
  <si>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</si>
  <si>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</si>
  <si>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</si>
  <si>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</si>
  <si>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</si>
  <si>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</si>
  <si>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</si>
  <si>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</si>
  <si>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</si>
  <si>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</si>
  <si>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</si>
  <si>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</si>
  <si>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</si>
  <si>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</si>
  <si>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</si>
  <si>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</si>
  <si>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</si>
  <si>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</si>
  <si>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</si>
  <si>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</si>
  <si>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</si>
  <si>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</si>
  <si>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</si>
  <si>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</si>
  <si>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</si>
  <si>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</si>
  <si>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</si>
  <si>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</si>
  <si>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</si>
  <si>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</si>
  <si>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</si>
  <si>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</si>
  <si>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</si>
  <si>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</si>
  <si>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</si>
  <si>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</si>
  <si>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</si>
  <si>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</si>
  <si>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</si>
  <si>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</si>
  <si>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</si>
  <si>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</si>
  <si>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</si>
  <si>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</si>
  <si>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</si>
  <si>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</si>
  <si>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○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</si>
  <si>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</si>
  <si>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</si>
  <si>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</si>
  <si>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</si>
  <si>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</si>
  <si>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</si>
  <si>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</si>
  <si>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</si>
  <si>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</si>
  <si>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</si>
  <si>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</si>
  <si>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</si>
  <si>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</si>
  <si>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</si>
  <si>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</si>
  <si>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</si>
  <si>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</si>
  <si>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</si>
  <si>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</si>
  <si>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</si>
  <si>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</si>
  <si>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</si>
  <si>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</si>
  <si>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</si>
  <si>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</si>
  <si>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</si>
  <si>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</si>
  <si>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</si>
  <si>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</si>
  <si>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</si>
  <si>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</si>
  <si>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</si>
  <si>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</si>
  <si>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</si>
  <si>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</si>
  <si>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</si>
  <si>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</si>
  <si>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</si>
  <si>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</si>
  <si>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</si>
  <si>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</si>
  <si>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</si>
  <si>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</si>
  <si>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</si>
  <si>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</si>
  <si>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</si>
  <si>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</si>
  <si>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</si>
  <si>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</si>
  <si>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</si>
  <si>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</si>
  <si>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</si>
  <si>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</si>
  <si>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</si>
  <si>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</si>
  <si>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</si>
  <si>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</si>
  <si>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</si>
  <si>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</si>
  <si>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</si>
  <si>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</si>
  <si>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</si>
  <si>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</si>
  <si>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</si>
  <si>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</si>
  <si>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</si>
  <si>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</si>
  <si>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</si>
  <si>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</si>
  <si>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</si>
  <si>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</si>
  <si>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</si>
  <si>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</si>
  <si>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</si>
  <si>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</si>
  <si>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</si>
  <si>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</si>
  <si>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</si>
  <si>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</si>
  <si>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</si>
  <si>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</si>
  <si>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</si>
  <si>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</si>
  <si>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</si>
  <si>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</si>
  <si>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</si>
  <si>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</si>
  <si>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</si>
  <si>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</si>
  <si>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</si>
  <si>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</si>
  <si>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</si>
  <si>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</si>
  <si>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</si>
  <si>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</si>
  <si>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</si>
  <si>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</si>
  <si>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</si>
  <si>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</si>
  <si>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</si>
  <si>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</si>
  <si>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</si>
  <si>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岡山県合計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</si>
  <si>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</si>
  <si>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</si>
  <si>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</si>
  <si>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</si>
  <si>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</si>
  <si>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</si>
  <si>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</si>
  <si>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</si>
  <si>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</si>
  <si>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</si>
  <si>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</si>
  <si>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</si>
  <si>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</si>
  <si>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</si>
  <si>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</si>
  <si>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</si>
  <si>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</si>
  <si>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</si>
  <si>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</si>
  <si>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</si>
  <si>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</si>
  <si>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</si>
  <si>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吉井町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</si>
  <si>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</si>
  <si>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</si>
  <si>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</si>
  <si>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</si>
  <si>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</si>
  <si>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</si>
  <si>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</si>
  <si>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</si>
  <si>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</si>
  <si>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</si>
  <si>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</si>
  <si>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</si>
  <si>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</si>
  <si>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</si>
  <si>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</si>
  <si>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</si>
  <si>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</si>
  <si>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</si>
  <si>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</si>
  <si>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</si>
  <si>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</si>
  <si>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</si>
  <si>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</si>
  <si>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</si>
  <si>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</si>
  <si>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大原町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</si>
</sst>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158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168</v>
      </c>
      <c r="B2" s="44" t="s">
        <v>180</v>
      </c>
      <c r="C2" s="47" t="s">
        <v>181</v>
      </c>
      <c r="D2" s="5" t="s">
        <v>169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170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171</v>
      </c>
      <c r="F3" s="20"/>
      <c r="G3" s="20"/>
      <c r="H3" s="23"/>
      <c r="I3" s="7" t="s">
        <v>182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172</v>
      </c>
      <c r="F4" s="56" t="s">
        <v>183</v>
      </c>
      <c r="G4" s="56" t="s">
        <v>184</v>
      </c>
      <c r="H4" s="56" t="s">
        <v>185</v>
      </c>
      <c r="I4" s="6" t="s">
        <v>172</v>
      </c>
      <c r="J4" s="56" t="s">
        <v>186</v>
      </c>
      <c r="K4" s="56" t="s">
        <v>187</v>
      </c>
      <c r="L4" s="56" t="s">
        <v>188</v>
      </c>
      <c r="M4" s="56" t="s">
        <v>189</v>
      </c>
      <c r="N4" s="56" t="s">
        <v>190</v>
      </c>
      <c r="O4" s="60" t="s">
        <v>191</v>
      </c>
      <c r="P4" s="8"/>
      <c r="Q4" s="56" t="s">
        <v>192</v>
      </c>
      <c r="R4" s="56" t="s">
        <v>173</v>
      </c>
      <c r="S4" s="56" t="s">
        <v>174</v>
      </c>
      <c r="T4" s="58" t="s">
        <v>175</v>
      </c>
      <c r="U4" s="58" t="s">
        <v>176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177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178</v>
      </c>
      <c r="E6" s="10" t="s">
        <v>178</v>
      </c>
      <c r="F6" s="11" t="s">
        <v>193</v>
      </c>
      <c r="G6" s="10" t="s">
        <v>178</v>
      </c>
      <c r="H6" s="10" t="s">
        <v>178</v>
      </c>
      <c r="I6" s="10" t="s">
        <v>178</v>
      </c>
      <c r="J6" s="11" t="s">
        <v>193</v>
      </c>
      <c r="K6" s="10" t="s">
        <v>178</v>
      </c>
      <c r="L6" s="11" t="s">
        <v>193</v>
      </c>
      <c r="M6" s="10" t="s">
        <v>178</v>
      </c>
      <c r="N6" s="11" t="s">
        <v>193</v>
      </c>
      <c r="O6" s="10" t="s">
        <v>178</v>
      </c>
      <c r="P6" s="10" t="s">
        <v>178</v>
      </c>
      <c r="Q6" s="11" t="s">
        <v>193</v>
      </c>
      <c r="R6" s="62"/>
      <c r="S6" s="62"/>
      <c r="T6" s="62"/>
      <c r="U6" s="59"/>
    </row>
    <row r="7" spans="1:21" ht="13.5">
      <c r="A7" s="31" t="s">
        <v>4</v>
      </c>
      <c r="B7" s="32" t="s">
        <v>5</v>
      </c>
      <c r="C7" s="33" t="s">
        <v>6</v>
      </c>
      <c r="D7" s="34">
        <f aca="true" t="shared" si="0" ref="D7:D70">E7+I7</f>
        <v>623415</v>
      </c>
      <c r="E7" s="35">
        <f aca="true" t="shared" si="1" ref="E7:E61">G7+H7</f>
        <v>83949</v>
      </c>
      <c r="F7" s="36">
        <f aca="true" t="shared" si="2" ref="F7:F37">E7/D7*100</f>
        <v>13.465989750006017</v>
      </c>
      <c r="G7" s="34">
        <v>83949</v>
      </c>
      <c r="H7" s="34">
        <v>0</v>
      </c>
      <c r="I7" s="35">
        <f aca="true" t="shared" si="3" ref="I7:I61">K7+M7+O7</f>
        <v>539466</v>
      </c>
      <c r="J7" s="36">
        <f aca="true" t="shared" si="4" ref="J7:J37">I7/D7*100</f>
        <v>86.53401024999398</v>
      </c>
      <c r="K7" s="34">
        <v>271186</v>
      </c>
      <c r="L7" s="36">
        <f aca="true" t="shared" si="5" ref="L7:L37">K7/D7*100</f>
        <v>43.50007619322602</v>
      </c>
      <c r="M7" s="34">
        <v>0</v>
      </c>
      <c r="N7" s="36">
        <f aca="true" t="shared" si="6" ref="N7:N37">M7/D7*100</f>
        <v>0</v>
      </c>
      <c r="O7" s="34">
        <v>268280</v>
      </c>
      <c r="P7" s="34">
        <v>84587</v>
      </c>
      <c r="Q7" s="36">
        <f aca="true" t="shared" si="7" ref="Q7:Q37">O7/D7*100</f>
        <v>43.03393405676796</v>
      </c>
      <c r="R7" s="34"/>
      <c r="S7" s="34" t="s">
        <v>53</v>
      </c>
      <c r="T7" s="34"/>
      <c r="U7" s="34"/>
    </row>
    <row r="8" spans="1:21" ht="13.5">
      <c r="A8" s="31" t="s">
        <v>4</v>
      </c>
      <c r="B8" s="32" t="s">
        <v>7</v>
      </c>
      <c r="C8" s="33" t="s">
        <v>8</v>
      </c>
      <c r="D8" s="34">
        <f t="shared" si="0"/>
        <v>433435</v>
      </c>
      <c r="E8" s="35">
        <f t="shared" si="1"/>
        <v>61429</v>
      </c>
      <c r="F8" s="36">
        <f t="shared" si="2"/>
        <v>14.172597967399955</v>
      </c>
      <c r="G8" s="34">
        <v>60747</v>
      </c>
      <c r="H8" s="34">
        <v>682</v>
      </c>
      <c r="I8" s="35">
        <f t="shared" si="3"/>
        <v>372006</v>
      </c>
      <c r="J8" s="36">
        <f t="shared" si="4"/>
        <v>85.82740203260005</v>
      </c>
      <c r="K8" s="34">
        <v>232578</v>
      </c>
      <c r="L8" s="36">
        <f t="shared" si="5"/>
        <v>53.65925686665821</v>
      </c>
      <c r="M8" s="34">
        <v>0</v>
      </c>
      <c r="N8" s="36">
        <f t="shared" si="6"/>
        <v>0</v>
      </c>
      <c r="O8" s="34">
        <v>139428</v>
      </c>
      <c r="P8" s="34">
        <v>84484</v>
      </c>
      <c r="Q8" s="36">
        <f t="shared" si="7"/>
        <v>32.16814516594184</v>
      </c>
      <c r="R8" s="34" t="s">
        <v>53</v>
      </c>
      <c r="S8" s="34"/>
      <c r="T8" s="34"/>
      <c r="U8" s="34"/>
    </row>
    <row r="9" spans="1:21" ht="13.5">
      <c r="A9" s="31" t="s">
        <v>4</v>
      </c>
      <c r="B9" s="32" t="s">
        <v>9</v>
      </c>
      <c r="C9" s="33" t="s">
        <v>10</v>
      </c>
      <c r="D9" s="34">
        <f t="shared" si="0"/>
        <v>89535</v>
      </c>
      <c r="E9" s="35">
        <f t="shared" si="1"/>
        <v>41168</v>
      </c>
      <c r="F9" s="36">
        <f t="shared" si="2"/>
        <v>45.97978444183839</v>
      </c>
      <c r="G9" s="34">
        <v>40996</v>
      </c>
      <c r="H9" s="34">
        <v>172</v>
      </c>
      <c r="I9" s="35">
        <f t="shared" si="3"/>
        <v>48367</v>
      </c>
      <c r="J9" s="36">
        <f t="shared" si="4"/>
        <v>54.02021555816161</v>
      </c>
      <c r="K9" s="34">
        <v>16763</v>
      </c>
      <c r="L9" s="36">
        <f t="shared" si="5"/>
        <v>18.72228737365276</v>
      </c>
      <c r="M9" s="34">
        <v>0</v>
      </c>
      <c r="N9" s="36">
        <f t="shared" si="6"/>
        <v>0</v>
      </c>
      <c r="O9" s="34">
        <v>31604</v>
      </c>
      <c r="P9" s="34">
        <v>15794</v>
      </c>
      <c r="Q9" s="36">
        <f t="shared" si="7"/>
        <v>35.297928184508855</v>
      </c>
      <c r="R9" s="34"/>
      <c r="S9" s="34" t="s">
        <v>53</v>
      </c>
      <c r="T9" s="34"/>
      <c r="U9" s="34"/>
    </row>
    <row r="10" spans="1:21" ht="13.5">
      <c r="A10" s="31" t="s">
        <v>4</v>
      </c>
      <c r="B10" s="32" t="s">
        <v>11</v>
      </c>
      <c r="C10" s="33" t="s">
        <v>12</v>
      </c>
      <c r="D10" s="34">
        <f t="shared" si="0"/>
        <v>70892</v>
      </c>
      <c r="E10" s="35">
        <f t="shared" si="1"/>
        <v>11651</v>
      </c>
      <c r="F10" s="36">
        <f t="shared" si="2"/>
        <v>16.434858658240703</v>
      </c>
      <c r="G10" s="34">
        <v>11479</v>
      </c>
      <c r="H10" s="34">
        <v>172</v>
      </c>
      <c r="I10" s="35">
        <f t="shared" si="3"/>
        <v>59241</v>
      </c>
      <c r="J10" s="36">
        <f t="shared" si="4"/>
        <v>83.5651413417593</v>
      </c>
      <c r="K10" s="34">
        <v>51430</v>
      </c>
      <c r="L10" s="36">
        <f t="shared" si="5"/>
        <v>72.54697286012527</v>
      </c>
      <c r="M10" s="34">
        <v>0</v>
      </c>
      <c r="N10" s="36">
        <f t="shared" si="6"/>
        <v>0</v>
      </c>
      <c r="O10" s="34">
        <v>7811</v>
      </c>
      <c r="P10" s="34">
        <v>4250</v>
      </c>
      <c r="Q10" s="36">
        <f t="shared" si="7"/>
        <v>11.018168481634035</v>
      </c>
      <c r="R10" s="34"/>
      <c r="S10" s="34" t="s">
        <v>53</v>
      </c>
      <c r="T10" s="34"/>
      <c r="U10" s="34"/>
    </row>
    <row r="11" spans="1:21" ht="13.5">
      <c r="A11" s="31" t="s">
        <v>4</v>
      </c>
      <c r="B11" s="32" t="s">
        <v>13</v>
      </c>
      <c r="C11" s="33" t="s">
        <v>14</v>
      </c>
      <c r="D11" s="34">
        <f t="shared" si="0"/>
        <v>59558</v>
      </c>
      <c r="E11" s="35">
        <f t="shared" si="1"/>
        <v>21597</v>
      </c>
      <c r="F11" s="36">
        <f t="shared" si="2"/>
        <v>36.262131031935255</v>
      </c>
      <c r="G11" s="34">
        <v>18682</v>
      </c>
      <c r="H11" s="34">
        <v>2915</v>
      </c>
      <c r="I11" s="35">
        <f t="shared" si="3"/>
        <v>37961</v>
      </c>
      <c r="J11" s="36">
        <f t="shared" si="4"/>
        <v>63.737868968064745</v>
      </c>
      <c r="K11" s="34">
        <v>14075</v>
      </c>
      <c r="L11" s="36">
        <f t="shared" si="5"/>
        <v>23.63242553477283</v>
      </c>
      <c r="M11" s="34">
        <v>0</v>
      </c>
      <c r="N11" s="36">
        <f t="shared" si="6"/>
        <v>0</v>
      </c>
      <c r="O11" s="34">
        <v>23886</v>
      </c>
      <c r="P11" s="34">
        <v>12271</v>
      </c>
      <c r="Q11" s="36">
        <f t="shared" si="7"/>
        <v>40.10544343329192</v>
      </c>
      <c r="R11" s="34" t="s">
        <v>53</v>
      </c>
      <c r="S11" s="34"/>
      <c r="T11" s="34"/>
      <c r="U11" s="34"/>
    </row>
    <row r="12" spans="1:21" ht="13.5">
      <c r="A12" s="31" t="s">
        <v>4</v>
      </c>
      <c r="B12" s="32" t="s">
        <v>15</v>
      </c>
      <c r="C12" s="33" t="s">
        <v>16</v>
      </c>
      <c r="D12" s="34">
        <f t="shared" si="0"/>
        <v>35825</v>
      </c>
      <c r="E12" s="35">
        <f t="shared" si="1"/>
        <v>14134</v>
      </c>
      <c r="F12" s="36">
        <f t="shared" si="2"/>
        <v>39.452896022330776</v>
      </c>
      <c r="G12" s="34">
        <v>14065</v>
      </c>
      <c r="H12" s="34">
        <v>69</v>
      </c>
      <c r="I12" s="35">
        <f t="shared" si="3"/>
        <v>21691</v>
      </c>
      <c r="J12" s="36">
        <f t="shared" si="4"/>
        <v>60.547103977669224</v>
      </c>
      <c r="K12" s="34">
        <v>10752</v>
      </c>
      <c r="L12" s="36">
        <f t="shared" si="5"/>
        <v>30.012561060711796</v>
      </c>
      <c r="M12" s="34">
        <v>0</v>
      </c>
      <c r="N12" s="36">
        <f t="shared" si="6"/>
        <v>0</v>
      </c>
      <c r="O12" s="34">
        <v>10939</v>
      </c>
      <c r="P12" s="34">
        <v>3312</v>
      </c>
      <c r="Q12" s="36">
        <f t="shared" si="7"/>
        <v>30.53454291695743</v>
      </c>
      <c r="R12" s="34" t="s">
        <v>53</v>
      </c>
      <c r="S12" s="34"/>
      <c r="T12" s="34"/>
      <c r="U12" s="34"/>
    </row>
    <row r="13" spans="1:21" ht="13.5">
      <c r="A13" s="31" t="s">
        <v>4</v>
      </c>
      <c r="B13" s="32" t="s">
        <v>17</v>
      </c>
      <c r="C13" s="33" t="s">
        <v>18</v>
      </c>
      <c r="D13" s="34">
        <f t="shared" si="0"/>
        <v>56689</v>
      </c>
      <c r="E13" s="35">
        <f t="shared" si="1"/>
        <v>11038</v>
      </c>
      <c r="F13" s="36">
        <f t="shared" si="2"/>
        <v>19.47114960574362</v>
      </c>
      <c r="G13" s="34">
        <v>9399</v>
      </c>
      <c r="H13" s="34">
        <v>1639</v>
      </c>
      <c r="I13" s="35">
        <f t="shared" si="3"/>
        <v>45651</v>
      </c>
      <c r="J13" s="36">
        <f t="shared" si="4"/>
        <v>80.52885039425638</v>
      </c>
      <c r="K13" s="34">
        <v>25261</v>
      </c>
      <c r="L13" s="36">
        <f t="shared" si="5"/>
        <v>44.56067314646581</v>
      </c>
      <c r="M13" s="34">
        <v>0</v>
      </c>
      <c r="N13" s="36">
        <f t="shared" si="6"/>
        <v>0</v>
      </c>
      <c r="O13" s="34">
        <v>20390</v>
      </c>
      <c r="P13" s="34">
        <v>12116</v>
      </c>
      <c r="Q13" s="36">
        <f t="shared" si="7"/>
        <v>35.96817724779058</v>
      </c>
      <c r="R13" s="34" t="s">
        <v>53</v>
      </c>
      <c r="S13" s="34"/>
      <c r="T13" s="34"/>
      <c r="U13" s="34"/>
    </row>
    <row r="14" spans="1:21" ht="13.5">
      <c r="A14" s="31" t="s">
        <v>4</v>
      </c>
      <c r="B14" s="32" t="s">
        <v>19</v>
      </c>
      <c r="C14" s="33" t="s">
        <v>20</v>
      </c>
      <c r="D14" s="34">
        <f t="shared" si="0"/>
        <v>23402</v>
      </c>
      <c r="E14" s="35">
        <f t="shared" si="1"/>
        <v>9062</v>
      </c>
      <c r="F14" s="36">
        <f t="shared" si="2"/>
        <v>38.72318605247415</v>
      </c>
      <c r="G14" s="34">
        <v>7689</v>
      </c>
      <c r="H14" s="34">
        <v>1373</v>
      </c>
      <c r="I14" s="35">
        <f t="shared" si="3"/>
        <v>14340</v>
      </c>
      <c r="J14" s="36">
        <f t="shared" si="4"/>
        <v>61.27681394752585</v>
      </c>
      <c r="K14" s="34">
        <v>10296</v>
      </c>
      <c r="L14" s="36">
        <f t="shared" si="5"/>
        <v>43.99623963763781</v>
      </c>
      <c r="M14" s="34">
        <v>0</v>
      </c>
      <c r="N14" s="36">
        <f t="shared" si="6"/>
        <v>0</v>
      </c>
      <c r="O14" s="34">
        <v>4044</v>
      </c>
      <c r="P14" s="34">
        <v>2238</v>
      </c>
      <c r="Q14" s="36">
        <f t="shared" si="7"/>
        <v>17.280574309888046</v>
      </c>
      <c r="R14" s="34" t="s">
        <v>53</v>
      </c>
      <c r="S14" s="34"/>
      <c r="T14" s="34"/>
      <c r="U14" s="34"/>
    </row>
    <row r="15" spans="1:21" ht="13.5">
      <c r="A15" s="31" t="s">
        <v>4</v>
      </c>
      <c r="B15" s="32" t="s">
        <v>21</v>
      </c>
      <c r="C15" s="33" t="s">
        <v>22</v>
      </c>
      <c r="D15" s="34">
        <f t="shared" si="0"/>
        <v>24342</v>
      </c>
      <c r="E15" s="35">
        <f t="shared" si="1"/>
        <v>15332</v>
      </c>
      <c r="F15" s="36">
        <f t="shared" si="2"/>
        <v>62.985785884479505</v>
      </c>
      <c r="G15" s="34">
        <v>13430</v>
      </c>
      <c r="H15" s="34">
        <v>1902</v>
      </c>
      <c r="I15" s="35">
        <f t="shared" si="3"/>
        <v>9010</v>
      </c>
      <c r="J15" s="36">
        <f t="shared" si="4"/>
        <v>37.0142141155205</v>
      </c>
      <c r="K15" s="34">
        <v>4008</v>
      </c>
      <c r="L15" s="36">
        <f t="shared" si="5"/>
        <v>16.465368498890808</v>
      </c>
      <c r="M15" s="34">
        <v>0</v>
      </c>
      <c r="N15" s="36">
        <f t="shared" si="6"/>
        <v>0</v>
      </c>
      <c r="O15" s="34">
        <v>5002</v>
      </c>
      <c r="P15" s="34">
        <v>3305</v>
      </c>
      <c r="Q15" s="36">
        <f t="shared" si="7"/>
        <v>20.548845616629695</v>
      </c>
      <c r="R15" s="34" t="s">
        <v>53</v>
      </c>
      <c r="S15" s="34"/>
      <c r="T15" s="34"/>
      <c r="U15" s="34"/>
    </row>
    <row r="16" spans="1:21" ht="13.5">
      <c r="A16" s="31" t="s">
        <v>4</v>
      </c>
      <c r="B16" s="32" t="s">
        <v>23</v>
      </c>
      <c r="C16" s="33" t="s">
        <v>24</v>
      </c>
      <c r="D16" s="34">
        <f t="shared" si="0"/>
        <v>29068</v>
      </c>
      <c r="E16" s="35">
        <f t="shared" si="1"/>
        <v>9455</v>
      </c>
      <c r="F16" s="36">
        <f t="shared" si="2"/>
        <v>32.52717765240127</v>
      </c>
      <c r="G16" s="34">
        <v>9164</v>
      </c>
      <c r="H16" s="34">
        <v>291</v>
      </c>
      <c r="I16" s="35">
        <f t="shared" si="3"/>
        <v>19613</v>
      </c>
      <c r="J16" s="36">
        <f t="shared" si="4"/>
        <v>67.47282234759874</v>
      </c>
      <c r="K16" s="34">
        <v>13747</v>
      </c>
      <c r="L16" s="36">
        <f t="shared" si="5"/>
        <v>47.29255538736755</v>
      </c>
      <c r="M16" s="34">
        <v>0</v>
      </c>
      <c r="N16" s="36">
        <f t="shared" si="6"/>
        <v>0</v>
      </c>
      <c r="O16" s="34">
        <v>5866</v>
      </c>
      <c r="P16" s="34">
        <v>3187</v>
      </c>
      <c r="Q16" s="36">
        <f t="shared" si="7"/>
        <v>20.180266960231183</v>
      </c>
      <c r="R16" s="34" t="s">
        <v>53</v>
      </c>
      <c r="S16" s="34"/>
      <c r="T16" s="34"/>
      <c r="U16" s="34"/>
    </row>
    <row r="17" spans="1:21" ht="13.5">
      <c r="A17" s="31" t="s">
        <v>4</v>
      </c>
      <c r="B17" s="32" t="s">
        <v>25</v>
      </c>
      <c r="C17" s="33" t="s">
        <v>2</v>
      </c>
      <c r="D17" s="34">
        <f t="shared" si="0"/>
        <v>10518</v>
      </c>
      <c r="E17" s="35">
        <f t="shared" si="1"/>
        <v>4625</v>
      </c>
      <c r="F17" s="36">
        <f t="shared" si="2"/>
        <v>43.97223806807378</v>
      </c>
      <c r="G17" s="34">
        <v>3866</v>
      </c>
      <c r="H17" s="34">
        <v>759</v>
      </c>
      <c r="I17" s="35">
        <f t="shared" si="3"/>
        <v>5893</v>
      </c>
      <c r="J17" s="36">
        <f t="shared" si="4"/>
        <v>56.02776193192622</v>
      </c>
      <c r="K17" s="34">
        <v>1156</v>
      </c>
      <c r="L17" s="36">
        <f t="shared" si="5"/>
        <v>10.990682639285035</v>
      </c>
      <c r="M17" s="34">
        <v>479</v>
      </c>
      <c r="N17" s="36">
        <f t="shared" si="6"/>
        <v>4.554097737212398</v>
      </c>
      <c r="O17" s="34">
        <v>4258</v>
      </c>
      <c r="P17" s="34">
        <v>3779</v>
      </c>
      <c r="Q17" s="36">
        <f t="shared" si="7"/>
        <v>40.482981555428786</v>
      </c>
      <c r="R17" s="34" t="s">
        <v>53</v>
      </c>
      <c r="S17" s="34"/>
      <c r="T17" s="34"/>
      <c r="U17" s="34"/>
    </row>
    <row r="18" spans="1:21" ht="13.5">
      <c r="A18" s="31" t="s">
        <v>4</v>
      </c>
      <c r="B18" s="32" t="s">
        <v>26</v>
      </c>
      <c r="C18" s="33" t="s">
        <v>27</v>
      </c>
      <c r="D18" s="34">
        <f t="shared" si="0"/>
        <v>7155</v>
      </c>
      <c r="E18" s="35">
        <f t="shared" si="1"/>
        <v>2047</v>
      </c>
      <c r="F18" s="36">
        <f t="shared" si="2"/>
        <v>28.609364081062193</v>
      </c>
      <c r="G18" s="34">
        <v>1952</v>
      </c>
      <c r="H18" s="34">
        <v>95</v>
      </c>
      <c r="I18" s="35">
        <f t="shared" si="3"/>
        <v>5108</v>
      </c>
      <c r="J18" s="36">
        <f t="shared" si="4"/>
        <v>71.3906359189378</v>
      </c>
      <c r="K18" s="34">
        <v>1215</v>
      </c>
      <c r="L18" s="36">
        <f t="shared" si="5"/>
        <v>16.9811320754717</v>
      </c>
      <c r="M18" s="34">
        <v>0</v>
      </c>
      <c r="N18" s="36">
        <f t="shared" si="6"/>
        <v>0</v>
      </c>
      <c r="O18" s="34">
        <v>3893</v>
      </c>
      <c r="P18" s="34">
        <v>1647</v>
      </c>
      <c r="Q18" s="36">
        <f t="shared" si="7"/>
        <v>54.40950384346611</v>
      </c>
      <c r="R18" s="34" t="s">
        <v>53</v>
      </c>
      <c r="S18" s="34"/>
      <c r="T18" s="34"/>
      <c r="U18" s="34"/>
    </row>
    <row r="19" spans="1:21" ht="13.5">
      <c r="A19" s="31" t="s">
        <v>4</v>
      </c>
      <c r="B19" s="32" t="s">
        <v>28</v>
      </c>
      <c r="C19" s="33" t="s">
        <v>29</v>
      </c>
      <c r="D19" s="34">
        <f t="shared" si="0"/>
        <v>6358</v>
      </c>
      <c r="E19" s="35">
        <f t="shared" si="1"/>
        <v>3735</v>
      </c>
      <c r="F19" s="36">
        <f t="shared" si="2"/>
        <v>58.74488832966341</v>
      </c>
      <c r="G19" s="34">
        <v>2086</v>
      </c>
      <c r="H19" s="34">
        <v>1649</v>
      </c>
      <c r="I19" s="35">
        <f t="shared" si="3"/>
        <v>2623</v>
      </c>
      <c r="J19" s="36">
        <f t="shared" si="4"/>
        <v>41.25511167033659</v>
      </c>
      <c r="K19" s="34">
        <v>696</v>
      </c>
      <c r="L19" s="36">
        <f t="shared" si="5"/>
        <v>10.946838628499528</v>
      </c>
      <c r="M19" s="34">
        <v>0</v>
      </c>
      <c r="N19" s="36">
        <f t="shared" si="6"/>
        <v>0</v>
      </c>
      <c r="O19" s="34">
        <v>1927</v>
      </c>
      <c r="P19" s="34">
        <v>1317</v>
      </c>
      <c r="Q19" s="36">
        <f t="shared" si="7"/>
        <v>30.308273041837058</v>
      </c>
      <c r="R19" s="34" t="s">
        <v>53</v>
      </c>
      <c r="S19" s="34"/>
      <c r="T19" s="34"/>
      <c r="U19" s="34"/>
    </row>
    <row r="20" spans="1:21" ht="13.5">
      <c r="A20" s="31" t="s">
        <v>4</v>
      </c>
      <c r="B20" s="32" t="s">
        <v>30</v>
      </c>
      <c r="C20" s="33" t="s">
        <v>31</v>
      </c>
      <c r="D20" s="34">
        <f t="shared" si="0"/>
        <v>14930</v>
      </c>
      <c r="E20" s="35">
        <f t="shared" si="1"/>
        <v>3183</v>
      </c>
      <c r="F20" s="36">
        <f t="shared" si="2"/>
        <v>21.31949095780308</v>
      </c>
      <c r="G20" s="34">
        <v>3132</v>
      </c>
      <c r="H20" s="34">
        <v>51</v>
      </c>
      <c r="I20" s="35">
        <f t="shared" si="3"/>
        <v>11747</v>
      </c>
      <c r="J20" s="36">
        <f t="shared" si="4"/>
        <v>78.68050904219692</v>
      </c>
      <c r="K20" s="34">
        <v>6658</v>
      </c>
      <c r="L20" s="36">
        <f t="shared" si="5"/>
        <v>44.594775619557936</v>
      </c>
      <c r="M20" s="34">
        <v>0</v>
      </c>
      <c r="N20" s="36">
        <f t="shared" si="6"/>
        <v>0</v>
      </c>
      <c r="O20" s="34">
        <v>5089</v>
      </c>
      <c r="P20" s="34">
        <v>3262</v>
      </c>
      <c r="Q20" s="36">
        <f t="shared" si="7"/>
        <v>34.08573342263898</v>
      </c>
      <c r="R20" s="34" t="s">
        <v>53</v>
      </c>
      <c r="S20" s="34"/>
      <c r="T20" s="34"/>
      <c r="U20" s="34"/>
    </row>
    <row r="21" spans="1:21" ht="13.5">
      <c r="A21" s="31" t="s">
        <v>4</v>
      </c>
      <c r="B21" s="32" t="s">
        <v>32</v>
      </c>
      <c r="C21" s="33" t="s">
        <v>33</v>
      </c>
      <c r="D21" s="34">
        <f t="shared" si="0"/>
        <v>25521</v>
      </c>
      <c r="E21" s="35">
        <f t="shared" si="1"/>
        <v>7321</v>
      </c>
      <c r="F21" s="36">
        <f t="shared" si="2"/>
        <v>28.686180008620354</v>
      </c>
      <c r="G21" s="34">
        <v>7258</v>
      </c>
      <c r="H21" s="34">
        <v>63</v>
      </c>
      <c r="I21" s="35">
        <f t="shared" si="3"/>
        <v>18200</v>
      </c>
      <c r="J21" s="36">
        <f t="shared" si="4"/>
        <v>71.31381999137965</v>
      </c>
      <c r="K21" s="34">
        <v>6586</v>
      </c>
      <c r="L21" s="36">
        <f t="shared" si="5"/>
        <v>25.806198816660793</v>
      </c>
      <c r="M21" s="34">
        <v>0</v>
      </c>
      <c r="N21" s="36">
        <f t="shared" si="6"/>
        <v>0</v>
      </c>
      <c r="O21" s="34">
        <v>11614</v>
      </c>
      <c r="P21" s="34">
        <v>11239</v>
      </c>
      <c r="Q21" s="36">
        <f t="shared" si="7"/>
        <v>45.50762117471886</v>
      </c>
      <c r="R21" s="34" t="s">
        <v>53</v>
      </c>
      <c r="S21" s="34"/>
      <c r="T21" s="34"/>
      <c r="U21" s="34"/>
    </row>
    <row r="22" spans="1:21" ht="13.5">
      <c r="A22" s="31" t="s">
        <v>4</v>
      </c>
      <c r="B22" s="32" t="s">
        <v>34</v>
      </c>
      <c r="C22" s="33" t="s">
        <v>35</v>
      </c>
      <c r="D22" s="34">
        <f t="shared" si="0"/>
        <v>5274</v>
      </c>
      <c r="E22" s="35">
        <f t="shared" si="1"/>
        <v>3128</v>
      </c>
      <c r="F22" s="36">
        <f t="shared" si="2"/>
        <v>59.309821767159654</v>
      </c>
      <c r="G22" s="34">
        <v>3128</v>
      </c>
      <c r="H22" s="34">
        <v>0</v>
      </c>
      <c r="I22" s="35">
        <f t="shared" si="3"/>
        <v>2146</v>
      </c>
      <c r="J22" s="36">
        <f t="shared" si="4"/>
        <v>40.69017823284035</v>
      </c>
      <c r="K22" s="34">
        <v>0</v>
      </c>
      <c r="L22" s="36">
        <f t="shared" si="5"/>
        <v>0</v>
      </c>
      <c r="M22" s="34">
        <v>0</v>
      </c>
      <c r="N22" s="36">
        <f t="shared" si="6"/>
        <v>0</v>
      </c>
      <c r="O22" s="34">
        <v>2146</v>
      </c>
      <c r="P22" s="34">
        <v>1331</v>
      </c>
      <c r="Q22" s="36">
        <f t="shared" si="7"/>
        <v>40.69017823284035</v>
      </c>
      <c r="R22" s="34" t="s">
        <v>53</v>
      </c>
      <c r="S22" s="34"/>
      <c r="T22" s="34"/>
      <c r="U22" s="34"/>
    </row>
    <row r="23" spans="1:21" ht="13.5">
      <c r="A23" s="31" t="s">
        <v>4</v>
      </c>
      <c r="B23" s="32" t="s">
        <v>36</v>
      </c>
      <c r="C23" s="33" t="s">
        <v>37</v>
      </c>
      <c r="D23" s="34">
        <f t="shared" si="0"/>
        <v>8583</v>
      </c>
      <c r="E23" s="35">
        <f t="shared" si="1"/>
        <v>3601</v>
      </c>
      <c r="F23" s="36">
        <f t="shared" si="2"/>
        <v>41.95502737970407</v>
      </c>
      <c r="G23" s="34">
        <v>3580</v>
      </c>
      <c r="H23" s="34">
        <v>21</v>
      </c>
      <c r="I23" s="35">
        <f t="shared" si="3"/>
        <v>4982</v>
      </c>
      <c r="J23" s="36">
        <f t="shared" si="4"/>
        <v>58.04497262029593</v>
      </c>
      <c r="K23" s="34">
        <v>1841</v>
      </c>
      <c r="L23" s="36">
        <f t="shared" si="5"/>
        <v>21.449376674822325</v>
      </c>
      <c r="M23" s="34">
        <v>0</v>
      </c>
      <c r="N23" s="36">
        <f t="shared" si="6"/>
        <v>0</v>
      </c>
      <c r="O23" s="34">
        <v>3141</v>
      </c>
      <c r="P23" s="34">
        <v>2811</v>
      </c>
      <c r="Q23" s="36">
        <f t="shared" si="7"/>
        <v>36.595595945473605</v>
      </c>
      <c r="R23" s="34" t="s">
        <v>53</v>
      </c>
      <c r="S23" s="34"/>
      <c r="T23" s="34"/>
      <c r="U23" s="34"/>
    </row>
    <row r="24" spans="1:21" ht="13.5">
      <c r="A24" s="31" t="s">
        <v>4</v>
      </c>
      <c r="B24" s="32" t="s">
        <v>38</v>
      </c>
      <c r="C24" s="33" t="s">
        <v>179</v>
      </c>
      <c r="D24" s="34">
        <f t="shared" si="0"/>
        <v>5693</v>
      </c>
      <c r="E24" s="35">
        <f t="shared" si="1"/>
        <v>4314</v>
      </c>
      <c r="F24" s="36">
        <f t="shared" si="2"/>
        <v>75.77727033198664</v>
      </c>
      <c r="G24" s="34">
        <v>4162</v>
      </c>
      <c r="H24" s="34">
        <v>152</v>
      </c>
      <c r="I24" s="35">
        <f t="shared" si="3"/>
        <v>1379</v>
      </c>
      <c r="J24" s="36">
        <f t="shared" si="4"/>
        <v>24.222729668013347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1379</v>
      </c>
      <c r="P24" s="34">
        <v>775</v>
      </c>
      <c r="Q24" s="36">
        <f t="shared" si="7"/>
        <v>24.222729668013347</v>
      </c>
      <c r="R24" s="34" t="s">
        <v>53</v>
      </c>
      <c r="S24" s="34"/>
      <c r="T24" s="34"/>
      <c r="U24" s="34"/>
    </row>
    <row r="25" spans="1:21" ht="13.5">
      <c r="A25" s="31" t="s">
        <v>4</v>
      </c>
      <c r="B25" s="32" t="s">
        <v>39</v>
      </c>
      <c r="C25" s="33" t="s">
        <v>40</v>
      </c>
      <c r="D25" s="34">
        <f t="shared" si="0"/>
        <v>8876</v>
      </c>
      <c r="E25" s="35">
        <f t="shared" si="1"/>
        <v>191</v>
      </c>
      <c r="F25" s="36">
        <f t="shared" si="2"/>
        <v>2.1518702118071205</v>
      </c>
      <c r="G25" s="34">
        <v>166</v>
      </c>
      <c r="H25" s="34">
        <v>25</v>
      </c>
      <c r="I25" s="35">
        <f t="shared" si="3"/>
        <v>8685</v>
      </c>
      <c r="J25" s="36">
        <f t="shared" si="4"/>
        <v>97.84812978819288</v>
      </c>
      <c r="K25" s="34">
        <v>7998</v>
      </c>
      <c r="L25" s="36">
        <f t="shared" si="5"/>
        <v>90.10815682739974</v>
      </c>
      <c r="M25" s="34">
        <v>0</v>
      </c>
      <c r="N25" s="36">
        <f t="shared" si="6"/>
        <v>0</v>
      </c>
      <c r="O25" s="34">
        <v>687</v>
      </c>
      <c r="P25" s="34">
        <v>673</v>
      </c>
      <c r="Q25" s="36">
        <f t="shared" si="7"/>
        <v>7.73997296079315</v>
      </c>
      <c r="R25" s="34" t="s">
        <v>53</v>
      </c>
      <c r="S25" s="34"/>
      <c r="T25" s="34"/>
      <c r="U25" s="34"/>
    </row>
    <row r="26" spans="1:21" ht="13.5">
      <c r="A26" s="31" t="s">
        <v>4</v>
      </c>
      <c r="B26" s="32" t="s">
        <v>41</v>
      </c>
      <c r="C26" s="33" t="s">
        <v>42</v>
      </c>
      <c r="D26" s="34">
        <f t="shared" si="0"/>
        <v>5466</v>
      </c>
      <c r="E26" s="35">
        <f t="shared" si="1"/>
        <v>307</v>
      </c>
      <c r="F26" s="36">
        <f t="shared" si="2"/>
        <v>5.6165386022685695</v>
      </c>
      <c r="G26" s="34">
        <v>298</v>
      </c>
      <c r="H26" s="34">
        <v>9</v>
      </c>
      <c r="I26" s="35">
        <f t="shared" si="3"/>
        <v>5159</v>
      </c>
      <c r="J26" s="36">
        <f t="shared" si="4"/>
        <v>94.38346139773142</v>
      </c>
      <c r="K26" s="34">
        <v>5012</v>
      </c>
      <c r="L26" s="36">
        <f t="shared" si="5"/>
        <v>91.69410903768753</v>
      </c>
      <c r="M26" s="34">
        <v>0</v>
      </c>
      <c r="N26" s="36">
        <f t="shared" si="6"/>
        <v>0</v>
      </c>
      <c r="O26" s="34">
        <v>147</v>
      </c>
      <c r="P26" s="34">
        <v>147</v>
      </c>
      <c r="Q26" s="36">
        <f t="shared" si="7"/>
        <v>2.689352360043908</v>
      </c>
      <c r="R26" s="34" t="s">
        <v>53</v>
      </c>
      <c r="S26" s="34"/>
      <c r="T26" s="34"/>
      <c r="U26" s="34"/>
    </row>
    <row r="27" spans="1:21" ht="13.5">
      <c r="A27" s="31" t="s">
        <v>4</v>
      </c>
      <c r="B27" s="32" t="s">
        <v>43</v>
      </c>
      <c r="C27" s="33" t="s">
        <v>44</v>
      </c>
      <c r="D27" s="34">
        <f t="shared" si="0"/>
        <v>4274</v>
      </c>
      <c r="E27" s="35">
        <f t="shared" si="1"/>
        <v>143</v>
      </c>
      <c r="F27" s="36">
        <f t="shared" si="2"/>
        <v>3.3458118858212447</v>
      </c>
      <c r="G27" s="34">
        <v>123</v>
      </c>
      <c r="H27" s="34">
        <v>20</v>
      </c>
      <c r="I27" s="35">
        <f t="shared" si="3"/>
        <v>4131</v>
      </c>
      <c r="J27" s="36">
        <f t="shared" si="4"/>
        <v>96.65418811417875</v>
      </c>
      <c r="K27" s="34">
        <v>3127</v>
      </c>
      <c r="L27" s="36">
        <f t="shared" si="5"/>
        <v>73.16331305568553</v>
      </c>
      <c r="M27" s="34">
        <v>0</v>
      </c>
      <c r="N27" s="36">
        <f t="shared" si="6"/>
        <v>0</v>
      </c>
      <c r="O27" s="34">
        <v>1004</v>
      </c>
      <c r="P27" s="34">
        <v>990</v>
      </c>
      <c r="Q27" s="36">
        <f t="shared" si="7"/>
        <v>23.490875058493216</v>
      </c>
      <c r="R27" s="34" t="s">
        <v>53</v>
      </c>
      <c r="S27" s="34"/>
      <c r="T27" s="34"/>
      <c r="U27" s="34"/>
    </row>
    <row r="28" spans="1:21" ht="13.5">
      <c r="A28" s="31" t="s">
        <v>4</v>
      </c>
      <c r="B28" s="32" t="s">
        <v>45</v>
      </c>
      <c r="C28" s="33" t="s">
        <v>46</v>
      </c>
      <c r="D28" s="34">
        <f t="shared" si="0"/>
        <v>12834</v>
      </c>
      <c r="E28" s="35">
        <f t="shared" si="1"/>
        <v>122</v>
      </c>
      <c r="F28" s="36">
        <f t="shared" si="2"/>
        <v>0.9505999688327879</v>
      </c>
      <c r="G28" s="34">
        <v>122</v>
      </c>
      <c r="H28" s="34">
        <v>0</v>
      </c>
      <c r="I28" s="35">
        <f t="shared" si="3"/>
        <v>12712</v>
      </c>
      <c r="J28" s="36">
        <f t="shared" si="4"/>
        <v>99.04940003116721</v>
      </c>
      <c r="K28" s="34">
        <v>12523</v>
      </c>
      <c r="L28" s="36">
        <f t="shared" si="5"/>
        <v>97.57674925977872</v>
      </c>
      <c r="M28" s="34">
        <v>0</v>
      </c>
      <c r="N28" s="36">
        <f t="shared" si="6"/>
        <v>0</v>
      </c>
      <c r="O28" s="34">
        <v>189</v>
      </c>
      <c r="P28" s="34">
        <v>145</v>
      </c>
      <c r="Q28" s="36">
        <f t="shared" si="7"/>
        <v>1.4726507713884993</v>
      </c>
      <c r="R28" s="34" t="s">
        <v>53</v>
      </c>
      <c r="S28" s="34"/>
      <c r="T28" s="34"/>
      <c r="U28" s="34"/>
    </row>
    <row r="29" spans="1:21" ht="13.5">
      <c r="A29" s="31" t="s">
        <v>4</v>
      </c>
      <c r="B29" s="32" t="s">
        <v>47</v>
      </c>
      <c r="C29" s="33" t="s">
        <v>48</v>
      </c>
      <c r="D29" s="34">
        <f t="shared" si="0"/>
        <v>7878</v>
      </c>
      <c r="E29" s="35">
        <f t="shared" si="1"/>
        <v>3442</v>
      </c>
      <c r="F29" s="36">
        <f t="shared" si="2"/>
        <v>43.691292206143686</v>
      </c>
      <c r="G29" s="34">
        <v>3388</v>
      </c>
      <c r="H29" s="34">
        <v>54</v>
      </c>
      <c r="I29" s="35">
        <f t="shared" si="3"/>
        <v>4436</v>
      </c>
      <c r="J29" s="36">
        <f t="shared" si="4"/>
        <v>56.30870779385631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4436</v>
      </c>
      <c r="P29" s="34">
        <v>2087</v>
      </c>
      <c r="Q29" s="36">
        <f t="shared" si="7"/>
        <v>56.30870779385631</v>
      </c>
      <c r="R29" s="34" t="s">
        <v>53</v>
      </c>
      <c r="S29" s="34"/>
      <c r="T29" s="34"/>
      <c r="U29" s="34"/>
    </row>
    <row r="30" spans="1:21" ht="13.5">
      <c r="A30" s="31" t="s">
        <v>4</v>
      </c>
      <c r="B30" s="32" t="s">
        <v>49</v>
      </c>
      <c r="C30" s="33" t="s">
        <v>50</v>
      </c>
      <c r="D30" s="34">
        <f t="shared" si="0"/>
        <v>19812</v>
      </c>
      <c r="E30" s="35">
        <f t="shared" si="1"/>
        <v>10877</v>
      </c>
      <c r="F30" s="36">
        <f t="shared" si="2"/>
        <v>54.901070058550374</v>
      </c>
      <c r="G30" s="34">
        <v>10877</v>
      </c>
      <c r="H30" s="34">
        <v>0</v>
      </c>
      <c r="I30" s="35">
        <f t="shared" si="3"/>
        <v>8935</v>
      </c>
      <c r="J30" s="36">
        <f t="shared" si="4"/>
        <v>45.098929941449626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8935</v>
      </c>
      <c r="P30" s="34">
        <v>7097</v>
      </c>
      <c r="Q30" s="36">
        <f t="shared" si="7"/>
        <v>45.098929941449626</v>
      </c>
      <c r="R30" s="34" t="s">
        <v>53</v>
      </c>
      <c r="S30" s="34"/>
      <c r="T30" s="34"/>
      <c r="U30" s="34"/>
    </row>
    <row r="31" spans="1:21" ht="13.5">
      <c r="A31" s="31" t="s">
        <v>4</v>
      </c>
      <c r="B31" s="32" t="s">
        <v>51</v>
      </c>
      <c r="C31" s="33" t="s">
        <v>52</v>
      </c>
      <c r="D31" s="34">
        <f t="shared" si="0"/>
        <v>12681</v>
      </c>
      <c r="E31" s="35">
        <f t="shared" si="1"/>
        <v>3017</v>
      </c>
      <c r="F31" s="36">
        <f t="shared" si="2"/>
        <v>23.791499093131456</v>
      </c>
      <c r="G31" s="34">
        <v>2986</v>
      </c>
      <c r="H31" s="34">
        <v>31</v>
      </c>
      <c r="I31" s="35">
        <f t="shared" si="3"/>
        <v>9664</v>
      </c>
      <c r="J31" s="36">
        <f t="shared" si="4"/>
        <v>76.20850090686855</v>
      </c>
      <c r="K31" s="34">
        <v>1639</v>
      </c>
      <c r="L31" s="36">
        <f t="shared" si="5"/>
        <v>12.924848198091631</v>
      </c>
      <c r="M31" s="34">
        <v>0</v>
      </c>
      <c r="N31" s="36">
        <f t="shared" si="6"/>
        <v>0</v>
      </c>
      <c r="O31" s="34">
        <v>8025</v>
      </c>
      <c r="P31" s="34">
        <v>7832</v>
      </c>
      <c r="Q31" s="36">
        <f t="shared" si="7"/>
        <v>63.283652708776906</v>
      </c>
      <c r="R31" s="34" t="s">
        <v>53</v>
      </c>
      <c r="S31" s="34"/>
      <c r="T31" s="34"/>
      <c r="U31" s="34"/>
    </row>
    <row r="32" spans="1:21" ht="13.5">
      <c r="A32" s="31" t="s">
        <v>4</v>
      </c>
      <c r="B32" s="32" t="s">
        <v>54</v>
      </c>
      <c r="C32" s="33" t="s">
        <v>55</v>
      </c>
      <c r="D32" s="34">
        <f t="shared" si="0"/>
        <v>16201</v>
      </c>
      <c r="E32" s="35">
        <f t="shared" si="1"/>
        <v>1763</v>
      </c>
      <c r="F32" s="36">
        <f t="shared" si="2"/>
        <v>10.88204431825196</v>
      </c>
      <c r="G32" s="34">
        <v>1763</v>
      </c>
      <c r="H32" s="34">
        <v>0</v>
      </c>
      <c r="I32" s="35">
        <f t="shared" si="3"/>
        <v>14438</v>
      </c>
      <c r="J32" s="36">
        <f t="shared" si="4"/>
        <v>89.11795568174804</v>
      </c>
      <c r="K32" s="34">
        <v>13879</v>
      </c>
      <c r="L32" s="36">
        <f t="shared" si="5"/>
        <v>85.66755138571693</v>
      </c>
      <c r="M32" s="34">
        <v>0</v>
      </c>
      <c r="N32" s="36">
        <f t="shared" si="6"/>
        <v>0</v>
      </c>
      <c r="O32" s="34">
        <v>559</v>
      </c>
      <c r="P32" s="34">
        <v>559</v>
      </c>
      <c r="Q32" s="36">
        <f t="shared" si="7"/>
        <v>3.450404296031109</v>
      </c>
      <c r="R32" s="34" t="s">
        <v>53</v>
      </c>
      <c r="S32" s="34"/>
      <c r="T32" s="34"/>
      <c r="U32" s="34"/>
    </row>
    <row r="33" spans="1:21" ht="13.5">
      <c r="A33" s="31" t="s">
        <v>4</v>
      </c>
      <c r="B33" s="32" t="s">
        <v>56</v>
      </c>
      <c r="C33" s="33" t="s">
        <v>57</v>
      </c>
      <c r="D33" s="34">
        <f t="shared" si="0"/>
        <v>11919</v>
      </c>
      <c r="E33" s="35">
        <f t="shared" si="1"/>
        <v>744</v>
      </c>
      <c r="F33" s="36">
        <f t="shared" si="2"/>
        <v>6.242134407248931</v>
      </c>
      <c r="G33" s="34">
        <v>744</v>
      </c>
      <c r="H33" s="34">
        <v>0</v>
      </c>
      <c r="I33" s="35">
        <f t="shared" si="3"/>
        <v>11175</v>
      </c>
      <c r="J33" s="36">
        <f t="shared" si="4"/>
        <v>93.75786559275106</v>
      </c>
      <c r="K33" s="34">
        <v>10076</v>
      </c>
      <c r="L33" s="36">
        <f t="shared" si="5"/>
        <v>84.53729339709707</v>
      </c>
      <c r="M33" s="34">
        <v>0</v>
      </c>
      <c r="N33" s="36">
        <f t="shared" si="6"/>
        <v>0</v>
      </c>
      <c r="O33" s="34">
        <v>1099</v>
      </c>
      <c r="P33" s="34">
        <v>44</v>
      </c>
      <c r="Q33" s="36">
        <f t="shared" si="7"/>
        <v>9.220572195653997</v>
      </c>
      <c r="R33" s="34" t="s">
        <v>53</v>
      </c>
      <c r="S33" s="34"/>
      <c r="T33" s="34"/>
      <c r="U33" s="34"/>
    </row>
    <row r="34" spans="1:21" ht="13.5">
      <c r="A34" s="31" t="s">
        <v>4</v>
      </c>
      <c r="B34" s="32" t="s">
        <v>58</v>
      </c>
      <c r="C34" s="33" t="s">
        <v>59</v>
      </c>
      <c r="D34" s="34">
        <f t="shared" si="0"/>
        <v>4172</v>
      </c>
      <c r="E34" s="35">
        <f t="shared" si="1"/>
        <v>89</v>
      </c>
      <c r="F34" s="36">
        <f t="shared" si="2"/>
        <v>2.1332694151486096</v>
      </c>
      <c r="G34" s="34">
        <v>89</v>
      </c>
      <c r="H34" s="34">
        <v>0</v>
      </c>
      <c r="I34" s="35">
        <f t="shared" si="3"/>
        <v>4083</v>
      </c>
      <c r="J34" s="36">
        <f t="shared" si="4"/>
        <v>97.8667305848514</v>
      </c>
      <c r="K34" s="34">
        <v>1968</v>
      </c>
      <c r="L34" s="36">
        <f t="shared" si="5"/>
        <v>47.171620325982744</v>
      </c>
      <c r="M34" s="34">
        <v>0</v>
      </c>
      <c r="N34" s="36">
        <f t="shared" si="6"/>
        <v>0</v>
      </c>
      <c r="O34" s="34">
        <v>2115</v>
      </c>
      <c r="P34" s="34">
        <v>2115</v>
      </c>
      <c r="Q34" s="36">
        <f t="shared" si="7"/>
        <v>50.695110258868645</v>
      </c>
      <c r="R34" s="34" t="s">
        <v>53</v>
      </c>
      <c r="S34" s="34"/>
      <c r="T34" s="34"/>
      <c r="U34" s="34"/>
    </row>
    <row r="35" spans="1:21" ht="13.5">
      <c r="A35" s="31" t="s">
        <v>4</v>
      </c>
      <c r="B35" s="32" t="s">
        <v>60</v>
      </c>
      <c r="C35" s="33" t="s">
        <v>61</v>
      </c>
      <c r="D35" s="34">
        <f t="shared" si="0"/>
        <v>5712</v>
      </c>
      <c r="E35" s="35">
        <f t="shared" si="1"/>
        <v>542</v>
      </c>
      <c r="F35" s="36">
        <f t="shared" si="2"/>
        <v>9.488795518207283</v>
      </c>
      <c r="G35" s="34">
        <v>523</v>
      </c>
      <c r="H35" s="34">
        <v>19</v>
      </c>
      <c r="I35" s="35">
        <f t="shared" si="3"/>
        <v>5170</v>
      </c>
      <c r="J35" s="36">
        <f t="shared" si="4"/>
        <v>90.51120448179272</v>
      </c>
      <c r="K35" s="34">
        <v>4390</v>
      </c>
      <c r="L35" s="36">
        <f t="shared" si="5"/>
        <v>76.85574229691878</v>
      </c>
      <c r="M35" s="34">
        <v>0</v>
      </c>
      <c r="N35" s="36">
        <f t="shared" si="6"/>
        <v>0</v>
      </c>
      <c r="O35" s="34">
        <v>780</v>
      </c>
      <c r="P35" s="34">
        <v>289</v>
      </c>
      <c r="Q35" s="36">
        <f t="shared" si="7"/>
        <v>13.655462184873949</v>
      </c>
      <c r="R35" s="34" t="s">
        <v>53</v>
      </c>
      <c r="S35" s="34"/>
      <c r="T35" s="34"/>
      <c r="U35" s="34"/>
    </row>
    <row r="36" spans="1:21" ht="13.5">
      <c r="A36" s="31" t="s">
        <v>4</v>
      </c>
      <c r="B36" s="32" t="s">
        <v>62</v>
      </c>
      <c r="C36" s="33" t="s">
        <v>63</v>
      </c>
      <c r="D36" s="34">
        <f t="shared" si="0"/>
        <v>7709</v>
      </c>
      <c r="E36" s="35">
        <f t="shared" si="1"/>
        <v>2891</v>
      </c>
      <c r="F36" s="36">
        <f t="shared" si="2"/>
        <v>37.50162148138539</v>
      </c>
      <c r="G36" s="34">
        <v>2766</v>
      </c>
      <c r="H36" s="34">
        <v>125</v>
      </c>
      <c r="I36" s="35">
        <f t="shared" si="3"/>
        <v>4818</v>
      </c>
      <c r="J36" s="36">
        <f t="shared" si="4"/>
        <v>62.49837851861461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4818</v>
      </c>
      <c r="P36" s="34">
        <v>2018</v>
      </c>
      <c r="Q36" s="36">
        <f t="shared" si="7"/>
        <v>62.49837851861461</v>
      </c>
      <c r="R36" s="34" t="s">
        <v>53</v>
      </c>
      <c r="S36" s="34"/>
      <c r="T36" s="34"/>
      <c r="U36" s="34"/>
    </row>
    <row r="37" spans="1:21" ht="13.5">
      <c r="A37" s="31" t="s">
        <v>4</v>
      </c>
      <c r="B37" s="32" t="s">
        <v>64</v>
      </c>
      <c r="C37" s="33" t="s">
        <v>65</v>
      </c>
      <c r="D37" s="34">
        <f t="shared" si="0"/>
        <v>12487</v>
      </c>
      <c r="E37" s="35">
        <f t="shared" si="1"/>
        <v>9222</v>
      </c>
      <c r="F37" s="36">
        <f t="shared" si="2"/>
        <v>73.85280691919597</v>
      </c>
      <c r="G37" s="34">
        <v>9175</v>
      </c>
      <c r="H37" s="34">
        <v>47</v>
      </c>
      <c r="I37" s="35">
        <f t="shared" si="3"/>
        <v>3265</v>
      </c>
      <c r="J37" s="36">
        <f t="shared" si="4"/>
        <v>26.147193080804037</v>
      </c>
      <c r="K37" s="34">
        <v>1474</v>
      </c>
      <c r="L37" s="36">
        <f t="shared" si="5"/>
        <v>11.804276447505407</v>
      </c>
      <c r="M37" s="34">
        <v>0</v>
      </c>
      <c r="N37" s="36">
        <f t="shared" si="6"/>
        <v>0</v>
      </c>
      <c r="O37" s="34">
        <v>1791</v>
      </c>
      <c r="P37" s="34">
        <v>1491</v>
      </c>
      <c r="Q37" s="36">
        <f t="shared" si="7"/>
        <v>14.34291663329863</v>
      </c>
      <c r="R37" s="34" t="s">
        <v>53</v>
      </c>
      <c r="S37" s="34"/>
      <c r="T37" s="34"/>
      <c r="U37" s="34"/>
    </row>
    <row r="38" spans="1:21" ht="13.5">
      <c r="A38" s="31" t="s">
        <v>4</v>
      </c>
      <c r="B38" s="32" t="s">
        <v>66</v>
      </c>
      <c r="C38" s="33" t="s">
        <v>67</v>
      </c>
      <c r="D38" s="34">
        <f t="shared" si="0"/>
        <v>19484</v>
      </c>
      <c r="E38" s="35">
        <f t="shared" si="1"/>
        <v>10220</v>
      </c>
      <c r="F38" s="36">
        <f aca="true" t="shared" si="8" ref="F38:F85">E38/D38*100</f>
        <v>52.45329501129131</v>
      </c>
      <c r="G38" s="34">
        <v>9215</v>
      </c>
      <c r="H38" s="34">
        <v>1005</v>
      </c>
      <c r="I38" s="35">
        <f t="shared" si="3"/>
        <v>9264</v>
      </c>
      <c r="J38" s="36">
        <f aca="true" t="shared" si="9" ref="J38:J85">I38/D38*100</f>
        <v>47.54670498870868</v>
      </c>
      <c r="K38" s="34">
        <v>2735</v>
      </c>
      <c r="L38" s="36">
        <f aca="true" t="shared" si="10" ref="L38:L85">K38/D38*100</f>
        <v>14.037158694313282</v>
      </c>
      <c r="M38" s="34">
        <v>2440</v>
      </c>
      <c r="N38" s="36">
        <f aca="true" t="shared" si="11" ref="N38:N85">M38/D38*100</f>
        <v>12.523095873537264</v>
      </c>
      <c r="O38" s="34">
        <v>4089</v>
      </c>
      <c r="P38" s="34">
        <v>2063</v>
      </c>
      <c r="Q38" s="36">
        <f aca="true" t="shared" si="12" ref="Q38:Q85">O38/D38*100</f>
        <v>20.98645042085814</v>
      </c>
      <c r="R38" s="34" t="s">
        <v>53</v>
      </c>
      <c r="S38" s="34"/>
      <c r="T38" s="34"/>
      <c r="U38" s="34"/>
    </row>
    <row r="39" spans="1:21" ht="13.5">
      <c r="A39" s="31" t="s">
        <v>4</v>
      </c>
      <c r="B39" s="32" t="s">
        <v>68</v>
      </c>
      <c r="C39" s="33" t="s">
        <v>69</v>
      </c>
      <c r="D39" s="34">
        <f t="shared" si="0"/>
        <v>6806</v>
      </c>
      <c r="E39" s="35">
        <f t="shared" si="1"/>
        <v>3662</v>
      </c>
      <c r="F39" s="36">
        <f t="shared" si="8"/>
        <v>53.805465765501026</v>
      </c>
      <c r="G39" s="34">
        <v>3662</v>
      </c>
      <c r="H39" s="34">
        <v>0</v>
      </c>
      <c r="I39" s="35">
        <f t="shared" si="3"/>
        <v>3144</v>
      </c>
      <c r="J39" s="36">
        <f t="shared" si="9"/>
        <v>46.194534234498974</v>
      </c>
      <c r="K39" s="34">
        <v>2454</v>
      </c>
      <c r="L39" s="36">
        <f t="shared" si="10"/>
        <v>36.05642080517191</v>
      </c>
      <c r="M39" s="34">
        <v>0</v>
      </c>
      <c r="N39" s="36">
        <f t="shared" si="11"/>
        <v>0</v>
      </c>
      <c r="O39" s="34">
        <v>690</v>
      </c>
      <c r="P39" s="34">
        <v>540</v>
      </c>
      <c r="Q39" s="36">
        <f t="shared" si="12"/>
        <v>10.138113429327063</v>
      </c>
      <c r="R39" s="34" t="s">
        <v>53</v>
      </c>
      <c r="S39" s="34"/>
      <c r="T39" s="34"/>
      <c r="U39" s="34"/>
    </row>
    <row r="40" spans="1:21" ht="13.5">
      <c r="A40" s="31" t="s">
        <v>4</v>
      </c>
      <c r="B40" s="32" t="s">
        <v>70</v>
      </c>
      <c r="C40" s="33" t="s">
        <v>71</v>
      </c>
      <c r="D40" s="34">
        <f t="shared" si="0"/>
        <v>11047</v>
      </c>
      <c r="E40" s="35">
        <f t="shared" si="1"/>
        <v>6695</v>
      </c>
      <c r="F40" s="36">
        <f t="shared" si="8"/>
        <v>60.60468905585227</v>
      </c>
      <c r="G40" s="34">
        <v>6674</v>
      </c>
      <c r="H40" s="34">
        <v>21</v>
      </c>
      <c r="I40" s="35">
        <f t="shared" si="3"/>
        <v>4352</v>
      </c>
      <c r="J40" s="36">
        <f t="shared" si="9"/>
        <v>39.39531094414773</v>
      </c>
      <c r="K40" s="34">
        <v>0</v>
      </c>
      <c r="L40" s="36">
        <f t="shared" si="10"/>
        <v>0</v>
      </c>
      <c r="M40" s="34">
        <v>0</v>
      </c>
      <c r="N40" s="36">
        <f t="shared" si="11"/>
        <v>0</v>
      </c>
      <c r="O40" s="34">
        <v>4352</v>
      </c>
      <c r="P40" s="34">
        <v>3425</v>
      </c>
      <c r="Q40" s="36">
        <f t="shared" si="12"/>
        <v>39.39531094414773</v>
      </c>
      <c r="R40" s="34" t="s">
        <v>53</v>
      </c>
      <c r="S40" s="34"/>
      <c r="T40" s="34"/>
      <c r="U40" s="34"/>
    </row>
    <row r="41" spans="1:21" ht="13.5">
      <c r="A41" s="31" t="s">
        <v>4</v>
      </c>
      <c r="B41" s="32" t="s">
        <v>72</v>
      </c>
      <c r="C41" s="33" t="s">
        <v>73</v>
      </c>
      <c r="D41" s="34">
        <f t="shared" si="0"/>
        <v>16718</v>
      </c>
      <c r="E41" s="35">
        <f t="shared" si="1"/>
        <v>7950</v>
      </c>
      <c r="F41" s="36">
        <f t="shared" si="8"/>
        <v>47.55353511185548</v>
      </c>
      <c r="G41" s="34">
        <v>7950</v>
      </c>
      <c r="H41" s="34">
        <v>0</v>
      </c>
      <c r="I41" s="35">
        <f t="shared" si="3"/>
        <v>8768</v>
      </c>
      <c r="J41" s="36">
        <f t="shared" si="9"/>
        <v>52.44646488814452</v>
      </c>
      <c r="K41" s="34">
        <v>3567</v>
      </c>
      <c r="L41" s="36">
        <f t="shared" si="10"/>
        <v>21.33628424452686</v>
      </c>
      <c r="M41" s="34">
        <v>0</v>
      </c>
      <c r="N41" s="36">
        <f t="shared" si="11"/>
        <v>0</v>
      </c>
      <c r="O41" s="34">
        <v>5201</v>
      </c>
      <c r="P41" s="34">
        <v>3720</v>
      </c>
      <c r="Q41" s="36">
        <f t="shared" si="12"/>
        <v>31.110180643617657</v>
      </c>
      <c r="R41" s="34" t="s">
        <v>53</v>
      </c>
      <c r="S41" s="34"/>
      <c r="T41" s="34"/>
      <c r="U41" s="34"/>
    </row>
    <row r="42" spans="1:21" ht="13.5">
      <c r="A42" s="31" t="s">
        <v>4</v>
      </c>
      <c r="B42" s="32" t="s">
        <v>74</v>
      </c>
      <c r="C42" s="33" t="s">
        <v>75</v>
      </c>
      <c r="D42" s="34">
        <f t="shared" si="0"/>
        <v>5844</v>
      </c>
      <c r="E42" s="35">
        <f t="shared" si="1"/>
        <v>4520</v>
      </c>
      <c r="F42" s="36">
        <f t="shared" si="8"/>
        <v>77.34428473648187</v>
      </c>
      <c r="G42" s="34">
        <v>3614</v>
      </c>
      <c r="H42" s="34">
        <v>906</v>
      </c>
      <c r="I42" s="35">
        <f t="shared" si="3"/>
        <v>1324</v>
      </c>
      <c r="J42" s="36">
        <f t="shared" si="9"/>
        <v>22.65571526351814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1324</v>
      </c>
      <c r="P42" s="34">
        <v>859</v>
      </c>
      <c r="Q42" s="36">
        <f t="shared" si="12"/>
        <v>22.65571526351814</v>
      </c>
      <c r="R42" s="34" t="s">
        <v>53</v>
      </c>
      <c r="S42" s="34"/>
      <c r="T42" s="34"/>
      <c r="U42" s="34"/>
    </row>
    <row r="43" spans="1:21" ht="13.5">
      <c r="A43" s="31" t="s">
        <v>4</v>
      </c>
      <c r="B43" s="32" t="s">
        <v>76</v>
      </c>
      <c r="C43" s="33" t="s">
        <v>77</v>
      </c>
      <c r="D43" s="34">
        <f t="shared" si="0"/>
        <v>6244</v>
      </c>
      <c r="E43" s="35">
        <f t="shared" si="1"/>
        <v>4674</v>
      </c>
      <c r="F43" s="36">
        <f t="shared" si="8"/>
        <v>74.85586162716208</v>
      </c>
      <c r="G43" s="34">
        <v>4199</v>
      </c>
      <c r="H43" s="34">
        <v>475</v>
      </c>
      <c r="I43" s="35">
        <f t="shared" si="3"/>
        <v>1570</v>
      </c>
      <c r="J43" s="36">
        <f t="shared" si="9"/>
        <v>25.144138372837926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1570</v>
      </c>
      <c r="P43" s="34">
        <v>924</v>
      </c>
      <c r="Q43" s="36">
        <f t="shared" si="12"/>
        <v>25.144138372837926</v>
      </c>
      <c r="R43" s="34" t="s">
        <v>53</v>
      </c>
      <c r="S43" s="34"/>
      <c r="T43" s="34"/>
      <c r="U43" s="34"/>
    </row>
    <row r="44" spans="1:21" ht="13.5">
      <c r="A44" s="31" t="s">
        <v>4</v>
      </c>
      <c r="B44" s="32" t="s">
        <v>78</v>
      </c>
      <c r="C44" s="33" t="s">
        <v>79</v>
      </c>
      <c r="D44" s="34">
        <f t="shared" si="0"/>
        <v>23502</v>
      </c>
      <c r="E44" s="35">
        <f t="shared" si="1"/>
        <v>10658</v>
      </c>
      <c r="F44" s="36">
        <f t="shared" si="8"/>
        <v>45.349331971747084</v>
      </c>
      <c r="G44" s="34">
        <v>8961</v>
      </c>
      <c r="H44" s="34">
        <v>1697</v>
      </c>
      <c r="I44" s="35">
        <f t="shared" si="3"/>
        <v>12844</v>
      </c>
      <c r="J44" s="36">
        <f t="shared" si="9"/>
        <v>54.650668028252916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12844</v>
      </c>
      <c r="P44" s="34">
        <v>8571</v>
      </c>
      <c r="Q44" s="36">
        <f t="shared" si="12"/>
        <v>54.650668028252916</v>
      </c>
      <c r="R44" s="34" t="s">
        <v>53</v>
      </c>
      <c r="S44" s="34"/>
      <c r="T44" s="34"/>
      <c r="U44" s="34"/>
    </row>
    <row r="45" spans="1:21" ht="13.5">
      <c r="A45" s="31" t="s">
        <v>4</v>
      </c>
      <c r="B45" s="32" t="s">
        <v>80</v>
      </c>
      <c r="C45" s="33" t="s">
        <v>81</v>
      </c>
      <c r="D45" s="34">
        <f t="shared" si="0"/>
        <v>2805</v>
      </c>
      <c r="E45" s="35">
        <f t="shared" si="1"/>
        <v>1622</v>
      </c>
      <c r="F45" s="36">
        <f t="shared" si="8"/>
        <v>57.825311942959004</v>
      </c>
      <c r="G45" s="34">
        <v>1364</v>
      </c>
      <c r="H45" s="34">
        <v>258</v>
      </c>
      <c r="I45" s="35">
        <f t="shared" si="3"/>
        <v>1183</v>
      </c>
      <c r="J45" s="36">
        <f t="shared" si="9"/>
        <v>42.174688057040996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1183</v>
      </c>
      <c r="P45" s="34">
        <v>681</v>
      </c>
      <c r="Q45" s="36">
        <f t="shared" si="12"/>
        <v>42.174688057040996</v>
      </c>
      <c r="R45" s="34" t="s">
        <v>53</v>
      </c>
      <c r="S45" s="34"/>
      <c r="T45" s="34"/>
      <c r="U45" s="34"/>
    </row>
    <row r="46" spans="1:21" ht="13.5">
      <c r="A46" s="31" t="s">
        <v>4</v>
      </c>
      <c r="B46" s="32" t="s">
        <v>82</v>
      </c>
      <c r="C46" s="33" t="s">
        <v>83</v>
      </c>
      <c r="D46" s="34">
        <f t="shared" si="0"/>
        <v>6592</v>
      </c>
      <c r="E46" s="35">
        <f t="shared" si="1"/>
        <v>2227</v>
      </c>
      <c r="F46" s="36">
        <f t="shared" si="8"/>
        <v>33.783373786407765</v>
      </c>
      <c r="G46" s="34">
        <v>1980</v>
      </c>
      <c r="H46" s="34">
        <v>247</v>
      </c>
      <c r="I46" s="35">
        <f t="shared" si="3"/>
        <v>4365</v>
      </c>
      <c r="J46" s="36">
        <f t="shared" si="9"/>
        <v>66.21662621359224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4365</v>
      </c>
      <c r="P46" s="34">
        <v>3348</v>
      </c>
      <c r="Q46" s="36">
        <f t="shared" si="12"/>
        <v>66.21662621359224</v>
      </c>
      <c r="R46" s="34" t="s">
        <v>53</v>
      </c>
      <c r="S46" s="34"/>
      <c r="T46" s="34"/>
      <c r="U46" s="34"/>
    </row>
    <row r="47" spans="1:21" ht="13.5">
      <c r="A47" s="31" t="s">
        <v>4</v>
      </c>
      <c r="B47" s="32" t="s">
        <v>84</v>
      </c>
      <c r="C47" s="33" t="s">
        <v>85</v>
      </c>
      <c r="D47" s="34">
        <f t="shared" si="0"/>
        <v>8621</v>
      </c>
      <c r="E47" s="35">
        <f t="shared" si="1"/>
        <v>4678</v>
      </c>
      <c r="F47" s="36">
        <f t="shared" si="8"/>
        <v>54.262846537524645</v>
      </c>
      <c r="G47" s="34">
        <v>4549</v>
      </c>
      <c r="H47" s="34">
        <v>129</v>
      </c>
      <c r="I47" s="35">
        <f t="shared" si="3"/>
        <v>3943</v>
      </c>
      <c r="J47" s="36">
        <f t="shared" si="9"/>
        <v>45.73715346247535</v>
      </c>
      <c r="K47" s="34">
        <v>533</v>
      </c>
      <c r="L47" s="36">
        <f t="shared" si="10"/>
        <v>6.18257742721262</v>
      </c>
      <c r="M47" s="34">
        <v>0</v>
      </c>
      <c r="N47" s="36">
        <f t="shared" si="11"/>
        <v>0</v>
      </c>
      <c r="O47" s="34">
        <v>3410</v>
      </c>
      <c r="P47" s="34">
        <v>2571</v>
      </c>
      <c r="Q47" s="36">
        <f t="shared" si="12"/>
        <v>39.55457603526273</v>
      </c>
      <c r="R47" s="34" t="s">
        <v>53</v>
      </c>
      <c r="S47" s="34"/>
      <c r="T47" s="34"/>
      <c r="U47" s="34"/>
    </row>
    <row r="48" spans="1:21" ht="13.5">
      <c r="A48" s="31" t="s">
        <v>4</v>
      </c>
      <c r="B48" s="32" t="s">
        <v>86</v>
      </c>
      <c r="C48" s="33" t="s">
        <v>87</v>
      </c>
      <c r="D48" s="34">
        <f t="shared" si="0"/>
        <v>5929</v>
      </c>
      <c r="E48" s="35">
        <f t="shared" si="1"/>
        <v>3754</v>
      </c>
      <c r="F48" s="36">
        <f t="shared" si="8"/>
        <v>63.31590487434643</v>
      </c>
      <c r="G48" s="34">
        <v>3704</v>
      </c>
      <c r="H48" s="34">
        <v>50</v>
      </c>
      <c r="I48" s="35">
        <f t="shared" si="3"/>
        <v>2175</v>
      </c>
      <c r="J48" s="36">
        <f t="shared" si="9"/>
        <v>36.68409512565356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2175</v>
      </c>
      <c r="P48" s="34">
        <v>1380</v>
      </c>
      <c r="Q48" s="36">
        <f t="shared" si="12"/>
        <v>36.68409512565356</v>
      </c>
      <c r="R48" s="34" t="s">
        <v>53</v>
      </c>
      <c r="S48" s="34"/>
      <c r="T48" s="34"/>
      <c r="U48" s="34"/>
    </row>
    <row r="49" spans="1:21" ht="13.5">
      <c r="A49" s="31" t="s">
        <v>4</v>
      </c>
      <c r="B49" s="32" t="s">
        <v>88</v>
      </c>
      <c r="C49" s="33" t="s">
        <v>89</v>
      </c>
      <c r="D49" s="34">
        <f t="shared" si="0"/>
        <v>4146</v>
      </c>
      <c r="E49" s="35">
        <f t="shared" si="1"/>
        <v>3208</v>
      </c>
      <c r="F49" s="36">
        <f t="shared" si="8"/>
        <v>77.3757838880849</v>
      </c>
      <c r="G49" s="34">
        <v>3208</v>
      </c>
      <c r="H49" s="34">
        <v>0</v>
      </c>
      <c r="I49" s="35">
        <f t="shared" si="3"/>
        <v>938</v>
      </c>
      <c r="J49" s="36">
        <f t="shared" si="9"/>
        <v>22.6242161119151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938</v>
      </c>
      <c r="P49" s="34">
        <v>469</v>
      </c>
      <c r="Q49" s="36">
        <f t="shared" si="12"/>
        <v>22.6242161119151</v>
      </c>
      <c r="R49" s="34" t="s">
        <v>53</v>
      </c>
      <c r="S49" s="34"/>
      <c r="T49" s="34"/>
      <c r="U49" s="34"/>
    </row>
    <row r="50" spans="1:21" ht="13.5">
      <c r="A50" s="31" t="s">
        <v>4</v>
      </c>
      <c r="B50" s="32" t="s">
        <v>90</v>
      </c>
      <c r="C50" s="33" t="s">
        <v>91</v>
      </c>
      <c r="D50" s="34">
        <f t="shared" si="0"/>
        <v>3080</v>
      </c>
      <c r="E50" s="35">
        <f t="shared" si="1"/>
        <v>2544</v>
      </c>
      <c r="F50" s="36">
        <f t="shared" si="8"/>
        <v>82.5974025974026</v>
      </c>
      <c r="G50" s="34">
        <v>2035</v>
      </c>
      <c r="H50" s="34">
        <v>509</v>
      </c>
      <c r="I50" s="35">
        <f t="shared" si="3"/>
        <v>536</v>
      </c>
      <c r="J50" s="36">
        <f t="shared" si="9"/>
        <v>17.402597402597404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536</v>
      </c>
      <c r="P50" s="34">
        <v>378</v>
      </c>
      <c r="Q50" s="36">
        <f t="shared" si="12"/>
        <v>17.402597402597404</v>
      </c>
      <c r="R50" s="34" t="s">
        <v>53</v>
      </c>
      <c r="S50" s="34"/>
      <c r="T50" s="34"/>
      <c r="U50" s="34"/>
    </row>
    <row r="51" spans="1:21" ht="13.5">
      <c r="A51" s="31" t="s">
        <v>4</v>
      </c>
      <c r="B51" s="32" t="s">
        <v>92</v>
      </c>
      <c r="C51" s="33" t="s">
        <v>93</v>
      </c>
      <c r="D51" s="34">
        <f t="shared" si="0"/>
        <v>4041</v>
      </c>
      <c r="E51" s="35">
        <f t="shared" si="1"/>
        <v>772</v>
      </c>
      <c r="F51" s="36">
        <f t="shared" si="8"/>
        <v>19.10418213313536</v>
      </c>
      <c r="G51" s="34">
        <v>772</v>
      </c>
      <c r="H51" s="34">
        <v>0</v>
      </c>
      <c r="I51" s="35">
        <f t="shared" si="3"/>
        <v>3269</v>
      </c>
      <c r="J51" s="36">
        <f t="shared" si="9"/>
        <v>80.89581786686463</v>
      </c>
      <c r="K51" s="34">
        <v>2213</v>
      </c>
      <c r="L51" s="36">
        <f t="shared" si="10"/>
        <v>54.76367235832714</v>
      </c>
      <c r="M51" s="34">
        <v>0</v>
      </c>
      <c r="N51" s="36">
        <f t="shared" si="11"/>
        <v>0</v>
      </c>
      <c r="O51" s="34">
        <v>1056</v>
      </c>
      <c r="P51" s="34">
        <v>772</v>
      </c>
      <c r="Q51" s="36">
        <f t="shared" si="12"/>
        <v>26.13214550853749</v>
      </c>
      <c r="R51" s="34" t="s">
        <v>53</v>
      </c>
      <c r="S51" s="34"/>
      <c r="T51" s="34"/>
      <c r="U51" s="34"/>
    </row>
    <row r="52" spans="1:21" ht="13.5">
      <c r="A52" s="31" t="s">
        <v>4</v>
      </c>
      <c r="B52" s="32" t="s">
        <v>94</v>
      </c>
      <c r="C52" s="33" t="s">
        <v>95</v>
      </c>
      <c r="D52" s="34">
        <f t="shared" si="0"/>
        <v>2648</v>
      </c>
      <c r="E52" s="35">
        <f t="shared" si="1"/>
        <v>1915</v>
      </c>
      <c r="F52" s="36">
        <f t="shared" si="8"/>
        <v>72.31873111782477</v>
      </c>
      <c r="G52" s="34">
        <v>1915</v>
      </c>
      <c r="H52" s="34">
        <v>0</v>
      </c>
      <c r="I52" s="35">
        <f t="shared" si="3"/>
        <v>733</v>
      </c>
      <c r="J52" s="36">
        <f t="shared" si="9"/>
        <v>27.681268882175225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733</v>
      </c>
      <c r="P52" s="34">
        <v>733</v>
      </c>
      <c r="Q52" s="36">
        <f t="shared" si="12"/>
        <v>27.681268882175225</v>
      </c>
      <c r="R52" s="34" t="s">
        <v>53</v>
      </c>
      <c r="S52" s="34"/>
      <c r="T52" s="34"/>
      <c r="U52" s="34"/>
    </row>
    <row r="53" spans="1:21" ht="13.5">
      <c r="A53" s="31" t="s">
        <v>4</v>
      </c>
      <c r="B53" s="32" t="s">
        <v>96</v>
      </c>
      <c r="C53" s="33" t="s">
        <v>97</v>
      </c>
      <c r="D53" s="34">
        <f t="shared" si="0"/>
        <v>4078</v>
      </c>
      <c r="E53" s="35">
        <f t="shared" si="1"/>
        <v>882</v>
      </c>
      <c r="F53" s="36">
        <f t="shared" si="8"/>
        <v>21.628249141736145</v>
      </c>
      <c r="G53" s="34">
        <v>882</v>
      </c>
      <c r="H53" s="34">
        <v>0</v>
      </c>
      <c r="I53" s="35">
        <f t="shared" si="3"/>
        <v>3196</v>
      </c>
      <c r="J53" s="36">
        <f t="shared" si="9"/>
        <v>78.37175085826385</v>
      </c>
      <c r="K53" s="34">
        <v>1762</v>
      </c>
      <c r="L53" s="36">
        <f t="shared" si="10"/>
        <v>43.20745463462482</v>
      </c>
      <c r="M53" s="34">
        <v>0</v>
      </c>
      <c r="N53" s="36">
        <f t="shared" si="11"/>
        <v>0</v>
      </c>
      <c r="O53" s="34">
        <v>1434</v>
      </c>
      <c r="P53" s="34">
        <v>1434</v>
      </c>
      <c r="Q53" s="36">
        <f t="shared" si="12"/>
        <v>35.16429622363904</v>
      </c>
      <c r="R53" s="34" t="s">
        <v>53</v>
      </c>
      <c r="S53" s="34"/>
      <c r="T53" s="34"/>
      <c r="U53" s="34"/>
    </row>
    <row r="54" spans="1:21" ht="13.5">
      <c r="A54" s="31" t="s">
        <v>4</v>
      </c>
      <c r="B54" s="32" t="s">
        <v>98</v>
      </c>
      <c r="C54" s="33" t="s">
        <v>99</v>
      </c>
      <c r="D54" s="34">
        <f t="shared" si="0"/>
        <v>3293</v>
      </c>
      <c r="E54" s="35">
        <f t="shared" si="1"/>
        <v>656</v>
      </c>
      <c r="F54" s="36">
        <f t="shared" si="8"/>
        <v>19.921044640145762</v>
      </c>
      <c r="G54" s="34">
        <v>656</v>
      </c>
      <c r="H54" s="34">
        <v>0</v>
      </c>
      <c r="I54" s="35">
        <f t="shared" si="3"/>
        <v>2637</v>
      </c>
      <c r="J54" s="36">
        <f t="shared" si="9"/>
        <v>80.07895535985423</v>
      </c>
      <c r="K54" s="34">
        <v>2009</v>
      </c>
      <c r="L54" s="36">
        <f t="shared" si="10"/>
        <v>61.0081992104464</v>
      </c>
      <c r="M54" s="34">
        <v>0</v>
      </c>
      <c r="N54" s="36">
        <f t="shared" si="11"/>
        <v>0</v>
      </c>
      <c r="O54" s="34">
        <v>628</v>
      </c>
      <c r="P54" s="34">
        <v>548</v>
      </c>
      <c r="Q54" s="36">
        <f t="shared" si="12"/>
        <v>19.070756149407835</v>
      </c>
      <c r="R54" s="34" t="s">
        <v>53</v>
      </c>
      <c r="S54" s="34"/>
      <c r="T54" s="34"/>
      <c r="U54" s="34"/>
    </row>
    <row r="55" spans="1:21" ht="13.5">
      <c r="A55" s="31" t="s">
        <v>4</v>
      </c>
      <c r="B55" s="32" t="s">
        <v>100</v>
      </c>
      <c r="C55" s="33" t="s">
        <v>101</v>
      </c>
      <c r="D55" s="34">
        <f t="shared" si="0"/>
        <v>9436</v>
      </c>
      <c r="E55" s="35">
        <f t="shared" si="1"/>
        <v>4827</v>
      </c>
      <c r="F55" s="36">
        <f t="shared" si="8"/>
        <v>51.15515048749471</v>
      </c>
      <c r="G55" s="34">
        <v>4601</v>
      </c>
      <c r="H55" s="34">
        <v>226</v>
      </c>
      <c r="I55" s="35">
        <f t="shared" si="3"/>
        <v>4609</v>
      </c>
      <c r="J55" s="36">
        <f t="shared" si="9"/>
        <v>48.8448495125053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4609</v>
      </c>
      <c r="P55" s="34">
        <v>3443</v>
      </c>
      <c r="Q55" s="36">
        <f t="shared" si="12"/>
        <v>48.8448495125053</v>
      </c>
      <c r="R55" s="34" t="s">
        <v>53</v>
      </c>
      <c r="S55" s="34"/>
      <c r="T55" s="34"/>
      <c r="U55" s="34"/>
    </row>
    <row r="56" spans="1:21" ht="13.5">
      <c r="A56" s="31" t="s">
        <v>4</v>
      </c>
      <c r="B56" s="32" t="s">
        <v>102</v>
      </c>
      <c r="C56" s="33" t="s">
        <v>103</v>
      </c>
      <c r="D56" s="34">
        <f t="shared" si="0"/>
        <v>16010</v>
      </c>
      <c r="E56" s="35">
        <f t="shared" si="1"/>
        <v>10487</v>
      </c>
      <c r="F56" s="36">
        <f t="shared" si="8"/>
        <v>65.50281074328545</v>
      </c>
      <c r="G56" s="34">
        <v>8079</v>
      </c>
      <c r="H56" s="34">
        <v>2408</v>
      </c>
      <c r="I56" s="35">
        <f t="shared" si="3"/>
        <v>5523</v>
      </c>
      <c r="J56" s="36">
        <f t="shared" si="9"/>
        <v>34.497189256714556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5523</v>
      </c>
      <c r="P56" s="34">
        <v>3902</v>
      </c>
      <c r="Q56" s="36">
        <f t="shared" si="12"/>
        <v>34.497189256714556</v>
      </c>
      <c r="R56" s="34" t="s">
        <v>53</v>
      </c>
      <c r="S56" s="34"/>
      <c r="T56" s="34"/>
      <c r="U56" s="34"/>
    </row>
    <row r="57" spans="1:21" ht="13.5">
      <c r="A57" s="31" t="s">
        <v>4</v>
      </c>
      <c r="B57" s="32" t="s">
        <v>104</v>
      </c>
      <c r="C57" s="33" t="s">
        <v>105</v>
      </c>
      <c r="D57" s="34">
        <f t="shared" si="0"/>
        <v>3691</v>
      </c>
      <c r="E57" s="35">
        <f t="shared" si="1"/>
        <v>2508</v>
      </c>
      <c r="F57" s="36">
        <f t="shared" si="8"/>
        <v>67.94906529395828</v>
      </c>
      <c r="G57" s="34">
        <v>2460</v>
      </c>
      <c r="H57" s="34">
        <v>48</v>
      </c>
      <c r="I57" s="35">
        <f t="shared" si="3"/>
        <v>1183</v>
      </c>
      <c r="J57" s="36">
        <f t="shared" si="9"/>
        <v>32.05093470604172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1183</v>
      </c>
      <c r="P57" s="34">
        <v>737</v>
      </c>
      <c r="Q57" s="36">
        <f t="shared" si="12"/>
        <v>32.05093470604172</v>
      </c>
      <c r="R57" s="34" t="s">
        <v>53</v>
      </c>
      <c r="S57" s="34"/>
      <c r="T57" s="34"/>
      <c r="U57" s="34"/>
    </row>
    <row r="58" spans="1:21" ht="13.5">
      <c r="A58" s="31" t="s">
        <v>4</v>
      </c>
      <c r="B58" s="32" t="s">
        <v>106</v>
      </c>
      <c r="C58" s="33" t="s">
        <v>107</v>
      </c>
      <c r="D58" s="34">
        <f t="shared" si="0"/>
        <v>11817</v>
      </c>
      <c r="E58" s="35">
        <f t="shared" si="1"/>
        <v>6914</v>
      </c>
      <c r="F58" s="36">
        <f t="shared" si="8"/>
        <v>58.50892781585851</v>
      </c>
      <c r="G58" s="34">
        <v>6894</v>
      </c>
      <c r="H58" s="34">
        <v>20</v>
      </c>
      <c r="I58" s="35">
        <f t="shared" si="3"/>
        <v>4903</v>
      </c>
      <c r="J58" s="36">
        <f t="shared" si="9"/>
        <v>41.491072184141494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4903</v>
      </c>
      <c r="P58" s="34">
        <v>3617</v>
      </c>
      <c r="Q58" s="36">
        <f t="shared" si="12"/>
        <v>41.491072184141494</v>
      </c>
      <c r="R58" s="34" t="s">
        <v>53</v>
      </c>
      <c r="S58" s="34"/>
      <c r="T58" s="34"/>
      <c r="U58" s="34"/>
    </row>
    <row r="59" spans="1:21" ht="13.5">
      <c r="A59" s="31" t="s">
        <v>4</v>
      </c>
      <c r="B59" s="32" t="s">
        <v>108</v>
      </c>
      <c r="C59" s="33" t="s">
        <v>109</v>
      </c>
      <c r="D59" s="34">
        <f t="shared" si="0"/>
        <v>1820</v>
      </c>
      <c r="E59" s="35">
        <f t="shared" si="1"/>
        <v>1392</v>
      </c>
      <c r="F59" s="36">
        <f t="shared" si="8"/>
        <v>76.48351648351648</v>
      </c>
      <c r="G59" s="34">
        <v>924</v>
      </c>
      <c r="H59" s="34">
        <v>468</v>
      </c>
      <c r="I59" s="35">
        <f t="shared" si="3"/>
        <v>428</v>
      </c>
      <c r="J59" s="36">
        <f t="shared" si="9"/>
        <v>23.516483516483515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428</v>
      </c>
      <c r="P59" s="34">
        <v>395</v>
      </c>
      <c r="Q59" s="36">
        <f t="shared" si="12"/>
        <v>23.516483516483515</v>
      </c>
      <c r="R59" s="34" t="s">
        <v>53</v>
      </c>
      <c r="S59" s="34"/>
      <c r="T59" s="34"/>
      <c r="U59" s="34"/>
    </row>
    <row r="60" spans="1:21" ht="13.5">
      <c r="A60" s="31" t="s">
        <v>4</v>
      </c>
      <c r="B60" s="32" t="s">
        <v>110</v>
      </c>
      <c r="C60" s="33" t="s">
        <v>111</v>
      </c>
      <c r="D60" s="34">
        <f t="shared" si="0"/>
        <v>1140</v>
      </c>
      <c r="E60" s="35">
        <f t="shared" si="1"/>
        <v>901</v>
      </c>
      <c r="F60" s="36">
        <f t="shared" si="8"/>
        <v>79.03508771929825</v>
      </c>
      <c r="G60" s="34">
        <v>648</v>
      </c>
      <c r="H60" s="34">
        <v>253</v>
      </c>
      <c r="I60" s="35">
        <f t="shared" si="3"/>
        <v>239</v>
      </c>
      <c r="J60" s="36">
        <f t="shared" si="9"/>
        <v>20.964912280701757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239</v>
      </c>
      <c r="P60" s="34">
        <v>210</v>
      </c>
      <c r="Q60" s="36">
        <f t="shared" si="12"/>
        <v>20.964912280701757</v>
      </c>
      <c r="R60" s="34" t="s">
        <v>53</v>
      </c>
      <c r="S60" s="34"/>
      <c r="T60" s="34"/>
      <c r="U60" s="34"/>
    </row>
    <row r="61" spans="1:21" ht="13.5">
      <c r="A61" s="31" t="s">
        <v>4</v>
      </c>
      <c r="B61" s="32" t="s">
        <v>112</v>
      </c>
      <c r="C61" s="33" t="s">
        <v>0</v>
      </c>
      <c r="D61" s="34">
        <f t="shared" si="0"/>
        <v>2547</v>
      </c>
      <c r="E61" s="35">
        <f t="shared" si="1"/>
        <v>1628</v>
      </c>
      <c r="F61" s="36">
        <f t="shared" si="8"/>
        <v>63.918335296427166</v>
      </c>
      <c r="G61" s="34">
        <v>1108</v>
      </c>
      <c r="H61" s="34">
        <v>520</v>
      </c>
      <c r="I61" s="35">
        <f t="shared" si="3"/>
        <v>919</v>
      </c>
      <c r="J61" s="36">
        <f t="shared" si="9"/>
        <v>36.08166470357283</v>
      </c>
      <c r="K61" s="34">
        <v>753</v>
      </c>
      <c r="L61" s="36">
        <f t="shared" si="10"/>
        <v>29.56419316843345</v>
      </c>
      <c r="M61" s="34">
        <v>0</v>
      </c>
      <c r="N61" s="36">
        <f t="shared" si="11"/>
        <v>0</v>
      </c>
      <c r="O61" s="34">
        <v>166</v>
      </c>
      <c r="P61" s="34">
        <v>17</v>
      </c>
      <c r="Q61" s="36">
        <f t="shared" si="12"/>
        <v>6.5174715351393795</v>
      </c>
      <c r="R61" s="34" t="s">
        <v>53</v>
      </c>
      <c r="S61" s="34"/>
      <c r="T61" s="34"/>
      <c r="U61" s="34"/>
    </row>
    <row r="62" spans="1:21" ht="13.5">
      <c r="A62" s="31" t="s">
        <v>4</v>
      </c>
      <c r="B62" s="32" t="s">
        <v>113</v>
      </c>
      <c r="C62" s="33" t="s">
        <v>114</v>
      </c>
      <c r="D62" s="34">
        <f t="shared" si="0"/>
        <v>3176</v>
      </c>
      <c r="E62" s="35">
        <f aca="true" t="shared" si="13" ref="E62:E84">G62+H62</f>
        <v>1513</v>
      </c>
      <c r="F62" s="36">
        <f t="shared" si="8"/>
        <v>47.63853904282116</v>
      </c>
      <c r="G62" s="34">
        <v>1465</v>
      </c>
      <c r="H62" s="34">
        <v>48</v>
      </c>
      <c r="I62" s="35">
        <f aca="true" t="shared" si="14" ref="I62:I84">K62+M62+O62</f>
        <v>1663</v>
      </c>
      <c r="J62" s="36">
        <f t="shared" si="9"/>
        <v>52.36146095717884</v>
      </c>
      <c r="K62" s="34">
        <v>1072</v>
      </c>
      <c r="L62" s="36">
        <f t="shared" si="10"/>
        <v>33.75314861460957</v>
      </c>
      <c r="M62" s="34">
        <v>0</v>
      </c>
      <c r="N62" s="36">
        <f t="shared" si="11"/>
        <v>0</v>
      </c>
      <c r="O62" s="34">
        <v>591</v>
      </c>
      <c r="P62" s="34">
        <v>139</v>
      </c>
      <c r="Q62" s="36">
        <f t="shared" si="12"/>
        <v>18.60831234256927</v>
      </c>
      <c r="R62" s="34" t="s">
        <v>53</v>
      </c>
      <c r="S62" s="34"/>
      <c r="T62" s="34"/>
      <c r="U62" s="34"/>
    </row>
    <row r="63" spans="1:21" ht="13.5">
      <c r="A63" s="31" t="s">
        <v>4</v>
      </c>
      <c r="B63" s="32" t="s">
        <v>115</v>
      </c>
      <c r="C63" s="33" t="s">
        <v>116</v>
      </c>
      <c r="D63" s="34">
        <f t="shared" si="0"/>
        <v>867</v>
      </c>
      <c r="E63" s="35">
        <f t="shared" si="13"/>
        <v>30</v>
      </c>
      <c r="F63" s="36">
        <f t="shared" si="8"/>
        <v>3.4602076124567476</v>
      </c>
      <c r="G63" s="34">
        <v>30</v>
      </c>
      <c r="H63" s="34">
        <v>0</v>
      </c>
      <c r="I63" s="35">
        <f t="shared" si="14"/>
        <v>837</v>
      </c>
      <c r="J63" s="36">
        <f t="shared" si="9"/>
        <v>96.53979238754326</v>
      </c>
      <c r="K63" s="34">
        <v>560</v>
      </c>
      <c r="L63" s="36">
        <f t="shared" si="10"/>
        <v>64.59054209919262</v>
      </c>
      <c r="M63" s="34">
        <v>0</v>
      </c>
      <c r="N63" s="36">
        <f t="shared" si="11"/>
        <v>0</v>
      </c>
      <c r="O63" s="34">
        <v>277</v>
      </c>
      <c r="P63" s="34">
        <v>185</v>
      </c>
      <c r="Q63" s="36">
        <f t="shared" si="12"/>
        <v>31.949250288350633</v>
      </c>
      <c r="R63" s="34" t="s">
        <v>53</v>
      </c>
      <c r="S63" s="34"/>
      <c r="T63" s="34"/>
      <c r="U63" s="34"/>
    </row>
    <row r="64" spans="1:21" ht="13.5">
      <c r="A64" s="31" t="s">
        <v>4</v>
      </c>
      <c r="B64" s="32" t="s">
        <v>117</v>
      </c>
      <c r="C64" s="33" t="s">
        <v>3</v>
      </c>
      <c r="D64" s="34">
        <f t="shared" si="0"/>
        <v>5640</v>
      </c>
      <c r="E64" s="35">
        <f t="shared" si="13"/>
        <v>4168</v>
      </c>
      <c r="F64" s="36">
        <f t="shared" si="8"/>
        <v>73.90070921985816</v>
      </c>
      <c r="G64" s="34">
        <v>3295</v>
      </c>
      <c r="H64" s="34">
        <v>873</v>
      </c>
      <c r="I64" s="35">
        <f t="shared" si="14"/>
        <v>1472</v>
      </c>
      <c r="J64" s="36">
        <f t="shared" si="9"/>
        <v>26.099290780141843</v>
      </c>
      <c r="K64" s="34">
        <v>130</v>
      </c>
      <c r="L64" s="36">
        <f t="shared" si="10"/>
        <v>2.304964539007092</v>
      </c>
      <c r="M64" s="34">
        <v>0</v>
      </c>
      <c r="N64" s="36">
        <f t="shared" si="11"/>
        <v>0</v>
      </c>
      <c r="O64" s="34">
        <v>1342</v>
      </c>
      <c r="P64" s="34">
        <v>1088</v>
      </c>
      <c r="Q64" s="36">
        <f t="shared" si="12"/>
        <v>23.79432624113475</v>
      </c>
      <c r="R64" s="34" t="s">
        <v>53</v>
      </c>
      <c r="S64" s="34"/>
      <c r="T64" s="34"/>
      <c r="U64" s="34"/>
    </row>
    <row r="65" spans="1:21" ht="13.5">
      <c r="A65" s="31" t="s">
        <v>4</v>
      </c>
      <c r="B65" s="32" t="s">
        <v>118</v>
      </c>
      <c r="C65" s="33" t="s">
        <v>119</v>
      </c>
      <c r="D65" s="34">
        <f t="shared" si="0"/>
        <v>915</v>
      </c>
      <c r="E65" s="35">
        <f t="shared" si="13"/>
        <v>473</v>
      </c>
      <c r="F65" s="36">
        <f t="shared" si="8"/>
        <v>51.693989071038246</v>
      </c>
      <c r="G65" s="34">
        <v>227</v>
      </c>
      <c r="H65" s="34">
        <v>246</v>
      </c>
      <c r="I65" s="35">
        <f t="shared" si="14"/>
        <v>442</v>
      </c>
      <c r="J65" s="36">
        <f t="shared" si="9"/>
        <v>48.306010928961754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442</v>
      </c>
      <c r="P65" s="34">
        <v>398</v>
      </c>
      <c r="Q65" s="36">
        <f t="shared" si="12"/>
        <v>48.306010928961754</v>
      </c>
      <c r="R65" s="34" t="s">
        <v>53</v>
      </c>
      <c r="S65" s="34"/>
      <c r="T65" s="34"/>
      <c r="U65" s="34"/>
    </row>
    <row r="66" spans="1:21" ht="13.5">
      <c r="A66" s="31" t="s">
        <v>4</v>
      </c>
      <c r="B66" s="32" t="s">
        <v>120</v>
      </c>
      <c r="C66" s="33" t="s">
        <v>121</v>
      </c>
      <c r="D66" s="34">
        <f t="shared" si="0"/>
        <v>1863</v>
      </c>
      <c r="E66" s="35">
        <f t="shared" si="13"/>
        <v>1410</v>
      </c>
      <c r="F66" s="36">
        <f t="shared" si="8"/>
        <v>75.68438003220612</v>
      </c>
      <c r="G66" s="34">
        <v>1102</v>
      </c>
      <c r="H66" s="34">
        <v>308</v>
      </c>
      <c r="I66" s="35">
        <f t="shared" si="14"/>
        <v>453</v>
      </c>
      <c r="J66" s="36">
        <f t="shared" si="9"/>
        <v>24.315619967793882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453</v>
      </c>
      <c r="P66" s="34">
        <v>303</v>
      </c>
      <c r="Q66" s="36">
        <f t="shared" si="12"/>
        <v>24.315619967793882</v>
      </c>
      <c r="R66" s="34" t="s">
        <v>53</v>
      </c>
      <c r="S66" s="34"/>
      <c r="T66" s="34"/>
      <c r="U66" s="34"/>
    </row>
    <row r="67" spans="1:21" ht="13.5">
      <c r="A67" s="31" t="s">
        <v>4</v>
      </c>
      <c r="B67" s="32" t="s">
        <v>122</v>
      </c>
      <c r="C67" s="33" t="s">
        <v>123</v>
      </c>
      <c r="D67" s="34">
        <f t="shared" si="0"/>
        <v>931</v>
      </c>
      <c r="E67" s="35">
        <f t="shared" si="13"/>
        <v>561</v>
      </c>
      <c r="F67" s="36">
        <f t="shared" si="8"/>
        <v>60.257787325456505</v>
      </c>
      <c r="G67" s="34">
        <v>376</v>
      </c>
      <c r="H67" s="34">
        <v>185</v>
      </c>
      <c r="I67" s="35">
        <f t="shared" si="14"/>
        <v>370</v>
      </c>
      <c r="J67" s="36">
        <f t="shared" si="9"/>
        <v>39.7422126745435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370</v>
      </c>
      <c r="P67" s="34">
        <v>277</v>
      </c>
      <c r="Q67" s="36">
        <f t="shared" si="12"/>
        <v>39.7422126745435</v>
      </c>
      <c r="R67" s="34" t="s">
        <v>53</v>
      </c>
      <c r="S67" s="34"/>
      <c r="T67" s="34"/>
      <c r="U67" s="34"/>
    </row>
    <row r="68" spans="1:21" ht="13.5">
      <c r="A68" s="31" t="s">
        <v>4</v>
      </c>
      <c r="B68" s="32" t="s">
        <v>124</v>
      </c>
      <c r="C68" s="33" t="s">
        <v>125</v>
      </c>
      <c r="D68" s="34">
        <f t="shared" si="0"/>
        <v>703</v>
      </c>
      <c r="E68" s="35">
        <f t="shared" si="13"/>
        <v>188</v>
      </c>
      <c r="F68" s="36">
        <f t="shared" si="8"/>
        <v>26.742532005689903</v>
      </c>
      <c r="G68" s="34">
        <v>188</v>
      </c>
      <c r="H68" s="34">
        <v>0</v>
      </c>
      <c r="I68" s="35">
        <f t="shared" si="14"/>
        <v>515</v>
      </c>
      <c r="J68" s="36">
        <f t="shared" si="9"/>
        <v>73.2574679943101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515</v>
      </c>
      <c r="P68" s="34">
        <v>515</v>
      </c>
      <c r="Q68" s="36">
        <f t="shared" si="12"/>
        <v>73.2574679943101</v>
      </c>
      <c r="R68" s="34" t="s">
        <v>53</v>
      </c>
      <c r="S68" s="34"/>
      <c r="T68" s="34"/>
      <c r="U68" s="34"/>
    </row>
    <row r="69" spans="1:21" ht="13.5">
      <c r="A69" s="31" t="s">
        <v>4</v>
      </c>
      <c r="B69" s="32" t="s">
        <v>126</v>
      </c>
      <c r="C69" s="33" t="s">
        <v>127</v>
      </c>
      <c r="D69" s="34">
        <f t="shared" si="0"/>
        <v>11814</v>
      </c>
      <c r="E69" s="35">
        <f t="shared" si="13"/>
        <v>7600</v>
      </c>
      <c r="F69" s="36">
        <f t="shared" si="8"/>
        <v>64.3304553919079</v>
      </c>
      <c r="G69" s="34">
        <v>5484</v>
      </c>
      <c r="H69" s="34">
        <v>2116</v>
      </c>
      <c r="I69" s="35">
        <f t="shared" si="14"/>
        <v>4214</v>
      </c>
      <c r="J69" s="36">
        <f t="shared" si="9"/>
        <v>35.669544608092096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4214</v>
      </c>
      <c r="P69" s="34">
        <v>3399</v>
      </c>
      <c r="Q69" s="36">
        <f t="shared" si="12"/>
        <v>35.669544608092096</v>
      </c>
      <c r="R69" s="34" t="s">
        <v>53</v>
      </c>
      <c r="S69" s="34"/>
      <c r="T69" s="34"/>
      <c r="U69" s="34"/>
    </row>
    <row r="70" spans="1:21" ht="13.5">
      <c r="A70" s="31" t="s">
        <v>4</v>
      </c>
      <c r="B70" s="32" t="s">
        <v>128</v>
      </c>
      <c r="C70" s="33" t="s">
        <v>129</v>
      </c>
      <c r="D70" s="34">
        <f t="shared" si="0"/>
        <v>3977</v>
      </c>
      <c r="E70" s="35">
        <f t="shared" si="13"/>
        <v>3458</v>
      </c>
      <c r="F70" s="36">
        <f t="shared" si="8"/>
        <v>86.94996228312799</v>
      </c>
      <c r="G70" s="34">
        <v>3458</v>
      </c>
      <c r="H70" s="34">
        <v>0</v>
      </c>
      <c r="I70" s="35">
        <f t="shared" si="14"/>
        <v>519</v>
      </c>
      <c r="J70" s="36">
        <f t="shared" si="9"/>
        <v>13.050037716872016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519</v>
      </c>
      <c r="P70" s="34">
        <v>411</v>
      </c>
      <c r="Q70" s="36">
        <f t="shared" si="12"/>
        <v>13.050037716872016</v>
      </c>
      <c r="R70" s="34" t="s">
        <v>53</v>
      </c>
      <c r="S70" s="34"/>
      <c r="T70" s="34"/>
      <c r="U70" s="34"/>
    </row>
    <row r="71" spans="1:21" ht="13.5">
      <c r="A71" s="31" t="s">
        <v>4</v>
      </c>
      <c r="B71" s="32" t="s">
        <v>130</v>
      </c>
      <c r="C71" s="33" t="s">
        <v>131</v>
      </c>
      <c r="D71" s="34">
        <f aca="true" t="shared" si="15" ref="D71:D84">E71+I71</f>
        <v>11602</v>
      </c>
      <c r="E71" s="35">
        <f t="shared" si="13"/>
        <v>3974</v>
      </c>
      <c r="F71" s="36">
        <f t="shared" si="8"/>
        <v>34.25271504912946</v>
      </c>
      <c r="G71" s="34">
        <v>3925</v>
      </c>
      <c r="H71" s="34">
        <v>49</v>
      </c>
      <c r="I71" s="35">
        <f t="shared" si="14"/>
        <v>7628</v>
      </c>
      <c r="J71" s="36">
        <f t="shared" si="9"/>
        <v>65.74728495087055</v>
      </c>
      <c r="K71" s="34">
        <v>5709</v>
      </c>
      <c r="L71" s="36">
        <f t="shared" si="10"/>
        <v>49.20703327012584</v>
      </c>
      <c r="M71" s="34">
        <v>0</v>
      </c>
      <c r="N71" s="36">
        <f t="shared" si="11"/>
        <v>0</v>
      </c>
      <c r="O71" s="34">
        <v>1919</v>
      </c>
      <c r="P71" s="34">
        <v>1304</v>
      </c>
      <c r="Q71" s="36">
        <f t="shared" si="12"/>
        <v>16.5402516807447</v>
      </c>
      <c r="R71" s="34" t="s">
        <v>53</v>
      </c>
      <c r="S71" s="34"/>
      <c r="T71" s="34"/>
      <c r="U71" s="34"/>
    </row>
    <row r="72" spans="1:21" ht="13.5">
      <c r="A72" s="31" t="s">
        <v>4</v>
      </c>
      <c r="B72" s="32" t="s">
        <v>132</v>
      </c>
      <c r="C72" s="33" t="s">
        <v>133</v>
      </c>
      <c r="D72" s="34">
        <f t="shared" si="15"/>
        <v>6936</v>
      </c>
      <c r="E72" s="35">
        <f t="shared" si="13"/>
        <v>3846</v>
      </c>
      <c r="F72" s="36">
        <f t="shared" si="8"/>
        <v>55.449826989619375</v>
      </c>
      <c r="G72" s="34">
        <v>3712</v>
      </c>
      <c r="H72" s="34">
        <v>134</v>
      </c>
      <c r="I72" s="35">
        <f t="shared" si="14"/>
        <v>3090</v>
      </c>
      <c r="J72" s="36">
        <f t="shared" si="9"/>
        <v>44.550173010380625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3090</v>
      </c>
      <c r="P72" s="34">
        <v>2303</v>
      </c>
      <c r="Q72" s="36">
        <f t="shared" si="12"/>
        <v>44.550173010380625</v>
      </c>
      <c r="R72" s="34" t="s">
        <v>53</v>
      </c>
      <c r="S72" s="34"/>
      <c r="T72" s="34"/>
      <c r="U72" s="34"/>
    </row>
    <row r="73" spans="1:21" ht="13.5">
      <c r="A73" s="31" t="s">
        <v>4</v>
      </c>
      <c r="B73" s="32" t="s">
        <v>134</v>
      </c>
      <c r="C73" s="33" t="s">
        <v>135</v>
      </c>
      <c r="D73" s="34">
        <f t="shared" si="15"/>
        <v>7522</v>
      </c>
      <c r="E73" s="35">
        <f t="shared" si="13"/>
        <v>5141</v>
      </c>
      <c r="F73" s="36">
        <f t="shared" si="8"/>
        <v>68.34618452539219</v>
      </c>
      <c r="G73" s="34">
        <v>5141</v>
      </c>
      <c r="H73" s="34">
        <v>0</v>
      </c>
      <c r="I73" s="35">
        <f t="shared" si="14"/>
        <v>2381</v>
      </c>
      <c r="J73" s="36">
        <f t="shared" si="9"/>
        <v>31.653815474607818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2381</v>
      </c>
      <c r="P73" s="34">
        <v>1245</v>
      </c>
      <c r="Q73" s="36">
        <f t="shared" si="12"/>
        <v>31.653815474607818</v>
      </c>
      <c r="R73" s="34" t="s">
        <v>53</v>
      </c>
      <c r="S73" s="34"/>
      <c r="T73" s="34"/>
      <c r="U73" s="34"/>
    </row>
    <row r="74" spans="1:21" ht="13.5">
      <c r="A74" s="31" t="s">
        <v>4</v>
      </c>
      <c r="B74" s="32" t="s">
        <v>136</v>
      </c>
      <c r="C74" s="33" t="s">
        <v>205</v>
      </c>
      <c r="D74" s="34">
        <f t="shared" si="15"/>
        <v>4944</v>
      </c>
      <c r="E74" s="35">
        <f t="shared" si="13"/>
        <v>3124</v>
      </c>
      <c r="F74" s="36">
        <f t="shared" si="8"/>
        <v>63.18770226537217</v>
      </c>
      <c r="G74" s="34">
        <v>2534</v>
      </c>
      <c r="H74" s="34">
        <v>590</v>
      </c>
      <c r="I74" s="35">
        <f t="shared" si="14"/>
        <v>1820</v>
      </c>
      <c r="J74" s="36">
        <f t="shared" si="9"/>
        <v>36.81229773462783</v>
      </c>
      <c r="K74" s="34">
        <v>532</v>
      </c>
      <c r="L74" s="36">
        <f t="shared" si="10"/>
        <v>10.760517799352751</v>
      </c>
      <c r="M74" s="34">
        <v>0</v>
      </c>
      <c r="N74" s="36">
        <f t="shared" si="11"/>
        <v>0</v>
      </c>
      <c r="O74" s="34">
        <v>1288</v>
      </c>
      <c r="P74" s="34">
        <v>15</v>
      </c>
      <c r="Q74" s="36">
        <f t="shared" si="12"/>
        <v>26.051779935275082</v>
      </c>
      <c r="R74" s="34" t="s">
        <v>53</v>
      </c>
      <c r="S74" s="34"/>
      <c r="T74" s="34"/>
      <c r="U74" s="34"/>
    </row>
    <row r="75" spans="1:21" ht="13.5">
      <c r="A75" s="31" t="s">
        <v>4</v>
      </c>
      <c r="B75" s="32" t="s">
        <v>137</v>
      </c>
      <c r="C75" s="33" t="s">
        <v>138</v>
      </c>
      <c r="D75" s="34">
        <f t="shared" si="15"/>
        <v>1488</v>
      </c>
      <c r="E75" s="35">
        <f t="shared" si="13"/>
        <v>216</v>
      </c>
      <c r="F75" s="36">
        <f t="shared" si="8"/>
        <v>14.516129032258066</v>
      </c>
      <c r="G75" s="34">
        <v>216</v>
      </c>
      <c r="H75" s="34">
        <v>0</v>
      </c>
      <c r="I75" s="35">
        <f t="shared" si="14"/>
        <v>1272</v>
      </c>
      <c r="J75" s="36">
        <f t="shared" si="9"/>
        <v>85.48387096774194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1272</v>
      </c>
      <c r="P75" s="34">
        <v>1272</v>
      </c>
      <c r="Q75" s="36">
        <f t="shared" si="12"/>
        <v>85.48387096774194</v>
      </c>
      <c r="R75" s="34" t="s">
        <v>53</v>
      </c>
      <c r="S75" s="34"/>
      <c r="T75" s="34"/>
      <c r="U75" s="34"/>
    </row>
    <row r="76" spans="1:21" ht="13.5">
      <c r="A76" s="31" t="s">
        <v>4</v>
      </c>
      <c r="B76" s="32" t="s">
        <v>139</v>
      </c>
      <c r="C76" s="33" t="s">
        <v>140</v>
      </c>
      <c r="D76" s="34">
        <f t="shared" si="15"/>
        <v>1824</v>
      </c>
      <c r="E76" s="35">
        <f t="shared" si="13"/>
        <v>427</v>
      </c>
      <c r="F76" s="36">
        <f t="shared" si="8"/>
        <v>23.410087719298247</v>
      </c>
      <c r="G76" s="34">
        <v>398</v>
      </c>
      <c r="H76" s="34">
        <v>29</v>
      </c>
      <c r="I76" s="35">
        <f t="shared" si="14"/>
        <v>1397</v>
      </c>
      <c r="J76" s="36">
        <f t="shared" si="9"/>
        <v>76.58991228070175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1397</v>
      </c>
      <c r="P76" s="34">
        <v>1371</v>
      </c>
      <c r="Q76" s="36">
        <f t="shared" si="12"/>
        <v>76.58991228070175</v>
      </c>
      <c r="R76" s="34" t="s">
        <v>53</v>
      </c>
      <c r="S76" s="34"/>
      <c r="T76" s="34"/>
      <c r="U76" s="34"/>
    </row>
    <row r="77" spans="1:21" ht="13.5">
      <c r="A77" s="31" t="s">
        <v>4</v>
      </c>
      <c r="B77" s="32" t="s">
        <v>141</v>
      </c>
      <c r="C77" s="33" t="s">
        <v>142</v>
      </c>
      <c r="D77" s="34">
        <f t="shared" si="15"/>
        <v>13329</v>
      </c>
      <c r="E77" s="35">
        <f t="shared" si="13"/>
        <v>6131</v>
      </c>
      <c r="F77" s="36">
        <f t="shared" si="8"/>
        <v>45.99744917098057</v>
      </c>
      <c r="G77" s="34">
        <v>6079</v>
      </c>
      <c r="H77" s="34">
        <v>52</v>
      </c>
      <c r="I77" s="35">
        <f t="shared" si="14"/>
        <v>7198</v>
      </c>
      <c r="J77" s="36">
        <f t="shared" si="9"/>
        <v>54.002550829019434</v>
      </c>
      <c r="K77" s="34">
        <v>3821</v>
      </c>
      <c r="L77" s="36">
        <f t="shared" si="10"/>
        <v>28.666816715432514</v>
      </c>
      <c r="M77" s="34">
        <v>0</v>
      </c>
      <c r="N77" s="36">
        <f t="shared" si="11"/>
        <v>0</v>
      </c>
      <c r="O77" s="34">
        <v>3377</v>
      </c>
      <c r="P77" s="34">
        <v>2325</v>
      </c>
      <c r="Q77" s="36">
        <f t="shared" si="12"/>
        <v>25.335734113586916</v>
      </c>
      <c r="R77" s="34" t="s">
        <v>53</v>
      </c>
      <c r="S77" s="34"/>
      <c r="T77" s="34"/>
      <c r="U77" s="34"/>
    </row>
    <row r="78" spans="1:21" ht="13.5">
      <c r="A78" s="31" t="s">
        <v>4</v>
      </c>
      <c r="B78" s="32" t="s">
        <v>143</v>
      </c>
      <c r="C78" s="33" t="s">
        <v>144</v>
      </c>
      <c r="D78" s="34">
        <f t="shared" si="15"/>
        <v>7860</v>
      </c>
      <c r="E78" s="35">
        <f t="shared" si="13"/>
        <v>3053</v>
      </c>
      <c r="F78" s="36">
        <f t="shared" si="8"/>
        <v>38.842239185750635</v>
      </c>
      <c r="G78" s="34">
        <v>2981</v>
      </c>
      <c r="H78" s="34">
        <v>72</v>
      </c>
      <c r="I78" s="35">
        <f t="shared" si="14"/>
        <v>4807</v>
      </c>
      <c r="J78" s="36">
        <f t="shared" si="9"/>
        <v>61.157760814249365</v>
      </c>
      <c r="K78" s="34">
        <v>2137</v>
      </c>
      <c r="L78" s="36">
        <f t="shared" si="10"/>
        <v>27.1882951653944</v>
      </c>
      <c r="M78" s="34">
        <v>0</v>
      </c>
      <c r="N78" s="36">
        <f t="shared" si="11"/>
        <v>0</v>
      </c>
      <c r="O78" s="34">
        <v>2670</v>
      </c>
      <c r="P78" s="34">
        <v>894</v>
      </c>
      <c r="Q78" s="36">
        <f t="shared" si="12"/>
        <v>33.969465648854964</v>
      </c>
      <c r="R78" s="34" t="s">
        <v>53</v>
      </c>
      <c r="S78" s="34"/>
      <c r="T78" s="34"/>
      <c r="U78" s="34"/>
    </row>
    <row r="79" spans="1:21" ht="13.5">
      <c r="A79" s="31" t="s">
        <v>4</v>
      </c>
      <c r="B79" s="32" t="s">
        <v>145</v>
      </c>
      <c r="C79" s="33" t="s">
        <v>146</v>
      </c>
      <c r="D79" s="34">
        <f t="shared" si="15"/>
        <v>3614</v>
      </c>
      <c r="E79" s="35">
        <f t="shared" si="13"/>
        <v>1789</v>
      </c>
      <c r="F79" s="36">
        <f t="shared" si="8"/>
        <v>49.50193691200885</v>
      </c>
      <c r="G79" s="34">
        <v>1789</v>
      </c>
      <c r="H79" s="34">
        <v>0</v>
      </c>
      <c r="I79" s="35">
        <f t="shared" si="14"/>
        <v>1825</v>
      </c>
      <c r="J79" s="36">
        <f t="shared" si="9"/>
        <v>50.49806308799114</v>
      </c>
      <c r="K79" s="34">
        <v>371</v>
      </c>
      <c r="L79" s="36">
        <f t="shared" si="10"/>
        <v>10.265633646928611</v>
      </c>
      <c r="M79" s="34">
        <v>0</v>
      </c>
      <c r="N79" s="36">
        <f t="shared" si="11"/>
        <v>0</v>
      </c>
      <c r="O79" s="34">
        <v>1454</v>
      </c>
      <c r="P79" s="34">
        <v>1266</v>
      </c>
      <c r="Q79" s="36">
        <f t="shared" si="12"/>
        <v>40.232429441062536</v>
      </c>
      <c r="R79" s="34" t="s">
        <v>53</v>
      </c>
      <c r="S79" s="34"/>
      <c r="T79" s="34"/>
      <c r="U79" s="34"/>
    </row>
    <row r="80" spans="1:21" ht="13.5">
      <c r="A80" s="31" t="s">
        <v>4</v>
      </c>
      <c r="B80" s="32" t="s">
        <v>147</v>
      </c>
      <c r="C80" s="33" t="s">
        <v>148</v>
      </c>
      <c r="D80" s="34">
        <f t="shared" si="15"/>
        <v>7444</v>
      </c>
      <c r="E80" s="35">
        <f t="shared" si="13"/>
        <v>4823</v>
      </c>
      <c r="F80" s="36">
        <f t="shared" si="8"/>
        <v>64.79043524986567</v>
      </c>
      <c r="G80" s="34">
        <v>3873</v>
      </c>
      <c r="H80" s="34">
        <v>950</v>
      </c>
      <c r="I80" s="35">
        <f t="shared" si="14"/>
        <v>2621</v>
      </c>
      <c r="J80" s="36">
        <f t="shared" si="9"/>
        <v>35.209564750134334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2621</v>
      </c>
      <c r="P80" s="34">
        <v>1310</v>
      </c>
      <c r="Q80" s="36">
        <f t="shared" si="12"/>
        <v>35.209564750134334</v>
      </c>
      <c r="R80" s="34" t="s">
        <v>53</v>
      </c>
      <c r="S80" s="34"/>
      <c r="T80" s="34"/>
      <c r="U80" s="34"/>
    </row>
    <row r="81" spans="1:21" ht="13.5">
      <c r="A81" s="31" t="s">
        <v>4</v>
      </c>
      <c r="B81" s="32" t="s">
        <v>149</v>
      </c>
      <c r="C81" s="33" t="s">
        <v>1</v>
      </c>
      <c r="D81" s="34">
        <f t="shared" si="15"/>
        <v>3551</v>
      </c>
      <c r="E81" s="35">
        <f t="shared" si="13"/>
        <v>2576</v>
      </c>
      <c r="F81" s="36">
        <f t="shared" si="8"/>
        <v>72.54294564911292</v>
      </c>
      <c r="G81" s="34">
        <v>2576</v>
      </c>
      <c r="H81" s="34">
        <v>0</v>
      </c>
      <c r="I81" s="35">
        <f t="shared" si="14"/>
        <v>975</v>
      </c>
      <c r="J81" s="36">
        <f t="shared" si="9"/>
        <v>27.457054350887073</v>
      </c>
      <c r="K81" s="34">
        <v>0</v>
      </c>
      <c r="L81" s="36">
        <f t="shared" si="10"/>
        <v>0</v>
      </c>
      <c r="M81" s="34">
        <v>0</v>
      </c>
      <c r="N81" s="36">
        <f t="shared" si="11"/>
        <v>0</v>
      </c>
      <c r="O81" s="34">
        <v>975</v>
      </c>
      <c r="P81" s="34">
        <v>634</v>
      </c>
      <c r="Q81" s="36">
        <f t="shared" si="12"/>
        <v>27.457054350887073</v>
      </c>
      <c r="R81" s="34" t="s">
        <v>53</v>
      </c>
      <c r="S81" s="34"/>
      <c r="T81" s="34"/>
      <c r="U81" s="34"/>
    </row>
    <row r="82" spans="1:21" ht="13.5">
      <c r="A82" s="31" t="s">
        <v>4</v>
      </c>
      <c r="B82" s="32" t="s">
        <v>150</v>
      </c>
      <c r="C82" s="33" t="s">
        <v>151</v>
      </c>
      <c r="D82" s="34">
        <f t="shared" si="15"/>
        <v>6277</v>
      </c>
      <c r="E82" s="35">
        <f t="shared" si="13"/>
        <v>3953</v>
      </c>
      <c r="F82" s="36">
        <f t="shared" si="8"/>
        <v>62.97594392225585</v>
      </c>
      <c r="G82" s="34">
        <v>3023</v>
      </c>
      <c r="H82" s="34">
        <v>930</v>
      </c>
      <c r="I82" s="35">
        <f t="shared" si="14"/>
        <v>2324</v>
      </c>
      <c r="J82" s="36">
        <f t="shared" si="9"/>
        <v>37.02405607774414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2324</v>
      </c>
      <c r="P82" s="34">
        <v>1253</v>
      </c>
      <c r="Q82" s="36">
        <f t="shared" si="12"/>
        <v>37.02405607774414</v>
      </c>
      <c r="R82" s="34" t="s">
        <v>53</v>
      </c>
      <c r="S82" s="34"/>
      <c r="T82" s="34"/>
      <c r="U82" s="34"/>
    </row>
    <row r="83" spans="1:21" ht="13.5">
      <c r="A83" s="31" t="s">
        <v>4</v>
      </c>
      <c r="B83" s="32" t="s">
        <v>152</v>
      </c>
      <c r="C83" s="33" t="s">
        <v>153</v>
      </c>
      <c r="D83" s="34">
        <f t="shared" si="15"/>
        <v>8012</v>
      </c>
      <c r="E83" s="35">
        <f t="shared" si="13"/>
        <v>4986</v>
      </c>
      <c r="F83" s="36">
        <f t="shared" si="8"/>
        <v>62.23165252121817</v>
      </c>
      <c r="G83" s="34">
        <v>4333</v>
      </c>
      <c r="H83" s="34">
        <v>653</v>
      </c>
      <c r="I83" s="35">
        <f t="shared" si="14"/>
        <v>3026</v>
      </c>
      <c r="J83" s="36">
        <f t="shared" si="9"/>
        <v>37.76834747878183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3026</v>
      </c>
      <c r="P83" s="34">
        <v>1154</v>
      </c>
      <c r="Q83" s="36">
        <f t="shared" si="12"/>
        <v>37.76834747878183</v>
      </c>
      <c r="R83" s="34" t="s">
        <v>53</v>
      </c>
      <c r="S83" s="34"/>
      <c r="T83" s="34"/>
      <c r="U83" s="34"/>
    </row>
    <row r="84" spans="1:21" ht="13.5">
      <c r="A84" s="31" t="s">
        <v>4</v>
      </c>
      <c r="B84" s="32" t="s">
        <v>154</v>
      </c>
      <c r="C84" s="33" t="s">
        <v>155</v>
      </c>
      <c r="D84" s="34">
        <f t="shared" si="15"/>
        <v>7025</v>
      </c>
      <c r="E84" s="35">
        <f t="shared" si="13"/>
        <v>3150</v>
      </c>
      <c r="F84" s="36">
        <f t="shared" si="8"/>
        <v>44.83985765124555</v>
      </c>
      <c r="G84" s="34">
        <v>3100</v>
      </c>
      <c r="H84" s="34">
        <v>50</v>
      </c>
      <c r="I84" s="35">
        <f t="shared" si="14"/>
        <v>3875</v>
      </c>
      <c r="J84" s="36">
        <f t="shared" si="9"/>
        <v>55.16014234875445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3875</v>
      </c>
      <c r="P84" s="34">
        <v>2044</v>
      </c>
      <c r="Q84" s="36">
        <f t="shared" si="12"/>
        <v>55.16014234875445</v>
      </c>
      <c r="R84" s="34" t="s">
        <v>53</v>
      </c>
      <c r="S84" s="34"/>
      <c r="T84" s="34"/>
      <c r="U84" s="34"/>
    </row>
    <row r="85" spans="1:21" ht="13.5">
      <c r="A85" s="63" t="s">
        <v>156</v>
      </c>
      <c r="B85" s="64"/>
      <c r="C85" s="65"/>
      <c r="D85" s="34">
        <f>SUM(D7:D84)</f>
        <v>1962867</v>
      </c>
      <c r="E85" s="34">
        <f aca="true" t="shared" si="16" ref="E85:P85">SUM(E7:E84)</f>
        <v>510003</v>
      </c>
      <c r="F85" s="36">
        <f t="shared" si="8"/>
        <v>25.98255510943941</v>
      </c>
      <c r="G85" s="34">
        <f t="shared" si="16"/>
        <v>481143</v>
      </c>
      <c r="H85" s="34">
        <f t="shared" si="16"/>
        <v>28860</v>
      </c>
      <c r="I85" s="34">
        <f t="shared" si="16"/>
        <v>1452864</v>
      </c>
      <c r="J85" s="36">
        <f t="shared" si="9"/>
        <v>74.0174448905606</v>
      </c>
      <c r="K85" s="34">
        <f t="shared" si="16"/>
        <v>760692</v>
      </c>
      <c r="L85" s="36">
        <f t="shared" si="10"/>
        <v>38.75412852730216</v>
      </c>
      <c r="M85" s="34">
        <f t="shared" si="16"/>
        <v>2919</v>
      </c>
      <c r="N85" s="36">
        <f t="shared" si="11"/>
        <v>0.14871104359082912</v>
      </c>
      <c r="O85" s="34">
        <f t="shared" si="16"/>
        <v>689253</v>
      </c>
      <c r="P85" s="34">
        <f t="shared" si="16"/>
        <v>347034</v>
      </c>
      <c r="Q85" s="36">
        <f t="shared" si="12"/>
        <v>35.11460531966761</v>
      </c>
      <c r="R85" s="34">
        <f>COUNTIF(R7:R84,"○")</f>
        <v>75</v>
      </c>
      <c r="S85" s="34">
        <f>COUNTIF(S7:S84,"○")</f>
        <v>3</v>
      </c>
      <c r="T85" s="34">
        <f>COUNTIF(T7:T84,"○")</f>
        <v>0</v>
      </c>
      <c r="U85" s="34">
        <f>COUNTIF(U7:U84,"○")</f>
        <v>0</v>
      </c>
    </row>
  </sheetData>
  <mergeCells count="19">
    <mergeCell ref="A85:C8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8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159</v>
      </c>
      <c r="B2" s="44" t="s">
        <v>194</v>
      </c>
      <c r="C2" s="47" t="s">
        <v>195</v>
      </c>
      <c r="D2" s="14" t="s">
        <v>160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196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161</v>
      </c>
      <c r="E3" s="69" t="s">
        <v>162</v>
      </c>
      <c r="F3" s="71"/>
      <c r="G3" s="72"/>
      <c r="H3" s="66" t="s">
        <v>163</v>
      </c>
      <c r="I3" s="67"/>
      <c r="J3" s="68"/>
      <c r="K3" s="69" t="s">
        <v>164</v>
      </c>
      <c r="L3" s="67"/>
      <c r="M3" s="68"/>
      <c r="N3" s="26" t="s">
        <v>161</v>
      </c>
      <c r="O3" s="17" t="s">
        <v>165</v>
      </c>
      <c r="P3" s="24"/>
      <c r="Q3" s="24"/>
      <c r="R3" s="24"/>
      <c r="S3" s="24"/>
      <c r="T3" s="25"/>
      <c r="U3" s="17" t="s">
        <v>166</v>
      </c>
      <c r="V3" s="24"/>
      <c r="W3" s="24"/>
      <c r="X3" s="24"/>
      <c r="Y3" s="24"/>
      <c r="Z3" s="25"/>
      <c r="AA3" s="17" t="s">
        <v>167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161</v>
      </c>
      <c r="F4" s="18" t="s">
        <v>197</v>
      </c>
      <c r="G4" s="18" t="s">
        <v>198</v>
      </c>
      <c r="H4" s="26" t="s">
        <v>161</v>
      </c>
      <c r="I4" s="18" t="s">
        <v>197</v>
      </c>
      <c r="J4" s="18" t="s">
        <v>198</v>
      </c>
      <c r="K4" s="26" t="s">
        <v>161</v>
      </c>
      <c r="L4" s="18" t="s">
        <v>197</v>
      </c>
      <c r="M4" s="18" t="s">
        <v>198</v>
      </c>
      <c r="N4" s="27"/>
      <c r="O4" s="26" t="s">
        <v>161</v>
      </c>
      <c r="P4" s="18" t="s">
        <v>199</v>
      </c>
      <c r="Q4" s="18" t="s">
        <v>200</v>
      </c>
      <c r="R4" s="18" t="s">
        <v>201</v>
      </c>
      <c r="S4" s="18" t="s">
        <v>202</v>
      </c>
      <c r="T4" s="18" t="s">
        <v>203</v>
      </c>
      <c r="U4" s="26" t="s">
        <v>161</v>
      </c>
      <c r="V4" s="18" t="s">
        <v>199</v>
      </c>
      <c r="W4" s="18" t="s">
        <v>200</v>
      </c>
      <c r="X4" s="18" t="s">
        <v>201</v>
      </c>
      <c r="Y4" s="18" t="s">
        <v>202</v>
      </c>
      <c r="Z4" s="18" t="s">
        <v>203</v>
      </c>
      <c r="AA4" s="26" t="s">
        <v>161</v>
      </c>
      <c r="AB4" s="18" t="s">
        <v>197</v>
      </c>
      <c r="AC4" s="18" t="s">
        <v>198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204</v>
      </c>
      <c r="E6" s="19" t="s">
        <v>204</v>
      </c>
      <c r="F6" s="19" t="s">
        <v>204</v>
      </c>
      <c r="G6" s="19" t="s">
        <v>204</v>
      </c>
      <c r="H6" s="19" t="s">
        <v>204</v>
      </c>
      <c r="I6" s="19" t="s">
        <v>204</v>
      </c>
      <c r="J6" s="19" t="s">
        <v>204</v>
      </c>
      <c r="K6" s="19" t="s">
        <v>204</v>
      </c>
      <c r="L6" s="19" t="s">
        <v>204</v>
      </c>
      <c r="M6" s="19" t="s">
        <v>204</v>
      </c>
      <c r="N6" s="19" t="s">
        <v>204</v>
      </c>
      <c r="O6" s="19" t="s">
        <v>204</v>
      </c>
      <c r="P6" s="19" t="s">
        <v>204</v>
      </c>
      <c r="Q6" s="19" t="s">
        <v>204</v>
      </c>
      <c r="R6" s="19" t="s">
        <v>204</v>
      </c>
      <c r="S6" s="19" t="s">
        <v>204</v>
      </c>
      <c r="T6" s="19" t="s">
        <v>204</v>
      </c>
      <c r="U6" s="19" t="s">
        <v>204</v>
      </c>
      <c r="V6" s="19" t="s">
        <v>204</v>
      </c>
      <c r="W6" s="19" t="s">
        <v>204</v>
      </c>
      <c r="X6" s="19" t="s">
        <v>204</v>
      </c>
      <c r="Y6" s="19" t="s">
        <v>204</v>
      </c>
      <c r="Z6" s="19" t="s">
        <v>204</v>
      </c>
      <c r="AA6" s="19" t="s">
        <v>204</v>
      </c>
      <c r="AB6" s="19" t="s">
        <v>204</v>
      </c>
      <c r="AC6" s="19" t="s">
        <v>204</v>
      </c>
    </row>
    <row r="7" spans="1:29" ht="13.5">
      <c r="A7" s="31" t="s">
        <v>4</v>
      </c>
      <c r="B7" s="32" t="s">
        <v>5</v>
      </c>
      <c r="C7" s="33" t="s">
        <v>6</v>
      </c>
      <c r="D7" s="34">
        <f aca="true" t="shared" si="0" ref="D7:D70">E7+H7+K7</f>
        <v>226778</v>
      </c>
      <c r="E7" s="34">
        <f aca="true" t="shared" si="1" ref="E7:E70">F7+G7</f>
        <v>7030</v>
      </c>
      <c r="F7" s="34">
        <v>7030</v>
      </c>
      <c r="G7" s="34">
        <v>0</v>
      </c>
      <c r="H7" s="34">
        <f aca="true" t="shared" si="2" ref="H7:H70">I7+J7</f>
        <v>9465</v>
      </c>
      <c r="I7" s="34">
        <v>0</v>
      </c>
      <c r="J7" s="34">
        <v>9465</v>
      </c>
      <c r="K7" s="34">
        <f aca="true" t="shared" si="3" ref="K7:K70">L7+M7</f>
        <v>210283</v>
      </c>
      <c r="L7" s="34">
        <v>75056</v>
      </c>
      <c r="M7" s="34">
        <v>135227</v>
      </c>
      <c r="N7" s="34">
        <f aca="true" t="shared" si="4" ref="N7:N70">O7+U7+AA7</f>
        <v>229039</v>
      </c>
      <c r="O7" s="34">
        <f aca="true" t="shared" si="5" ref="O7:O70">SUM(P7:T7)</f>
        <v>82086</v>
      </c>
      <c r="P7" s="34">
        <v>61442</v>
      </c>
      <c r="Q7" s="34">
        <v>20644</v>
      </c>
      <c r="R7" s="34">
        <v>0</v>
      </c>
      <c r="S7" s="34">
        <v>0</v>
      </c>
      <c r="T7" s="34">
        <v>0</v>
      </c>
      <c r="U7" s="34">
        <f aca="true" t="shared" si="6" ref="U7:U70">SUM(V7:Z7)</f>
        <v>144692</v>
      </c>
      <c r="V7" s="34">
        <v>110448</v>
      </c>
      <c r="W7" s="34">
        <v>24779</v>
      </c>
      <c r="X7" s="34">
        <v>0</v>
      </c>
      <c r="Y7" s="34">
        <v>0</v>
      </c>
      <c r="Z7" s="34">
        <v>9465</v>
      </c>
      <c r="AA7" s="34">
        <f aca="true" t="shared" si="7" ref="AA7:AA70">AB7+AC7</f>
        <v>2261</v>
      </c>
      <c r="AB7" s="34">
        <v>0</v>
      </c>
      <c r="AC7" s="34">
        <v>2261</v>
      </c>
    </row>
    <row r="8" spans="1:29" ht="13.5">
      <c r="A8" s="31" t="s">
        <v>4</v>
      </c>
      <c r="B8" s="32" t="s">
        <v>7</v>
      </c>
      <c r="C8" s="33" t="s">
        <v>8</v>
      </c>
      <c r="D8" s="34">
        <f t="shared" si="0"/>
        <v>164575</v>
      </c>
      <c r="E8" s="34">
        <f t="shared" si="1"/>
        <v>10668</v>
      </c>
      <c r="F8" s="34">
        <v>10668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153907</v>
      </c>
      <c r="L8" s="34">
        <v>40941</v>
      </c>
      <c r="M8" s="34">
        <v>112966</v>
      </c>
      <c r="N8" s="34">
        <f t="shared" si="4"/>
        <v>165636</v>
      </c>
      <c r="O8" s="34">
        <f t="shared" si="5"/>
        <v>51609</v>
      </c>
      <c r="P8" s="34">
        <v>40942</v>
      </c>
      <c r="Q8" s="34">
        <v>10667</v>
      </c>
      <c r="R8" s="34">
        <v>0</v>
      </c>
      <c r="S8" s="34">
        <v>0</v>
      </c>
      <c r="T8" s="34">
        <v>0</v>
      </c>
      <c r="U8" s="34">
        <f t="shared" si="6"/>
        <v>112966</v>
      </c>
      <c r="V8" s="34">
        <v>78841</v>
      </c>
      <c r="W8" s="34">
        <v>34125</v>
      </c>
      <c r="X8" s="34">
        <v>0</v>
      </c>
      <c r="Y8" s="34">
        <v>0</v>
      </c>
      <c r="Z8" s="34">
        <v>0</v>
      </c>
      <c r="AA8" s="34">
        <f t="shared" si="7"/>
        <v>1061</v>
      </c>
      <c r="AB8" s="34">
        <v>624</v>
      </c>
      <c r="AC8" s="34">
        <v>437</v>
      </c>
    </row>
    <row r="9" spans="1:29" ht="13.5">
      <c r="A9" s="31" t="s">
        <v>4</v>
      </c>
      <c r="B9" s="32" t="s">
        <v>9</v>
      </c>
      <c r="C9" s="33" t="s">
        <v>10</v>
      </c>
      <c r="D9" s="34">
        <f t="shared" si="0"/>
        <v>42246</v>
      </c>
      <c r="E9" s="34">
        <f t="shared" si="1"/>
        <v>21</v>
      </c>
      <c r="F9" s="34">
        <v>21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42225</v>
      </c>
      <c r="L9" s="34">
        <v>27646</v>
      </c>
      <c r="M9" s="34">
        <v>14579</v>
      </c>
      <c r="N9" s="34">
        <f t="shared" si="4"/>
        <v>42460</v>
      </c>
      <c r="O9" s="34">
        <f t="shared" si="5"/>
        <v>27667</v>
      </c>
      <c r="P9" s="34">
        <v>27667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14579</v>
      </c>
      <c r="V9" s="34">
        <v>14579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214</v>
      </c>
      <c r="AB9" s="34">
        <v>214</v>
      </c>
      <c r="AC9" s="34">
        <v>0</v>
      </c>
    </row>
    <row r="10" spans="1:29" ht="13.5">
      <c r="A10" s="31" t="s">
        <v>4</v>
      </c>
      <c r="B10" s="32" t="s">
        <v>11</v>
      </c>
      <c r="C10" s="33" t="s">
        <v>12</v>
      </c>
      <c r="D10" s="34">
        <f t="shared" si="0"/>
        <v>20671</v>
      </c>
      <c r="E10" s="34">
        <f t="shared" si="1"/>
        <v>0</v>
      </c>
      <c r="F10" s="34">
        <v>0</v>
      </c>
      <c r="G10" s="34">
        <v>0</v>
      </c>
      <c r="H10" s="34">
        <f t="shared" si="2"/>
        <v>96</v>
      </c>
      <c r="I10" s="34">
        <v>96</v>
      </c>
      <c r="J10" s="34">
        <v>0</v>
      </c>
      <c r="K10" s="34">
        <f t="shared" si="3"/>
        <v>20575</v>
      </c>
      <c r="L10" s="34">
        <v>12936</v>
      </c>
      <c r="M10" s="34">
        <v>7639</v>
      </c>
      <c r="N10" s="34">
        <f t="shared" si="4"/>
        <v>20778</v>
      </c>
      <c r="O10" s="34">
        <f t="shared" si="5"/>
        <v>13032</v>
      </c>
      <c r="P10" s="34">
        <v>13032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7639</v>
      </c>
      <c r="V10" s="34">
        <v>7639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107</v>
      </c>
      <c r="AB10" s="34">
        <v>107</v>
      </c>
      <c r="AC10" s="34">
        <v>0</v>
      </c>
    </row>
    <row r="11" spans="1:29" ht="13.5">
      <c r="A11" s="31" t="s">
        <v>4</v>
      </c>
      <c r="B11" s="32" t="s">
        <v>13</v>
      </c>
      <c r="C11" s="33" t="s">
        <v>14</v>
      </c>
      <c r="D11" s="34">
        <f t="shared" si="0"/>
        <v>27847</v>
      </c>
      <c r="E11" s="34">
        <f t="shared" si="1"/>
        <v>2494</v>
      </c>
      <c r="F11" s="34">
        <v>2494</v>
      </c>
      <c r="G11" s="34">
        <v>0</v>
      </c>
      <c r="H11" s="34">
        <f t="shared" si="2"/>
        <v>12810</v>
      </c>
      <c r="I11" s="34">
        <v>12810</v>
      </c>
      <c r="J11" s="34">
        <v>0</v>
      </c>
      <c r="K11" s="34">
        <f t="shared" si="3"/>
        <v>12543</v>
      </c>
      <c r="L11" s="34">
        <v>0</v>
      </c>
      <c r="M11" s="34">
        <v>12543</v>
      </c>
      <c r="N11" s="34">
        <f t="shared" si="4"/>
        <v>30235</v>
      </c>
      <c r="O11" s="34">
        <f t="shared" si="5"/>
        <v>15304</v>
      </c>
      <c r="P11" s="34">
        <v>15304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12543</v>
      </c>
      <c r="V11" s="34">
        <v>12543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2388</v>
      </c>
      <c r="AB11" s="34">
        <v>2388</v>
      </c>
      <c r="AC11" s="34">
        <v>0</v>
      </c>
    </row>
    <row r="12" spans="1:29" ht="13.5">
      <c r="A12" s="31" t="s">
        <v>4</v>
      </c>
      <c r="B12" s="32" t="s">
        <v>15</v>
      </c>
      <c r="C12" s="33" t="s">
        <v>16</v>
      </c>
      <c r="D12" s="34">
        <f t="shared" si="0"/>
        <v>21526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21526</v>
      </c>
      <c r="L12" s="34">
        <v>11740</v>
      </c>
      <c r="M12" s="34">
        <v>9786</v>
      </c>
      <c r="N12" s="34">
        <f t="shared" si="4"/>
        <v>21561</v>
      </c>
      <c r="O12" s="34">
        <f t="shared" si="5"/>
        <v>11740</v>
      </c>
      <c r="P12" s="34">
        <v>11740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9786</v>
      </c>
      <c r="V12" s="34">
        <v>9786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35</v>
      </c>
      <c r="AB12" s="34">
        <v>35</v>
      </c>
      <c r="AC12" s="34">
        <v>0</v>
      </c>
    </row>
    <row r="13" spans="1:29" ht="13.5">
      <c r="A13" s="31" t="s">
        <v>4</v>
      </c>
      <c r="B13" s="32" t="s">
        <v>17</v>
      </c>
      <c r="C13" s="33" t="s">
        <v>18</v>
      </c>
      <c r="D13" s="34">
        <f t="shared" si="0"/>
        <v>19273</v>
      </c>
      <c r="E13" s="34">
        <f t="shared" si="1"/>
        <v>0</v>
      </c>
      <c r="F13" s="34">
        <v>0</v>
      </c>
      <c r="G13" s="34">
        <v>0</v>
      </c>
      <c r="H13" s="34">
        <f t="shared" si="2"/>
        <v>8614</v>
      </c>
      <c r="I13" s="34">
        <v>8614</v>
      </c>
      <c r="J13" s="34">
        <v>0</v>
      </c>
      <c r="K13" s="34">
        <f t="shared" si="3"/>
        <v>10659</v>
      </c>
      <c r="L13" s="34">
        <v>0</v>
      </c>
      <c r="M13" s="34">
        <v>10659</v>
      </c>
      <c r="N13" s="34">
        <f t="shared" si="4"/>
        <v>20775</v>
      </c>
      <c r="O13" s="34">
        <f t="shared" si="5"/>
        <v>8614</v>
      </c>
      <c r="P13" s="34">
        <v>8614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10659</v>
      </c>
      <c r="V13" s="34">
        <v>10659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1502</v>
      </c>
      <c r="AB13" s="34">
        <v>1502</v>
      </c>
      <c r="AC13" s="34">
        <v>0</v>
      </c>
    </row>
    <row r="14" spans="1:29" ht="13.5">
      <c r="A14" s="31" t="s">
        <v>4</v>
      </c>
      <c r="B14" s="32" t="s">
        <v>19</v>
      </c>
      <c r="C14" s="33" t="s">
        <v>20</v>
      </c>
      <c r="D14" s="34">
        <f t="shared" si="0"/>
        <v>6183</v>
      </c>
      <c r="E14" s="34">
        <f t="shared" si="1"/>
        <v>4110</v>
      </c>
      <c r="F14" s="34">
        <v>4110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2073</v>
      </c>
      <c r="L14" s="34">
        <v>0</v>
      </c>
      <c r="M14" s="34">
        <v>2073</v>
      </c>
      <c r="N14" s="34">
        <f t="shared" si="4"/>
        <v>7004</v>
      </c>
      <c r="O14" s="34">
        <f t="shared" si="5"/>
        <v>4110</v>
      </c>
      <c r="P14" s="34">
        <v>4110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2073</v>
      </c>
      <c r="V14" s="34">
        <v>2073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821</v>
      </c>
      <c r="AB14" s="34">
        <v>821</v>
      </c>
      <c r="AC14" s="34">
        <v>0</v>
      </c>
    </row>
    <row r="15" spans="1:29" ht="13.5">
      <c r="A15" s="31" t="s">
        <v>4</v>
      </c>
      <c r="B15" s="32" t="s">
        <v>21</v>
      </c>
      <c r="C15" s="33" t="s">
        <v>22</v>
      </c>
      <c r="D15" s="34">
        <f t="shared" si="0"/>
        <v>16106</v>
      </c>
      <c r="E15" s="34">
        <f t="shared" si="1"/>
        <v>392</v>
      </c>
      <c r="F15" s="34">
        <v>392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15714</v>
      </c>
      <c r="L15" s="34">
        <v>12593</v>
      </c>
      <c r="M15" s="34">
        <v>3121</v>
      </c>
      <c r="N15" s="34">
        <f t="shared" si="4"/>
        <v>17078</v>
      </c>
      <c r="O15" s="34">
        <f t="shared" si="5"/>
        <v>12985</v>
      </c>
      <c r="P15" s="34">
        <v>12985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3121</v>
      </c>
      <c r="V15" s="34">
        <v>3121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972</v>
      </c>
      <c r="AB15" s="34">
        <v>972</v>
      </c>
      <c r="AC15" s="34">
        <v>0</v>
      </c>
    </row>
    <row r="16" spans="1:29" ht="13.5">
      <c r="A16" s="31" t="s">
        <v>4</v>
      </c>
      <c r="B16" s="32" t="s">
        <v>23</v>
      </c>
      <c r="C16" s="33" t="s">
        <v>24</v>
      </c>
      <c r="D16" s="34">
        <f t="shared" si="0"/>
        <v>14875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14875</v>
      </c>
      <c r="L16" s="34">
        <v>8040</v>
      </c>
      <c r="M16" s="34">
        <v>6835</v>
      </c>
      <c r="N16" s="34">
        <f t="shared" si="4"/>
        <v>15130</v>
      </c>
      <c r="O16" s="34">
        <f t="shared" si="5"/>
        <v>8040</v>
      </c>
      <c r="P16" s="34">
        <v>8040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6835</v>
      </c>
      <c r="V16" s="34">
        <v>6835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255</v>
      </c>
      <c r="AB16" s="34">
        <v>255</v>
      </c>
      <c r="AC16" s="34">
        <v>0</v>
      </c>
    </row>
    <row r="17" spans="1:29" ht="13.5">
      <c r="A17" s="31" t="s">
        <v>4</v>
      </c>
      <c r="B17" s="32" t="s">
        <v>25</v>
      </c>
      <c r="C17" s="33" t="s">
        <v>2</v>
      </c>
      <c r="D17" s="34">
        <f t="shared" si="0"/>
        <v>6252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6252</v>
      </c>
      <c r="L17" s="34">
        <v>3169</v>
      </c>
      <c r="M17" s="34">
        <v>3083</v>
      </c>
      <c r="N17" s="34">
        <f t="shared" si="4"/>
        <v>6639</v>
      </c>
      <c r="O17" s="34">
        <f t="shared" si="5"/>
        <v>3169</v>
      </c>
      <c r="P17" s="34">
        <v>3169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3083</v>
      </c>
      <c r="V17" s="34">
        <v>3083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387</v>
      </c>
      <c r="AB17" s="34">
        <v>387</v>
      </c>
      <c r="AC17" s="34">
        <v>0</v>
      </c>
    </row>
    <row r="18" spans="1:29" ht="13.5">
      <c r="A18" s="31" t="s">
        <v>4</v>
      </c>
      <c r="B18" s="32" t="s">
        <v>26</v>
      </c>
      <c r="C18" s="33" t="s">
        <v>27</v>
      </c>
      <c r="D18" s="34">
        <f t="shared" si="0"/>
        <v>4821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4821</v>
      </c>
      <c r="L18" s="34">
        <v>2778</v>
      </c>
      <c r="M18" s="34">
        <v>2043</v>
      </c>
      <c r="N18" s="34">
        <f t="shared" si="4"/>
        <v>4874</v>
      </c>
      <c r="O18" s="34">
        <f t="shared" si="5"/>
        <v>2778</v>
      </c>
      <c r="P18" s="34">
        <v>2778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2043</v>
      </c>
      <c r="V18" s="34">
        <v>2043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53</v>
      </c>
      <c r="AB18" s="34">
        <v>53</v>
      </c>
      <c r="AC18" s="34">
        <v>0</v>
      </c>
    </row>
    <row r="19" spans="1:29" ht="13.5">
      <c r="A19" s="31" t="s">
        <v>4</v>
      </c>
      <c r="B19" s="32" t="s">
        <v>28</v>
      </c>
      <c r="C19" s="33" t="s">
        <v>29</v>
      </c>
      <c r="D19" s="34">
        <f t="shared" si="0"/>
        <v>887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887</v>
      </c>
      <c r="L19" s="34">
        <v>887</v>
      </c>
      <c r="M19" s="34">
        <v>0</v>
      </c>
      <c r="N19" s="34">
        <f t="shared" si="4"/>
        <v>2490</v>
      </c>
      <c r="O19" s="34">
        <f t="shared" si="5"/>
        <v>887</v>
      </c>
      <c r="P19" s="34">
        <v>887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1603</v>
      </c>
      <c r="AB19" s="34">
        <v>818</v>
      </c>
      <c r="AC19" s="34">
        <v>785</v>
      </c>
    </row>
    <row r="20" spans="1:29" ht="13.5">
      <c r="A20" s="31" t="s">
        <v>4</v>
      </c>
      <c r="B20" s="32" t="s">
        <v>30</v>
      </c>
      <c r="C20" s="33" t="s">
        <v>31</v>
      </c>
      <c r="D20" s="34">
        <f t="shared" si="0"/>
        <v>5833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5833</v>
      </c>
      <c r="L20" s="34">
        <v>2214</v>
      </c>
      <c r="M20" s="34">
        <v>3619</v>
      </c>
      <c r="N20" s="34">
        <f t="shared" si="4"/>
        <v>5859</v>
      </c>
      <c r="O20" s="34">
        <f t="shared" si="5"/>
        <v>2214</v>
      </c>
      <c r="P20" s="34">
        <v>2214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3619</v>
      </c>
      <c r="V20" s="34">
        <v>3619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26</v>
      </c>
      <c r="AB20" s="34">
        <v>26</v>
      </c>
      <c r="AC20" s="34">
        <v>0</v>
      </c>
    </row>
    <row r="21" spans="1:29" ht="13.5">
      <c r="A21" s="31" t="s">
        <v>4</v>
      </c>
      <c r="B21" s="32" t="s">
        <v>32</v>
      </c>
      <c r="C21" s="33" t="s">
        <v>33</v>
      </c>
      <c r="D21" s="34">
        <f t="shared" si="0"/>
        <v>10167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10167</v>
      </c>
      <c r="L21" s="34">
        <v>7403</v>
      </c>
      <c r="M21" s="34">
        <v>2764</v>
      </c>
      <c r="N21" s="34">
        <f t="shared" si="4"/>
        <v>10199</v>
      </c>
      <c r="O21" s="34">
        <f t="shared" si="5"/>
        <v>7403</v>
      </c>
      <c r="P21" s="34">
        <v>7403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2764</v>
      </c>
      <c r="V21" s="34">
        <v>2764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32</v>
      </c>
      <c r="AB21" s="34">
        <v>32</v>
      </c>
      <c r="AC21" s="34">
        <v>0</v>
      </c>
    </row>
    <row r="22" spans="1:29" ht="13.5">
      <c r="A22" s="31" t="s">
        <v>4</v>
      </c>
      <c r="B22" s="32" t="s">
        <v>34</v>
      </c>
      <c r="C22" s="33" t="s">
        <v>35</v>
      </c>
      <c r="D22" s="34">
        <f t="shared" si="0"/>
        <v>4413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4413</v>
      </c>
      <c r="L22" s="34">
        <v>2364</v>
      </c>
      <c r="M22" s="34">
        <v>2049</v>
      </c>
      <c r="N22" s="34">
        <f t="shared" si="4"/>
        <v>4413</v>
      </c>
      <c r="O22" s="34">
        <f t="shared" si="5"/>
        <v>2364</v>
      </c>
      <c r="P22" s="34">
        <v>2364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2049</v>
      </c>
      <c r="V22" s="34">
        <v>2049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4</v>
      </c>
      <c r="B23" s="32" t="s">
        <v>36</v>
      </c>
      <c r="C23" s="33" t="s">
        <v>37</v>
      </c>
      <c r="D23" s="34">
        <f t="shared" si="0"/>
        <v>4176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4176</v>
      </c>
      <c r="L23" s="34">
        <v>3100</v>
      </c>
      <c r="M23" s="34">
        <v>1076</v>
      </c>
      <c r="N23" s="34">
        <f t="shared" si="4"/>
        <v>4191</v>
      </c>
      <c r="O23" s="34">
        <f t="shared" si="5"/>
        <v>3100</v>
      </c>
      <c r="P23" s="34">
        <v>3100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1076</v>
      </c>
      <c r="V23" s="34">
        <v>1076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15</v>
      </c>
      <c r="AB23" s="34">
        <v>15</v>
      </c>
      <c r="AC23" s="34">
        <v>0</v>
      </c>
    </row>
    <row r="24" spans="1:29" ht="13.5">
      <c r="A24" s="31" t="s">
        <v>4</v>
      </c>
      <c r="B24" s="32" t="s">
        <v>38</v>
      </c>
      <c r="C24" s="33" t="s">
        <v>179</v>
      </c>
      <c r="D24" s="34">
        <f t="shared" si="0"/>
        <v>4135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4135</v>
      </c>
      <c r="L24" s="34">
        <v>2725</v>
      </c>
      <c r="M24" s="34">
        <v>1410</v>
      </c>
      <c r="N24" s="34">
        <f t="shared" si="4"/>
        <v>4244</v>
      </c>
      <c r="O24" s="34">
        <f t="shared" si="5"/>
        <v>2725</v>
      </c>
      <c r="P24" s="34">
        <v>2725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1410</v>
      </c>
      <c r="V24" s="34">
        <v>1410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109</v>
      </c>
      <c r="AB24" s="34">
        <v>109</v>
      </c>
      <c r="AC24" s="34">
        <v>0</v>
      </c>
    </row>
    <row r="25" spans="1:29" ht="13.5">
      <c r="A25" s="31" t="s">
        <v>4</v>
      </c>
      <c r="B25" s="32" t="s">
        <v>39</v>
      </c>
      <c r="C25" s="33" t="s">
        <v>40</v>
      </c>
      <c r="D25" s="34">
        <f t="shared" si="0"/>
        <v>885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885</v>
      </c>
      <c r="L25" s="34">
        <v>590</v>
      </c>
      <c r="M25" s="34">
        <v>295</v>
      </c>
      <c r="N25" s="34">
        <f t="shared" si="4"/>
        <v>892</v>
      </c>
      <c r="O25" s="34">
        <f t="shared" si="5"/>
        <v>590</v>
      </c>
      <c r="P25" s="34">
        <v>590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295</v>
      </c>
      <c r="V25" s="34">
        <v>295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7</v>
      </c>
      <c r="AB25" s="34">
        <v>7</v>
      </c>
      <c r="AC25" s="34">
        <v>0</v>
      </c>
    </row>
    <row r="26" spans="1:29" ht="13.5">
      <c r="A26" s="31" t="s">
        <v>4</v>
      </c>
      <c r="B26" s="32" t="s">
        <v>41</v>
      </c>
      <c r="C26" s="33" t="s">
        <v>42</v>
      </c>
      <c r="D26" s="34">
        <f t="shared" si="0"/>
        <v>841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841</v>
      </c>
      <c r="L26" s="34">
        <v>655</v>
      </c>
      <c r="M26" s="34">
        <v>186</v>
      </c>
      <c r="N26" s="34">
        <f t="shared" si="4"/>
        <v>861</v>
      </c>
      <c r="O26" s="34">
        <f t="shared" si="5"/>
        <v>655</v>
      </c>
      <c r="P26" s="34">
        <v>655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186</v>
      </c>
      <c r="V26" s="34">
        <v>186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20</v>
      </c>
      <c r="AB26" s="34">
        <v>20</v>
      </c>
      <c r="AC26" s="34">
        <v>0</v>
      </c>
    </row>
    <row r="27" spans="1:29" ht="13.5">
      <c r="A27" s="31" t="s">
        <v>4</v>
      </c>
      <c r="B27" s="32" t="s">
        <v>43</v>
      </c>
      <c r="C27" s="33" t="s">
        <v>44</v>
      </c>
      <c r="D27" s="34">
        <f t="shared" si="0"/>
        <v>740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740</v>
      </c>
      <c r="L27" s="34">
        <v>380</v>
      </c>
      <c r="M27" s="34">
        <v>360</v>
      </c>
      <c r="N27" s="34">
        <f t="shared" si="4"/>
        <v>750</v>
      </c>
      <c r="O27" s="34">
        <f t="shared" si="5"/>
        <v>380</v>
      </c>
      <c r="P27" s="34">
        <v>380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360</v>
      </c>
      <c r="V27" s="34">
        <v>360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10</v>
      </c>
      <c r="AB27" s="34">
        <v>10</v>
      </c>
      <c r="AC27" s="34">
        <v>0</v>
      </c>
    </row>
    <row r="28" spans="1:29" ht="13.5">
      <c r="A28" s="31" t="s">
        <v>4</v>
      </c>
      <c r="B28" s="32" t="s">
        <v>45</v>
      </c>
      <c r="C28" s="33" t="s">
        <v>46</v>
      </c>
      <c r="D28" s="34">
        <f t="shared" si="0"/>
        <v>503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503</v>
      </c>
      <c r="L28" s="34">
        <v>401</v>
      </c>
      <c r="M28" s="34">
        <v>102</v>
      </c>
      <c r="N28" s="34">
        <f t="shared" si="4"/>
        <v>503</v>
      </c>
      <c r="O28" s="34">
        <f t="shared" si="5"/>
        <v>401</v>
      </c>
      <c r="P28" s="34">
        <v>401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102</v>
      </c>
      <c r="V28" s="34">
        <v>102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4</v>
      </c>
      <c r="B29" s="32" t="s">
        <v>47</v>
      </c>
      <c r="C29" s="33" t="s">
        <v>48</v>
      </c>
      <c r="D29" s="34">
        <f t="shared" si="0"/>
        <v>6329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6329</v>
      </c>
      <c r="L29" s="34">
        <v>3757</v>
      </c>
      <c r="M29" s="34">
        <v>2572</v>
      </c>
      <c r="N29" s="34">
        <f t="shared" si="4"/>
        <v>6357</v>
      </c>
      <c r="O29" s="34">
        <f t="shared" si="5"/>
        <v>3757</v>
      </c>
      <c r="P29" s="34">
        <v>3757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2572</v>
      </c>
      <c r="V29" s="34">
        <v>2572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28</v>
      </c>
      <c r="AB29" s="34">
        <v>28</v>
      </c>
      <c r="AC29" s="34">
        <v>0</v>
      </c>
    </row>
    <row r="30" spans="1:29" ht="13.5">
      <c r="A30" s="31" t="s">
        <v>4</v>
      </c>
      <c r="B30" s="32" t="s">
        <v>49</v>
      </c>
      <c r="C30" s="33" t="s">
        <v>50</v>
      </c>
      <c r="D30" s="34">
        <f t="shared" si="0"/>
        <v>13391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13391</v>
      </c>
      <c r="L30" s="34">
        <v>9185</v>
      </c>
      <c r="M30" s="34">
        <v>4206</v>
      </c>
      <c r="N30" s="34">
        <f t="shared" si="4"/>
        <v>13391</v>
      </c>
      <c r="O30" s="34">
        <f t="shared" si="5"/>
        <v>9185</v>
      </c>
      <c r="P30" s="34">
        <v>9185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4206</v>
      </c>
      <c r="V30" s="34">
        <v>4206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4</v>
      </c>
      <c r="B31" s="32" t="s">
        <v>51</v>
      </c>
      <c r="C31" s="33" t="s">
        <v>52</v>
      </c>
      <c r="D31" s="34">
        <f t="shared" si="0"/>
        <v>7581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7581</v>
      </c>
      <c r="L31" s="34">
        <v>2584</v>
      </c>
      <c r="M31" s="34">
        <v>4997</v>
      </c>
      <c r="N31" s="34">
        <f t="shared" si="4"/>
        <v>7597</v>
      </c>
      <c r="O31" s="34">
        <f t="shared" si="5"/>
        <v>2584</v>
      </c>
      <c r="P31" s="34">
        <v>2584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4997</v>
      </c>
      <c r="V31" s="34">
        <v>4997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16</v>
      </c>
      <c r="AB31" s="34">
        <v>16</v>
      </c>
      <c r="AC31" s="34">
        <v>0</v>
      </c>
    </row>
    <row r="32" spans="1:29" ht="13.5">
      <c r="A32" s="31" t="s">
        <v>4</v>
      </c>
      <c r="B32" s="32" t="s">
        <v>54</v>
      </c>
      <c r="C32" s="33" t="s">
        <v>55</v>
      </c>
      <c r="D32" s="34">
        <f t="shared" si="0"/>
        <v>2977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2977</v>
      </c>
      <c r="L32" s="34">
        <v>2098</v>
      </c>
      <c r="M32" s="34">
        <v>879</v>
      </c>
      <c r="N32" s="34">
        <f t="shared" si="4"/>
        <v>2977</v>
      </c>
      <c r="O32" s="34">
        <f t="shared" si="5"/>
        <v>2098</v>
      </c>
      <c r="P32" s="34">
        <v>2098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879</v>
      </c>
      <c r="V32" s="34">
        <v>879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4</v>
      </c>
      <c r="B33" s="32" t="s">
        <v>56</v>
      </c>
      <c r="C33" s="33" t="s">
        <v>57</v>
      </c>
      <c r="D33" s="34">
        <f t="shared" si="0"/>
        <v>815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815</v>
      </c>
      <c r="L33" s="34">
        <v>299</v>
      </c>
      <c r="M33" s="34">
        <v>516</v>
      </c>
      <c r="N33" s="34">
        <f t="shared" si="4"/>
        <v>815</v>
      </c>
      <c r="O33" s="34">
        <f t="shared" si="5"/>
        <v>299</v>
      </c>
      <c r="P33" s="34">
        <v>299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516</v>
      </c>
      <c r="V33" s="34">
        <v>516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4</v>
      </c>
      <c r="B34" s="32" t="s">
        <v>58</v>
      </c>
      <c r="C34" s="33" t="s">
        <v>59</v>
      </c>
      <c r="D34" s="34">
        <f t="shared" si="0"/>
        <v>70</v>
      </c>
      <c r="E34" s="34">
        <f t="shared" si="1"/>
        <v>0</v>
      </c>
      <c r="F34" s="34">
        <v>0</v>
      </c>
      <c r="G34" s="34">
        <v>0</v>
      </c>
      <c r="H34" s="34">
        <f t="shared" si="2"/>
        <v>43</v>
      </c>
      <c r="I34" s="34">
        <v>0</v>
      </c>
      <c r="J34" s="34">
        <v>43</v>
      </c>
      <c r="K34" s="34">
        <f t="shared" si="3"/>
        <v>27</v>
      </c>
      <c r="L34" s="34">
        <v>27</v>
      </c>
      <c r="M34" s="34">
        <v>0</v>
      </c>
      <c r="N34" s="34">
        <f t="shared" si="4"/>
        <v>70</v>
      </c>
      <c r="O34" s="34">
        <f t="shared" si="5"/>
        <v>27</v>
      </c>
      <c r="P34" s="34">
        <v>27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43</v>
      </c>
      <c r="V34" s="34">
        <v>43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4</v>
      </c>
      <c r="B35" s="32" t="s">
        <v>60</v>
      </c>
      <c r="C35" s="33" t="s">
        <v>61</v>
      </c>
      <c r="D35" s="34">
        <f t="shared" si="0"/>
        <v>958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958</v>
      </c>
      <c r="L35" s="34">
        <v>266</v>
      </c>
      <c r="M35" s="34">
        <v>692</v>
      </c>
      <c r="N35" s="34">
        <f t="shared" si="4"/>
        <v>968</v>
      </c>
      <c r="O35" s="34">
        <f t="shared" si="5"/>
        <v>266</v>
      </c>
      <c r="P35" s="34">
        <v>266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692</v>
      </c>
      <c r="V35" s="34">
        <v>692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10</v>
      </c>
      <c r="AB35" s="34">
        <v>10</v>
      </c>
      <c r="AC35" s="34">
        <v>0</v>
      </c>
    </row>
    <row r="36" spans="1:29" ht="13.5">
      <c r="A36" s="31" t="s">
        <v>4</v>
      </c>
      <c r="B36" s="32" t="s">
        <v>62</v>
      </c>
      <c r="C36" s="33" t="s">
        <v>63</v>
      </c>
      <c r="D36" s="34">
        <f t="shared" si="0"/>
        <v>3918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3918</v>
      </c>
      <c r="L36" s="34">
        <v>1525</v>
      </c>
      <c r="M36" s="34">
        <v>2393</v>
      </c>
      <c r="N36" s="34">
        <f t="shared" si="4"/>
        <v>3978</v>
      </c>
      <c r="O36" s="34">
        <f t="shared" si="5"/>
        <v>1525</v>
      </c>
      <c r="P36" s="34">
        <v>1525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2393</v>
      </c>
      <c r="V36" s="34">
        <v>2393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60</v>
      </c>
      <c r="AB36" s="34">
        <v>60</v>
      </c>
      <c r="AC36" s="34">
        <v>0</v>
      </c>
    </row>
    <row r="37" spans="1:29" ht="13.5">
      <c r="A37" s="31" t="s">
        <v>4</v>
      </c>
      <c r="B37" s="32" t="s">
        <v>64</v>
      </c>
      <c r="C37" s="33" t="s">
        <v>65</v>
      </c>
      <c r="D37" s="34">
        <f t="shared" si="0"/>
        <v>10778</v>
      </c>
      <c r="E37" s="34">
        <f t="shared" si="1"/>
        <v>0</v>
      </c>
      <c r="F37" s="34">
        <v>0</v>
      </c>
      <c r="G37" s="34">
        <v>0</v>
      </c>
      <c r="H37" s="34">
        <f t="shared" si="2"/>
        <v>8443</v>
      </c>
      <c r="I37" s="34">
        <v>8443</v>
      </c>
      <c r="J37" s="34">
        <v>0</v>
      </c>
      <c r="K37" s="34">
        <f t="shared" si="3"/>
        <v>2335</v>
      </c>
      <c r="L37" s="34">
        <v>0</v>
      </c>
      <c r="M37" s="34">
        <v>2335</v>
      </c>
      <c r="N37" s="34">
        <f t="shared" si="4"/>
        <v>10803</v>
      </c>
      <c r="O37" s="34">
        <f t="shared" si="5"/>
        <v>8443</v>
      </c>
      <c r="P37" s="34">
        <v>8443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2335</v>
      </c>
      <c r="V37" s="34">
        <v>0</v>
      </c>
      <c r="W37" s="34">
        <v>2335</v>
      </c>
      <c r="X37" s="34">
        <v>0</v>
      </c>
      <c r="Y37" s="34">
        <v>0</v>
      </c>
      <c r="Z37" s="34">
        <v>0</v>
      </c>
      <c r="AA37" s="34">
        <f t="shared" si="7"/>
        <v>25</v>
      </c>
      <c r="AB37" s="34">
        <v>25</v>
      </c>
      <c r="AC37" s="34">
        <v>0</v>
      </c>
    </row>
    <row r="38" spans="1:29" ht="13.5">
      <c r="A38" s="31" t="s">
        <v>4</v>
      </c>
      <c r="B38" s="32" t="s">
        <v>66</v>
      </c>
      <c r="C38" s="33" t="s">
        <v>67</v>
      </c>
      <c r="D38" s="34">
        <f t="shared" si="0"/>
        <v>13187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13187</v>
      </c>
      <c r="L38" s="34">
        <v>9712</v>
      </c>
      <c r="M38" s="34">
        <v>3475</v>
      </c>
      <c r="N38" s="34">
        <f t="shared" si="4"/>
        <v>14268</v>
      </c>
      <c r="O38" s="34">
        <f t="shared" si="5"/>
        <v>9712</v>
      </c>
      <c r="P38" s="34">
        <v>9712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3475</v>
      </c>
      <c r="V38" s="34">
        <v>3475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1081</v>
      </c>
      <c r="AB38" s="34">
        <v>1081</v>
      </c>
      <c r="AC38" s="34">
        <v>0</v>
      </c>
    </row>
    <row r="39" spans="1:29" ht="13.5">
      <c r="A39" s="31" t="s">
        <v>4</v>
      </c>
      <c r="B39" s="32" t="s">
        <v>68</v>
      </c>
      <c r="C39" s="33" t="s">
        <v>69</v>
      </c>
      <c r="D39" s="34">
        <f t="shared" si="0"/>
        <v>2946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2946</v>
      </c>
      <c r="L39" s="34">
        <v>2628</v>
      </c>
      <c r="M39" s="34">
        <v>318</v>
      </c>
      <c r="N39" s="34">
        <f t="shared" si="4"/>
        <v>2946</v>
      </c>
      <c r="O39" s="34">
        <f t="shared" si="5"/>
        <v>2628</v>
      </c>
      <c r="P39" s="34">
        <v>2628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318</v>
      </c>
      <c r="V39" s="34">
        <v>318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4</v>
      </c>
      <c r="B40" s="32" t="s">
        <v>70</v>
      </c>
      <c r="C40" s="33" t="s">
        <v>71</v>
      </c>
      <c r="D40" s="34">
        <f t="shared" si="0"/>
        <v>6738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6738</v>
      </c>
      <c r="L40" s="34">
        <v>6029</v>
      </c>
      <c r="M40" s="34">
        <v>709</v>
      </c>
      <c r="N40" s="34">
        <f t="shared" si="4"/>
        <v>6757</v>
      </c>
      <c r="O40" s="34">
        <f t="shared" si="5"/>
        <v>6029</v>
      </c>
      <c r="P40" s="34">
        <v>6029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709</v>
      </c>
      <c r="V40" s="34">
        <v>709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19</v>
      </c>
      <c r="AB40" s="34">
        <v>19</v>
      </c>
      <c r="AC40" s="34">
        <v>0</v>
      </c>
    </row>
    <row r="41" spans="1:29" ht="13.5">
      <c r="A41" s="31" t="s">
        <v>4</v>
      </c>
      <c r="B41" s="32" t="s">
        <v>72</v>
      </c>
      <c r="C41" s="33" t="s">
        <v>73</v>
      </c>
      <c r="D41" s="34">
        <f t="shared" si="0"/>
        <v>5201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5201</v>
      </c>
      <c r="L41" s="34">
        <v>2691</v>
      </c>
      <c r="M41" s="34">
        <v>2510</v>
      </c>
      <c r="N41" s="34">
        <f t="shared" si="4"/>
        <v>5201</v>
      </c>
      <c r="O41" s="34">
        <f t="shared" si="5"/>
        <v>2691</v>
      </c>
      <c r="P41" s="34">
        <v>2691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2510</v>
      </c>
      <c r="V41" s="34">
        <v>2510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4</v>
      </c>
      <c r="B42" s="32" t="s">
        <v>74</v>
      </c>
      <c r="C42" s="33" t="s">
        <v>75</v>
      </c>
      <c r="D42" s="34">
        <f t="shared" si="0"/>
        <v>3162</v>
      </c>
      <c r="E42" s="34">
        <f t="shared" si="1"/>
        <v>0</v>
      </c>
      <c r="F42" s="34">
        <v>0</v>
      </c>
      <c r="G42" s="34">
        <v>0</v>
      </c>
      <c r="H42" s="34">
        <f t="shared" si="2"/>
        <v>3162</v>
      </c>
      <c r="I42" s="34">
        <v>2131</v>
      </c>
      <c r="J42" s="34">
        <v>1031</v>
      </c>
      <c r="K42" s="34">
        <f t="shared" si="3"/>
        <v>0</v>
      </c>
      <c r="L42" s="34">
        <v>0</v>
      </c>
      <c r="M42" s="34">
        <v>0</v>
      </c>
      <c r="N42" s="34">
        <f t="shared" si="4"/>
        <v>3492</v>
      </c>
      <c r="O42" s="34">
        <f t="shared" si="5"/>
        <v>2131</v>
      </c>
      <c r="P42" s="34">
        <v>2131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1031</v>
      </c>
      <c r="V42" s="34">
        <v>1031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330</v>
      </c>
      <c r="AB42" s="34">
        <v>330</v>
      </c>
      <c r="AC42" s="34">
        <v>0</v>
      </c>
    </row>
    <row r="43" spans="1:29" ht="13.5">
      <c r="A43" s="31" t="s">
        <v>4</v>
      </c>
      <c r="B43" s="32" t="s">
        <v>76</v>
      </c>
      <c r="C43" s="33" t="s">
        <v>77</v>
      </c>
      <c r="D43" s="34">
        <f t="shared" si="0"/>
        <v>3688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3688</v>
      </c>
      <c r="L43" s="34">
        <v>2214</v>
      </c>
      <c r="M43" s="34">
        <v>1474</v>
      </c>
      <c r="N43" s="34">
        <f t="shared" si="4"/>
        <v>3882</v>
      </c>
      <c r="O43" s="34">
        <f t="shared" si="5"/>
        <v>2214</v>
      </c>
      <c r="P43" s="34">
        <v>2214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1474</v>
      </c>
      <c r="V43" s="34">
        <v>1474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194</v>
      </c>
      <c r="AB43" s="34">
        <v>194</v>
      </c>
      <c r="AC43" s="34">
        <v>0</v>
      </c>
    </row>
    <row r="44" spans="1:29" ht="13.5">
      <c r="A44" s="31" t="s">
        <v>4</v>
      </c>
      <c r="B44" s="32" t="s">
        <v>78</v>
      </c>
      <c r="C44" s="33" t="s">
        <v>79</v>
      </c>
      <c r="D44" s="34">
        <f t="shared" si="0"/>
        <v>19108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19108</v>
      </c>
      <c r="L44" s="34">
        <v>7995</v>
      </c>
      <c r="M44" s="34">
        <v>11113</v>
      </c>
      <c r="N44" s="34">
        <f t="shared" si="4"/>
        <v>19972</v>
      </c>
      <c r="O44" s="34">
        <f t="shared" si="5"/>
        <v>7995</v>
      </c>
      <c r="P44" s="34">
        <v>7995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11113</v>
      </c>
      <c r="V44" s="34">
        <v>11113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864</v>
      </c>
      <c r="AB44" s="34">
        <v>864</v>
      </c>
      <c r="AC44" s="34">
        <v>0</v>
      </c>
    </row>
    <row r="45" spans="1:29" ht="13.5">
      <c r="A45" s="31" t="s">
        <v>4</v>
      </c>
      <c r="B45" s="32" t="s">
        <v>80</v>
      </c>
      <c r="C45" s="33" t="s">
        <v>81</v>
      </c>
      <c r="D45" s="34">
        <f t="shared" si="0"/>
        <v>1415</v>
      </c>
      <c r="E45" s="34">
        <f t="shared" si="1"/>
        <v>0</v>
      </c>
      <c r="F45" s="34">
        <v>0</v>
      </c>
      <c r="G45" s="34">
        <v>0</v>
      </c>
      <c r="H45" s="34">
        <f t="shared" si="2"/>
        <v>766</v>
      </c>
      <c r="I45" s="34">
        <v>766</v>
      </c>
      <c r="J45" s="34">
        <v>0</v>
      </c>
      <c r="K45" s="34">
        <f t="shared" si="3"/>
        <v>649</v>
      </c>
      <c r="L45" s="34">
        <v>0</v>
      </c>
      <c r="M45" s="34">
        <v>649</v>
      </c>
      <c r="N45" s="34">
        <f t="shared" si="4"/>
        <v>1562</v>
      </c>
      <c r="O45" s="34">
        <f t="shared" si="5"/>
        <v>766</v>
      </c>
      <c r="P45" s="34">
        <v>766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649</v>
      </c>
      <c r="V45" s="34">
        <v>649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147</v>
      </c>
      <c r="AB45" s="34">
        <v>147</v>
      </c>
      <c r="AC45" s="34">
        <v>0</v>
      </c>
    </row>
    <row r="46" spans="1:29" ht="13.5">
      <c r="A46" s="31" t="s">
        <v>4</v>
      </c>
      <c r="B46" s="32" t="s">
        <v>82</v>
      </c>
      <c r="C46" s="33" t="s">
        <v>83</v>
      </c>
      <c r="D46" s="34">
        <f t="shared" si="0"/>
        <v>3845</v>
      </c>
      <c r="E46" s="34">
        <f t="shared" si="1"/>
        <v>0</v>
      </c>
      <c r="F46" s="34">
        <v>0</v>
      </c>
      <c r="G46" s="34">
        <v>0</v>
      </c>
      <c r="H46" s="34">
        <f t="shared" si="2"/>
        <v>3845</v>
      </c>
      <c r="I46" s="34">
        <v>1851</v>
      </c>
      <c r="J46" s="34">
        <v>1994</v>
      </c>
      <c r="K46" s="34">
        <f t="shared" si="3"/>
        <v>0</v>
      </c>
      <c r="L46" s="34">
        <v>0</v>
      </c>
      <c r="M46" s="34">
        <v>0</v>
      </c>
      <c r="N46" s="34">
        <f t="shared" si="4"/>
        <v>3942</v>
      </c>
      <c r="O46" s="34">
        <f t="shared" si="5"/>
        <v>1851</v>
      </c>
      <c r="P46" s="34">
        <v>1851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1994</v>
      </c>
      <c r="V46" s="34">
        <v>1994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97</v>
      </c>
      <c r="AB46" s="34">
        <v>97</v>
      </c>
      <c r="AC46" s="34">
        <v>0</v>
      </c>
    </row>
    <row r="47" spans="1:29" ht="13.5">
      <c r="A47" s="31" t="s">
        <v>4</v>
      </c>
      <c r="B47" s="32" t="s">
        <v>84</v>
      </c>
      <c r="C47" s="33" t="s">
        <v>85</v>
      </c>
      <c r="D47" s="34">
        <f t="shared" si="0"/>
        <v>4564</v>
      </c>
      <c r="E47" s="34">
        <f t="shared" si="1"/>
        <v>0</v>
      </c>
      <c r="F47" s="34">
        <v>0</v>
      </c>
      <c r="G47" s="34">
        <v>0</v>
      </c>
      <c r="H47" s="34">
        <f t="shared" si="2"/>
        <v>2319</v>
      </c>
      <c r="I47" s="34">
        <v>2319</v>
      </c>
      <c r="J47" s="34">
        <v>0</v>
      </c>
      <c r="K47" s="34">
        <f t="shared" si="3"/>
        <v>2245</v>
      </c>
      <c r="L47" s="34">
        <v>0</v>
      </c>
      <c r="M47" s="34">
        <v>2245</v>
      </c>
      <c r="N47" s="34">
        <f t="shared" si="4"/>
        <v>4630</v>
      </c>
      <c r="O47" s="34">
        <f t="shared" si="5"/>
        <v>2319</v>
      </c>
      <c r="P47" s="34">
        <v>2319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2245</v>
      </c>
      <c r="V47" s="34">
        <v>2245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66</v>
      </c>
      <c r="AB47" s="34">
        <v>66</v>
      </c>
      <c r="AC47" s="34">
        <v>0</v>
      </c>
    </row>
    <row r="48" spans="1:29" ht="13.5">
      <c r="A48" s="31" t="s">
        <v>4</v>
      </c>
      <c r="B48" s="32" t="s">
        <v>86</v>
      </c>
      <c r="C48" s="33" t="s">
        <v>87</v>
      </c>
      <c r="D48" s="34">
        <f t="shared" si="0"/>
        <v>3214</v>
      </c>
      <c r="E48" s="34">
        <f t="shared" si="1"/>
        <v>419</v>
      </c>
      <c r="F48" s="34">
        <v>419</v>
      </c>
      <c r="G48" s="34">
        <v>0</v>
      </c>
      <c r="H48" s="34">
        <f t="shared" si="2"/>
        <v>1103</v>
      </c>
      <c r="I48" s="34">
        <v>1103</v>
      </c>
      <c r="J48" s="34">
        <v>0</v>
      </c>
      <c r="K48" s="34">
        <f t="shared" si="3"/>
        <v>1692</v>
      </c>
      <c r="L48" s="34">
        <v>0</v>
      </c>
      <c r="M48" s="34">
        <v>1692</v>
      </c>
      <c r="N48" s="34">
        <f t="shared" si="4"/>
        <v>3243</v>
      </c>
      <c r="O48" s="34">
        <f t="shared" si="5"/>
        <v>1522</v>
      </c>
      <c r="P48" s="34">
        <v>1522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1692</v>
      </c>
      <c r="V48" s="34">
        <v>1692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29</v>
      </c>
      <c r="AB48" s="34">
        <v>29</v>
      </c>
      <c r="AC48" s="34">
        <v>0</v>
      </c>
    </row>
    <row r="49" spans="1:29" ht="13.5">
      <c r="A49" s="31" t="s">
        <v>4</v>
      </c>
      <c r="B49" s="32" t="s">
        <v>88</v>
      </c>
      <c r="C49" s="33" t="s">
        <v>89</v>
      </c>
      <c r="D49" s="34">
        <f t="shared" si="0"/>
        <v>2325</v>
      </c>
      <c r="E49" s="34">
        <f t="shared" si="1"/>
        <v>0</v>
      </c>
      <c r="F49" s="34">
        <v>0</v>
      </c>
      <c r="G49" s="34">
        <v>0</v>
      </c>
      <c r="H49" s="34">
        <f t="shared" si="2"/>
        <v>1610</v>
      </c>
      <c r="I49" s="34">
        <v>1610</v>
      </c>
      <c r="J49" s="34">
        <v>0</v>
      </c>
      <c r="K49" s="34">
        <f t="shared" si="3"/>
        <v>715</v>
      </c>
      <c r="L49" s="34">
        <v>0</v>
      </c>
      <c r="M49" s="34">
        <v>715</v>
      </c>
      <c r="N49" s="34">
        <f t="shared" si="4"/>
        <v>2325</v>
      </c>
      <c r="O49" s="34">
        <f t="shared" si="5"/>
        <v>1610</v>
      </c>
      <c r="P49" s="34">
        <v>1610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715</v>
      </c>
      <c r="V49" s="34">
        <v>715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4</v>
      </c>
      <c r="B50" s="32" t="s">
        <v>90</v>
      </c>
      <c r="C50" s="33" t="s">
        <v>91</v>
      </c>
      <c r="D50" s="34">
        <f t="shared" si="0"/>
        <v>1320</v>
      </c>
      <c r="E50" s="34">
        <f t="shared" si="1"/>
        <v>0</v>
      </c>
      <c r="F50" s="34">
        <v>0</v>
      </c>
      <c r="G50" s="34">
        <v>0</v>
      </c>
      <c r="H50" s="34">
        <f t="shared" si="2"/>
        <v>801</v>
      </c>
      <c r="I50" s="34">
        <v>801</v>
      </c>
      <c r="J50" s="34">
        <v>0</v>
      </c>
      <c r="K50" s="34">
        <f t="shared" si="3"/>
        <v>519</v>
      </c>
      <c r="L50" s="34">
        <v>0</v>
      </c>
      <c r="M50" s="34">
        <v>519</v>
      </c>
      <c r="N50" s="34">
        <f t="shared" si="4"/>
        <v>1433</v>
      </c>
      <c r="O50" s="34">
        <f t="shared" si="5"/>
        <v>801</v>
      </c>
      <c r="P50" s="34">
        <v>801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519</v>
      </c>
      <c r="V50" s="34">
        <v>519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113</v>
      </c>
      <c r="AB50" s="34">
        <v>113</v>
      </c>
      <c r="AC50" s="34">
        <v>0</v>
      </c>
    </row>
    <row r="51" spans="1:29" ht="13.5">
      <c r="A51" s="31" t="s">
        <v>4</v>
      </c>
      <c r="B51" s="32" t="s">
        <v>92</v>
      </c>
      <c r="C51" s="33" t="s">
        <v>93</v>
      </c>
      <c r="D51" s="34">
        <f t="shared" si="0"/>
        <v>2240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2240</v>
      </c>
      <c r="L51" s="34">
        <v>1501</v>
      </c>
      <c r="M51" s="34">
        <v>739</v>
      </c>
      <c r="N51" s="34">
        <f t="shared" si="4"/>
        <v>2240</v>
      </c>
      <c r="O51" s="34">
        <f t="shared" si="5"/>
        <v>1501</v>
      </c>
      <c r="P51" s="34">
        <v>1501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739</v>
      </c>
      <c r="V51" s="34">
        <v>739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4</v>
      </c>
      <c r="B52" s="32" t="s">
        <v>94</v>
      </c>
      <c r="C52" s="33" t="s">
        <v>95</v>
      </c>
      <c r="D52" s="34">
        <f t="shared" si="0"/>
        <v>1407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1407</v>
      </c>
      <c r="L52" s="34">
        <v>938</v>
      </c>
      <c r="M52" s="34">
        <v>469</v>
      </c>
      <c r="N52" s="34">
        <f t="shared" si="4"/>
        <v>1407</v>
      </c>
      <c r="O52" s="34">
        <f t="shared" si="5"/>
        <v>938</v>
      </c>
      <c r="P52" s="34">
        <v>938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469</v>
      </c>
      <c r="V52" s="34">
        <v>469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4</v>
      </c>
      <c r="B53" s="32" t="s">
        <v>96</v>
      </c>
      <c r="C53" s="33" t="s">
        <v>97</v>
      </c>
      <c r="D53" s="34">
        <f t="shared" si="0"/>
        <v>862</v>
      </c>
      <c r="E53" s="34">
        <f t="shared" si="1"/>
        <v>0</v>
      </c>
      <c r="F53" s="34">
        <v>0</v>
      </c>
      <c r="G53" s="34">
        <v>0</v>
      </c>
      <c r="H53" s="34">
        <f t="shared" si="2"/>
        <v>469</v>
      </c>
      <c r="I53" s="34">
        <v>469</v>
      </c>
      <c r="J53" s="34">
        <v>0</v>
      </c>
      <c r="K53" s="34">
        <f t="shared" si="3"/>
        <v>393</v>
      </c>
      <c r="L53" s="34">
        <v>0</v>
      </c>
      <c r="M53" s="34">
        <v>393</v>
      </c>
      <c r="N53" s="34">
        <f t="shared" si="4"/>
        <v>862</v>
      </c>
      <c r="O53" s="34">
        <f t="shared" si="5"/>
        <v>469</v>
      </c>
      <c r="P53" s="34">
        <v>469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393</v>
      </c>
      <c r="V53" s="34">
        <v>393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4</v>
      </c>
      <c r="B54" s="32" t="s">
        <v>98</v>
      </c>
      <c r="C54" s="33" t="s">
        <v>99</v>
      </c>
      <c r="D54" s="34">
        <f t="shared" si="0"/>
        <v>694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694</v>
      </c>
      <c r="L54" s="34">
        <v>430</v>
      </c>
      <c r="M54" s="34">
        <v>264</v>
      </c>
      <c r="N54" s="34">
        <f t="shared" si="4"/>
        <v>694</v>
      </c>
      <c r="O54" s="34">
        <f t="shared" si="5"/>
        <v>430</v>
      </c>
      <c r="P54" s="34">
        <v>430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264</v>
      </c>
      <c r="V54" s="34">
        <v>264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4</v>
      </c>
      <c r="B55" s="32" t="s">
        <v>100</v>
      </c>
      <c r="C55" s="33" t="s">
        <v>101</v>
      </c>
      <c r="D55" s="34">
        <f t="shared" si="0"/>
        <v>7441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7441</v>
      </c>
      <c r="L55" s="34">
        <v>2929</v>
      </c>
      <c r="M55" s="34">
        <v>4512</v>
      </c>
      <c r="N55" s="34">
        <f t="shared" si="4"/>
        <v>7556</v>
      </c>
      <c r="O55" s="34">
        <f t="shared" si="5"/>
        <v>2929</v>
      </c>
      <c r="P55" s="34">
        <v>2929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4512</v>
      </c>
      <c r="V55" s="34">
        <v>4512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115</v>
      </c>
      <c r="AB55" s="34">
        <v>115</v>
      </c>
      <c r="AC55" s="34">
        <v>0</v>
      </c>
    </row>
    <row r="56" spans="1:29" ht="13.5">
      <c r="A56" s="31" t="s">
        <v>4</v>
      </c>
      <c r="B56" s="32" t="s">
        <v>102</v>
      </c>
      <c r="C56" s="33" t="s">
        <v>103</v>
      </c>
      <c r="D56" s="34">
        <f t="shared" si="0"/>
        <v>11886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11886</v>
      </c>
      <c r="L56" s="34">
        <v>6418</v>
      </c>
      <c r="M56" s="34">
        <v>5468</v>
      </c>
      <c r="N56" s="34">
        <f t="shared" si="4"/>
        <v>13116</v>
      </c>
      <c r="O56" s="34">
        <f t="shared" si="5"/>
        <v>6418</v>
      </c>
      <c r="P56" s="34">
        <v>6418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5468</v>
      </c>
      <c r="V56" s="34">
        <v>5468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1230</v>
      </c>
      <c r="AB56" s="34">
        <v>1230</v>
      </c>
      <c r="AC56" s="34">
        <v>0</v>
      </c>
    </row>
    <row r="57" spans="1:29" ht="13.5">
      <c r="A57" s="31" t="s">
        <v>4</v>
      </c>
      <c r="B57" s="32" t="s">
        <v>104</v>
      </c>
      <c r="C57" s="33" t="s">
        <v>105</v>
      </c>
      <c r="D57" s="34">
        <f t="shared" si="0"/>
        <v>3238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3238</v>
      </c>
      <c r="L57" s="34">
        <v>1475</v>
      </c>
      <c r="M57" s="34">
        <v>1763</v>
      </c>
      <c r="N57" s="34">
        <f t="shared" si="4"/>
        <v>3263</v>
      </c>
      <c r="O57" s="34">
        <f t="shared" si="5"/>
        <v>1475</v>
      </c>
      <c r="P57" s="34">
        <v>1475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1763</v>
      </c>
      <c r="V57" s="34">
        <v>1763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25</v>
      </c>
      <c r="AB57" s="34">
        <v>25</v>
      </c>
      <c r="AC57" s="34">
        <v>0</v>
      </c>
    </row>
    <row r="58" spans="1:29" ht="13.5">
      <c r="A58" s="31" t="s">
        <v>4</v>
      </c>
      <c r="B58" s="32" t="s">
        <v>106</v>
      </c>
      <c r="C58" s="33" t="s">
        <v>107</v>
      </c>
      <c r="D58" s="34">
        <f t="shared" si="0"/>
        <v>10843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10843</v>
      </c>
      <c r="L58" s="34">
        <v>5670</v>
      </c>
      <c r="M58" s="34">
        <v>5173</v>
      </c>
      <c r="N58" s="34">
        <f t="shared" si="4"/>
        <v>10853</v>
      </c>
      <c r="O58" s="34">
        <f t="shared" si="5"/>
        <v>5670</v>
      </c>
      <c r="P58" s="34">
        <v>5670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5173</v>
      </c>
      <c r="V58" s="34">
        <v>5173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10</v>
      </c>
      <c r="AB58" s="34">
        <v>10</v>
      </c>
      <c r="AC58" s="34">
        <v>0</v>
      </c>
    </row>
    <row r="59" spans="1:29" ht="13.5">
      <c r="A59" s="31" t="s">
        <v>4</v>
      </c>
      <c r="B59" s="32" t="s">
        <v>108</v>
      </c>
      <c r="C59" s="33" t="s">
        <v>109</v>
      </c>
      <c r="D59" s="34">
        <f t="shared" si="0"/>
        <v>886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886</v>
      </c>
      <c r="L59" s="34">
        <v>498</v>
      </c>
      <c r="M59" s="34">
        <v>388</v>
      </c>
      <c r="N59" s="34">
        <f t="shared" si="4"/>
        <v>1151</v>
      </c>
      <c r="O59" s="34">
        <f t="shared" si="5"/>
        <v>498</v>
      </c>
      <c r="P59" s="34">
        <v>498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388</v>
      </c>
      <c r="V59" s="34">
        <v>388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265</v>
      </c>
      <c r="AB59" s="34">
        <v>265</v>
      </c>
      <c r="AC59" s="34">
        <v>0</v>
      </c>
    </row>
    <row r="60" spans="1:29" ht="13.5">
      <c r="A60" s="31" t="s">
        <v>4</v>
      </c>
      <c r="B60" s="32" t="s">
        <v>110</v>
      </c>
      <c r="C60" s="33" t="s">
        <v>111</v>
      </c>
      <c r="D60" s="34">
        <f t="shared" si="0"/>
        <v>682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682</v>
      </c>
      <c r="L60" s="34">
        <v>404</v>
      </c>
      <c r="M60" s="34">
        <v>278</v>
      </c>
      <c r="N60" s="34">
        <f t="shared" si="4"/>
        <v>843</v>
      </c>
      <c r="O60" s="34">
        <f t="shared" si="5"/>
        <v>404</v>
      </c>
      <c r="P60" s="34">
        <v>404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278</v>
      </c>
      <c r="V60" s="34">
        <v>278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161</v>
      </c>
      <c r="AB60" s="34">
        <v>161</v>
      </c>
      <c r="AC60" s="34">
        <v>0</v>
      </c>
    </row>
    <row r="61" spans="1:29" ht="13.5">
      <c r="A61" s="31" t="s">
        <v>4</v>
      </c>
      <c r="B61" s="32" t="s">
        <v>112</v>
      </c>
      <c r="C61" s="33" t="s">
        <v>0</v>
      </c>
      <c r="D61" s="34">
        <f t="shared" si="0"/>
        <v>1894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1894</v>
      </c>
      <c r="L61" s="34">
        <v>989</v>
      </c>
      <c r="M61" s="34">
        <v>905</v>
      </c>
      <c r="N61" s="34">
        <f t="shared" si="4"/>
        <v>2160</v>
      </c>
      <c r="O61" s="34">
        <f t="shared" si="5"/>
        <v>989</v>
      </c>
      <c r="P61" s="34">
        <v>989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905</v>
      </c>
      <c r="V61" s="34">
        <v>905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266</v>
      </c>
      <c r="AB61" s="34">
        <v>266</v>
      </c>
      <c r="AC61" s="34">
        <v>0</v>
      </c>
    </row>
    <row r="62" spans="1:29" ht="13.5">
      <c r="A62" s="31" t="s">
        <v>4</v>
      </c>
      <c r="B62" s="32" t="s">
        <v>113</v>
      </c>
      <c r="C62" s="33" t="s">
        <v>114</v>
      </c>
      <c r="D62" s="34">
        <f t="shared" si="0"/>
        <v>1559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1559</v>
      </c>
      <c r="L62" s="34">
        <v>1117</v>
      </c>
      <c r="M62" s="34">
        <v>442</v>
      </c>
      <c r="N62" s="34">
        <f t="shared" si="4"/>
        <v>1584</v>
      </c>
      <c r="O62" s="34">
        <f t="shared" si="5"/>
        <v>1117</v>
      </c>
      <c r="P62" s="34">
        <v>1117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442</v>
      </c>
      <c r="V62" s="34">
        <v>442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25</v>
      </c>
      <c r="AB62" s="34">
        <v>25</v>
      </c>
      <c r="AC62" s="34">
        <v>0</v>
      </c>
    </row>
    <row r="63" spans="1:29" ht="13.5">
      <c r="A63" s="31" t="s">
        <v>4</v>
      </c>
      <c r="B63" s="32" t="s">
        <v>115</v>
      </c>
      <c r="C63" s="33" t="s">
        <v>116</v>
      </c>
      <c r="D63" s="34">
        <f t="shared" si="0"/>
        <v>237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237</v>
      </c>
      <c r="L63" s="34">
        <v>94</v>
      </c>
      <c r="M63" s="34">
        <v>143</v>
      </c>
      <c r="N63" s="34">
        <f t="shared" si="4"/>
        <v>237</v>
      </c>
      <c r="O63" s="34">
        <f t="shared" si="5"/>
        <v>94</v>
      </c>
      <c r="P63" s="34">
        <v>94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143</v>
      </c>
      <c r="V63" s="34">
        <v>143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4</v>
      </c>
      <c r="B64" s="32" t="s">
        <v>117</v>
      </c>
      <c r="C64" s="33" t="s">
        <v>3</v>
      </c>
      <c r="D64" s="34">
        <f t="shared" si="0"/>
        <v>3173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3173</v>
      </c>
      <c r="L64" s="34">
        <v>2691</v>
      </c>
      <c r="M64" s="34">
        <v>482</v>
      </c>
      <c r="N64" s="34">
        <f t="shared" si="4"/>
        <v>3733</v>
      </c>
      <c r="O64" s="34">
        <f t="shared" si="5"/>
        <v>2691</v>
      </c>
      <c r="P64" s="34">
        <v>2691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482</v>
      </c>
      <c r="V64" s="34">
        <v>482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560</v>
      </c>
      <c r="AB64" s="34">
        <v>560</v>
      </c>
      <c r="AC64" s="34">
        <v>0</v>
      </c>
    </row>
    <row r="65" spans="1:29" ht="13.5">
      <c r="A65" s="31" t="s">
        <v>4</v>
      </c>
      <c r="B65" s="32" t="s">
        <v>118</v>
      </c>
      <c r="C65" s="33" t="s">
        <v>119</v>
      </c>
      <c r="D65" s="34">
        <f t="shared" si="0"/>
        <v>408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408</v>
      </c>
      <c r="L65" s="34">
        <v>196</v>
      </c>
      <c r="M65" s="34">
        <v>212</v>
      </c>
      <c r="N65" s="34">
        <f t="shared" si="4"/>
        <v>497</v>
      </c>
      <c r="O65" s="34">
        <f t="shared" si="5"/>
        <v>196</v>
      </c>
      <c r="P65" s="34">
        <v>196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212</v>
      </c>
      <c r="V65" s="34">
        <v>212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89</v>
      </c>
      <c r="AB65" s="34">
        <v>89</v>
      </c>
      <c r="AC65" s="34">
        <v>0</v>
      </c>
    </row>
    <row r="66" spans="1:29" ht="13.5">
      <c r="A66" s="31" t="s">
        <v>4</v>
      </c>
      <c r="B66" s="32" t="s">
        <v>120</v>
      </c>
      <c r="C66" s="33" t="s">
        <v>121</v>
      </c>
      <c r="D66" s="34">
        <f t="shared" si="0"/>
        <v>1309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1309</v>
      </c>
      <c r="L66" s="34">
        <v>847</v>
      </c>
      <c r="M66" s="34">
        <v>462</v>
      </c>
      <c r="N66" s="34">
        <f t="shared" si="4"/>
        <v>1502</v>
      </c>
      <c r="O66" s="34">
        <f t="shared" si="5"/>
        <v>847</v>
      </c>
      <c r="P66" s="34">
        <v>847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462</v>
      </c>
      <c r="V66" s="34">
        <v>462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193</v>
      </c>
      <c r="AB66" s="34">
        <v>193</v>
      </c>
      <c r="AC66" s="34">
        <v>0</v>
      </c>
    </row>
    <row r="67" spans="1:29" ht="13.5">
      <c r="A67" s="31" t="s">
        <v>4</v>
      </c>
      <c r="B67" s="32" t="s">
        <v>122</v>
      </c>
      <c r="C67" s="33" t="s">
        <v>123</v>
      </c>
      <c r="D67" s="34">
        <f t="shared" si="0"/>
        <v>538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538</v>
      </c>
      <c r="L67" s="34">
        <v>255</v>
      </c>
      <c r="M67" s="34">
        <v>283</v>
      </c>
      <c r="N67" s="34">
        <f t="shared" si="4"/>
        <v>651</v>
      </c>
      <c r="O67" s="34">
        <f t="shared" si="5"/>
        <v>255</v>
      </c>
      <c r="P67" s="34">
        <v>255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283</v>
      </c>
      <c r="V67" s="34">
        <v>283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113</v>
      </c>
      <c r="AB67" s="34">
        <v>113</v>
      </c>
      <c r="AC67" s="34">
        <v>0</v>
      </c>
    </row>
    <row r="68" spans="1:29" ht="13.5">
      <c r="A68" s="31" t="s">
        <v>4</v>
      </c>
      <c r="B68" s="32" t="s">
        <v>124</v>
      </c>
      <c r="C68" s="33" t="s">
        <v>125</v>
      </c>
      <c r="D68" s="34">
        <f t="shared" si="0"/>
        <v>234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234</v>
      </c>
      <c r="L68" s="34">
        <v>101</v>
      </c>
      <c r="M68" s="34">
        <v>133</v>
      </c>
      <c r="N68" s="34">
        <f t="shared" si="4"/>
        <v>234</v>
      </c>
      <c r="O68" s="34">
        <f t="shared" si="5"/>
        <v>101</v>
      </c>
      <c r="P68" s="34">
        <v>101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133</v>
      </c>
      <c r="V68" s="34">
        <v>133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4</v>
      </c>
      <c r="B69" s="32" t="s">
        <v>126</v>
      </c>
      <c r="C69" s="33" t="s">
        <v>127</v>
      </c>
      <c r="D69" s="34">
        <f t="shared" si="0"/>
        <v>7000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7000</v>
      </c>
      <c r="L69" s="34">
        <v>4372</v>
      </c>
      <c r="M69" s="34">
        <v>2628</v>
      </c>
      <c r="N69" s="34">
        <f t="shared" si="4"/>
        <v>8143</v>
      </c>
      <c r="O69" s="34">
        <f t="shared" si="5"/>
        <v>4372</v>
      </c>
      <c r="P69" s="34">
        <v>4372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2628</v>
      </c>
      <c r="V69" s="34">
        <v>2628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1143</v>
      </c>
      <c r="AB69" s="34">
        <v>1143</v>
      </c>
      <c r="AC69" s="34">
        <v>0</v>
      </c>
    </row>
    <row r="70" spans="1:29" ht="13.5">
      <c r="A70" s="31" t="s">
        <v>4</v>
      </c>
      <c r="B70" s="32" t="s">
        <v>128</v>
      </c>
      <c r="C70" s="33" t="s">
        <v>129</v>
      </c>
      <c r="D70" s="34">
        <f t="shared" si="0"/>
        <v>2295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2295</v>
      </c>
      <c r="L70" s="34">
        <v>1942</v>
      </c>
      <c r="M70" s="34">
        <v>353</v>
      </c>
      <c r="N70" s="34">
        <f t="shared" si="4"/>
        <v>2295</v>
      </c>
      <c r="O70" s="34">
        <f t="shared" si="5"/>
        <v>1942</v>
      </c>
      <c r="P70" s="34">
        <v>1942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353</v>
      </c>
      <c r="V70" s="34">
        <v>353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4</v>
      </c>
      <c r="B71" s="32" t="s">
        <v>130</v>
      </c>
      <c r="C71" s="33" t="s">
        <v>131</v>
      </c>
      <c r="D71" s="34">
        <f aca="true" t="shared" si="8" ref="D71:D84">E71+H71+K71</f>
        <v>3429</v>
      </c>
      <c r="E71" s="34">
        <f aca="true" t="shared" si="9" ref="E71:E84">F71+G71</f>
        <v>0</v>
      </c>
      <c r="F71" s="34">
        <v>0</v>
      </c>
      <c r="G71" s="34">
        <v>0</v>
      </c>
      <c r="H71" s="34">
        <f aca="true" t="shared" si="10" ref="H71:H84">I71+J71</f>
        <v>0</v>
      </c>
      <c r="I71" s="34">
        <v>0</v>
      </c>
      <c r="J71" s="34">
        <v>0</v>
      </c>
      <c r="K71" s="34">
        <f aca="true" t="shared" si="11" ref="K71:K84">L71+M71</f>
        <v>3429</v>
      </c>
      <c r="L71" s="34">
        <v>2682</v>
      </c>
      <c r="M71" s="34">
        <v>747</v>
      </c>
      <c r="N71" s="34">
        <f aca="true" t="shared" si="12" ref="N71:N84">O71+U71+AA71</f>
        <v>3454</v>
      </c>
      <c r="O71" s="34">
        <f aca="true" t="shared" si="13" ref="O71:O84">SUM(P71:T71)</f>
        <v>2682</v>
      </c>
      <c r="P71" s="34">
        <v>2682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84">SUM(V71:Z71)</f>
        <v>747</v>
      </c>
      <c r="V71" s="34">
        <v>747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84">AB71+AC71</f>
        <v>25</v>
      </c>
      <c r="AB71" s="34">
        <v>25</v>
      </c>
      <c r="AC71" s="34">
        <v>0</v>
      </c>
    </row>
    <row r="72" spans="1:29" ht="13.5">
      <c r="A72" s="31" t="s">
        <v>4</v>
      </c>
      <c r="B72" s="32" t="s">
        <v>132</v>
      </c>
      <c r="C72" s="33" t="s">
        <v>133</v>
      </c>
      <c r="D72" s="34">
        <f t="shared" si="8"/>
        <v>4668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4668</v>
      </c>
      <c r="L72" s="34">
        <v>2804</v>
      </c>
      <c r="M72" s="34">
        <v>1864</v>
      </c>
      <c r="N72" s="34">
        <f t="shared" si="12"/>
        <v>4736</v>
      </c>
      <c r="O72" s="34">
        <f t="shared" si="13"/>
        <v>2804</v>
      </c>
      <c r="P72" s="34">
        <v>2804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1864</v>
      </c>
      <c r="V72" s="34">
        <v>1864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68</v>
      </c>
      <c r="AB72" s="34">
        <v>68</v>
      </c>
      <c r="AC72" s="34">
        <v>0</v>
      </c>
    </row>
    <row r="73" spans="1:29" ht="13.5">
      <c r="A73" s="31" t="s">
        <v>4</v>
      </c>
      <c r="B73" s="32" t="s">
        <v>134</v>
      </c>
      <c r="C73" s="33" t="s">
        <v>135</v>
      </c>
      <c r="D73" s="34">
        <f t="shared" si="8"/>
        <v>5365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5365</v>
      </c>
      <c r="L73" s="34">
        <v>2973</v>
      </c>
      <c r="M73" s="34">
        <v>2392</v>
      </c>
      <c r="N73" s="34">
        <f t="shared" si="12"/>
        <v>5365</v>
      </c>
      <c r="O73" s="34">
        <f t="shared" si="13"/>
        <v>2973</v>
      </c>
      <c r="P73" s="34">
        <v>2973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2392</v>
      </c>
      <c r="V73" s="34">
        <v>2392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4</v>
      </c>
      <c r="B74" s="32" t="s">
        <v>136</v>
      </c>
      <c r="C74" s="33" t="s">
        <v>205</v>
      </c>
      <c r="D74" s="34">
        <f t="shared" si="8"/>
        <v>2526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2526</v>
      </c>
      <c r="L74" s="34">
        <v>1110</v>
      </c>
      <c r="M74" s="34">
        <v>1416</v>
      </c>
      <c r="N74" s="34">
        <f t="shared" si="12"/>
        <v>2784</v>
      </c>
      <c r="O74" s="34">
        <f t="shared" si="13"/>
        <v>1110</v>
      </c>
      <c r="P74" s="34">
        <v>1110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1416</v>
      </c>
      <c r="V74" s="34">
        <v>1416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258</v>
      </c>
      <c r="AB74" s="34">
        <v>258</v>
      </c>
      <c r="AC74" s="34">
        <v>0</v>
      </c>
    </row>
    <row r="75" spans="1:29" ht="13.5">
      <c r="A75" s="31" t="s">
        <v>4</v>
      </c>
      <c r="B75" s="32" t="s">
        <v>137</v>
      </c>
      <c r="C75" s="33" t="s">
        <v>138</v>
      </c>
      <c r="D75" s="34">
        <f t="shared" si="8"/>
        <v>139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139</v>
      </c>
      <c r="L75" s="34">
        <v>82</v>
      </c>
      <c r="M75" s="34">
        <v>57</v>
      </c>
      <c r="N75" s="34">
        <f t="shared" si="12"/>
        <v>139</v>
      </c>
      <c r="O75" s="34">
        <f t="shared" si="13"/>
        <v>82</v>
      </c>
      <c r="P75" s="34">
        <v>82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57</v>
      </c>
      <c r="V75" s="34">
        <v>57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4</v>
      </c>
      <c r="B76" s="32" t="s">
        <v>139</v>
      </c>
      <c r="C76" s="33" t="s">
        <v>140</v>
      </c>
      <c r="D76" s="34">
        <f t="shared" si="8"/>
        <v>650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650</v>
      </c>
      <c r="L76" s="34">
        <v>265</v>
      </c>
      <c r="M76" s="34">
        <v>385</v>
      </c>
      <c r="N76" s="34">
        <f t="shared" si="12"/>
        <v>669</v>
      </c>
      <c r="O76" s="34">
        <f t="shared" si="13"/>
        <v>265</v>
      </c>
      <c r="P76" s="34">
        <v>265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385</v>
      </c>
      <c r="V76" s="34">
        <v>385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19</v>
      </c>
      <c r="AB76" s="34">
        <v>19</v>
      </c>
      <c r="AC76" s="34">
        <v>0</v>
      </c>
    </row>
    <row r="77" spans="1:29" ht="13.5">
      <c r="A77" s="31" t="s">
        <v>4</v>
      </c>
      <c r="B77" s="32" t="s">
        <v>141</v>
      </c>
      <c r="C77" s="33" t="s">
        <v>142</v>
      </c>
      <c r="D77" s="34">
        <f t="shared" si="8"/>
        <v>5892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5892</v>
      </c>
      <c r="L77" s="34">
        <v>4231</v>
      </c>
      <c r="M77" s="34">
        <v>1661</v>
      </c>
      <c r="N77" s="34">
        <f t="shared" si="12"/>
        <v>5926</v>
      </c>
      <c r="O77" s="34">
        <f t="shared" si="13"/>
        <v>4231</v>
      </c>
      <c r="P77" s="34">
        <v>4231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1661</v>
      </c>
      <c r="V77" s="34">
        <v>1661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34</v>
      </c>
      <c r="AB77" s="34">
        <v>34</v>
      </c>
      <c r="AC77" s="34">
        <v>0</v>
      </c>
    </row>
    <row r="78" spans="1:29" ht="13.5">
      <c r="A78" s="31" t="s">
        <v>4</v>
      </c>
      <c r="B78" s="32" t="s">
        <v>143</v>
      </c>
      <c r="C78" s="33" t="s">
        <v>144</v>
      </c>
      <c r="D78" s="34">
        <f t="shared" si="8"/>
        <v>3447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3447</v>
      </c>
      <c r="L78" s="34">
        <v>1915</v>
      </c>
      <c r="M78" s="34">
        <v>1532</v>
      </c>
      <c r="N78" s="34">
        <f t="shared" si="12"/>
        <v>3493</v>
      </c>
      <c r="O78" s="34">
        <f t="shared" si="13"/>
        <v>1915</v>
      </c>
      <c r="P78" s="34">
        <v>1915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1532</v>
      </c>
      <c r="V78" s="34">
        <v>1532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46</v>
      </c>
      <c r="AB78" s="34">
        <v>46</v>
      </c>
      <c r="AC78" s="34">
        <v>0</v>
      </c>
    </row>
    <row r="79" spans="1:29" ht="13.5">
      <c r="A79" s="31" t="s">
        <v>4</v>
      </c>
      <c r="B79" s="32" t="s">
        <v>145</v>
      </c>
      <c r="C79" s="33" t="s">
        <v>146</v>
      </c>
      <c r="D79" s="34">
        <f t="shared" si="8"/>
        <v>1896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1896</v>
      </c>
      <c r="L79" s="34">
        <v>1158</v>
      </c>
      <c r="M79" s="34">
        <v>738</v>
      </c>
      <c r="N79" s="34">
        <f t="shared" si="12"/>
        <v>1896</v>
      </c>
      <c r="O79" s="34">
        <f t="shared" si="13"/>
        <v>1158</v>
      </c>
      <c r="P79" s="34">
        <v>1158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738</v>
      </c>
      <c r="V79" s="34">
        <v>738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0</v>
      </c>
      <c r="AB79" s="34">
        <v>0</v>
      </c>
      <c r="AC79" s="34">
        <v>0</v>
      </c>
    </row>
    <row r="80" spans="1:29" ht="13.5">
      <c r="A80" s="31" t="s">
        <v>4</v>
      </c>
      <c r="B80" s="32" t="s">
        <v>147</v>
      </c>
      <c r="C80" s="33" t="s">
        <v>148</v>
      </c>
      <c r="D80" s="34">
        <f t="shared" si="8"/>
        <v>4653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4653</v>
      </c>
      <c r="L80" s="34">
        <v>2713</v>
      </c>
      <c r="M80" s="34">
        <v>1940</v>
      </c>
      <c r="N80" s="34">
        <f t="shared" si="12"/>
        <v>5288</v>
      </c>
      <c r="O80" s="34">
        <f t="shared" si="13"/>
        <v>2713</v>
      </c>
      <c r="P80" s="34">
        <v>2713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1940</v>
      </c>
      <c r="V80" s="34">
        <v>1940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635</v>
      </c>
      <c r="AB80" s="34">
        <v>635</v>
      </c>
      <c r="AC80" s="34">
        <v>0</v>
      </c>
    </row>
    <row r="81" spans="1:29" ht="13.5">
      <c r="A81" s="31" t="s">
        <v>4</v>
      </c>
      <c r="B81" s="32" t="s">
        <v>149</v>
      </c>
      <c r="C81" s="33" t="s">
        <v>1</v>
      </c>
      <c r="D81" s="34">
        <f t="shared" si="8"/>
        <v>2039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2039</v>
      </c>
      <c r="L81" s="34">
        <v>1069</v>
      </c>
      <c r="M81" s="34">
        <v>970</v>
      </c>
      <c r="N81" s="34">
        <f t="shared" si="12"/>
        <v>2039</v>
      </c>
      <c r="O81" s="34">
        <f t="shared" si="13"/>
        <v>1069</v>
      </c>
      <c r="P81" s="34">
        <v>1069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970</v>
      </c>
      <c r="V81" s="34">
        <v>970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0</v>
      </c>
      <c r="AB81" s="34">
        <v>0</v>
      </c>
      <c r="AC81" s="34">
        <v>0</v>
      </c>
    </row>
    <row r="82" spans="1:29" ht="13.5">
      <c r="A82" s="31" t="s">
        <v>4</v>
      </c>
      <c r="B82" s="32" t="s">
        <v>150</v>
      </c>
      <c r="C82" s="33" t="s">
        <v>151</v>
      </c>
      <c r="D82" s="34">
        <f t="shared" si="8"/>
        <v>3491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3491</v>
      </c>
      <c r="L82" s="34">
        <v>2012</v>
      </c>
      <c r="M82" s="34">
        <v>1479</v>
      </c>
      <c r="N82" s="34">
        <f t="shared" si="12"/>
        <v>3966</v>
      </c>
      <c r="O82" s="34">
        <f t="shared" si="13"/>
        <v>2012</v>
      </c>
      <c r="P82" s="34">
        <v>2012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1479</v>
      </c>
      <c r="V82" s="34">
        <v>1479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475</v>
      </c>
      <c r="AB82" s="34">
        <v>475</v>
      </c>
      <c r="AC82" s="34">
        <v>0</v>
      </c>
    </row>
    <row r="83" spans="1:29" ht="13.5">
      <c r="A83" s="31" t="s">
        <v>4</v>
      </c>
      <c r="B83" s="32" t="s">
        <v>152</v>
      </c>
      <c r="C83" s="33" t="s">
        <v>153</v>
      </c>
      <c r="D83" s="34">
        <f t="shared" si="8"/>
        <v>4383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4383</v>
      </c>
      <c r="L83" s="34">
        <v>4229</v>
      </c>
      <c r="M83" s="34">
        <v>154</v>
      </c>
      <c r="N83" s="34">
        <f t="shared" si="12"/>
        <v>5020</v>
      </c>
      <c r="O83" s="34">
        <f t="shared" si="13"/>
        <v>4229</v>
      </c>
      <c r="P83" s="34">
        <v>4229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154</v>
      </c>
      <c r="V83" s="34">
        <v>154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637</v>
      </c>
      <c r="AB83" s="34">
        <v>637</v>
      </c>
      <c r="AC83" s="34">
        <v>0</v>
      </c>
    </row>
    <row r="84" spans="1:29" ht="13.5">
      <c r="A84" s="31" t="s">
        <v>4</v>
      </c>
      <c r="B84" s="32" t="s">
        <v>154</v>
      </c>
      <c r="C84" s="33" t="s">
        <v>155</v>
      </c>
      <c r="D84" s="34">
        <f t="shared" si="8"/>
        <v>3566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3566</v>
      </c>
      <c r="L84" s="34">
        <v>1786</v>
      </c>
      <c r="M84" s="34">
        <v>1780</v>
      </c>
      <c r="N84" s="34">
        <f t="shared" si="12"/>
        <v>3584</v>
      </c>
      <c r="O84" s="34">
        <f t="shared" si="13"/>
        <v>1786</v>
      </c>
      <c r="P84" s="34">
        <v>1786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1780</v>
      </c>
      <c r="V84" s="34">
        <v>1780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18</v>
      </c>
      <c r="AB84" s="34">
        <v>18</v>
      </c>
      <c r="AC84" s="34">
        <v>0</v>
      </c>
    </row>
    <row r="85" spans="1:29" ht="13.5">
      <c r="A85" s="63" t="s">
        <v>156</v>
      </c>
      <c r="B85" s="64"/>
      <c r="C85" s="65"/>
      <c r="D85" s="34">
        <f>SUM(D7:D84)</f>
        <v>826233</v>
      </c>
      <c r="E85" s="34">
        <f aca="true" t="shared" si="16" ref="E85:AC85">SUM(E7:E84)</f>
        <v>25134</v>
      </c>
      <c r="F85" s="34">
        <f t="shared" si="16"/>
        <v>25134</v>
      </c>
      <c r="G85" s="34">
        <f t="shared" si="16"/>
        <v>0</v>
      </c>
      <c r="H85" s="34">
        <f t="shared" si="16"/>
        <v>53546</v>
      </c>
      <c r="I85" s="34">
        <f t="shared" si="16"/>
        <v>41013</v>
      </c>
      <c r="J85" s="34">
        <f t="shared" si="16"/>
        <v>12533</v>
      </c>
      <c r="K85" s="34">
        <f t="shared" si="16"/>
        <v>747553</v>
      </c>
      <c r="L85" s="34">
        <f t="shared" si="16"/>
        <v>328524</v>
      </c>
      <c r="M85" s="34">
        <f t="shared" si="16"/>
        <v>419029</v>
      </c>
      <c r="N85" s="34">
        <f t="shared" si="16"/>
        <v>847600</v>
      </c>
      <c r="O85" s="34">
        <f t="shared" si="16"/>
        <v>394671</v>
      </c>
      <c r="P85" s="34">
        <f t="shared" si="16"/>
        <v>363360</v>
      </c>
      <c r="Q85" s="34">
        <f t="shared" si="16"/>
        <v>31311</v>
      </c>
      <c r="R85" s="34">
        <f t="shared" si="16"/>
        <v>0</v>
      </c>
      <c r="S85" s="34">
        <f t="shared" si="16"/>
        <v>0</v>
      </c>
      <c r="T85" s="34">
        <f t="shared" si="16"/>
        <v>0</v>
      </c>
      <c r="U85" s="34">
        <f t="shared" si="16"/>
        <v>431562</v>
      </c>
      <c r="V85" s="34">
        <f t="shared" si="16"/>
        <v>360858</v>
      </c>
      <c r="W85" s="34">
        <f t="shared" si="16"/>
        <v>61239</v>
      </c>
      <c r="X85" s="34">
        <f t="shared" si="16"/>
        <v>0</v>
      </c>
      <c r="Y85" s="34">
        <f t="shared" si="16"/>
        <v>0</v>
      </c>
      <c r="Z85" s="34">
        <f t="shared" si="16"/>
        <v>9465</v>
      </c>
      <c r="AA85" s="34">
        <f t="shared" si="16"/>
        <v>21367</v>
      </c>
      <c r="AB85" s="34">
        <f t="shared" si="16"/>
        <v>17884</v>
      </c>
      <c r="AC85" s="34">
        <f t="shared" si="16"/>
        <v>3483</v>
      </c>
    </row>
  </sheetData>
  <mergeCells count="7">
    <mergeCell ref="A85:C8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2004-02-28T06:30:37Z</dcterms:modified>
  <cp:category/>
  <cp:version/>
  <cp:contentType/>
  <cp:contentStatus/>
</cp:coreProperties>
</file>