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'し尿処理の状況'!$A$2:$AC$66</definedName>
    <definedName name="_xlnm.Print_Area" localSheetId="0">'水洗化人口等'!$A$2:$U$66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<sst xmlns="http://schemas.openxmlformats.org/spreadsheetml/2006/main" count="518" uniqueCount="168">
  <si>
    <t>旭町</t>
  </si>
  <si>
    <t>加茂町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</si>
  <si>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</si>
  <si>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</si>
  <si>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</si>
  <si>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</si>
  <si>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</si>
  <si>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</si>
  <si>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</si>
  <si>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</si>
  <si>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</si>
  <si>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</si>
  <si>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</si>
  <si>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</si>
  <si>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</si>
  <si>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</si>
  <si>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</si>
  <si>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32208</t>
  </si>
  <si>
    <t>平田市</t>
  </si>
  <si>
    <t>32301</t>
  </si>
  <si>
    <t>32302</t>
  </si>
  <si>
    <t>島根町</t>
  </si>
  <si>
    <t>32303</t>
  </si>
  <si>
    <t>美保関町</t>
  </si>
  <si>
    <t>32304</t>
  </si>
  <si>
    <t>東出雲町</t>
  </si>
  <si>
    <t>32305</t>
  </si>
  <si>
    <t>八雲村</t>
  </si>
  <si>
    <t>32306</t>
  </si>
  <si>
    <t>玉湯町</t>
  </si>
  <si>
    <t>32307</t>
  </si>
  <si>
    <t>宍道町</t>
  </si>
  <si>
    <t>32308</t>
  </si>
  <si>
    <t>八束町</t>
  </si>
  <si>
    <t>32321</t>
  </si>
  <si>
    <t>広瀬町</t>
  </si>
  <si>
    <t>32322</t>
  </si>
  <si>
    <t>伯太町</t>
  </si>
  <si>
    <t>32341</t>
  </si>
  <si>
    <t>仁多町</t>
  </si>
  <si>
    <t>32342</t>
  </si>
  <si>
    <t>横田町</t>
  </si>
  <si>
    <t>32361</t>
  </si>
  <si>
    <t>32362</t>
  </si>
  <si>
    <t>32363</t>
  </si>
  <si>
    <t>木次町</t>
  </si>
  <si>
    <t>32381</t>
  </si>
  <si>
    <t>三刀屋町</t>
  </si>
  <si>
    <t>32382</t>
  </si>
  <si>
    <t>吉田村</t>
  </si>
  <si>
    <t>32383</t>
  </si>
  <si>
    <t>掛合町</t>
  </si>
  <si>
    <t>32384</t>
  </si>
  <si>
    <t>頓原町</t>
  </si>
  <si>
    <t>32385</t>
  </si>
  <si>
    <t>赤来町</t>
  </si>
  <si>
    <t>32401</t>
  </si>
  <si>
    <t>斐川町</t>
  </si>
  <si>
    <t>32402</t>
  </si>
  <si>
    <t>佐田町</t>
  </si>
  <si>
    <t>32403</t>
  </si>
  <si>
    <t>多伎町</t>
  </si>
  <si>
    <t>32404</t>
  </si>
  <si>
    <t>湖陵町</t>
  </si>
  <si>
    <t>32405</t>
  </si>
  <si>
    <t>大社町</t>
  </si>
  <si>
    <t>32421</t>
  </si>
  <si>
    <t>温泉津町</t>
  </si>
  <si>
    <t>32422</t>
  </si>
  <si>
    <t>仁摩町</t>
  </si>
  <si>
    <t>32441</t>
  </si>
  <si>
    <t>32442</t>
  </si>
  <si>
    <t>邑智町</t>
  </si>
  <si>
    <t>32443</t>
  </si>
  <si>
    <t>32444</t>
  </si>
  <si>
    <t>羽須美村</t>
  </si>
  <si>
    <t>32445</t>
  </si>
  <si>
    <t>32446</t>
  </si>
  <si>
    <t>石見町</t>
  </si>
  <si>
    <t>32447</t>
  </si>
  <si>
    <t>桜江町</t>
  </si>
  <si>
    <t>32462</t>
  </si>
  <si>
    <t>金城町</t>
  </si>
  <si>
    <t>32463</t>
  </si>
  <si>
    <t>32464</t>
  </si>
  <si>
    <t>弥栄村</t>
  </si>
  <si>
    <t>32465</t>
  </si>
  <si>
    <t>三隅町</t>
  </si>
  <si>
    <t>32481</t>
  </si>
  <si>
    <t>美都町</t>
  </si>
  <si>
    <t>32482</t>
  </si>
  <si>
    <t>匹見町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</si>
  <si>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</si>
  <si>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</si>
  <si>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</si>
  <si>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</si>
  <si>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</si>
  <si>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</si>
  <si>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</si>
  <si>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</si>
  <si>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t>32521</t>
  </si>
  <si>
    <t>西郷町</t>
  </si>
  <si>
    <t>32522</t>
  </si>
  <si>
    <t>布施村</t>
  </si>
  <si>
    <t>32523</t>
  </si>
  <si>
    <t>五箇村</t>
  </si>
  <si>
    <t>32524</t>
  </si>
  <si>
    <t>都万村</t>
  </si>
  <si>
    <t>32525</t>
  </si>
  <si>
    <t>海士町</t>
  </si>
  <si>
    <t>32526</t>
  </si>
  <si>
    <t>西ノ島町</t>
  </si>
  <si>
    <t>32527</t>
  </si>
  <si>
    <t>知夫村</t>
  </si>
  <si>
    <t>○</t>
  </si>
  <si>
    <t>島根県合計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</si>
  <si>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</si>
  <si>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</si>
  <si>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</si>
  <si>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</si>
  <si>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</si>
  <si>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</si>
  <si>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</si>
  <si>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</si>
  <si>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</si>
  <si>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</si>
  <si>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</si>
  <si>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</si>
  <si>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</si>
  <si>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</si>
  <si>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</si>
  <si>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</si>
  <si>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</si>
  <si>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</si>
  <si>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</si>
  <si>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</si>
  <si>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</si>
  <si>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</si>
  <si>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大東町</t>
  </si>
  <si>
    <t>鹿島町</t>
  </si>
  <si>
    <t>大和村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</si>
  <si>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</si>
  <si>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</si>
  <si>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</si>
  <si>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</si>
  <si>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</si>
  <si>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</si>
  <si>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</si>
  <si>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</si>
  <si>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</si>
  <si>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</si>
  <si>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</si>
  <si>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</si>
  <si>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</si>
  <si>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</si>
  <si>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</si>
  <si>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</si>
  <si>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</si>
  <si>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</si>
  <si>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</si>
  <si>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</si>
  <si>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</si>
  <si>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</si>
  <si>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</si>
  <si>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</si>
  <si>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</si>
  <si>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川本町</t>
  </si>
  <si>
    <t>瑞穂町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</si>
</sst>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117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127</v>
      </c>
      <c r="B2" s="44" t="s">
        <v>141</v>
      </c>
      <c r="C2" s="47" t="s">
        <v>142</v>
      </c>
      <c r="D2" s="5" t="s">
        <v>128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129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130</v>
      </c>
      <c r="F3" s="20"/>
      <c r="G3" s="20"/>
      <c r="H3" s="23"/>
      <c r="I3" s="7" t="s">
        <v>143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131</v>
      </c>
      <c r="F4" s="56" t="s">
        <v>144</v>
      </c>
      <c r="G4" s="56" t="s">
        <v>145</v>
      </c>
      <c r="H4" s="56" t="s">
        <v>146</v>
      </c>
      <c r="I4" s="6" t="s">
        <v>131</v>
      </c>
      <c r="J4" s="56" t="s">
        <v>147</v>
      </c>
      <c r="K4" s="56" t="s">
        <v>148</v>
      </c>
      <c r="L4" s="56" t="s">
        <v>149</v>
      </c>
      <c r="M4" s="56" t="s">
        <v>150</v>
      </c>
      <c r="N4" s="56" t="s">
        <v>151</v>
      </c>
      <c r="O4" s="60" t="s">
        <v>152</v>
      </c>
      <c r="P4" s="8"/>
      <c r="Q4" s="56" t="s">
        <v>153</v>
      </c>
      <c r="R4" s="56" t="s">
        <v>132</v>
      </c>
      <c r="S4" s="56" t="s">
        <v>133</v>
      </c>
      <c r="T4" s="58" t="s">
        <v>134</v>
      </c>
      <c r="U4" s="58" t="s">
        <v>135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136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137</v>
      </c>
      <c r="E6" s="10" t="s">
        <v>137</v>
      </c>
      <c r="F6" s="11" t="s">
        <v>154</v>
      </c>
      <c r="G6" s="10" t="s">
        <v>137</v>
      </c>
      <c r="H6" s="10" t="s">
        <v>137</v>
      </c>
      <c r="I6" s="10" t="s">
        <v>137</v>
      </c>
      <c r="J6" s="11" t="s">
        <v>154</v>
      </c>
      <c r="K6" s="10" t="s">
        <v>137</v>
      </c>
      <c r="L6" s="11" t="s">
        <v>154</v>
      </c>
      <c r="M6" s="10" t="s">
        <v>137</v>
      </c>
      <c r="N6" s="11" t="s">
        <v>154</v>
      </c>
      <c r="O6" s="10" t="s">
        <v>137</v>
      </c>
      <c r="P6" s="10" t="s">
        <v>137</v>
      </c>
      <c r="Q6" s="11" t="s">
        <v>154</v>
      </c>
      <c r="R6" s="62"/>
      <c r="S6" s="62"/>
      <c r="T6" s="62"/>
      <c r="U6" s="59"/>
    </row>
    <row r="7" spans="1:21" ht="13.5">
      <c r="A7" s="31" t="s">
        <v>2</v>
      </c>
      <c r="B7" s="32" t="s">
        <v>3</v>
      </c>
      <c r="C7" s="33" t="s">
        <v>4</v>
      </c>
      <c r="D7" s="34">
        <f aca="true" t="shared" si="0" ref="D7:D65">E7+I7</f>
        <v>147909</v>
      </c>
      <c r="E7" s="35">
        <f aca="true" t="shared" si="1" ref="E7:E57">G7+H7</f>
        <v>15285</v>
      </c>
      <c r="F7" s="36">
        <f aca="true" t="shared" si="2" ref="F7:F33">E7/D7*100</f>
        <v>10.33405675111048</v>
      </c>
      <c r="G7" s="34">
        <v>14325</v>
      </c>
      <c r="H7" s="34">
        <v>960</v>
      </c>
      <c r="I7" s="35">
        <f aca="true" t="shared" si="3" ref="I7:I57">K7+M7+O7</f>
        <v>132624</v>
      </c>
      <c r="J7" s="36">
        <f aca="true" t="shared" si="4" ref="J7:J33">I7/D7*100</f>
        <v>89.66594324888952</v>
      </c>
      <c r="K7" s="34">
        <v>91013</v>
      </c>
      <c r="L7" s="36">
        <f aca="true" t="shared" si="5" ref="L7:L33">K7/D7*100</f>
        <v>61.533104814446716</v>
      </c>
      <c r="M7" s="34">
        <v>5736</v>
      </c>
      <c r="N7" s="36">
        <f aca="true" t="shared" si="6" ref="N7:N33">M7/D7*100</f>
        <v>3.878060158611038</v>
      </c>
      <c r="O7" s="34">
        <v>35875</v>
      </c>
      <c r="P7" s="34">
        <v>18986</v>
      </c>
      <c r="Q7" s="36">
        <f aca="true" t="shared" si="7" ref="Q7:Q33">O7/D7*100</f>
        <v>24.25477827583176</v>
      </c>
      <c r="R7" s="34" t="s">
        <v>114</v>
      </c>
      <c r="S7" s="34"/>
      <c r="T7" s="34"/>
      <c r="U7" s="34"/>
    </row>
    <row r="8" spans="1:21" ht="13.5">
      <c r="A8" s="31" t="s">
        <v>2</v>
      </c>
      <c r="B8" s="32" t="s">
        <v>5</v>
      </c>
      <c r="C8" s="33" t="s">
        <v>6</v>
      </c>
      <c r="D8" s="34">
        <f t="shared" si="0"/>
        <v>46648</v>
      </c>
      <c r="E8" s="35">
        <f t="shared" si="1"/>
        <v>20476</v>
      </c>
      <c r="F8" s="36">
        <f t="shared" si="2"/>
        <v>43.89470073743783</v>
      </c>
      <c r="G8" s="34">
        <v>19360</v>
      </c>
      <c r="H8" s="34">
        <v>1116</v>
      </c>
      <c r="I8" s="35">
        <f t="shared" si="3"/>
        <v>26172</v>
      </c>
      <c r="J8" s="36">
        <f t="shared" si="4"/>
        <v>56.10529926256217</v>
      </c>
      <c r="K8" s="34">
        <v>0</v>
      </c>
      <c r="L8" s="36">
        <f t="shared" si="5"/>
        <v>0</v>
      </c>
      <c r="M8" s="34">
        <v>1845</v>
      </c>
      <c r="N8" s="36">
        <f t="shared" si="6"/>
        <v>3.9551534899674152</v>
      </c>
      <c r="O8" s="34">
        <v>24327</v>
      </c>
      <c r="P8" s="34">
        <v>4474</v>
      </c>
      <c r="Q8" s="36">
        <f t="shared" si="7"/>
        <v>52.15014577259475</v>
      </c>
      <c r="R8" s="34" t="s">
        <v>114</v>
      </c>
      <c r="S8" s="34"/>
      <c r="T8" s="34"/>
      <c r="U8" s="34"/>
    </row>
    <row r="9" spans="1:21" ht="13.5">
      <c r="A9" s="31" t="s">
        <v>2</v>
      </c>
      <c r="B9" s="32" t="s">
        <v>7</v>
      </c>
      <c r="C9" s="33" t="s">
        <v>8</v>
      </c>
      <c r="D9" s="34">
        <f t="shared" si="0"/>
        <v>87921</v>
      </c>
      <c r="E9" s="35">
        <f t="shared" si="1"/>
        <v>39631</v>
      </c>
      <c r="F9" s="36">
        <f t="shared" si="2"/>
        <v>45.075692951627026</v>
      </c>
      <c r="G9" s="34">
        <v>39206</v>
      </c>
      <c r="H9" s="34">
        <v>425</v>
      </c>
      <c r="I9" s="35">
        <f t="shared" si="3"/>
        <v>48290</v>
      </c>
      <c r="J9" s="36">
        <f t="shared" si="4"/>
        <v>54.92430704837297</v>
      </c>
      <c r="K9" s="34">
        <v>16878</v>
      </c>
      <c r="L9" s="36">
        <f t="shared" si="5"/>
        <v>19.19677892653632</v>
      </c>
      <c r="M9" s="34">
        <v>219</v>
      </c>
      <c r="N9" s="36">
        <f t="shared" si="6"/>
        <v>0.2490872487801549</v>
      </c>
      <c r="O9" s="34">
        <v>31193</v>
      </c>
      <c r="P9" s="34">
        <v>8737</v>
      </c>
      <c r="Q9" s="36">
        <f t="shared" si="7"/>
        <v>35.47844087305649</v>
      </c>
      <c r="R9" s="34" t="s">
        <v>114</v>
      </c>
      <c r="S9" s="34"/>
      <c r="T9" s="34"/>
      <c r="U9" s="34"/>
    </row>
    <row r="10" spans="1:21" ht="13.5">
      <c r="A10" s="31" t="s">
        <v>2</v>
      </c>
      <c r="B10" s="32" t="s">
        <v>9</v>
      </c>
      <c r="C10" s="33" t="s">
        <v>10</v>
      </c>
      <c r="D10" s="34">
        <f t="shared" si="0"/>
        <v>50747</v>
      </c>
      <c r="E10" s="35">
        <f t="shared" si="1"/>
        <v>26124</v>
      </c>
      <c r="F10" s="36">
        <f t="shared" si="2"/>
        <v>51.47890515695509</v>
      </c>
      <c r="G10" s="34">
        <v>24122</v>
      </c>
      <c r="H10" s="34">
        <v>2002</v>
      </c>
      <c r="I10" s="35">
        <f t="shared" si="3"/>
        <v>24623</v>
      </c>
      <c r="J10" s="36">
        <f t="shared" si="4"/>
        <v>48.52109484304491</v>
      </c>
      <c r="K10" s="34">
        <v>0</v>
      </c>
      <c r="L10" s="36">
        <f t="shared" si="5"/>
        <v>0</v>
      </c>
      <c r="M10" s="34">
        <v>572</v>
      </c>
      <c r="N10" s="36">
        <f t="shared" si="6"/>
        <v>1.1271602262202691</v>
      </c>
      <c r="O10" s="34">
        <v>24051</v>
      </c>
      <c r="P10" s="34">
        <v>4619</v>
      </c>
      <c r="Q10" s="36">
        <f t="shared" si="7"/>
        <v>47.39393461682464</v>
      </c>
      <c r="R10" s="34" t="s">
        <v>114</v>
      </c>
      <c r="S10" s="34"/>
      <c r="T10" s="34"/>
      <c r="U10" s="34"/>
    </row>
    <row r="11" spans="1:21" ht="13.5">
      <c r="A11" s="31" t="s">
        <v>2</v>
      </c>
      <c r="B11" s="32" t="s">
        <v>11</v>
      </c>
      <c r="C11" s="33" t="s">
        <v>12</v>
      </c>
      <c r="D11" s="34">
        <f t="shared" si="0"/>
        <v>34273</v>
      </c>
      <c r="E11" s="35">
        <f t="shared" si="1"/>
        <v>23680</v>
      </c>
      <c r="F11" s="36">
        <f t="shared" si="2"/>
        <v>69.09228839027806</v>
      </c>
      <c r="G11" s="34">
        <v>23594</v>
      </c>
      <c r="H11" s="34">
        <v>86</v>
      </c>
      <c r="I11" s="35">
        <f t="shared" si="3"/>
        <v>10593</v>
      </c>
      <c r="J11" s="36">
        <f t="shared" si="4"/>
        <v>30.90771160972194</v>
      </c>
      <c r="K11" s="34">
        <v>0</v>
      </c>
      <c r="L11" s="36">
        <f t="shared" si="5"/>
        <v>0</v>
      </c>
      <c r="M11" s="34">
        <v>0</v>
      </c>
      <c r="N11" s="36">
        <f t="shared" si="6"/>
        <v>0</v>
      </c>
      <c r="O11" s="34">
        <v>10593</v>
      </c>
      <c r="P11" s="34">
        <v>3202</v>
      </c>
      <c r="Q11" s="36">
        <f t="shared" si="7"/>
        <v>30.90771160972194</v>
      </c>
      <c r="R11" s="34" t="s">
        <v>114</v>
      </c>
      <c r="S11" s="34"/>
      <c r="T11" s="34"/>
      <c r="U11" s="34"/>
    </row>
    <row r="12" spans="1:21" ht="13.5">
      <c r="A12" s="31" t="s">
        <v>2</v>
      </c>
      <c r="B12" s="32" t="s">
        <v>13</v>
      </c>
      <c r="C12" s="33" t="s">
        <v>14</v>
      </c>
      <c r="D12" s="34">
        <f t="shared" si="0"/>
        <v>31054</v>
      </c>
      <c r="E12" s="35">
        <f t="shared" si="1"/>
        <v>12056</v>
      </c>
      <c r="F12" s="36">
        <f t="shared" si="2"/>
        <v>38.82269594899208</v>
      </c>
      <c r="G12" s="34">
        <v>11934</v>
      </c>
      <c r="H12" s="34">
        <v>122</v>
      </c>
      <c r="I12" s="35">
        <f t="shared" si="3"/>
        <v>18998</v>
      </c>
      <c r="J12" s="36">
        <f t="shared" si="4"/>
        <v>61.17730405100792</v>
      </c>
      <c r="K12" s="34">
        <v>9318</v>
      </c>
      <c r="L12" s="36">
        <f t="shared" si="5"/>
        <v>30.00579635473691</v>
      </c>
      <c r="M12" s="34">
        <v>0</v>
      </c>
      <c r="N12" s="36">
        <f t="shared" si="6"/>
        <v>0</v>
      </c>
      <c r="O12" s="34">
        <v>9680</v>
      </c>
      <c r="P12" s="34">
        <v>3244</v>
      </c>
      <c r="Q12" s="36">
        <f t="shared" si="7"/>
        <v>31.17150769627101</v>
      </c>
      <c r="R12" s="34"/>
      <c r="S12" s="34"/>
      <c r="T12" s="34" t="s">
        <v>114</v>
      </c>
      <c r="U12" s="34"/>
    </row>
    <row r="13" spans="1:21" ht="13.5">
      <c r="A13" s="31" t="s">
        <v>2</v>
      </c>
      <c r="B13" s="32" t="s">
        <v>15</v>
      </c>
      <c r="C13" s="33" t="s">
        <v>16</v>
      </c>
      <c r="D13" s="34">
        <f t="shared" si="0"/>
        <v>25713</v>
      </c>
      <c r="E13" s="35">
        <f t="shared" si="1"/>
        <v>15380</v>
      </c>
      <c r="F13" s="36">
        <f t="shared" si="2"/>
        <v>59.81410181620193</v>
      </c>
      <c r="G13" s="34">
        <v>13225</v>
      </c>
      <c r="H13" s="34">
        <v>2155</v>
      </c>
      <c r="I13" s="35">
        <f t="shared" si="3"/>
        <v>10333</v>
      </c>
      <c r="J13" s="36">
        <f t="shared" si="4"/>
        <v>40.18589818379808</v>
      </c>
      <c r="K13" s="34">
        <v>0</v>
      </c>
      <c r="L13" s="36">
        <f t="shared" si="5"/>
        <v>0</v>
      </c>
      <c r="M13" s="34">
        <v>0</v>
      </c>
      <c r="N13" s="36">
        <f t="shared" si="6"/>
        <v>0</v>
      </c>
      <c r="O13" s="34">
        <v>10333</v>
      </c>
      <c r="P13" s="34">
        <v>2206</v>
      </c>
      <c r="Q13" s="36">
        <f t="shared" si="7"/>
        <v>40.18589818379808</v>
      </c>
      <c r="R13" s="34" t="s">
        <v>114</v>
      </c>
      <c r="S13" s="34"/>
      <c r="T13" s="34"/>
      <c r="U13" s="34"/>
    </row>
    <row r="14" spans="1:21" ht="13.5">
      <c r="A14" s="31" t="s">
        <v>2</v>
      </c>
      <c r="B14" s="32" t="s">
        <v>17</v>
      </c>
      <c r="C14" s="33" t="s">
        <v>18</v>
      </c>
      <c r="D14" s="34">
        <f t="shared" si="0"/>
        <v>29714</v>
      </c>
      <c r="E14" s="35">
        <f t="shared" si="1"/>
        <v>12413</v>
      </c>
      <c r="F14" s="36">
        <f t="shared" si="2"/>
        <v>41.774920912701084</v>
      </c>
      <c r="G14" s="34">
        <v>12113</v>
      </c>
      <c r="H14" s="34">
        <v>300</v>
      </c>
      <c r="I14" s="35">
        <f t="shared" si="3"/>
        <v>17301</v>
      </c>
      <c r="J14" s="36">
        <f t="shared" si="4"/>
        <v>58.225079087298916</v>
      </c>
      <c r="K14" s="34">
        <v>6739</v>
      </c>
      <c r="L14" s="36">
        <f t="shared" si="5"/>
        <v>22.67954499562496</v>
      </c>
      <c r="M14" s="34">
        <v>0</v>
      </c>
      <c r="N14" s="36">
        <f t="shared" si="6"/>
        <v>0</v>
      </c>
      <c r="O14" s="34">
        <v>10562</v>
      </c>
      <c r="P14" s="34">
        <v>8087</v>
      </c>
      <c r="Q14" s="36">
        <f t="shared" si="7"/>
        <v>35.54553409167396</v>
      </c>
      <c r="R14" s="34" t="s">
        <v>114</v>
      </c>
      <c r="S14" s="34"/>
      <c r="T14" s="34"/>
      <c r="U14" s="34"/>
    </row>
    <row r="15" spans="1:21" ht="13.5">
      <c r="A15" s="31" t="s">
        <v>2</v>
      </c>
      <c r="B15" s="32" t="s">
        <v>19</v>
      </c>
      <c r="C15" s="33" t="s">
        <v>139</v>
      </c>
      <c r="D15" s="34">
        <f t="shared" si="0"/>
        <v>8578</v>
      </c>
      <c r="E15" s="35">
        <f t="shared" si="1"/>
        <v>385</v>
      </c>
      <c r="F15" s="36">
        <f t="shared" si="2"/>
        <v>4.48822569363488</v>
      </c>
      <c r="G15" s="34">
        <v>385</v>
      </c>
      <c r="H15" s="34">
        <v>0</v>
      </c>
      <c r="I15" s="35">
        <f t="shared" si="3"/>
        <v>8193</v>
      </c>
      <c r="J15" s="36">
        <f t="shared" si="4"/>
        <v>95.51177430636511</v>
      </c>
      <c r="K15" s="34">
        <v>2892</v>
      </c>
      <c r="L15" s="36">
        <f t="shared" si="5"/>
        <v>33.71415248309629</v>
      </c>
      <c r="M15" s="34">
        <v>0</v>
      </c>
      <c r="N15" s="36">
        <f t="shared" si="6"/>
        <v>0</v>
      </c>
      <c r="O15" s="34">
        <v>5301</v>
      </c>
      <c r="P15" s="34">
        <v>5033</v>
      </c>
      <c r="Q15" s="36">
        <f t="shared" si="7"/>
        <v>61.79762182326882</v>
      </c>
      <c r="R15" s="34" t="s">
        <v>114</v>
      </c>
      <c r="S15" s="34"/>
      <c r="T15" s="34"/>
      <c r="U15" s="34"/>
    </row>
    <row r="16" spans="1:21" ht="13.5">
      <c r="A16" s="31" t="s">
        <v>2</v>
      </c>
      <c r="B16" s="32" t="s">
        <v>20</v>
      </c>
      <c r="C16" s="33" t="s">
        <v>21</v>
      </c>
      <c r="D16" s="34">
        <f t="shared" si="0"/>
        <v>4623</v>
      </c>
      <c r="E16" s="35">
        <f t="shared" si="1"/>
        <v>789</v>
      </c>
      <c r="F16" s="36">
        <f t="shared" si="2"/>
        <v>17.066839714471122</v>
      </c>
      <c r="G16" s="34">
        <v>741</v>
      </c>
      <c r="H16" s="34">
        <v>48</v>
      </c>
      <c r="I16" s="35">
        <f t="shared" si="3"/>
        <v>3834</v>
      </c>
      <c r="J16" s="36">
        <f t="shared" si="4"/>
        <v>82.93316028552887</v>
      </c>
      <c r="K16" s="34">
        <v>148</v>
      </c>
      <c r="L16" s="36">
        <f t="shared" si="5"/>
        <v>3.201384382435648</v>
      </c>
      <c r="M16" s="34">
        <v>0</v>
      </c>
      <c r="N16" s="36">
        <f t="shared" si="6"/>
        <v>0</v>
      </c>
      <c r="O16" s="34">
        <v>3686</v>
      </c>
      <c r="P16" s="34">
        <v>3305</v>
      </c>
      <c r="Q16" s="36">
        <f t="shared" si="7"/>
        <v>79.73177590309322</v>
      </c>
      <c r="R16" s="34" t="s">
        <v>114</v>
      </c>
      <c r="S16" s="34"/>
      <c r="T16" s="34"/>
      <c r="U16" s="34"/>
    </row>
    <row r="17" spans="1:21" ht="13.5">
      <c r="A17" s="31" t="s">
        <v>2</v>
      </c>
      <c r="B17" s="32" t="s">
        <v>22</v>
      </c>
      <c r="C17" s="33" t="s">
        <v>23</v>
      </c>
      <c r="D17" s="34">
        <f t="shared" si="0"/>
        <v>7015</v>
      </c>
      <c r="E17" s="35">
        <f t="shared" si="1"/>
        <v>3868</v>
      </c>
      <c r="F17" s="36">
        <f t="shared" si="2"/>
        <v>55.138987883107625</v>
      </c>
      <c r="G17" s="34">
        <v>3481</v>
      </c>
      <c r="H17" s="34">
        <v>387</v>
      </c>
      <c r="I17" s="35">
        <f t="shared" si="3"/>
        <v>3147</v>
      </c>
      <c r="J17" s="36">
        <f t="shared" si="4"/>
        <v>44.861012116892375</v>
      </c>
      <c r="K17" s="34">
        <v>137</v>
      </c>
      <c r="L17" s="36">
        <f t="shared" si="5"/>
        <v>1.9529579472558802</v>
      </c>
      <c r="M17" s="34">
        <v>0</v>
      </c>
      <c r="N17" s="36">
        <f t="shared" si="6"/>
        <v>0</v>
      </c>
      <c r="O17" s="34">
        <v>3010</v>
      </c>
      <c r="P17" s="34">
        <v>1716</v>
      </c>
      <c r="Q17" s="36">
        <f t="shared" si="7"/>
        <v>42.90805416963649</v>
      </c>
      <c r="R17" s="34" t="s">
        <v>114</v>
      </c>
      <c r="S17" s="34"/>
      <c r="T17" s="34"/>
      <c r="U17" s="34"/>
    </row>
    <row r="18" spans="1:21" ht="13.5">
      <c r="A18" s="31" t="s">
        <v>2</v>
      </c>
      <c r="B18" s="32" t="s">
        <v>24</v>
      </c>
      <c r="C18" s="33" t="s">
        <v>25</v>
      </c>
      <c r="D18" s="34">
        <f t="shared" si="0"/>
        <v>13001</v>
      </c>
      <c r="E18" s="35">
        <f t="shared" si="1"/>
        <v>792</v>
      </c>
      <c r="F18" s="36">
        <f t="shared" si="2"/>
        <v>6.091839089300823</v>
      </c>
      <c r="G18" s="34">
        <v>740</v>
      </c>
      <c r="H18" s="34">
        <v>52</v>
      </c>
      <c r="I18" s="35">
        <f t="shared" si="3"/>
        <v>12209</v>
      </c>
      <c r="J18" s="36">
        <f t="shared" si="4"/>
        <v>93.90816091069918</v>
      </c>
      <c r="K18" s="34">
        <v>8140</v>
      </c>
      <c r="L18" s="36">
        <f t="shared" si="5"/>
        <v>62.610568417814015</v>
      </c>
      <c r="M18" s="34">
        <v>0</v>
      </c>
      <c r="N18" s="36">
        <f t="shared" si="6"/>
        <v>0</v>
      </c>
      <c r="O18" s="34">
        <v>4069</v>
      </c>
      <c r="P18" s="34">
        <v>1853</v>
      </c>
      <c r="Q18" s="36">
        <f t="shared" si="7"/>
        <v>31.297592492885162</v>
      </c>
      <c r="R18" s="34" t="s">
        <v>114</v>
      </c>
      <c r="S18" s="34"/>
      <c r="T18" s="34"/>
      <c r="U18" s="34"/>
    </row>
    <row r="19" spans="1:21" ht="13.5">
      <c r="A19" s="31" t="s">
        <v>2</v>
      </c>
      <c r="B19" s="32" t="s">
        <v>26</v>
      </c>
      <c r="C19" s="33" t="s">
        <v>27</v>
      </c>
      <c r="D19" s="34">
        <f t="shared" si="0"/>
        <v>7075</v>
      </c>
      <c r="E19" s="35">
        <f t="shared" si="1"/>
        <v>3070</v>
      </c>
      <c r="F19" s="36">
        <f t="shared" si="2"/>
        <v>43.3922261484099</v>
      </c>
      <c r="G19" s="34">
        <v>2088</v>
      </c>
      <c r="H19" s="34">
        <v>982</v>
      </c>
      <c r="I19" s="35">
        <f t="shared" si="3"/>
        <v>4005</v>
      </c>
      <c r="J19" s="36">
        <f t="shared" si="4"/>
        <v>56.6077738515901</v>
      </c>
      <c r="K19" s="34">
        <v>1131</v>
      </c>
      <c r="L19" s="36">
        <f t="shared" si="5"/>
        <v>15.985865724381625</v>
      </c>
      <c r="M19" s="34">
        <v>0</v>
      </c>
      <c r="N19" s="36">
        <f t="shared" si="6"/>
        <v>0</v>
      </c>
      <c r="O19" s="34">
        <v>2874</v>
      </c>
      <c r="P19" s="34">
        <v>2436</v>
      </c>
      <c r="Q19" s="36">
        <f t="shared" si="7"/>
        <v>40.62190812720848</v>
      </c>
      <c r="R19" s="34" t="s">
        <v>114</v>
      </c>
      <c r="S19" s="34"/>
      <c r="T19" s="34"/>
      <c r="U19" s="34"/>
    </row>
    <row r="20" spans="1:21" ht="13.5">
      <c r="A20" s="31" t="s">
        <v>2</v>
      </c>
      <c r="B20" s="32" t="s">
        <v>28</v>
      </c>
      <c r="C20" s="33" t="s">
        <v>29</v>
      </c>
      <c r="D20" s="34">
        <f t="shared" si="0"/>
        <v>6133</v>
      </c>
      <c r="E20" s="35">
        <f t="shared" si="1"/>
        <v>910</v>
      </c>
      <c r="F20" s="36">
        <f t="shared" si="2"/>
        <v>14.837762921897928</v>
      </c>
      <c r="G20" s="34">
        <v>540</v>
      </c>
      <c r="H20" s="34">
        <v>370</v>
      </c>
      <c r="I20" s="35">
        <f t="shared" si="3"/>
        <v>5223</v>
      </c>
      <c r="J20" s="36">
        <f t="shared" si="4"/>
        <v>85.16223707810207</v>
      </c>
      <c r="K20" s="34">
        <v>4293</v>
      </c>
      <c r="L20" s="36">
        <f t="shared" si="5"/>
        <v>69.99836947660198</v>
      </c>
      <c r="M20" s="34">
        <v>0</v>
      </c>
      <c r="N20" s="36">
        <f t="shared" si="6"/>
        <v>0</v>
      </c>
      <c r="O20" s="34">
        <v>930</v>
      </c>
      <c r="P20" s="34">
        <v>379</v>
      </c>
      <c r="Q20" s="36">
        <f t="shared" si="7"/>
        <v>15.16386760150008</v>
      </c>
      <c r="R20" s="34" t="s">
        <v>114</v>
      </c>
      <c r="S20" s="34"/>
      <c r="T20" s="34"/>
      <c r="U20" s="34"/>
    </row>
    <row r="21" spans="1:21" ht="13.5">
      <c r="A21" s="31" t="s">
        <v>2</v>
      </c>
      <c r="B21" s="32" t="s">
        <v>30</v>
      </c>
      <c r="C21" s="33" t="s">
        <v>31</v>
      </c>
      <c r="D21" s="34">
        <f t="shared" si="0"/>
        <v>9582</v>
      </c>
      <c r="E21" s="35">
        <f t="shared" si="1"/>
        <v>3701</v>
      </c>
      <c r="F21" s="36">
        <f t="shared" si="2"/>
        <v>38.624504278856186</v>
      </c>
      <c r="G21" s="34">
        <v>3134</v>
      </c>
      <c r="H21" s="34">
        <v>567</v>
      </c>
      <c r="I21" s="35">
        <f t="shared" si="3"/>
        <v>5881</v>
      </c>
      <c r="J21" s="36">
        <f t="shared" si="4"/>
        <v>61.375495721143814</v>
      </c>
      <c r="K21" s="34">
        <v>3629</v>
      </c>
      <c r="L21" s="36">
        <f t="shared" si="5"/>
        <v>37.8730953871843</v>
      </c>
      <c r="M21" s="34">
        <v>0</v>
      </c>
      <c r="N21" s="36">
        <f t="shared" si="6"/>
        <v>0</v>
      </c>
      <c r="O21" s="34">
        <v>2252</v>
      </c>
      <c r="P21" s="34">
        <v>2004</v>
      </c>
      <c r="Q21" s="36">
        <f t="shared" si="7"/>
        <v>23.502400333959507</v>
      </c>
      <c r="R21" s="34"/>
      <c r="S21" s="34"/>
      <c r="T21" s="34" t="s">
        <v>114</v>
      </c>
      <c r="U21" s="34"/>
    </row>
    <row r="22" spans="1:21" ht="13.5">
      <c r="A22" s="31" t="s">
        <v>2</v>
      </c>
      <c r="B22" s="32" t="s">
        <v>32</v>
      </c>
      <c r="C22" s="33" t="s">
        <v>33</v>
      </c>
      <c r="D22" s="34">
        <f t="shared" si="0"/>
        <v>4682</v>
      </c>
      <c r="E22" s="35">
        <f t="shared" si="1"/>
        <v>740</v>
      </c>
      <c r="F22" s="36">
        <f t="shared" si="2"/>
        <v>15.805211448099103</v>
      </c>
      <c r="G22" s="34">
        <v>740</v>
      </c>
      <c r="H22" s="34">
        <v>0</v>
      </c>
      <c r="I22" s="35">
        <f t="shared" si="3"/>
        <v>3942</v>
      </c>
      <c r="J22" s="36">
        <f t="shared" si="4"/>
        <v>84.1947885519009</v>
      </c>
      <c r="K22" s="34">
        <v>1277</v>
      </c>
      <c r="L22" s="36">
        <f t="shared" si="5"/>
        <v>27.274668944895343</v>
      </c>
      <c r="M22" s="34">
        <v>0</v>
      </c>
      <c r="N22" s="36">
        <f t="shared" si="6"/>
        <v>0</v>
      </c>
      <c r="O22" s="34">
        <v>2665</v>
      </c>
      <c r="P22" s="34">
        <v>2485</v>
      </c>
      <c r="Q22" s="36">
        <f t="shared" si="7"/>
        <v>56.920119607005546</v>
      </c>
      <c r="R22" s="34" t="s">
        <v>114</v>
      </c>
      <c r="S22" s="34"/>
      <c r="T22" s="34"/>
      <c r="U22" s="34"/>
    </row>
    <row r="23" spans="1:21" ht="13.5">
      <c r="A23" s="31" t="s">
        <v>2</v>
      </c>
      <c r="B23" s="32" t="s">
        <v>34</v>
      </c>
      <c r="C23" s="33" t="s">
        <v>35</v>
      </c>
      <c r="D23" s="34">
        <f t="shared" si="0"/>
        <v>9366</v>
      </c>
      <c r="E23" s="35">
        <f t="shared" si="1"/>
        <v>5503</v>
      </c>
      <c r="F23" s="36">
        <f t="shared" si="2"/>
        <v>58.7550715353406</v>
      </c>
      <c r="G23" s="34">
        <v>3302</v>
      </c>
      <c r="H23" s="34">
        <v>2201</v>
      </c>
      <c r="I23" s="35">
        <f t="shared" si="3"/>
        <v>3863</v>
      </c>
      <c r="J23" s="36">
        <f t="shared" si="4"/>
        <v>41.24492846465941</v>
      </c>
      <c r="K23" s="34">
        <v>870</v>
      </c>
      <c r="L23" s="36">
        <f t="shared" si="5"/>
        <v>9.28891736066624</v>
      </c>
      <c r="M23" s="34">
        <v>0</v>
      </c>
      <c r="N23" s="36">
        <f t="shared" si="6"/>
        <v>0</v>
      </c>
      <c r="O23" s="34">
        <v>2993</v>
      </c>
      <c r="P23" s="34">
        <v>1288</v>
      </c>
      <c r="Q23" s="36">
        <f t="shared" si="7"/>
        <v>31.956011103993166</v>
      </c>
      <c r="R23" s="34" t="s">
        <v>114</v>
      </c>
      <c r="S23" s="34"/>
      <c r="T23" s="34"/>
      <c r="U23" s="34"/>
    </row>
    <row r="24" spans="1:21" ht="13.5">
      <c r="A24" s="31" t="s">
        <v>2</v>
      </c>
      <c r="B24" s="32" t="s">
        <v>36</v>
      </c>
      <c r="C24" s="33" t="s">
        <v>37</v>
      </c>
      <c r="D24" s="34">
        <f t="shared" si="0"/>
        <v>5641</v>
      </c>
      <c r="E24" s="35">
        <f t="shared" si="1"/>
        <v>2114</v>
      </c>
      <c r="F24" s="36">
        <f t="shared" si="2"/>
        <v>37.47562488920404</v>
      </c>
      <c r="G24" s="34">
        <v>1840</v>
      </c>
      <c r="H24" s="34">
        <v>274</v>
      </c>
      <c r="I24" s="35">
        <f t="shared" si="3"/>
        <v>3527</v>
      </c>
      <c r="J24" s="36">
        <f t="shared" si="4"/>
        <v>62.52437511079596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3527</v>
      </c>
      <c r="P24" s="34">
        <v>3153</v>
      </c>
      <c r="Q24" s="36">
        <f t="shared" si="7"/>
        <v>62.52437511079596</v>
      </c>
      <c r="R24" s="34"/>
      <c r="S24" s="34"/>
      <c r="T24" s="34"/>
      <c r="U24" s="34" t="s">
        <v>114</v>
      </c>
    </row>
    <row r="25" spans="1:21" ht="13.5">
      <c r="A25" s="31" t="s">
        <v>2</v>
      </c>
      <c r="B25" s="32" t="s">
        <v>38</v>
      </c>
      <c r="C25" s="33" t="s">
        <v>39</v>
      </c>
      <c r="D25" s="34">
        <f t="shared" si="0"/>
        <v>8975</v>
      </c>
      <c r="E25" s="35">
        <f t="shared" si="1"/>
        <v>5509</v>
      </c>
      <c r="F25" s="36">
        <f t="shared" si="2"/>
        <v>61.381615598885794</v>
      </c>
      <c r="G25" s="34">
        <v>4041</v>
      </c>
      <c r="H25" s="34">
        <v>1468</v>
      </c>
      <c r="I25" s="35">
        <f t="shared" si="3"/>
        <v>3466</v>
      </c>
      <c r="J25" s="36">
        <f t="shared" si="4"/>
        <v>38.618384401114206</v>
      </c>
      <c r="K25" s="34">
        <v>838</v>
      </c>
      <c r="L25" s="36">
        <f t="shared" si="5"/>
        <v>9.337047353760445</v>
      </c>
      <c r="M25" s="34">
        <v>0</v>
      </c>
      <c r="N25" s="36">
        <f t="shared" si="6"/>
        <v>0</v>
      </c>
      <c r="O25" s="34">
        <v>2628</v>
      </c>
      <c r="P25" s="34">
        <v>1479</v>
      </c>
      <c r="Q25" s="36">
        <f t="shared" si="7"/>
        <v>29.281337047353762</v>
      </c>
      <c r="R25" s="34" t="s">
        <v>114</v>
      </c>
      <c r="S25" s="34"/>
      <c r="T25" s="34"/>
      <c r="U25" s="34"/>
    </row>
    <row r="26" spans="1:21" ht="13.5">
      <c r="A26" s="31" t="s">
        <v>2</v>
      </c>
      <c r="B26" s="32" t="s">
        <v>40</v>
      </c>
      <c r="C26" s="33" t="s">
        <v>41</v>
      </c>
      <c r="D26" s="34">
        <f t="shared" si="0"/>
        <v>8124</v>
      </c>
      <c r="E26" s="35">
        <f t="shared" si="1"/>
        <v>5901</v>
      </c>
      <c r="F26" s="36">
        <f t="shared" si="2"/>
        <v>72.63663220088627</v>
      </c>
      <c r="G26" s="34">
        <v>4363</v>
      </c>
      <c r="H26" s="34">
        <v>1538</v>
      </c>
      <c r="I26" s="35">
        <f t="shared" si="3"/>
        <v>2223</v>
      </c>
      <c r="J26" s="36">
        <f t="shared" si="4"/>
        <v>27.363367799113735</v>
      </c>
      <c r="K26" s="34">
        <v>68</v>
      </c>
      <c r="L26" s="36">
        <f t="shared" si="5"/>
        <v>0.8370260955194485</v>
      </c>
      <c r="M26" s="34">
        <v>0</v>
      </c>
      <c r="N26" s="36">
        <f t="shared" si="6"/>
        <v>0</v>
      </c>
      <c r="O26" s="34">
        <v>2155</v>
      </c>
      <c r="P26" s="34">
        <v>1201</v>
      </c>
      <c r="Q26" s="36">
        <f t="shared" si="7"/>
        <v>26.526341703594287</v>
      </c>
      <c r="R26" s="34" t="s">
        <v>114</v>
      </c>
      <c r="S26" s="34"/>
      <c r="T26" s="34"/>
      <c r="U26" s="34"/>
    </row>
    <row r="27" spans="1:21" ht="13.5">
      <c r="A27" s="31" t="s">
        <v>2</v>
      </c>
      <c r="B27" s="32" t="s">
        <v>42</v>
      </c>
      <c r="C27" s="33" t="s">
        <v>138</v>
      </c>
      <c r="D27" s="34">
        <f t="shared" si="0"/>
        <v>14951</v>
      </c>
      <c r="E27" s="35">
        <f t="shared" si="1"/>
        <v>10723</v>
      </c>
      <c r="F27" s="36">
        <f t="shared" si="2"/>
        <v>71.72095512005886</v>
      </c>
      <c r="G27" s="34">
        <v>10510</v>
      </c>
      <c r="H27" s="34">
        <v>213</v>
      </c>
      <c r="I27" s="35">
        <f t="shared" si="3"/>
        <v>4228</v>
      </c>
      <c r="J27" s="36">
        <f t="shared" si="4"/>
        <v>28.27904487994114</v>
      </c>
      <c r="K27" s="34">
        <v>0</v>
      </c>
      <c r="L27" s="36">
        <f t="shared" si="5"/>
        <v>0</v>
      </c>
      <c r="M27" s="34">
        <v>0</v>
      </c>
      <c r="N27" s="36">
        <f t="shared" si="6"/>
        <v>0</v>
      </c>
      <c r="O27" s="34">
        <v>4228</v>
      </c>
      <c r="P27" s="34">
        <v>3248</v>
      </c>
      <c r="Q27" s="36">
        <f t="shared" si="7"/>
        <v>28.27904487994114</v>
      </c>
      <c r="R27" s="34" t="s">
        <v>114</v>
      </c>
      <c r="S27" s="34"/>
      <c r="T27" s="34"/>
      <c r="U27" s="34"/>
    </row>
    <row r="28" spans="1:21" ht="13.5">
      <c r="A28" s="31" t="s">
        <v>2</v>
      </c>
      <c r="B28" s="32" t="s">
        <v>43</v>
      </c>
      <c r="C28" s="33" t="s">
        <v>1</v>
      </c>
      <c r="D28" s="34">
        <f t="shared" si="0"/>
        <v>6852</v>
      </c>
      <c r="E28" s="35">
        <f t="shared" si="1"/>
        <v>2238</v>
      </c>
      <c r="F28" s="36">
        <f t="shared" si="2"/>
        <v>32.66199649737303</v>
      </c>
      <c r="G28" s="34">
        <v>2203</v>
      </c>
      <c r="H28" s="34">
        <v>35</v>
      </c>
      <c r="I28" s="35">
        <f t="shared" si="3"/>
        <v>4614</v>
      </c>
      <c r="J28" s="36">
        <f t="shared" si="4"/>
        <v>67.33800350262698</v>
      </c>
      <c r="K28" s="34">
        <v>1926</v>
      </c>
      <c r="L28" s="36">
        <f t="shared" si="5"/>
        <v>28.108581436077056</v>
      </c>
      <c r="M28" s="34">
        <v>0</v>
      </c>
      <c r="N28" s="36">
        <f t="shared" si="6"/>
        <v>0</v>
      </c>
      <c r="O28" s="34">
        <v>2688</v>
      </c>
      <c r="P28" s="34">
        <v>2688</v>
      </c>
      <c r="Q28" s="36">
        <f t="shared" si="7"/>
        <v>39.229422066549915</v>
      </c>
      <c r="R28" s="34" t="s">
        <v>114</v>
      </c>
      <c r="S28" s="34"/>
      <c r="T28" s="34"/>
      <c r="U28" s="34"/>
    </row>
    <row r="29" spans="1:21" ht="13.5">
      <c r="A29" s="31" t="s">
        <v>2</v>
      </c>
      <c r="B29" s="32" t="s">
        <v>44</v>
      </c>
      <c r="C29" s="33" t="s">
        <v>45</v>
      </c>
      <c r="D29" s="34">
        <f t="shared" si="0"/>
        <v>10215</v>
      </c>
      <c r="E29" s="35">
        <f t="shared" si="1"/>
        <v>5853</v>
      </c>
      <c r="F29" s="36">
        <f t="shared" si="2"/>
        <v>57.29809104258443</v>
      </c>
      <c r="G29" s="34">
        <v>5779</v>
      </c>
      <c r="H29" s="34">
        <v>74</v>
      </c>
      <c r="I29" s="35">
        <f t="shared" si="3"/>
        <v>4362</v>
      </c>
      <c r="J29" s="36">
        <f t="shared" si="4"/>
        <v>42.70190895741556</v>
      </c>
      <c r="K29" s="34">
        <v>1277</v>
      </c>
      <c r="L29" s="36">
        <f t="shared" si="5"/>
        <v>12.501223690651003</v>
      </c>
      <c r="M29" s="34">
        <v>0</v>
      </c>
      <c r="N29" s="36">
        <f t="shared" si="6"/>
        <v>0</v>
      </c>
      <c r="O29" s="34">
        <v>3085</v>
      </c>
      <c r="P29" s="34">
        <v>1879</v>
      </c>
      <c r="Q29" s="36">
        <f t="shared" si="7"/>
        <v>30.20068526676456</v>
      </c>
      <c r="R29" s="34" t="s">
        <v>114</v>
      </c>
      <c r="S29" s="34"/>
      <c r="T29" s="34"/>
      <c r="U29" s="34"/>
    </row>
    <row r="30" spans="1:21" ht="13.5">
      <c r="A30" s="31" t="s">
        <v>2</v>
      </c>
      <c r="B30" s="32" t="s">
        <v>46</v>
      </c>
      <c r="C30" s="33" t="s">
        <v>47</v>
      </c>
      <c r="D30" s="34">
        <f t="shared" si="0"/>
        <v>8599</v>
      </c>
      <c r="E30" s="35">
        <f t="shared" si="1"/>
        <v>3233</v>
      </c>
      <c r="F30" s="36">
        <f t="shared" si="2"/>
        <v>37.59739504593557</v>
      </c>
      <c r="G30" s="34">
        <v>3152</v>
      </c>
      <c r="H30" s="34">
        <v>81</v>
      </c>
      <c r="I30" s="35">
        <f t="shared" si="3"/>
        <v>5366</v>
      </c>
      <c r="J30" s="36">
        <f t="shared" si="4"/>
        <v>62.40260495406442</v>
      </c>
      <c r="K30" s="34">
        <v>1369</v>
      </c>
      <c r="L30" s="36">
        <f t="shared" si="5"/>
        <v>15.920455866961275</v>
      </c>
      <c r="M30" s="34">
        <v>0</v>
      </c>
      <c r="N30" s="36">
        <f t="shared" si="6"/>
        <v>0</v>
      </c>
      <c r="O30" s="34">
        <v>3997</v>
      </c>
      <c r="P30" s="34">
        <v>3677</v>
      </c>
      <c r="Q30" s="36">
        <f t="shared" si="7"/>
        <v>46.48214908710315</v>
      </c>
      <c r="R30" s="34" t="s">
        <v>114</v>
      </c>
      <c r="S30" s="34"/>
      <c r="T30" s="34"/>
      <c r="U30" s="34"/>
    </row>
    <row r="31" spans="1:21" ht="13.5">
      <c r="A31" s="31" t="s">
        <v>2</v>
      </c>
      <c r="B31" s="32" t="s">
        <v>48</v>
      </c>
      <c r="C31" s="33" t="s">
        <v>49</v>
      </c>
      <c r="D31" s="34">
        <f t="shared" si="0"/>
        <v>2505</v>
      </c>
      <c r="E31" s="35">
        <f t="shared" si="1"/>
        <v>2030</v>
      </c>
      <c r="F31" s="36">
        <f t="shared" si="2"/>
        <v>81.0379241516966</v>
      </c>
      <c r="G31" s="34">
        <v>1727</v>
      </c>
      <c r="H31" s="34">
        <v>303</v>
      </c>
      <c r="I31" s="35">
        <f t="shared" si="3"/>
        <v>475</v>
      </c>
      <c r="J31" s="36">
        <f t="shared" si="4"/>
        <v>18.962075848303392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475</v>
      </c>
      <c r="P31" s="34">
        <v>197</v>
      </c>
      <c r="Q31" s="36">
        <f t="shared" si="7"/>
        <v>18.962075848303392</v>
      </c>
      <c r="R31" s="34" t="s">
        <v>114</v>
      </c>
      <c r="S31" s="34"/>
      <c r="T31" s="34"/>
      <c r="U31" s="34"/>
    </row>
    <row r="32" spans="1:21" ht="13.5">
      <c r="A32" s="31" t="s">
        <v>2</v>
      </c>
      <c r="B32" s="32" t="s">
        <v>50</v>
      </c>
      <c r="C32" s="33" t="s">
        <v>51</v>
      </c>
      <c r="D32" s="34">
        <f t="shared" si="0"/>
        <v>4069</v>
      </c>
      <c r="E32" s="35">
        <f t="shared" si="1"/>
        <v>1816</v>
      </c>
      <c r="F32" s="36">
        <f t="shared" si="2"/>
        <v>44.63013025313345</v>
      </c>
      <c r="G32" s="34">
        <v>1757</v>
      </c>
      <c r="H32" s="34">
        <v>59</v>
      </c>
      <c r="I32" s="35">
        <f t="shared" si="3"/>
        <v>2253</v>
      </c>
      <c r="J32" s="36">
        <f t="shared" si="4"/>
        <v>55.36986974686655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2253</v>
      </c>
      <c r="P32" s="34">
        <v>2196</v>
      </c>
      <c r="Q32" s="36">
        <f t="shared" si="7"/>
        <v>55.36986974686655</v>
      </c>
      <c r="R32" s="34" t="s">
        <v>114</v>
      </c>
      <c r="S32" s="34"/>
      <c r="T32" s="34"/>
      <c r="U32" s="34"/>
    </row>
    <row r="33" spans="1:21" ht="13.5">
      <c r="A33" s="31" t="s">
        <v>2</v>
      </c>
      <c r="B33" s="32" t="s">
        <v>52</v>
      </c>
      <c r="C33" s="33" t="s">
        <v>53</v>
      </c>
      <c r="D33" s="34">
        <f t="shared" si="0"/>
        <v>2967</v>
      </c>
      <c r="E33" s="35">
        <f t="shared" si="1"/>
        <v>2227</v>
      </c>
      <c r="F33" s="36">
        <f t="shared" si="2"/>
        <v>75.05898213683857</v>
      </c>
      <c r="G33" s="34">
        <v>2115</v>
      </c>
      <c r="H33" s="34">
        <v>112</v>
      </c>
      <c r="I33" s="35">
        <f t="shared" si="3"/>
        <v>740</v>
      </c>
      <c r="J33" s="36">
        <f t="shared" si="4"/>
        <v>24.941017863161445</v>
      </c>
      <c r="K33" s="34">
        <v>0</v>
      </c>
      <c r="L33" s="36">
        <f t="shared" si="5"/>
        <v>0</v>
      </c>
      <c r="M33" s="34">
        <v>0</v>
      </c>
      <c r="N33" s="36">
        <f t="shared" si="6"/>
        <v>0</v>
      </c>
      <c r="O33" s="34">
        <v>740</v>
      </c>
      <c r="P33" s="34">
        <v>565</v>
      </c>
      <c r="Q33" s="36">
        <f t="shared" si="7"/>
        <v>24.941017863161445</v>
      </c>
      <c r="R33" s="34" t="s">
        <v>114</v>
      </c>
      <c r="S33" s="34"/>
      <c r="T33" s="34"/>
      <c r="U33" s="34"/>
    </row>
    <row r="34" spans="1:21" ht="13.5">
      <c r="A34" s="31" t="s">
        <v>2</v>
      </c>
      <c r="B34" s="32" t="s">
        <v>54</v>
      </c>
      <c r="C34" s="33" t="s">
        <v>55</v>
      </c>
      <c r="D34" s="34">
        <f t="shared" si="0"/>
        <v>3601</v>
      </c>
      <c r="E34" s="35">
        <f t="shared" si="1"/>
        <v>2892</v>
      </c>
      <c r="F34" s="36">
        <f aca="true" t="shared" si="8" ref="F34:F66">E34/D34*100</f>
        <v>80.31102471535685</v>
      </c>
      <c r="G34" s="34">
        <v>2633</v>
      </c>
      <c r="H34" s="34">
        <v>259</v>
      </c>
      <c r="I34" s="35">
        <f t="shared" si="3"/>
        <v>709</v>
      </c>
      <c r="J34" s="36">
        <f aca="true" t="shared" si="9" ref="J34:J66">I34/D34*100</f>
        <v>19.688975284643153</v>
      </c>
      <c r="K34" s="34">
        <v>171</v>
      </c>
      <c r="L34" s="36">
        <f aca="true" t="shared" si="10" ref="L34:L66">K34/D34*100</f>
        <v>4.748680921966121</v>
      </c>
      <c r="M34" s="34">
        <v>0</v>
      </c>
      <c r="N34" s="36">
        <f aca="true" t="shared" si="11" ref="N34:N66">M34/D34*100</f>
        <v>0</v>
      </c>
      <c r="O34" s="34">
        <v>538</v>
      </c>
      <c r="P34" s="34">
        <v>387</v>
      </c>
      <c r="Q34" s="36">
        <f aca="true" t="shared" si="12" ref="Q34:Q66">O34/D34*100</f>
        <v>14.940294362677035</v>
      </c>
      <c r="R34" s="34" t="s">
        <v>114</v>
      </c>
      <c r="S34" s="34"/>
      <c r="T34" s="34"/>
      <c r="U34" s="34"/>
    </row>
    <row r="35" spans="1:21" ht="13.5">
      <c r="A35" s="31" t="s">
        <v>2</v>
      </c>
      <c r="B35" s="32" t="s">
        <v>56</v>
      </c>
      <c r="C35" s="33" t="s">
        <v>57</v>
      </c>
      <c r="D35" s="34">
        <f t="shared" si="0"/>
        <v>27536</v>
      </c>
      <c r="E35" s="35">
        <f t="shared" si="1"/>
        <v>7472</v>
      </c>
      <c r="F35" s="36">
        <f t="shared" si="8"/>
        <v>27.135386403253918</v>
      </c>
      <c r="G35" s="34">
        <v>7472</v>
      </c>
      <c r="H35" s="34">
        <v>0</v>
      </c>
      <c r="I35" s="35">
        <f t="shared" si="3"/>
        <v>20064</v>
      </c>
      <c r="J35" s="36">
        <f t="shared" si="9"/>
        <v>72.86461359674607</v>
      </c>
      <c r="K35" s="34">
        <v>7114</v>
      </c>
      <c r="L35" s="36">
        <f t="shared" si="10"/>
        <v>25.835270191748982</v>
      </c>
      <c r="M35" s="34">
        <v>0</v>
      </c>
      <c r="N35" s="36">
        <f t="shared" si="11"/>
        <v>0</v>
      </c>
      <c r="O35" s="34">
        <v>12950</v>
      </c>
      <c r="P35" s="34">
        <v>6572</v>
      </c>
      <c r="Q35" s="36">
        <f t="shared" si="12"/>
        <v>47.02934340499709</v>
      </c>
      <c r="R35" s="34" t="s">
        <v>114</v>
      </c>
      <c r="S35" s="34"/>
      <c r="T35" s="34"/>
      <c r="U35" s="34"/>
    </row>
    <row r="36" spans="1:21" ht="13.5">
      <c r="A36" s="31" t="s">
        <v>2</v>
      </c>
      <c r="B36" s="32" t="s">
        <v>58</v>
      </c>
      <c r="C36" s="33" t="s">
        <v>59</v>
      </c>
      <c r="D36" s="34">
        <f t="shared" si="0"/>
        <v>4745</v>
      </c>
      <c r="E36" s="35">
        <f t="shared" si="1"/>
        <v>1728</v>
      </c>
      <c r="F36" s="36">
        <f t="shared" si="8"/>
        <v>36.4172813487882</v>
      </c>
      <c r="G36" s="34">
        <v>551</v>
      </c>
      <c r="H36" s="34">
        <v>1177</v>
      </c>
      <c r="I36" s="35">
        <f t="shared" si="3"/>
        <v>3017</v>
      </c>
      <c r="J36" s="36">
        <f t="shared" si="9"/>
        <v>63.5827186512118</v>
      </c>
      <c r="K36" s="34">
        <v>0</v>
      </c>
      <c r="L36" s="36">
        <f t="shared" si="10"/>
        <v>0</v>
      </c>
      <c r="M36" s="34">
        <v>0</v>
      </c>
      <c r="N36" s="36">
        <f t="shared" si="11"/>
        <v>0</v>
      </c>
      <c r="O36" s="34">
        <v>3017</v>
      </c>
      <c r="P36" s="34">
        <v>2914</v>
      </c>
      <c r="Q36" s="36">
        <f t="shared" si="12"/>
        <v>63.5827186512118</v>
      </c>
      <c r="R36" s="34" t="s">
        <v>114</v>
      </c>
      <c r="S36" s="34"/>
      <c r="T36" s="34"/>
      <c r="U36" s="34"/>
    </row>
    <row r="37" spans="1:21" ht="13.5">
      <c r="A37" s="31" t="s">
        <v>2</v>
      </c>
      <c r="B37" s="32" t="s">
        <v>60</v>
      </c>
      <c r="C37" s="33" t="s">
        <v>61</v>
      </c>
      <c r="D37" s="34">
        <f t="shared" si="0"/>
        <v>4280</v>
      </c>
      <c r="E37" s="35">
        <f t="shared" si="1"/>
        <v>468</v>
      </c>
      <c r="F37" s="36">
        <f t="shared" si="8"/>
        <v>10.934579439252337</v>
      </c>
      <c r="G37" s="34">
        <v>432</v>
      </c>
      <c r="H37" s="34">
        <v>36</v>
      </c>
      <c r="I37" s="35">
        <f t="shared" si="3"/>
        <v>3812</v>
      </c>
      <c r="J37" s="36">
        <f t="shared" si="9"/>
        <v>89.06542056074767</v>
      </c>
      <c r="K37" s="34">
        <v>1834</v>
      </c>
      <c r="L37" s="36">
        <f t="shared" si="10"/>
        <v>42.850467289719624</v>
      </c>
      <c r="M37" s="34">
        <v>0</v>
      </c>
      <c r="N37" s="36">
        <f t="shared" si="11"/>
        <v>0</v>
      </c>
      <c r="O37" s="34">
        <v>1978</v>
      </c>
      <c r="P37" s="34">
        <v>1455</v>
      </c>
      <c r="Q37" s="36">
        <f t="shared" si="12"/>
        <v>46.21495327102804</v>
      </c>
      <c r="R37" s="34" t="s">
        <v>114</v>
      </c>
      <c r="S37" s="34"/>
      <c r="T37" s="34"/>
      <c r="U37" s="34"/>
    </row>
    <row r="38" spans="1:21" ht="13.5">
      <c r="A38" s="31" t="s">
        <v>2</v>
      </c>
      <c r="B38" s="32" t="s">
        <v>62</v>
      </c>
      <c r="C38" s="33" t="s">
        <v>63</v>
      </c>
      <c r="D38" s="34">
        <f t="shared" si="0"/>
        <v>5836</v>
      </c>
      <c r="E38" s="35">
        <f t="shared" si="1"/>
        <v>2508</v>
      </c>
      <c r="F38" s="36">
        <f t="shared" si="8"/>
        <v>42.97464016449623</v>
      </c>
      <c r="G38" s="34">
        <v>2256</v>
      </c>
      <c r="H38" s="34">
        <v>252</v>
      </c>
      <c r="I38" s="35">
        <f t="shared" si="3"/>
        <v>3328</v>
      </c>
      <c r="J38" s="36">
        <f t="shared" si="9"/>
        <v>57.02535983550378</v>
      </c>
      <c r="K38" s="34">
        <v>1791</v>
      </c>
      <c r="L38" s="36">
        <f t="shared" si="10"/>
        <v>30.68882796435915</v>
      </c>
      <c r="M38" s="34">
        <v>0</v>
      </c>
      <c r="N38" s="36">
        <f t="shared" si="11"/>
        <v>0</v>
      </c>
      <c r="O38" s="34">
        <v>1537</v>
      </c>
      <c r="P38" s="34">
        <v>781</v>
      </c>
      <c r="Q38" s="36">
        <f t="shared" si="12"/>
        <v>26.33653187114462</v>
      </c>
      <c r="R38" s="34" t="s">
        <v>114</v>
      </c>
      <c r="S38" s="34"/>
      <c r="T38" s="34"/>
      <c r="U38" s="34"/>
    </row>
    <row r="39" spans="1:21" ht="13.5">
      <c r="A39" s="31" t="s">
        <v>2</v>
      </c>
      <c r="B39" s="32" t="s">
        <v>64</v>
      </c>
      <c r="C39" s="33" t="s">
        <v>65</v>
      </c>
      <c r="D39" s="34">
        <f t="shared" si="0"/>
        <v>16512</v>
      </c>
      <c r="E39" s="35">
        <f t="shared" si="1"/>
        <v>11267</v>
      </c>
      <c r="F39" s="36">
        <f t="shared" si="8"/>
        <v>68.23522286821705</v>
      </c>
      <c r="G39" s="34">
        <v>11227</v>
      </c>
      <c r="H39" s="34">
        <v>40</v>
      </c>
      <c r="I39" s="35">
        <f t="shared" si="3"/>
        <v>5245</v>
      </c>
      <c r="J39" s="36">
        <f t="shared" si="9"/>
        <v>31.764777131782946</v>
      </c>
      <c r="K39" s="34">
        <v>3251</v>
      </c>
      <c r="L39" s="36">
        <f t="shared" si="10"/>
        <v>19.688711240310077</v>
      </c>
      <c r="M39" s="34">
        <v>0</v>
      </c>
      <c r="N39" s="36">
        <f t="shared" si="11"/>
        <v>0</v>
      </c>
      <c r="O39" s="34">
        <v>1994</v>
      </c>
      <c r="P39" s="34">
        <v>358</v>
      </c>
      <c r="Q39" s="36">
        <f t="shared" si="12"/>
        <v>12.076065891472869</v>
      </c>
      <c r="R39" s="34" t="s">
        <v>114</v>
      </c>
      <c r="S39" s="34"/>
      <c r="T39" s="34"/>
      <c r="U39" s="34"/>
    </row>
    <row r="40" spans="1:21" ht="13.5">
      <c r="A40" s="31" t="s">
        <v>2</v>
      </c>
      <c r="B40" s="32" t="s">
        <v>66</v>
      </c>
      <c r="C40" s="33" t="s">
        <v>67</v>
      </c>
      <c r="D40" s="34">
        <f t="shared" si="0"/>
        <v>4120</v>
      </c>
      <c r="E40" s="35">
        <f t="shared" si="1"/>
        <v>3015</v>
      </c>
      <c r="F40" s="36">
        <f t="shared" si="8"/>
        <v>73.17961165048543</v>
      </c>
      <c r="G40" s="34">
        <v>2827</v>
      </c>
      <c r="H40" s="34">
        <v>188</v>
      </c>
      <c r="I40" s="35">
        <f t="shared" si="3"/>
        <v>1105</v>
      </c>
      <c r="J40" s="36">
        <f t="shared" si="9"/>
        <v>26.820388349514563</v>
      </c>
      <c r="K40" s="34">
        <v>0</v>
      </c>
      <c r="L40" s="36">
        <f t="shared" si="10"/>
        <v>0</v>
      </c>
      <c r="M40" s="34">
        <v>0</v>
      </c>
      <c r="N40" s="36">
        <f t="shared" si="11"/>
        <v>0</v>
      </c>
      <c r="O40" s="34">
        <v>1105</v>
      </c>
      <c r="P40" s="34">
        <v>598</v>
      </c>
      <c r="Q40" s="36">
        <f t="shared" si="12"/>
        <v>26.820388349514563</v>
      </c>
      <c r="R40" s="34" t="s">
        <v>114</v>
      </c>
      <c r="S40" s="34"/>
      <c r="T40" s="34"/>
      <c r="U40" s="34"/>
    </row>
    <row r="41" spans="1:21" ht="13.5">
      <c r="A41" s="31" t="s">
        <v>2</v>
      </c>
      <c r="B41" s="32" t="s">
        <v>68</v>
      </c>
      <c r="C41" s="33" t="s">
        <v>69</v>
      </c>
      <c r="D41" s="34">
        <f t="shared" si="0"/>
        <v>5025</v>
      </c>
      <c r="E41" s="35">
        <f t="shared" si="1"/>
        <v>4056</v>
      </c>
      <c r="F41" s="36">
        <f t="shared" si="8"/>
        <v>80.71641791044776</v>
      </c>
      <c r="G41" s="34">
        <v>3917</v>
      </c>
      <c r="H41" s="34">
        <v>139</v>
      </c>
      <c r="I41" s="35">
        <f t="shared" si="3"/>
        <v>969</v>
      </c>
      <c r="J41" s="36">
        <f t="shared" si="9"/>
        <v>19.28358208955224</v>
      </c>
      <c r="K41" s="34">
        <v>0</v>
      </c>
      <c r="L41" s="36">
        <f t="shared" si="10"/>
        <v>0</v>
      </c>
      <c r="M41" s="34">
        <v>0</v>
      </c>
      <c r="N41" s="36">
        <f t="shared" si="11"/>
        <v>0</v>
      </c>
      <c r="O41" s="34">
        <v>969</v>
      </c>
      <c r="P41" s="34">
        <v>363</v>
      </c>
      <c r="Q41" s="36">
        <f t="shared" si="12"/>
        <v>19.28358208955224</v>
      </c>
      <c r="R41" s="34" t="s">
        <v>114</v>
      </c>
      <c r="S41" s="34"/>
      <c r="T41" s="34"/>
      <c r="U41" s="34"/>
    </row>
    <row r="42" spans="1:21" ht="13.5">
      <c r="A42" s="31" t="s">
        <v>2</v>
      </c>
      <c r="B42" s="32" t="s">
        <v>70</v>
      </c>
      <c r="C42" s="33" t="s">
        <v>166</v>
      </c>
      <c r="D42" s="34">
        <f t="shared" si="0"/>
        <v>4729</v>
      </c>
      <c r="E42" s="35">
        <f t="shared" si="1"/>
        <v>2196</v>
      </c>
      <c r="F42" s="36">
        <f t="shared" si="8"/>
        <v>46.43687883273419</v>
      </c>
      <c r="G42" s="34">
        <v>1731</v>
      </c>
      <c r="H42" s="34">
        <v>465</v>
      </c>
      <c r="I42" s="35">
        <f t="shared" si="3"/>
        <v>2533</v>
      </c>
      <c r="J42" s="36">
        <f t="shared" si="9"/>
        <v>53.563121167265805</v>
      </c>
      <c r="K42" s="34">
        <v>0</v>
      </c>
      <c r="L42" s="36">
        <f t="shared" si="10"/>
        <v>0</v>
      </c>
      <c r="M42" s="34">
        <v>0</v>
      </c>
      <c r="N42" s="36">
        <f t="shared" si="11"/>
        <v>0</v>
      </c>
      <c r="O42" s="34">
        <v>2533</v>
      </c>
      <c r="P42" s="34">
        <v>1436</v>
      </c>
      <c r="Q42" s="36">
        <f t="shared" si="12"/>
        <v>53.563121167265805</v>
      </c>
      <c r="R42" s="34" t="s">
        <v>114</v>
      </c>
      <c r="S42" s="34"/>
      <c r="T42" s="34"/>
      <c r="U42" s="34"/>
    </row>
    <row r="43" spans="1:21" ht="13.5">
      <c r="A43" s="31" t="s">
        <v>2</v>
      </c>
      <c r="B43" s="32" t="s">
        <v>71</v>
      </c>
      <c r="C43" s="33" t="s">
        <v>72</v>
      </c>
      <c r="D43" s="34">
        <f t="shared" si="0"/>
        <v>4632</v>
      </c>
      <c r="E43" s="35">
        <f t="shared" si="1"/>
        <v>2788</v>
      </c>
      <c r="F43" s="36">
        <f t="shared" si="8"/>
        <v>60.18998272884283</v>
      </c>
      <c r="G43" s="34">
        <v>2085</v>
      </c>
      <c r="H43" s="34">
        <v>703</v>
      </c>
      <c r="I43" s="35">
        <f t="shared" si="3"/>
        <v>1844</v>
      </c>
      <c r="J43" s="36">
        <f t="shared" si="9"/>
        <v>39.810017271157164</v>
      </c>
      <c r="K43" s="34">
        <v>676</v>
      </c>
      <c r="L43" s="36">
        <f t="shared" si="10"/>
        <v>14.59412780656304</v>
      </c>
      <c r="M43" s="34">
        <v>0</v>
      </c>
      <c r="N43" s="36">
        <f t="shared" si="11"/>
        <v>0</v>
      </c>
      <c r="O43" s="34">
        <v>1168</v>
      </c>
      <c r="P43" s="34">
        <v>667</v>
      </c>
      <c r="Q43" s="36">
        <f t="shared" si="12"/>
        <v>25.215889464594127</v>
      </c>
      <c r="R43" s="34" t="s">
        <v>114</v>
      </c>
      <c r="S43" s="34"/>
      <c r="T43" s="34"/>
      <c r="U43" s="34"/>
    </row>
    <row r="44" spans="1:21" ht="13.5">
      <c r="A44" s="31" t="s">
        <v>2</v>
      </c>
      <c r="B44" s="32" t="s">
        <v>73</v>
      </c>
      <c r="C44" s="33" t="s">
        <v>140</v>
      </c>
      <c r="D44" s="34">
        <f t="shared" si="0"/>
        <v>2095</v>
      </c>
      <c r="E44" s="35">
        <f t="shared" si="1"/>
        <v>1307</v>
      </c>
      <c r="F44" s="36">
        <f t="shared" si="8"/>
        <v>62.38663484486874</v>
      </c>
      <c r="G44" s="34">
        <v>1237</v>
      </c>
      <c r="H44" s="34">
        <v>70</v>
      </c>
      <c r="I44" s="35">
        <f t="shared" si="3"/>
        <v>788</v>
      </c>
      <c r="J44" s="36">
        <f t="shared" si="9"/>
        <v>37.61336515513127</v>
      </c>
      <c r="K44" s="34">
        <v>0</v>
      </c>
      <c r="L44" s="36">
        <f t="shared" si="10"/>
        <v>0</v>
      </c>
      <c r="M44" s="34">
        <v>0</v>
      </c>
      <c r="N44" s="36">
        <f t="shared" si="11"/>
        <v>0</v>
      </c>
      <c r="O44" s="34">
        <v>788</v>
      </c>
      <c r="P44" s="34">
        <v>612</v>
      </c>
      <c r="Q44" s="36">
        <f t="shared" si="12"/>
        <v>37.61336515513127</v>
      </c>
      <c r="R44" s="34" t="s">
        <v>114</v>
      </c>
      <c r="S44" s="34"/>
      <c r="T44" s="34"/>
      <c r="U44" s="34"/>
    </row>
    <row r="45" spans="1:21" ht="13.5">
      <c r="A45" s="31" t="s">
        <v>2</v>
      </c>
      <c r="B45" s="32" t="s">
        <v>74</v>
      </c>
      <c r="C45" s="33" t="s">
        <v>75</v>
      </c>
      <c r="D45" s="34">
        <f t="shared" si="0"/>
        <v>2217</v>
      </c>
      <c r="E45" s="35">
        <f t="shared" si="1"/>
        <v>1358</v>
      </c>
      <c r="F45" s="36">
        <f t="shared" si="8"/>
        <v>61.25394677492106</v>
      </c>
      <c r="G45" s="34">
        <v>780</v>
      </c>
      <c r="H45" s="34">
        <v>578</v>
      </c>
      <c r="I45" s="35">
        <f t="shared" si="3"/>
        <v>859</v>
      </c>
      <c r="J45" s="36">
        <f t="shared" si="9"/>
        <v>38.74605322507894</v>
      </c>
      <c r="K45" s="34">
        <v>0</v>
      </c>
      <c r="L45" s="36">
        <f t="shared" si="10"/>
        <v>0</v>
      </c>
      <c r="M45" s="34">
        <v>0</v>
      </c>
      <c r="N45" s="36">
        <f t="shared" si="11"/>
        <v>0</v>
      </c>
      <c r="O45" s="34">
        <v>859</v>
      </c>
      <c r="P45" s="34">
        <v>578</v>
      </c>
      <c r="Q45" s="36">
        <f t="shared" si="12"/>
        <v>38.74605322507894</v>
      </c>
      <c r="R45" s="34" t="s">
        <v>114</v>
      </c>
      <c r="S45" s="34"/>
      <c r="T45" s="34"/>
      <c r="U45" s="34"/>
    </row>
    <row r="46" spans="1:21" ht="13.5">
      <c r="A46" s="31" t="s">
        <v>2</v>
      </c>
      <c r="B46" s="32" t="s">
        <v>76</v>
      </c>
      <c r="C46" s="33" t="s">
        <v>167</v>
      </c>
      <c r="D46" s="34">
        <f t="shared" si="0"/>
        <v>5158</v>
      </c>
      <c r="E46" s="35">
        <f t="shared" si="1"/>
        <v>2123</v>
      </c>
      <c r="F46" s="36">
        <f t="shared" si="8"/>
        <v>41.15936409461031</v>
      </c>
      <c r="G46" s="34">
        <v>1431</v>
      </c>
      <c r="H46" s="34">
        <v>692</v>
      </c>
      <c r="I46" s="35">
        <f t="shared" si="3"/>
        <v>3035</v>
      </c>
      <c r="J46" s="36">
        <f t="shared" si="9"/>
        <v>58.84063590538968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3035</v>
      </c>
      <c r="P46" s="34">
        <v>2779</v>
      </c>
      <c r="Q46" s="36">
        <f t="shared" si="12"/>
        <v>58.84063590538968</v>
      </c>
      <c r="R46" s="34" t="s">
        <v>114</v>
      </c>
      <c r="S46" s="34"/>
      <c r="T46" s="34"/>
      <c r="U46" s="34"/>
    </row>
    <row r="47" spans="1:21" ht="13.5">
      <c r="A47" s="31" t="s">
        <v>2</v>
      </c>
      <c r="B47" s="32" t="s">
        <v>77</v>
      </c>
      <c r="C47" s="33" t="s">
        <v>78</v>
      </c>
      <c r="D47" s="34">
        <f t="shared" si="0"/>
        <v>6562</v>
      </c>
      <c r="E47" s="35">
        <f t="shared" si="1"/>
        <v>3572</v>
      </c>
      <c r="F47" s="36">
        <f t="shared" si="8"/>
        <v>54.434623590368794</v>
      </c>
      <c r="G47" s="34">
        <v>2723</v>
      </c>
      <c r="H47" s="34">
        <v>849</v>
      </c>
      <c r="I47" s="35">
        <f t="shared" si="3"/>
        <v>2990</v>
      </c>
      <c r="J47" s="36">
        <f t="shared" si="9"/>
        <v>45.565376409631206</v>
      </c>
      <c r="K47" s="34">
        <v>1160</v>
      </c>
      <c r="L47" s="36">
        <f t="shared" si="10"/>
        <v>17.677537336177995</v>
      </c>
      <c r="M47" s="34">
        <v>0</v>
      </c>
      <c r="N47" s="36">
        <f t="shared" si="11"/>
        <v>0</v>
      </c>
      <c r="O47" s="34">
        <v>1830</v>
      </c>
      <c r="P47" s="34">
        <v>1066</v>
      </c>
      <c r="Q47" s="36">
        <f t="shared" si="12"/>
        <v>27.887839073453215</v>
      </c>
      <c r="R47" s="34" t="s">
        <v>114</v>
      </c>
      <c r="S47" s="34"/>
      <c r="T47" s="34"/>
      <c r="U47" s="34"/>
    </row>
    <row r="48" spans="1:21" ht="13.5">
      <c r="A48" s="31" t="s">
        <v>2</v>
      </c>
      <c r="B48" s="32" t="s">
        <v>79</v>
      </c>
      <c r="C48" s="33" t="s">
        <v>80</v>
      </c>
      <c r="D48" s="34">
        <f t="shared" si="0"/>
        <v>3710</v>
      </c>
      <c r="E48" s="35">
        <f t="shared" si="1"/>
        <v>2058</v>
      </c>
      <c r="F48" s="36">
        <f t="shared" si="8"/>
        <v>55.471698113207545</v>
      </c>
      <c r="G48" s="34">
        <v>1832</v>
      </c>
      <c r="H48" s="34">
        <v>226</v>
      </c>
      <c r="I48" s="35">
        <f t="shared" si="3"/>
        <v>1652</v>
      </c>
      <c r="J48" s="36">
        <f t="shared" si="9"/>
        <v>44.528301886792455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1652</v>
      </c>
      <c r="P48" s="34">
        <v>890</v>
      </c>
      <c r="Q48" s="36">
        <f t="shared" si="12"/>
        <v>44.528301886792455</v>
      </c>
      <c r="R48" s="34" t="s">
        <v>114</v>
      </c>
      <c r="S48" s="34"/>
      <c r="T48" s="34"/>
      <c r="U48" s="34"/>
    </row>
    <row r="49" spans="1:21" ht="13.5">
      <c r="A49" s="31" t="s">
        <v>2</v>
      </c>
      <c r="B49" s="32" t="s">
        <v>81</v>
      </c>
      <c r="C49" s="33" t="s">
        <v>82</v>
      </c>
      <c r="D49" s="34">
        <f t="shared" si="0"/>
        <v>5381</v>
      </c>
      <c r="E49" s="35">
        <f t="shared" si="1"/>
        <v>3399</v>
      </c>
      <c r="F49" s="36">
        <f t="shared" si="8"/>
        <v>63.166697639843896</v>
      </c>
      <c r="G49" s="34">
        <v>2920</v>
      </c>
      <c r="H49" s="34">
        <v>479</v>
      </c>
      <c r="I49" s="35">
        <f t="shared" si="3"/>
        <v>1982</v>
      </c>
      <c r="J49" s="36">
        <f t="shared" si="9"/>
        <v>36.833302360156104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1982</v>
      </c>
      <c r="P49" s="34">
        <v>727</v>
      </c>
      <c r="Q49" s="36">
        <f t="shared" si="12"/>
        <v>36.833302360156104</v>
      </c>
      <c r="R49" s="34" t="s">
        <v>114</v>
      </c>
      <c r="S49" s="34"/>
      <c r="T49" s="34"/>
      <c r="U49" s="34"/>
    </row>
    <row r="50" spans="1:21" ht="13.5">
      <c r="A50" s="31" t="s">
        <v>2</v>
      </c>
      <c r="B50" s="32" t="s">
        <v>83</v>
      </c>
      <c r="C50" s="33" t="s">
        <v>0</v>
      </c>
      <c r="D50" s="34">
        <f t="shared" si="0"/>
        <v>3301</v>
      </c>
      <c r="E50" s="35">
        <f t="shared" si="1"/>
        <v>1977</v>
      </c>
      <c r="F50" s="36">
        <f t="shared" si="8"/>
        <v>59.89094213874584</v>
      </c>
      <c r="G50" s="34">
        <v>1588</v>
      </c>
      <c r="H50" s="34">
        <v>389</v>
      </c>
      <c r="I50" s="35">
        <f t="shared" si="3"/>
        <v>1324</v>
      </c>
      <c r="J50" s="36">
        <f t="shared" si="9"/>
        <v>40.109057861254165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1324</v>
      </c>
      <c r="P50" s="34">
        <v>380</v>
      </c>
      <c r="Q50" s="36">
        <f t="shared" si="12"/>
        <v>40.109057861254165</v>
      </c>
      <c r="R50" s="34" t="s">
        <v>114</v>
      </c>
      <c r="S50" s="34"/>
      <c r="T50" s="34"/>
      <c r="U50" s="34"/>
    </row>
    <row r="51" spans="1:21" ht="13.5">
      <c r="A51" s="31" t="s">
        <v>2</v>
      </c>
      <c r="B51" s="32" t="s">
        <v>84</v>
      </c>
      <c r="C51" s="33" t="s">
        <v>85</v>
      </c>
      <c r="D51" s="34">
        <f t="shared" si="0"/>
        <v>1845</v>
      </c>
      <c r="E51" s="35">
        <f t="shared" si="1"/>
        <v>775</v>
      </c>
      <c r="F51" s="36">
        <f t="shared" si="8"/>
        <v>42.00542005420054</v>
      </c>
      <c r="G51" s="34">
        <v>589</v>
      </c>
      <c r="H51" s="34">
        <v>186</v>
      </c>
      <c r="I51" s="35">
        <f t="shared" si="3"/>
        <v>1070</v>
      </c>
      <c r="J51" s="36">
        <f t="shared" si="9"/>
        <v>57.994579945799465</v>
      </c>
      <c r="K51" s="34">
        <v>0</v>
      </c>
      <c r="L51" s="36">
        <f t="shared" si="10"/>
        <v>0</v>
      </c>
      <c r="M51" s="34">
        <v>0</v>
      </c>
      <c r="N51" s="36">
        <f t="shared" si="11"/>
        <v>0</v>
      </c>
      <c r="O51" s="34">
        <v>1070</v>
      </c>
      <c r="P51" s="34">
        <v>933</v>
      </c>
      <c r="Q51" s="36">
        <f t="shared" si="12"/>
        <v>57.994579945799465</v>
      </c>
      <c r="R51" s="34" t="s">
        <v>114</v>
      </c>
      <c r="S51" s="34"/>
      <c r="T51" s="34"/>
      <c r="U51" s="34"/>
    </row>
    <row r="52" spans="1:21" ht="13.5">
      <c r="A52" s="31" t="s">
        <v>2</v>
      </c>
      <c r="B52" s="32" t="s">
        <v>86</v>
      </c>
      <c r="C52" s="33" t="s">
        <v>87</v>
      </c>
      <c r="D52" s="34">
        <f t="shared" si="0"/>
        <v>8078</v>
      </c>
      <c r="E52" s="35">
        <f t="shared" si="1"/>
        <v>3939</v>
      </c>
      <c r="F52" s="36">
        <f t="shared" si="8"/>
        <v>48.762069819262194</v>
      </c>
      <c r="G52" s="34">
        <v>3791</v>
      </c>
      <c r="H52" s="34">
        <v>148</v>
      </c>
      <c r="I52" s="35">
        <f t="shared" si="3"/>
        <v>4139</v>
      </c>
      <c r="J52" s="36">
        <f t="shared" si="9"/>
        <v>51.23793018073781</v>
      </c>
      <c r="K52" s="34">
        <v>0</v>
      </c>
      <c r="L52" s="36">
        <f t="shared" si="10"/>
        <v>0</v>
      </c>
      <c r="M52" s="34">
        <v>0</v>
      </c>
      <c r="N52" s="36">
        <f t="shared" si="11"/>
        <v>0</v>
      </c>
      <c r="O52" s="34">
        <v>4139</v>
      </c>
      <c r="P52" s="34">
        <v>1785</v>
      </c>
      <c r="Q52" s="36">
        <f t="shared" si="12"/>
        <v>51.23793018073781</v>
      </c>
      <c r="R52" s="34" t="s">
        <v>114</v>
      </c>
      <c r="S52" s="34"/>
      <c r="T52" s="34"/>
      <c r="U52" s="34"/>
    </row>
    <row r="53" spans="1:21" ht="13.5">
      <c r="A53" s="31" t="s">
        <v>2</v>
      </c>
      <c r="B53" s="32" t="s">
        <v>88</v>
      </c>
      <c r="C53" s="33" t="s">
        <v>89</v>
      </c>
      <c r="D53" s="34">
        <f t="shared" si="0"/>
        <v>2785</v>
      </c>
      <c r="E53" s="35">
        <f t="shared" si="1"/>
        <v>1969</v>
      </c>
      <c r="F53" s="36">
        <f t="shared" si="8"/>
        <v>70.70017953321364</v>
      </c>
      <c r="G53" s="34">
        <v>1819</v>
      </c>
      <c r="H53" s="34">
        <v>150</v>
      </c>
      <c r="I53" s="35">
        <f t="shared" si="3"/>
        <v>816</v>
      </c>
      <c r="J53" s="36">
        <f t="shared" si="9"/>
        <v>29.299820466786358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816</v>
      </c>
      <c r="P53" s="34">
        <v>178</v>
      </c>
      <c r="Q53" s="36">
        <f t="shared" si="12"/>
        <v>29.299820466786358</v>
      </c>
      <c r="R53" s="34" t="s">
        <v>114</v>
      </c>
      <c r="S53" s="34"/>
      <c r="T53" s="34"/>
      <c r="U53" s="34"/>
    </row>
    <row r="54" spans="1:21" ht="13.5">
      <c r="A54" s="31" t="s">
        <v>2</v>
      </c>
      <c r="B54" s="32" t="s">
        <v>90</v>
      </c>
      <c r="C54" s="33" t="s">
        <v>91</v>
      </c>
      <c r="D54" s="34">
        <f t="shared" si="0"/>
        <v>1891</v>
      </c>
      <c r="E54" s="35">
        <f t="shared" si="1"/>
        <v>1598</v>
      </c>
      <c r="F54" s="36">
        <f t="shared" si="8"/>
        <v>84.50555261766262</v>
      </c>
      <c r="G54" s="34">
        <v>1121</v>
      </c>
      <c r="H54" s="34">
        <v>477</v>
      </c>
      <c r="I54" s="35">
        <f t="shared" si="3"/>
        <v>293</v>
      </c>
      <c r="J54" s="36">
        <f t="shared" si="9"/>
        <v>15.494447382337388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293</v>
      </c>
      <c r="P54" s="34">
        <v>129</v>
      </c>
      <c r="Q54" s="36">
        <f t="shared" si="12"/>
        <v>15.494447382337388</v>
      </c>
      <c r="R54" s="34" t="s">
        <v>114</v>
      </c>
      <c r="S54" s="34"/>
      <c r="T54" s="34"/>
      <c r="U54" s="34"/>
    </row>
    <row r="55" spans="1:21" ht="13.5">
      <c r="A55" s="31" t="s">
        <v>2</v>
      </c>
      <c r="B55" s="32" t="s">
        <v>92</v>
      </c>
      <c r="C55" s="33" t="s">
        <v>93</v>
      </c>
      <c r="D55" s="34">
        <f t="shared" si="0"/>
        <v>6068</v>
      </c>
      <c r="E55" s="35">
        <f t="shared" si="1"/>
        <v>3849</v>
      </c>
      <c r="F55" s="36">
        <f t="shared" si="8"/>
        <v>63.43111404087014</v>
      </c>
      <c r="G55" s="34">
        <v>3093</v>
      </c>
      <c r="H55" s="34">
        <v>756</v>
      </c>
      <c r="I55" s="35">
        <f t="shared" si="3"/>
        <v>2219</v>
      </c>
      <c r="J55" s="36">
        <f t="shared" si="9"/>
        <v>36.56888595912986</v>
      </c>
      <c r="K55" s="34">
        <v>0</v>
      </c>
      <c r="L55" s="36">
        <f t="shared" si="10"/>
        <v>0</v>
      </c>
      <c r="M55" s="34">
        <v>0</v>
      </c>
      <c r="N55" s="36">
        <f t="shared" si="11"/>
        <v>0</v>
      </c>
      <c r="O55" s="34">
        <v>2219</v>
      </c>
      <c r="P55" s="34">
        <v>679</v>
      </c>
      <c r="Q55" s="36">
        <f t="shared" si="12"/>
        <v>36.56888595912986</v>
      </c>
      <c r="R55" s="34" t="s">
        <v>114</v>
      </c>
      <c r="S55" s="34"/>
      <c r="T55" s="34"/>
      <c r="U55" s="34"/>
    </row>
    <row r="56" spans="1:21" ht="13.5">
      <c r="A56" s="31" t="s">
        <v>2</v>
      </c>
      <c r="B56" s="32" t="s">
        <v>94</v>
      </c>
      <c r="C56" s="33" t="s">
        <v>95</v>
      </c>
      <c r="D56" s="34">
        <f t="shared" si="0"/>
        <v>4543</v>
      </c>
      <c r="E56" s="35">
        <f t="shared" si="1"/>
        <v>2321</v>
      </c>
      <c r="F56" s="36">
        <f t="shared" si="8"/>
        <v>51.08958837772397</v>
      </c>
      <c r="G56" s="34">
        <v>1487</v>
      </c>
      <c r="H56" s="34">
        <v>834</v>
      </c>
      <c r="I56" s="35">
        <f t="shared" si="3"/>
        <v>2222</v>
      </c>
      <c r="J56" s="36">
        <f t="shared" si="9"/>
        <v>48.91041162227603</v>
      </c>
      <c r="K56" s="34">
        <v>768</v>
      </c>
      <c r="L56" s="36">
        <f t="shared" si="10"/>
        <v>16.905128769535548</v>
      </c>
      <c r="M56" s="34">
        <v>0</v>
      </c>
      <c r="N56" s="36">
        <f t="shared" si="11"/>
        <v>0</v>
      </c>
      <c r="O56" s="34">
        <v>1454</v>
      </c>
      <c r="P56" s="34">
        <v>739</v>
      </c>
      <c r="Q56" s="36">
        <f t="shared" si="12"/>
        <v>32.00528285274048</v>
      </c>
      <c r="R56" s="34" t="s">
        <v>114</v>
      </c>
      <c r="S56" s="34"/>
      <c r="T56" s="34"/>
      <c r="U56" s="34"/>
    </row>
    <row r="57" spans="1:21" ht="13.5">
      <c r="A57" s="31" t="s">
        <v>2</v>
      </c>
      <c r="B57" s="32" t="s">
        <v>96</v>
      </c>
      <c r="C57" s="33" t="s">
        <v>97</v>
      </c>
      <c r="D57" s="34">
        <f t="shared" si="0"/>
        <v>1909</v>
      </c>
      <c r="E57" s="35">
        <f t="shared" si="1"/>
        <v>1400</v>
      </c>
      <c r="F57" s="36">
        <f t="shared" si="8"/>
        <v>73.33682556312205</v>
      </c>
      <c r="G57" s="34">
        <v>875</v>
      </c>
      <c r="H57" s="34">
        <v>525</v>
      </c>
      <c r="I57" s="35">
        <f t="shared" si="3"/>
        <v>509</v>
      </c>
      <c r="J57" s="36">
        <f t="shared" si="9"/>
        <v>26.663174436877945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509</v>
      </c>
      <c r="P57" s="34">
        <v>410</v>
      </c>
      <c r="Q57" s="36">
        <f t="shared" si="12"/>
        <v>26.663174436877945</v>
      </c>
      <c r="R57" s="34" t="s">
        <v>114</v>
      </c>
      <c r="S57" s="34"/>
      <c r="T57" s="34"/>
      <c r="U57" s="34"/>
    </row>
    <row r="58" spans="1:21" ht="13.5">
      <c r="A58" s="31" t="s">
        <v>2</v>
      </c>
      <c r="B58" s="32" t="s">
        <v>98</v>
      </c>
      <c r="C58" s="33" t="s">
        <v>99</v>
      </c>
      <c r="D58" s="34">
        <f t="shared" si="0"/>
        <v>6087</v>
      </c>
      <c r="E58" s="35">
        <f aca="true" t="shared" si="13" ref="E58:E65">G58+H58</f>
        <v>4820</v>
      </c>
      <c r="F58" s="36">
        <f t="shared" si="8"/>
        <v>79.18514867750945</v>
      </c>
      <c r="G58" s="34">
        <v>3477</v>
      </c>
      <c r="H58" s="34">
        <v>1343</v>
      </c>
      <c r="I58" s="35">
        <f aca="true" t="shared" si="14" ref="I58:I65">K58+M58+O58</f>
        <v>1267</v>
      </c>
      <c r="J58" s="36">
        <f t="shared" si="9"/>
        <v>20.814851322490554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1267</v>
      </c>
      <c r="P58" s="34">
        <v>485</v>
      </c>
      <c r="Q58" s="36">
        <f t="shared" si="12"/>
        <v>20.814851322490554</v>
      </c>
      <c r="R58" s="34"/>
      <c r="S58" s="34"/>
      <c r="T58" s="34" t="s">
        <v>114</v>
      </c>
      <c r="U58" s="34"/>
    </row>
    <row r="59" spans="1:21" ht="13.5">
      <c r="A59" s="31" t="s">
        <v>2</v>
      </c>
      <c r="B59" s="32" t="s">
        <v>100</v>
      </c>
      <c r="C59" s="33" t="s">
        <v>101</v>
      </c>
      <c r="D59" s="34">
        <f t="shared" si="0"/>
        <v>13036</v>
      </c>
      <c r="E59" s="35">
        <f t="shared" si="13"/>
        <v>9643</v>
      </c>
      <c r="F59" s="36">
        <f t="shared" si="8"/>
        <v>73.97207732433262</v>
      </c>
      <c r="G59" s="34">
        <v>9060</v>
      </c>
      <c r="H59" s="34">
        <v>583</v>
      </c>
      <c r="I59" s="35">
        <f t="shared" si="14"/>
        <v>3393</v>
      </c>
      <c r="J59" s="36">
        <f t="shared" si="9"/>
        <v>26.02792267566738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3393</v>
      </c>
      <c r="P59" s="34">
        <v>1519</v>
      </c>
      <c r="Q59" s="36">
        <f t="shared" si="12"/>
        <v>26.02792267566738</v>
      </c>
      <c r="R59" s="34" t="s">
        <v>114</v>
      </c>
      <c r="S59" s="34"/>
      <c r="T59" s="34"/>
      <c r="U59" s="34"/>
    </row>
    <row r="60" spans="1:21" ht="13.5">
      <c r="A60" s="31" t="s">
        <v>2</v>
      </c>
      <c r="B60" s="32" t="s">
        <v>102</v>
      </c>
      <c r="C60" s="33" t="s">
        <v>103</v>
      </c>
      <c r="D60" s="34">
        <f t="shared" si="0"/>
        <v>511</v>
      </c>
      <c r="E60" s="35">
        <f t="shared" si="13"/>
        <v>15</v>
      </c>
      <c r="F60" s="36">
        <f t="shared" si="8"/>
        <v>2.935420743639922</v>
      </c>
      <c r="G60" s="34">
        <v>0</v>
      </c>
      <c r="H60" s="34">
        <v>15</v>
      </c>
      <c r="I60" s="35">
        <f t="shared" si="14"/>
        <v>496</v>
      </c>
      <c r="J60" s="36">
        <f t="shared" si="9"/>
        <v>97.06457925636008</v>
      </c>
      <c r="K60" s="34">
        <v>171</v>
      </c>
      <c r="L60" s="36">
        <f t="shared" si="10"/>
        <v>33.46379647749511</v>
      </c>
      <c r="M60" s="34">
        <v>0</v>
      </c>
      <c r="N60" s="36">
        <f t="shared" si="11"/>
        <v>0</v>
      </c>
      <c r="O60" s="34">
        <v>325</v>
      </c>
      <c r="P60" s="34">
        <v>325</v>
      </c>
      <c r="Q60" s="36">
        <f t="shared" si="12"/>
        <v>63.600782778864975</v>
      </c>
      <c r="R60" s="34" t="s">
        <v>114</v>
      </c>
      <c r="S60" s="34"/>
      <c r="T60" s="34"/>
      <c r="U60" s="34"/>
    </row>
    <row r="61" spans="1:21" ht="13.5">
      <c r="A61" s="31" t="s">
        <v>2</v>
      </c>
      <c r="B61" s="32" t="s">
        <v>104</v>
      </c>
      <c r="C61" s="33" t="s">
        <v>105</v>
      </c>
      <c r="D61" s="34">
        <f t="shared" si="0"/>
        <v>2238</v>
      </c>
      <c r="E61" s="35">
        <f t="shared" si="13"/>
        <v>1656</v>
      </c>
      <c r="F61" s="36">
        <f t="shared" si="8"/>
        <v>73.9946380697051</v>
      </c>
      <c r="G61" s="34">
        <v>1076</v>
      </c>
      <c r="H61" s="34">
        <v>580</v>
      </c>
      <c r="I61" s="35">
        <f t="shared" si="14"/>
        <v>582</v>
      </c>
      <c r="J61" s="36">
        <f t="shared" si="9"/>
        <v>26.005361930294907</v>
      </c>
      <c r="K61" s="34">
        <v>9</v>
      </c>
      <c r="L61" s="36">
        <f t="shared" si="10"/>
        <v>0.40214477211796246</v>
      </c>
      <c r="M61" s="34">
        <v>0</v>
      </c>
      <c r="N61" s="36">
        <f t="shared" si="11"/>
        <v>0</v>
      </c>
      <c r="O61" s="34">
        <v>573</v>
      </c>
      <c r="P61" s="34">
        <v>405</v>
      </c>
      <c r="Q61" s="36">
        <f t="shared" si="12"/>
        <v>25.603217158176943</v>
      </c>
      <c r="R61" s="34"/>
      <c r="S61" s="34" t="s">
        <v>114</v>
      </c>
      <c r="T61" s="34"/>
      <c r="U61" s="34"/>
    </row>
    <row r="62" spans="1:21" ht="13.5">
      <c r="A62" s="31" t="s">
        <v>2</v>
      </c>
      <c r="B62" s="32" t="s">
        <v>106</v>
      </c>
      <c r="C62" s="33" t="s">
        <v>107</v>
      </c>
      <c r="D62" s="34">
        <f t="shared" si="0"/>
        <v>2217</v>
      </c>
      <c r="E62" s="35">
        <f t="shared" si="13"/>
        <v>1475</v>
      </c>
      <c r="F62" s="36">
        <f t="shared" si="8"/>
        <v>66.53134866937303</v>
      </c>
      <c r="G62" s="34">
        <v>1129</v>
      </c>
      <c r="H62" s="34">
        <v>346</v>
      </c>
      <c r="I62" s="35">
        <f t="shared" si="14"/>
        <v>742</v>
      </c>
      <c r="J62" s="36">
        <f t="shared" si="9"/>
        <v>33.468651330626976</v>
      </c>
      <c r="K62" s="34">
        <v>0</v>
      </c>
      <c r="L62" s="36">
        <f t="shared" si="10"/>
        <v>0</v>
      </c>
      <c r="M62" s="34">
        <v>46</v>
      </c>
      <c r="N62" s="36">
        <f t="shared" si="11"/>
        <v>2.074875958502481</v>
      </c>
      <c r="O62" s="34">
        <v>696</v>
      </c>
      <c r="P62" s="34">
        <v>405</v>
      </c>
      <c r="Q62" s="36">
        <f t="shared" si="12"/>
        <v>31.393775372124495</v>
      </c>
      <c r="R62" s="34" t="s">
        <v>114</v>
      </c>
      <c r="S62" s="34"/>
      <c r="T62" s="34"/>
      <c r="U62" s="34"/>
    </row>
    <row r="63" spans="1:21" ht="13.5">
      <c r="A63" s="31" t="s">
        <v>2</v>
      </c>
      <c r="B63" s="32" t="s">
        <v>108</v>
      </c>
      <c r="C63" s="33" t="s">
        <v>109</v>
      </c>
      <c r="D63" s="34">
        <f t="shared" si="0"/>
        <v>2680</v>
      </c>
      <c r="E63" s="35">
        <f t="shared" si="13"/>
        <v>1414</v>
      </c>
      <c r="F63" s="36">
        <f t="shared" si="8"/>
        <v>52.76119402985074</v>
      </c>
      <c r="G63" s="34">
        <v>960</v>
      </c>
      <c r="H63" s="34">
        <v>454</v>
      </c>
      <c r="I63" s="35">
        <f t="shared" si="14"/>
        <v>1266</v>
      </c>
      <c r="J63" s="36">
        <f t="shared" si="9"/>
        <v>47.23880597014926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1266</v>
      </c>
      <c r="P63" s="34">
        <v>384</v>
      </c>
      <c r="Q63" s="36">
        <f t="shared" si="12"/>
        <v>47.23880597014926</v>
      </c>
      <c r="R63" s="34" t="s">
        <v>114</v>
      </c>
      <c r="S63" s="34"/>
      <c r="T63" s="34"/>
      <c r="U63" s="34"/>
    </row>
    <row r="64" spans="1:21" ht="13.5">
      <c r="A64" s="31" t="s">
        <v>2</v>
      </c>
      <c r="B64" s="32" t="s">
        <v>110</v>
      </c>
      <c r="C64" s="33" t="s">
        <v>111</v>
      </c>
      <c r="D64" s="34">
        <f t="shared" si="0"/>
        <v>3889</v>
      </c>
      <c r="E64" s="35">
        <f t="shared" si="13"/>
        <v>2680</v>
      </c>
      <c r="F64" s="36">
        <f t="shared" si="8"/>
        <v>68.91231679094884</v>
      </c>
      <c r="G64" s="34">
        <v>2473</v>
      </c>
      <c r="H64" s="34">
        <v>207</v>
      </c>
      <c r="I64" s="35">
        <f t="shared" si="14"/>
        <v>1209</v>
      </c>
      <c r="J64" s="36">
        <f t="shared" si="9"/>
        <v>31.08768320905117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1209</v>
      </c>
      <c r="P64" s="34">
        <v>429</v>
      </c>
      <c r="Q64" s="36">
        <f t="shared" si="12"/>
        <v>31.08768320905117</v>
      </c>
      <c r="R64" s="34" t="s">
        <v>114</v>
      </c>
      <c r="S64" s="34"/>
      <c r="T64" s="34"/>
      <c r="U64" s="34"/>
    </row>
    <row r="65" spans="1:21" ht="13.5">
      <c r="A65" s="31" t="s">
        <v>2</v>
      </c>
      <c r="B65" s="32" t="s">
        <v>112</v>
      </c>
      <c r="C65" s="33" t="s">
        <v>113</v>
      </c>
      <c r="D65" s="34">
        <f t="shared" si="0"/>
        <v>760</v>
      </c>
      <c r="E65" s="35">
        <f t="shared" si="13"/>
        <v>532</v>
      </c>
      <c r="F65" s="36">
        <f t="shared" si="8"/>
        <v>70</v>
      </c>
      <c r="G65" s="34">
        <v>522</v>
      </c>
      <c r="H65" s="34">
        <v>10</v>
      </c>
      <c r="I65" s="35">
        <f t="shared" si="14"/>
        <v>228</v>
      </c>
      <c r="J65" s="36">
        <f t="shared" si="9"/>
        <v>30</v>
      </c>
      <c r="K65" s="34">
        <v>0</v>
      </c>
      <c r="L65" s="36">
        <f t="shared" si="10"/>
        <v>0</v>
      </c>
      <c r="M65" s="34">
        <v>0</v>
      </c>
      <c r="N65" s="36">
        <f t="shared" si="11"/>
        <v>0</v>
      </c>
      <c r="O65" s="34">
        <v>228</v>
      </c>
      <c r="P65" s="34">
        <v>37</v>
      </c>
      <c r="Q65" s="36">
        <f t="shared" si="12"/>
        <v>30</v>
      </c>
      <c r="R65" s="34" t="s">
        <v>114</v>
      </c>
      <c r="S65" s="34"/>
      <c r="T65" s="34"/>
      <c r="U65" s="34"/>
    </row>
    <row r="66" spans="1:21" ht="13.5">
      <c r="A66" s="63" t="s">
        <v>115</v>
      </c>
      <c r="B66" s="64"/>
      <c r="C66" s="65"/>
      <c r="D66" s="34">
        <f>SUM(D7:D65)</f>
        <v>764909</v>
      </c>
      <c r="E66" s="34">
        <f aca="true" t="shared" si="15" ref="E66:P66">SUM(E7:E65)</f>
        <v>318717</v>
      </c>
      <c r="F66" s="36">
        <f t="shared" si="8"/>
        <v>41.66730944465289</v>
      </c>
      <c r="G66" s="34">
        <f t="shared" si="15"/>
        <v>289631</v>
      </c>
      <c r="H66" s="34">
        <f t="shared" si="15"/>
        <v>29086</v>
      </c>
      <c r="I66" s="34">
        <f t="shared" si="15"/>
        <v>446192</v>
      </c>
      <c r="J66" s="36">
        <f t="shared" si="9"/>
        <v>58.332690555347114</v>
      </c>
      <c r="K66" s="34">
        <f t="shared" si="15"/>
        <v>168888</v>
      </c>
      <c r="L66" s="36">
        <f t="shared" si="10"/>
        <v>22.079489194139434</v>
      </c>
      <c r="M66" s="34">
        <f t="shared" si="15"/>
        <v>8418</v>
      </c>
      <c r="N66" s="36">
        <f t="shared" si="11"/>
        <v>1.1005230687571985</v>
      </c>
      <c r="O66" s="34">
        <f t="shared" si="15"/>
        <v>268886</v>
      </c>
      <c r="P66" s="34">
        <f t="shared" si="15"/>
        <v>125742</v>
      </c>
      <c r="Q66" s="36">
        <f t="shared" si="12"/>
        <v>35.152678292450474</v>
      </c>
      <c r="R66" s="34">
        <f>COUNTIF(R7:R65,"○")</f>
        <v>54</v>
      </c>
      <c r="S66" s="34">
        <f>COUNTIF(S7:S65,"○")</f>
        <v>1</v>
      </c>
      <c r="T66" s="34">
        <f>COUNTIF(T7:T65,"○")</f>
        <v>3</v>
      </c>
      <c r="U66" s="34">
        <f>COUNTIF(U7:U65,"○")</f>
        <v>1</v>
      </c>
    </row>
  </sheetData>
  <mergeCells count="19">
    <mergeCell ref="A66:C6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6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116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118</v>
      </c>
      <c r="B2" s="44" t="s">
        <v>155</v>
      </c>
      <c r="C2" s="47" t="s">
        <v>156</v>
      </c>
      <c r="D2" s="14" t="s">
        <v>119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157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120</v>
      </c>
      <c r="E3" s="69" t="s">
        <v>121</v>
      </c>
      <c r="F3" s="71"/>
      <c r="G3" s="72"/>
      <c r="H3" s="66" t="s">
        <v>122</v>
      </c>
      <c r="I3" s="67"/>
      <c r="J3" s="68"/>
      <c r="K3" s="69" t="s">
        <v>123</v>
      </c>
      <c r="L3" s="67"/>
      <c r="M3" s="68"/>
      <c r="N3" s="26" t="s">
        <v>120</v>
      </c>
      <c r="O3" s="17" t="s">
        <v>124</v>
      </c>
      <c r="P3" s="24"/>
      <c r="Q3" s="24"/>
      <c r="R3" s="24"/>
      <c r="S3" s="24"/>
      <c r="T3" s="25"/>
      <c r="U3" s="17" t="s">
        <v>125</v>
      </c>
      <c r="V3" s="24"/>
      <c r="W3" s="24"/>
      <c r="X3" s="24"/>
      <c r="Y3" s="24"/>
      <c r="Z3" s="25"/>
      <c r="AA3" s="17" t="s">
        <v>126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120</v>
      </c>
      <c r="F4" s="18" t="s">
        <v>158</v>
      </c>
      <c r="G4" s="18" t="s">
        <v>159</v>
      </c>
      <c r="H4" s="26" t="s">
        <v>120</v>
      </c>
      <c r="I4" s="18" t="s">
        <v>158</v>
      </c>
      <c r="J4" s="18" t="s">
        <v>159</v>
      </c>
      <c r="K4" s="26" t="s">
        <v>120</v>
      </c>
      <c r="L4" s="18" t="s">
        <v>158</v>
      </c>
      <c r="M4" s="18" t="s">
        <v>159</v>
      </c>
      <c r="N4" s="27"/>
      <c r="O4" s="26" t="s">
        <v>120</v>
      </c>
      <c r="P4" s="18" t="s">
        <v>160</v>
      </c>
      <c r="Q4" s="18" t="s">
        <v>161</v>
      </c>
      <c r="R4" s="18" t="s">
        <v>162</v>
      </c>
      <c r="S4" s="18" t="s">
        <v>163</v>
      </c>
      <c r="T4" s="18" t="s">
        <v>164</v>
      </c>
      <c r="U4" s="26" t="s">
        <v>120</v>
      </c>
      <c r="V4" s="18" t="s">
        <v>160</v>
      </c>
      <c r="W4" s="18" t="s">
        <v>161</v>
      </c>
      <c r="X4" s="18" t="s">
        <v>162</v>
      </c>
      <c r="Y4" s="18" t="s">
        <v>163</v>
      </c>
      <c r="Z4" s="18" t="s">
        <v>164</v>
      </c>
      <c r="AA4" s="26" t="s">
        <v>120</v>
      </c>
      <c r="AB4" s="18" t="s">
        <v>158</v>
      </c>
      <c r="AC4" s="18" t="s">
        <v>159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165</v>
      </c>
      <c r="E6" s="19" t="s">
        <v>165</v>
      </c>
      <c r="F6" s="19" t="s">
        <v>165</v>
      </c>
      <c r="G6" s="19" t="s">
        <v>165</v>
      </c>
      <c r="H6" s="19" t="s">
        <v>165</v>
      </c>
      <c r="I6" s="19" t="s">
        <v>165</v>
      </c>
      <c r="J6" s="19" t="s">
        <v>165</v>
      </c>
      <c r="K6" s="19" t="s">
        <v>165</v>
      </c>
      <c r="L6" s="19" t="s">
        <v>165</v>
      </c>
      <c r="M6" s="19" t="s">
        <v>165</v>
      </c>
      <c r="N6" s="19" t="s">
        <v>165</v>
      </c>
      <c r="O6" s="19" t="s">
        <v>165</v>
      </c>
      <c r="P6" s="19" t="s">
        <v>165</v>
      </c>
      <c r="Q6" s="19" t="s">
        <v>165</v>
      </c>
      <c r="R6" s="19" t="s">
        <v>165</v>
      </c>
      <c r="S6" s="19" t="s">
        <v>165</v>
      </c>
      <c r="T6" s="19" t="s">
        <v>165</v>
      </c>
      <c r="U6" s="19" t="s">
        <v>165</v>
      </c>
      <c r="V6" s="19" t="s">
        <v>165</v>
      </c>
      <c r="W6" s="19" t="s">
        <v>165</v>
      </c>
      <c r="X6" s="19" t="s">
        <v>165</v>
      </c>
      <c r="Y6" s="19" t="s">
        <v>165</v>
      </c>
      <c r="Z6" s="19" t="s">
        <v>165</v>
      </c>
      <c r="AA6" s="19" t="s">
        <v>165</v>
      </c>
      <c r="AB6" s="19" t="s">
        <v>165</v>
      </c>
      <c r="AC6" s="19" t="s">
        <v>165</v>
      </c>
    </row>
    <row r="7" spans="1:29" ht="13.5">
      <c r="A7" s="31" t="s">
        <v>2</v>
      </c>
      <c r="B7" s="32" t="s">
        <v>3</v>
      </c>
      <c r="C7" s="33" t="s">
        <v>4</v>
      </c>
      <c r="D7" s="34">
        <f aca="true" t="shared" si="0" ref="D7:D65">E7+H7+K7</f>
        <v>28380</v>
      </c>
      <c r="E7" s="34">
        <f aca="true" t="shared" si="1" ref="E7:E65">F7+G7</f>
        <v>0</v>
      </c>
      <c r="F7" s="34">
        <v>0</v>
      </c>
      <c r="G7" s="34">
        <v>0</v>
      </c>
      <c r="H7" s="34">
        <f aca="true" t="shared" si="2" ref="H7:H65">I7+J7</f>
        <v>13779</v>
      </c>
      <c r="I7" s="34">
        <v>13779</v>
      </c>
      <c r="J7" s="34">
        <v>0</v>
      </c>
      <c r="K7" s="34">
        <f aca="true" t="shared" si="3" ref="K7:K65">L7+M7</f>
        <v>14601</v>
      </c>
      <c r="L7" s="34">
        <v>0</v>
      </c>
      <c r="M7" s="34">
        <v>14601</v>
      </c>
      <c r="N7" s="34">
        <f aca="true" t="shared" si="4" ref="N7:N65">O7+U7+AA7</f>
        <v>28684</v>
      </c>
      <c r="O7" s="34">
        <f aca="true" t="shared" si="5" ref="O7:O65">SUM(P7:T7)</f>
        <v>13779</v>
      </c>
      <c r="P7" s="34">
        <v>13779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65">SUM(V7:Z7)</f>
        <v>14601</v>
      </c>
      <c r="V7" s="34">
        <v>14601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65">AB7+AC7</f>
        <v>304</v>
      </c>
      <c r="AB7" s="34">
        <v>304</v>
      </c>
      <c r="AC7" s="34">
        <v>0</v>
      </c>
    </row>
    <row r="8" spans="1:29" ht="13.5">
      <c r="A8" s="31" t="s">
        <v>2</v>
      </c>
      <c r="B8" s="32" t="s">
        <v>5</v>
      </c>
      <c r="C8" s="33" t="s">
        <v>6</v>
      </c>
      <c r="D8" s="34">
        <f t="shared" si="0"/>
        <v>30939</v>
      </c>
      <c r="E8" s="34">
        <f t="shared" si="1"/>
        <v>1315</v>
      </c>
      <c r="F8" s="34">
        <v>1315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29624</v>
      </c>
      <c r="L8" s="34">
        <v>10744</v>
      </c>
      <c r="M8" s="34">
        <v>18880</v>
      </c>
      <c r="N8" s="34">
        <f t="shared" si="4"/>
        <v>31626</v>
      </c>
      <c r="O8" s="34">
        <f t="shared" si="5"/>
        <v>12059</v>
      </c>
      <c r="P8" s="34">
        <v>12059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18880</v>
      </c>
      <c r="V8" s="34">
        <v>18880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687</v>
      </c>
      <c r="AB8" s="34">
        <v>687</v>
      </c>
      <c r="AC8" s="34">
        <v>0</v>
      </c>
    </row>
    <row r="9" spans="1:29" ht="13.5">
      <c r="A9" s="31" t="s">
        <v>2</v>
      </c>
      <c r="B9" s="32" t="s">
        <v>7</v>
      </c>
      <c r="C9" s="33" t="s">
        <v>8</v>
      </c>
      <c r="D9" s="34">
        <f t="shared" si="0"/>
        <v>35745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35745</v>
      </c>
      <c r="L9" s="34">
        <v>20035</v>
      </c>
      <c r="M9" s="34">
        <v>15710</v>
      </c>
      <c r="N9" s="34">
        <f t="shared" si="4"/>
        <v>35962</v>
      </c>
      <c r="O9" s="34">
        <f t="shared" si="5"/>
        <v>20035</v>
      </c>
      <c r="P9" s="34">
        <v>20035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15710</v>
      </c>
      <c r="V9" s="34">
        <v>15710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217</v>
      </c>
      <c r="AB9" s="34">
        <v>217</v>
      </c>
      <c r="AC9" s="34">
        <v>0</v>
      </c>
    </row>
    <row r="10" spans="1:29" ht="13.5">
      <c r="A10" s="31" t="s">
        <v>2</v>
      </c>
      <c r="B10" s="32" t="s">
        <v>9</v>
      </c>
      <c r="C10" s="33" t="s">
        <v>10</v>
      </c>
      <c r="D10" s="34">
        <f t="shared" si="0"/>
        <v>33606</v>
      </c>
      <c r="E10" s="34">
        <f t="shared" si="1"/>
        <v>0</v>
      </c>
      <c r="F10" s="34">
        <v>0</v>
      </c>
      <c r="G10" s="34">
        <v>0</v>
      </c>
      <c r="H10" s="34">
        <f t="shared" si="2"/>
        <v>13666</v>
      </c>
      <c r="I10" s="34">
        <v>13666</v>
      </c>
      <c r="J10" s="34">
        <v>0</v>
      </c>
      <c r="K10" s="34">
        <f t="shared" si="3"/>
        <v>19940</v>
      </c>
      <c r="L10" s="34">
        <v>0</v>
      </c>
      <c r="M10" s="34">
        <v>19940</v>
      </c>
      <c r="N10" s="34">
        <f t="shared" si="4"/>
        <v>34145</v>
      </c>
      <c r="O10" s="34">
        <f t="shared" si="5"/>
        <v>13666</v>
      </c>
      <c r="P10" s="34">
        <v>13666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19940</v>
      </c>
      <c r="V10" s="34">
        <v>19940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539</v>
      </c>
      <c r="AB10" s="34">
        <v>539</v>
      </c>
      <c r="AC10" s="34">
        <v>0</v>
      </c>
    </row>
    <row r="11" spans="1:29" ht="13.5">
      <c r="A11" s="31" t="s">
        <v>2</v>
      </c>
      <c r="B11" s="32" t="s">
        <v>11</v>
      </c>
      <c r="C11" s="33" t="s">
        <v>12</v>
      </c>
      <c r="D11" s="34">
        <f t="shared" si="0"/>
        <v>22668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22668</v>
      </c>
      <c r="L11" s="34">
        <v>16120</v>
      </c>
      <c r="M11" s="34">
        <v>6548</v>
      </c>
      <c r="N11" s="34">
        <f t="shared" si="4"/>
        <v>22727</v>
      </c>
      <c r="O11" s="34">
        <f t="shared" si="5"/>
        <v>16120</v>
      </c>
      <c r="P11" s="34">
        <v>16120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6548</v>
      </c>
      <c r="V11" s="34">
        <v>6548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59</v>
      </c>
      <c r="AB11" s="34">
        <v>59</v>
      </c>
      <c r="AC11" s="34">
        <v>0</v>
      </c>
    </row>
    <row r="12" spans="1:29" ht="13.5">
      <c r="A12" s="31" t="s">
        <v>2</v>
      </c>
      <c r="B12" s="32" t="s">
        <v>13</v>
      </c>
      <c r="C12" s="33" t="s">
        <v>14</v>
      </c>
      <c r="D12" s="34">
        <f t="shared" si="0"/>
        <v>12015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12015</v>
      </c>
      <c r="L12" s="34">
        <v>7999</v>
      </c>
      <c r="M12" s="34">
        <v>4016</v>
      </c>
      <c r="N12" s="34">
        <f t="shared" si="4"/>
        <v>12097</v>
      </c>
      <c r="O12" s="34">
        <f t="shared" si="5"/>
        <v>7999</v>
      </c>
      <c r="P12" s="34">
        <v>7999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4016</v>
      </c>
      <c r="V12" s="34">
        <v>4016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82</v>
      </c>
      <c r="AB12" s="34">
        <v>82</v>
      </c>
      <c r="AC12" s="34">
        <v>0</v>
      </c>
    </row>
    <row r="13" spans="1:29" ht="13.5">
      <c r="A13" s="31" t="s">
        <v>2</v>
      </c>
      <c r="B13" s="32" t="s">
        <v>15</v>
      </c>
      <c r="C13" s="33" t="s">
        <v>16</v>
      </c>
      <c r="D13" s="34">
        <f t="shared" si="0"/>
        <v>14935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14935</v>
      </c>
      <c r="L13" s="34">
        <v>6758</v>
      </c>
      <c r="M13" s="34">
        <v>8177</v>
      </c>
      <c r="N13" s="34">
        <f t="shared" si="4"/>
        <v>16036</v>
      </c>
      <c r="O13" s="34">
        <f t="shared" si="5"/>
        <v>6758</v>
      </c>
      <c r="P13" s="34">
        <v>6758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8177</v>
      </c>
      <c r="V13" s="34">
        <v>8177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1101</v>
      </c>
      <c r="AB13" s="34">
        <v>1101</v>
      </c>
      <c r="AC13" s="34">
        <v>0</v>
      </c>
    </row>
    <row r="14" spans="1:29" ht="13.5">
      <c r="A14" s="31" t="s">
        <v>2</v>
      </c>
      <c r="B14" s="32" t="s">
        <v>17</v>
      </c>
      <c r="C14" s="33" t="s">
        <v>18</v>
      </c>
      <c r="D14" s="34">
        <f t="shared" si="0"/>
        <v>9724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9724</v>
      </c>
      <c r="L14" s="34">
        <v>6595</v>
      </c>
      <c r="M14" s="34">
        <v>3129</v>
      </c>
      <c r="N14" s="34">
        <f t="shared" si="4"/>
        <v>9877</v>
      </c>
      <c r="O14" s="34">
        <f t="shared" si="5"/>
        <v>6595</v>
      </c>
      <c r="P14" s="34">
        <v>6595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3129</v>
      </c>
      <c r="V14" s="34">
        <v>3129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153</v>
      </c>
      <c r="AB14" s="34">
        <v>153</v>
      </c>
      <c r="AC14" s="34">
        <v>0</v>
      </c>
    </row>
    <row r="15" spans="1:29" ht="13.5">
      <c r="A15" s="31" t="s">
        <v>2</v>
      </c>
      <c r="B15" s="32" t="s">
        <v>19</v>
      </c>
      <c r="C15" s="33" t="s">
        <v>139</v>
      </c>
      <c r="D15" s="34">
        <f t="shared" si="0"/>
        <v>1125</v>
      </c>
      <c r="E15" s="34">
        <f t="shared" si="1"/>
        <v>0</v>
      </c>
      <c r="F15" s="34">
        <v>0</v>
      </c>
      <c r="G15" s="34">
        <v>0</v>
      </c>
      <c r="H15" s="34">
        <f t="shared" si="2"/>
        <v>285</v>
      </c>
      <c r="I15" s="34">
        <v>285</v>
      </c>
      <c r="J15" s="34">
        <v>0</v>
      </c>
      <c r="K15" s="34">
        <f t="shared" si="3"/>
        <v>840</v>
      </c>
      <c r="L15" s="34">
        <v>0</v>
      </c>
      <c r="M15" s="34">
        <v>840</v>
      </c>
      <c r="N15" s="34">
        <f t="shared" si="4"/>
        <v>1125</v>
      </c>
      <c r="O15" s="34">
        <f t="shared" si="5"/>
        <v>285</v>
      </c>
      <c r="P15" s="34">
        <v>285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840</v>
      </c>
      <c r="V15" s="34">
        <v>840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2</v>
      </c>
      <c r="B16" s="32" t="s">
        <v>20</v>
      </c>
      <c r="C16" s="33" t="s">
        <v>21</v>
      </c>
      <c r="D16" s="34">
        <f t="shared" si="0"/>
        <v>537</v>
      </c>
      <c r="E16" s="34">
        <f t="shared" si="1"/>
        <v>0</v>
      </c>
      <c r="F16" s="34">
        <v>0</v>
      </c>
      <c r="G16" s="34">
        <v>0</v>
      </c>
      <c r="H16" s="34">
        <f t="shared" si="2"/>
        <v>452</v>
      </c>
      <c r="I16" s="34">
        <v>452</v>
      </c>
      <c r="J16" s="34">
        <v>0</v>
      </c>
      <c r="K16" s="34">
        <f t="shared" si="3"/>
        <v>85</v>
      </c>
      <c r="L16" s="34">
        <v>0</v>
      </c>
      <c r="M16" s="34">
        <v>85</v>
      </c>
      <c r="N16" s="34">
        <f t="shared" si="4"/>
        <v>566</v>
      </c>
      <c r="O16" s="34">
        <f t="shared" si="5"/>
        <v>452</v>
      </c>
      <c r="P16" s="34">
        <v>452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85</v>
      </c>
      <c r="V16" s="34">
        <v>85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29</v>
      </c>
      <c r="AB16" s="34">
        <v>29</v>
      </c>
      <c r="AC16" s="34">
        <v>0</v>
      </c>
    </row>
    <row r="17" spans="1:29" ht="13.5">
      <c r="A17" s="31" t="s">
        <v>2</v>
      </c>
      <c r="B17" s="32" t="s">
        <v>22</v>
      </c>
      <c r="C17" s="33" t="s">
        <v>23</v>
      </c>
      <c r="D17" s="34">
        <f t="shared" si="0"/>
        <v>2490</v>
      </c>
      <c r="E17" s="34">
        <f t="shared" si="1"/>
        <v>0</v>
      </c>
      <c r="F17" s="34">
        <v>0</v>
      </c>
      <c r="G17" s="34">
        <v>0</v>
      </c>
      <c r="H17" s="34">
        <f t="shared" si="2"/>
        <v>1762</v>
      </c>
      <c r="I17" s="34">
        <v>1762</v>
      </c>
      <c r="J17" s="34">
        <v>0</v>
      </c>
      <c r="K17" s="34">
        <f t="shared" si="3"/>
        <v>728</v>
      </c>
      <c r="L17" s="34">
        <v>0</v>
      </c>
      <c r="M17" s="34">
        <v>728</v>
      </c>
      <c r="N17" s="34">
        <f t="shared" si="4"/>
        <v>2686</v>
      </c>
      <c r="O17" s="34">
        <f t="shared" si="5"/>
        <v>1762</v>
      </c>
      <c r="P17" s="34">
        <v>1762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728</v>
      </c>
      <c r="V17" s="34">
        <v>728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196</v>
      </c>
      <c r="AB17" s="34">
        <v>196</v>
      </c>
      <c r="AC17" s="34">
        <v>0</v>
      </c>
    </row>
    <row r="18" spans="1:29" ht="13.5">
      <c r="A18" s="31" t="s">
        <v>2</v>
      </c>
      <c r="B18" s="32" t="s">
        <v>24</v>
      </c>
      <c r="C18" s="33" t="s">
        <v>25</v>
      </c>
      <c r="D18" s="34">
        <f t="shared" si="0"/>
        <v>1451</v>
      </c>
      <c r="E18" s="34">
        <f t="shared" si="1"/>
        <v>0</v>
      </c>
      <c r="F18" s="34">
        <v>0</v>
      </c>
      <c r="G18" s="34">
        <v>0</v>
      </c>
      <c r="H18" s="34">
        <f t="shared" si="2"/>
        <v>1013</v>
      </c>
      <c r="I18" s="34">
        <v>1013</v>
      </c>
      <c r="J18" s="34">
        <v>0</v>
      </c>
      <c r="K18" s="34">
        <f t="shared" si="3"/>
        <v>438</v>
      </c>
      <c r="L18" s="34">
        <v>0</v>
      </c>
      <c r="M18" s="34">
        <v>438</v>
      </c>
      <c r="N18" s="34">
        <f t="shared" si="4"/>
        <v>1522</v>
      </c>
      <c r="O18" s="34">
        <f t="shared" si="5"/>
        <v>1013</v>
      </c>
      <c r="P18" s="34">
        <v>1013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438</v>
      </c>
      <c r="V18" s="34">
        <v>438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71</v>
      </c>
      <c r="AB18" s="34">
        <v>71</v>
      </c>
      <c r="AC18" s="34">
        <v>0</v>
      </c>
    </row>
    <row r="19" spans="1:29" ht="13.5">
      <c r="A19" s="31" t="s">
        <v>2</v>
      </c>
      <c r="B19" s="32" t="s">
        <v>26</v>
      </c>
      <c r="C19" s="33" t="s">
        <v>27</v>
      </c>
      <c r="D19" s="34">
        <f t="shared" si="0"/>
        <v>2488</v>
      </c>
      <c r="E19" s="34">
        <f t="shared" si="1"/>
        <v>0</v>
      </c>
      <c r="F19" s="34">
        <v>0</v>
      </c>
      <c r="G19" s="34">
        <v>0</v>
      </c>
      <c r="H19" s="34">
        <f t="shared" si="2"/>
        <v>1971</v>
      </c>
      <c r="I19" s="34">
        <v>1971</v>
      </c>
      <c r="J19" s="34">
        <v>0</v>
      </c>
      <c r="K19" s="34">
        <f t="shared" si="3"/>
        <v>517</v>
      </c>
      <c r="L19" s="34">
        <v>0</v>
      </c>
      <c r="M19" s="34">
        <v>517</v>
      </c>
      <c r="N19" s="34">
        <f t="shared" si="4"/>
        <v>3414</v>
      </c>
      <c r="O19" s="34">
        <f t="shared" si="5"/>
        <v>1971</v>
      </c>
      <c r="P19" s="34">
        <v>1971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517</v>
      </c>
      <c r="V19" s="34">
        <v>517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926</v>
      </c>
      <c r="AB19" s="34">
        <v>926</v>
      </c>
      <c r="AC19" s="34">
        <v>0</v>
      </c>
    </row>
    <row r="20" spans="1:29" ht="13.5">
      <c r="A20" s="31" t="s">
        <v>2</v>
      </c>
      <c r="B20" s="32" t="s">
        <v>28</v>
      </c>
      <c r="C20" s="33" t="s">
        <v>29</v>
      </c>
      <c r="D20" s="34">
        <f t="shared" si="0"/>
        <v>1307</v>
      </c>
      <c r="E20" s="34">
        <f t="shared" si="1"/>
        <v>0</v>
      </c>
      <c r="F20" s="34">
        <v>0</v>
      </c>
      <c r="G20" s="34">
        <v>0</v>
      </c>
      <c r="H20" s="34">
        <f t="shared" si="2"/>
        <v>867</v>
      </c>
      <c r="I20" s="34">
        <v>867</v>
      </c>
      <c r="J20" s="34">
        <v>0</v>
      </c>
      <c r="K20" s="34">
        <f t="shared" si="3"/>
        <v>440</v>
      </c>
      <c r="L20" s="34">
        <v>0</v>
      </c>
      <c r="M20" s="34">
        <v>440</v>
      </c>
      <c r="N20" s="34">
        <f t="shared" si="4"/>
        <v>1901</v>
      </c>
      <c r="O20" s="34">
        <f t="shared" si="5"/>
        <v>867</v>
      </c>
      <c r="P20" s="34">
        <v>867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440</v>
      </c>
      <c r="V20" s="34">
        <v>440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594</v>
      </c>
      <c r="AB20" s="34">
        <v>594</v>
      </c>
      <c r="AC20" s="34">
        <v>0</v>
      </c>
    </row>
    <row r="21" spans="1:29" ht="13.5">
      <c r="A21" s="31" t="s">
        <v>2</v>
      </c>
      <c r="B21" s="32" t="s">
        <v>30</v>
      </c>
      <c r="C21" s="33" t="s">
        <v>31</v>
      </c>
      <c r="D21" s="34">
        <f t="shared" si="0"/>
        <v>3983</v>
      </c>
      <c r="E21" s="34">
        <f t="shared" si="1"/>
        <v>0</v>
      </c>
      <c r="F21" s="34">
        <v>0</v>
      </c>
      <c r="G21" s="34">
        <v>0</v>
      </c>
      <c r="H21" s="34">
        <f t="shared" si="2"/>
        <v>2465</v>
      </c>
      <c r="I21" s="34">
        <v>2465</v>
      </c>
      <c r="J21" s="34">
        <v>0</v>
      </c>
      <c r="K21" s="34">
        <f t="shared" si="3"/>
        <v>1518</v>
      </c>
      <c r="L21" s="34">
        <v>0</v>
      </c>
      <c r="M21" s="34">
        <v>1518</v>
      </c>
      <c r="N21" s="34">
        <f t="shared" si="4"/>
        <v>4426</v>
      </c>
      <c r="O21" s="34">
        <f t="shared" si="5"/>
        <v>2465</v>
      </c>
      <c r="P21" s="34">
        <v>2465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1518</v>
      </c>
      <c r="V21" s="34">
        <v>1518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443</v>
      </c>
      <c r="AB21" s="34">
        <v>443</v>
      </c>
      <c r="AC21" s="34">
        <v>0</v>
      </c>
    </row>
    <row r="22" spans="1:29" ht="13.5">
      <c r="A22" s="31" t="s">
        <v>2</v>
      </c>
      <c r="B22" s="32" t="s">
        <v>32</v>
      </c>
      <c r="C22" s="33" t="s">
        <v>33</v>
      </c>
      <c r="D22" s="34">
        <f t="shared" si="0"/>
        <v>516</v>
      </c>
      <c r="E22" s="34">
        <f t="shared" si="1"/>
        <v>0</v>
      </c>
      <c r="F22" s="34">
        <v>0</v>
      </c>
      <c r="G22" s="34">
        <v>0</v>
      </c>
      <c r="H22" s="34">
        <f t="shared" si="2"/>
        <v>458</v>
      </c>
      <c r="I22" s="34">
        <v>458</v>
      </c>
      <c r="J22" s="34">
        <v>0</v>
      </c>
      <c r="K22" s="34">
        <f t="shared" si="3"/>
        <v>58</v>
      </c>
      <c r="L22" s="34">
        <v>0</v>
      </c>
      <c r="M22" s="34">
        <v>58</v>
      </c>
      <c r="N22" s="34">
        <f t="shared" si="4"/>
        <v>516</v>
      </c>
      <c r="O22" s="34">
        <f t="shared" si="5"/>
        <v>458</v>
      </c>
      <c r="P22" s="34">
        <v>458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58</v>
      </c>
      <c r="V22" s="34">
        <v>58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2</v>
      </c>
      <c r="B23" s="32" t="s">
        <v>34</v>
      </c>
      <c r="C23" s="33" t="s">
        <v>35</v>
      </c>
      <c r="D23" s="34">
        <f t="shared" si="0"/>
        <v>3621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3621</v>
      </c>
      <c r="L23" s="34">
        <v>2014</v>
      </c>
      <c r="M23" s="34">
        <v>1607</v>
      </c>
      <c r="N23" s="34">
        <f t="shared" si="4"/>
        <v>4963</v>
      </c>
      <c r="O23" s="34">
        <f t="shared" si="5"/>
        <v>2014</v>
      </c>
      <c r="P23" s="34">
        <v>2014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1607</v>
      </c>
      <c r="V23" s="34">
        <v>1607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1342</v>
      </c>
      <c r="AB23" s="34">
        <v>1342</v>
      </c>
      <c r="AC23" s="34">
        <v>0</v>
      </c>
    </row>
    <row r="24" spans="1:29" ht="13.5">
      <c r="A24" s="31" t="s">
        <v>2</v>
      </c>
      <c r="B24" s="32" t="s">
        <v>36</v>
      </c>
      <c r="C24" s="33" t="s">
        <v>37</v>
      </c>
      <c r="D24" s="34">
        <f t="shared" si="0"/>
        <v>1268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1268</v>
      </c>
      <c r="L24" s="34">
        <v>940</v>
      </c>
      <c r="M24" s="34">
        <v>328</v>
      </c>
      <c r="N24" s="34">
        <f t="shared" si="4"/>
        <v>1408</v>
      </c>
      <c r="O24" s="34">
        <f t="shared" si="5"/>
        <v>940</v>
      </c>
      <c r="P24" s="34">
        <v>940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328</v>
      </c>
      <c r="V24" s="34">
        <v>328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140</v>
      </c>
      <c r="AB24" s="34">
        <v>140</v>
      </c>
      <c r="AC24" s="34">
        <v>0</v>
      </c>
    </row>
    <row r="25" spans="1:29" ht="13.5">
      <c r="A25" s="31" t="s">
        <v>2</v>
      </c>
      <c r="B25" s="32" t="s">
        <v>38</v>
      </c>
      <c r="C25" s="33" t="s">
        <v>39</v>
      </c>
      <c r="D25" s="34">
        <f t="shared" si="0"/>
        <v>3788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3788</v>
      </c>
      <c r="L25" s="34">
        <v>2384</v>
      </c>
      <c r="M25" s="34">
        <v>1404</v>
      </c>
      <c r="N25" s="34">
        <f t="shared" si="4"/>
        <v>4654</v>
      </c>
      <c r="O25" s="34">
        <f t="shared" si="5"/>
        <v>2384</v>
      </c>
      <c r="P25" s="34">
        <v>2384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1404</v>
      </c>
      <c r="V25" s="34">
        <v>1404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866</v>
      </c>
      <c r="AB25" s="34">
        <v>866</v>
      </c>
      <c r="AC25" s="34">
        <v>0</v>
      </c>
    </row>
    <row r="26" spans="1:29" ht="13.5">
      <c r="A26" s="31" t="s">
        <v>2</v>
      </c>
      <c r="B26" s="32" t="s">
        <v>40</v>
      </c>
      <c r="C26" s="33" t="s">
        <v>41</v>
      </c>
      <c r="D26" s="34">
        <f t="shared" si="0"/>
        <v>3613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3613</v>
      </c>
      <c r="L26" s="34">
        <v>2490</v>
      </c>
      <c r="M26" s="34">
        <v>1123</v>
      </c>
      <c r="N26" s="34">
        <f t="shared" si="4"/>
        <v>4491</v>
      </c>
      <c r="O26" s="34">
        <f t="shared" si="5"/>
        <v>2490</v>
      </c>
      <c r="P26" s="34">
        <v>2490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1123</v>
      </c>
      <c r="V26" s="34">
        <v>1123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878</v>
      </c>
      <c r="AB26" s="34">
        <v>878</v>
      </c>
      <c r="AC26" s="34">
        <v>0</v>
      </c>
    </row>
    <row r="27" spans="1:29" ht="13.5">
      <c r="A27" s="31" t="s">
        <v>2</v>
      </c>
      <c r="B27" s="32" t="s">
        <v>42</v>
      </c>
      <c r="C27" s="33" t="s">
        <v>138</v>
      </c>
      <c r="D27" s="34">
        <f t="shared" si="0"/>
        <v>8977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8977</v>
      </c>
      <c r="L27" s="34">
        <v>7020</v>
      </c>
      <c r="M27" s="34">
        <v>1957</v>
      </c>
      <c r="N27" s="34">
        <f t="shared" si="4"/>
        <v>9119</v>
      </c>
      <c r="O27" s="34">
        <f t="shared" si="5"/>
        <v>7020</v>
      </c>
      <c r="P27" s="34">
        <v>7020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1957</v>
      </c>
      <c r="V27" s="34">
        <v>1957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142</v>
      </c>
      <c r="AB27" s="34">
        <v>142</v>
      </c>
      <c r="AC27" s="34">
        <v>0</v>
      </c>
    </row>
    <row r="28" spans="1:29" ht="13.5">
      <c r="A28" s="31" t="s">
        <v>2</v>
      </c>
      <c r="B28" s="32" t="s">
        <v>43</v>
      </c>
      <c r="C28" s="33" t="s">
        <v>1</v>
      </c>
      <c r="D28" s="34">
        <f t="shared" si="0"/>
        <v>3088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3088</v>
      </c>
      <c r="L28" s="34">
        <v>2005</v>
      </c>
      <c r="M28" s="34">
        <v>1083</v>
      </c>
      <c r="N28" s="34">
        <f t="shared" si="4"/>
        <v>3120</v>
      </c>
      <c r="O28" s="34">
        <f t="shared" si="5"/>
        <v>2005</v>
      </c>
      <c r="P28" s="34">
        <v>2005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1083</v>
      </c>
      <c r="V28" s="34">
        <v>1083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32</v>
      </c>
      <c r="AB28" s="34">
        <v>32</v>
      </c>
      <c r="AC28" s="34">
        <v>0</v>
      </c>
    </row>
    <row r="29" spans="1:29" ht="13.5">
      <c r="A29" s="31" t="s">
        <v>2</v>
      </c>
      <c r="B29" s="32" t="s">
        <v>44</v>
      </c>
      <c r="C29" s="33" t="s">
        <v>45</v>
      </c>
      <c r="D29" s="34">
        <f t="shared" si="0"/>
        <v>6827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6827</v>
      </c>
      <c r="L29" s="34">
        <v>4399</v>
      </c>
      <c r="M29" s="34">
        <v>2428</v>
      </c>
      <c r="N29" s="34">
        <f t="shared" si="4"/>
        <v>6883</v>
      </c>
      <c r="O29" s="34">
        <f t="shared" si="5"/>
        <v>4399</v>
      </c>
      <c r="P29" s="34">
        <v>4399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2428</v>
      </c>
      <c r="V29" s="34">
        <v>2428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56</v>
      </c>
      <c r="AB29" s="34">
        <v>56</v>
      </c>
      <c r="AC29" s="34">
        <v>0</v>
      </c>
    </row>
    <row r="30" spans="1:29" ht="13.5">
      <c r="A30" s="31" t="s">
        <v>2</v>
      </c>
      <c r="B30" s="32" t="s">
        <v>46</v>
      </c>
      <c r="C30" s="33" t="s">
        <v>47</v>
      </c>
      <c r="D30" s="34">
        <f t="shared" si="0"/>
        <v>3837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3837</v>
      </c>
      <c r="L30" s="34">
        <v>1872</v>
      </c>
      <c r="M30" s="34">
        <v>1965</v>
      </c>
      <c r="N30" s="34">
        <f t="shared" si="4"/>
        <v>3887</v>
      </c>
      <c r="O30" s="34">
        <f t="shared" si="5"/>
        <v>1872</v>
      </c>
      <c r="P30" s="34">
        <v>1872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1965</v>
      </c>
      <c r="V30" s="34">
        <v>1965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50</v>
      </c>
      <c r="AB30" s="34">
        <v>50</v>
      </c>
      <c r="AC30" s="34">
        <v>0</v>
      </c>
    </row>
    <row r="31" spans="1:29" ht="13.5">
      <c r="A31" s="31" t="s">
        <v>2</v>
      </c>
      <c r="B31" s="32" t="s">
        <v>48</v>
      </c>
      <c r="C31" s="33" t="s">
        <v>49</v>
      </c>
      <c r="D31" s="34">
        <f t="shared" si="0"/>
        <v>1538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1538</v>
      </c>
      <c r="L31" s="34">
        <v>1178</v>
      </c>
      <c r="M31" s="34">
        <v>360</v>
      </c>
      <c r="N31" s="34">
        <f t="shared" si="4"/>
        <v>1822</v>
      </c>
      <c r="O31" s="34">
        <f t="shared" si="5"/>
        <v>1178</v>
      </c>
      <c r="P31" s="34">
        <v>1178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360</v>
      </c>
      <c r="V31" s="34">
        <v>360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284</v>
      </c>
      <c r="AB31" s="34">
        <v>284</v>
      </c>
      <c r="AC31" s="34">
        <v>0</v>
      </c>
    </row>
    <row r="32" spans="1:29" ht="13.5">
      <c r="A32" s="31" t="s">
        <v>2</v>
      </c>
      <c r="B32" s="32" t="s">
        <v>50</v>
      </c>
      <c r="C32" s="33" t="s">
        <v>51</v>
      </c>
      <c r="D32" s="34">
        <f t="shared" si="0"/>
        <v>1434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1434</v>
      </c>
      <c r="L32" s="34">
        <v>1015</v>
      </c>
      <c r="M32" s="34">
        <v>419</v>
      </c>
      <c r="N32" s="34">
        <f t="shared" si="4"/>
        <v>1468</v>
      </c>
      <c r="O32" s="34">
        <f t="shared" si="5"/>
        <v>1015</v>
      </c>
      <c r="P32" s="34">
        <v>1015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419</v>
      </c>
      <c r="V32" s="34">
        <v>419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34</v>
      </c>
      <c r="AB32" s="34">
        <v>34</v>
      </c>
      <c r="AC32" s="34">
        <v>0</v>
      </c>
    </row>
    <row r="33" spans="1:29" ht="13.5">
      <c r="A33" s="31" t="s">
        <v>2</v>
      </c>
      <c r="B33" s="32" t="s">
        <v>52</v>
      </c>
      <c r="C33" s="33" t="s">
        <v>53</v>
      </c>
      <c r="D33" s="34">
        <f t="shared" si="0"/>
        <v>1724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1724</v>
      </c>
      <c r="L33" s="34">
        <v>1240</v>
      </c>
      <c r="M33" s="34">
        <v>484</v>
      </c>
      <c r="N33" s="34">
        <f t="shared" si="4"/>
        <v>1773</v>
      </c>
      <c r="O33" s="34">
        <f t="shared" si="5"/>
        <v>1240</v>
      </c>
      <c r="P33" s="34">
        <v>1240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484</v>
      </c>
      <c r="V33" s="34">
        <v>484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49</v>
      </c>
      <c r="AB33" s="34">
        <v>49</v>
      </c>
      <c r="AC33" s="34">
        <v>0</v>
      </c>
    </row>
    <row r="34" spans="1:29" ht="13.5">
      <c r="A34" s="31" t="s">
        <v>2</v>
      </c>
      <c r="B34" s="32" t="s">
        <v>54</v>
      </c>
      <c r="C34" s="33" t="s">
        <v>55</v>
      </c>
      <c r="D34" s="34">
        <f t="shared" si="0"/>
        <v>2129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2129</v>
      </c>
      <c r="L34" s="34">
        <v>1571</v>
      </c>
      <c r="M34" s="34">
        <v>558</v>
      </c>
      <c r="N34" s="34">
        <f t="shared" si="4"/>
        <v>2284</v>
      </c>
      <c r="O34" s="34">
        <f t="shared" si="5"/>
        <v>1571</v>
      </c>
      <c r="P34" s="34">
        <v>1571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558</v>
      </c>
      <c r="V34" s="34">
        <v>558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155</v>
      </c>
      <c r="AB34" s="34">
        <v>155</v>
      </c>
      <c r="AC34" s="34">
        <v>0</v>
      </c>
    </row>
    <row r="35" spans="1:29" ht="13.5">
      <c r="A35" s="31" t="s">
        <v>2</v>
      </c>
      <c r="B35" s="32" t="s">
        <v>56</v>
      </c>
      <c r="C35" s="33" t="s">
        <v>57</v>
      </c>
      <c r="D35" s="34">
        <f t="shared" si="0"/>
        <v>9587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9587</v>
      </c>
      <c r="L35" s="34">
        <v>5766</v>
      </c>
      <c r="M35" s="34">
        <v>3821</v>
      </c>
      <c r="N35" s="34">
        <f t="shared" si="4"/>
        <v>9587</v>
      </c>
      <c r="O35" s="34">
        <f t="shared" si="5"/>
        <v>5766</v>
      </c>
      <c r="P35" s="34">
        <v>5766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3821</v>
      </c>
      <c r="V35" s="34">
        <v>3821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2</v>
      </c>
      <c r="B36" s="32" t="s">
        <v>58</v>
      </c>
      <c r="C36" s="33" t="s">
        <v>59</v>
      </c>
      <c r="D36" s="34">
        <f t="shared" si="0"/>
        <v>1802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1802</v>
      </c>
      <c r="L36" s="34">
        <v>282</v>
      </c>
      <c r="M36" s="34">
        <v>1520</v>
      </c>
      <c r="N36" s="34">
        <f t="shared" si="4"/>
        <v>2457</v>
      </c>
      <c r="O36" s="34">
        <f t="shared" si="5"/>
        <v>282</v>
      </c>
      <c r="P36" s="34">
        <v>282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1520</v>
      </c>
      <c r="V36" s="34">
        <v>1520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655</v>
      </c>
      <c r="AB36" s="34">
        <v>655</v>
      </c>
      <c r="AC36" s="34">
        <v>0</v>
      </c>
    </row>
    <row r="37" spans="1:29" ht="13.5">
      <c r="A37" s="31" t="s">
        <v>2</v>
      </c>
      <c r="B37" s="32" t="s">
        <v>60</v>
      </c>
      <c r="C37" s="33" t="s">
        <v>61</v>
      </c>
      <c r="D37" s="34">
        <f t="shared" si="0"/>
        <v>610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610</v>
      </c>
      <c r="L37" s="34">
        <v>355</v>
      </c>
      <c r="M37" s="34">
        <v>255</v>
      </c>
      <c r="N37" s="34">
        <f t="shared" si="4"/>
        <v>628</v>
      </c>
      <c r="O37" s="34">
        <f t="shared" si="5"/>
        <v>355</v>
      </c>
      <c r="P37" s="34">
        <v>355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255</v>
      </c>
      <c r="V37" s="34">
        <v>255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18</v>
      </c>
      <c r="AB37" s="34">
        <v>18</v>
      </c>
      <c r="AC37" s="34">
        <v>0</v>
      </c>
    </row>
    <row r="38" spans="1:29" ht="13.5">
      <c r="A38" s="31" t="s">
        <v>2</v>
      </c>
      <c r="B38" s="32" t="s">
        <v>62</v>
      </c>
      <c r="C38" s="33" t="s">
        <v>63</v>
      </c>
      <c r="D38" s="34">
        <f t="shared" si="0"/>
        <v>2176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2176</v>
      </c>
      <c r="L38" s="34">
        <v>1762</v>
      </c>
      <c r="M38" s="34">
        <v>414</v>
      </c>
      <c r="N38" s="34">
        <f t="shared" si="4"/>
        <v>2356</v>
      </c>
      <c r="O38" s="34">
        <f t="shared" si="5"/>
        <v>1762</v>
      </c>
      <c r="P38" s="34">
        <v>1762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414</v>
      </c>
      <c r="V38" s="34">
        <v>414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180</v>
      </c>
      <c r="AB38" s="34">
        <v>180</v>
      </c>
      <c r="AC38" s="34">
        <v>0</v>
      </c>
    </row>
    <row r="39" spans="1:29" ht="13.5">
      <c r="A39" s="31" t="s">
        <v>2</v>
      </c>
      <c r="B39" s="32" t="s">
        <v>64</v>
      </c>
      <c r="C39" s="33" t="s">
        <v>65</v>
      </c>
      <c r="D39" s="34">
        <f t="shared" si="0"/>
        <v>7857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7857</v>
      </c>
      <c r="L39" s="34">
        <v>5737</v>
      </c>
      <c r="M39" s="34">
        <v>2120</v>
      </c>
      <c r="N39" s="34">
        <f t="shared" si="4"/>
        <v>7877</v>
      </c>
      <c r="O39" s="34">
        <f t="shared" si="5"/>
        <v>5737</v>
      </c>
      <c r="P39" s="34">
        <v>5737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2120</v>
      </c>
      <c r="V39" s="34">
        <v>2120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20</v>
      </c>
      <c r="AB39" s="34">
        <v>20</v>
      </c>
      <c r="AC39" s="34">
        <v>0</v>
      </c>
    </row>
    <row r="40" spans="1:29" ht="13.5">
      <c r="A40" s="31" t="s">
        <v>2</v>
      </c>
      <c r="B40" s="32" t="s">
        <v>66</v>
      </c>
      <c r="C40" s="33" t="s">
        <v>67</v>
      </c>
      <c r="D40" s="34">
        <f t="shared" si="0"/>
        <v>2378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2378</v>
      </c>
      <c r="L40" s="34">
        <v>1565</v>
      </c>
      <c r="M40" s="34">
        <v>813</v>
      </c>
      <c r="N40" s="34">
        <f t="shared" si="4"/>
        <v>2481</v>
      </c>
      <c r="O40" s="34">
        <f t="shared" si="5"/>
        <v>1565</v>
      </c>
      <c r="P40" s="34">
        <v>1565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813</v>
      </c>
      <c r="V40" s="34">
        <v>813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103</v>
      </c>
      <c r="AB40" s="34">
        <v>103</v>
      </c>
      <c r="AC40" s="34">
        <v>0</v>
      </c>
    </row>
    <row r="41" spans="1:29" ht="13.5">
      <c r="A41" s="31" t="s">
        <v>2</v>
      </c>
      <c r="B41" s="32" t="s">
        <v>68</v>
      </c>
      <c r="C41" s="33" t="s">
        <v>69</v>
      </c>
      <c r="D41" s="34">
        <f t="shared" si="0"/>
        <v>3355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3355</v>
      </c>
      <c r="L41" s="34">
        <v>2536</v>
      </c>
      <c r="M41" s="34">
        <v>819</v>
      </c>
      <c r="N41" s="34">
        <f t="shared" si="4"/>
        <v>3438</v>
      </c>
      <c r="O41" s="34">
        <f t="shared" si="5"/>
        <v>2536</v>
      </c>
      <c r="P41" s="34">
        <v>2536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819</v>
      </c>
      <c r="V41" s="34">
        <v>819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83</v>
      </c>
      <c r="AB41" s="34">
        <v>83</v>
      </c>
      <c r="AC41" s="34">
        <v>0</v>
      </c>
    </row>
    <row r="42" spans="1:29" ht="13.5">
      <c r="A42" s="31" t="s">
        <v>2</v>
      </c>
      <c r="B42" s="32" t="s">
        <v>70</v>
      </c>
      <c r="C42" s="33" t="s">
        <v>166</v>
      </c>
      <c r="D42" s="34">
        <f t="shared" si="0"/>
        <v>2653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2653</v>
      </c>
      <c r="L42" s="34">
        <v>1353</v>
      </c>
      <c r="M42" s="34">
        <v>1300</v>
      </c>
      <c r="N42" s="34">
        <f t="shared" si="4"/>
        <v>3233</v>
      </c>
      <c r="O42" s="34">
        <f t="shared" si="5"/>
        <v>1353</v>
      </c>
      <c r="P42" s="34">
        <v>1353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1300</v>
      </c>
      <c r="V42" s="34">
        <v>1300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580</v>
      </c>
      <c r="AB42" s="34">
        <v>580</v>
      </c>
      <c r="AC42" s="34">
        <v>0</v>
      </c>
    </row>
    <row r="43" spans="1:29" ht="13.5">
      <c r="A43" s="31" t="s">
        <v>2</v>
      </c>
      <c r="B43" s="32" t="s">
        <v>71</v>
      </c>
      <c r="C43" s="33" t="s">
        <v>72</v>
      </c>
      <c r="D43" s="34">
        <f t="shared" si="0"/>
        <v>2098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2098</v>
      </c>
      <c r="L43" s="34">
        <v>1487</v>
      </c>
      <c r="M43" s="34">
        <v>611</v>
      </c>
      <c r="N43" s="34">
        <f t="shared" si="4"/>
        <v>2414</v>
      </c>
      <c r="O43" s="34">
        <f t="shared" si="5"/>
        <v>1487</v>
      </c>
      <c r="P43" s="34">
        <v>1487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611</v>
      </c>
      <c r="V43" s="34">
        <v>611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316</v>
      </c>
      <c r="AB43" s="34">
        <v>316</v>
      </c>
      <c r="AC43" s="34">
        <v>0</v>
      </c>
    </row>
    <row r="44" spans="1:29" ht="13.5">
      <c r="A44" s="31" t="s">
        <v>2</v>
      </c>
      <c r="B44" s="32" t="s">
        <v>73</v>
      </c>
      <c r="C44" s="33" t="s">
        <v>140</v>
      </c>
      <c r="D44" s="34">
        <f t="shared" si="0"/>
        <v>819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819</v>
      </c>
      <c r="L44" s="34">
        <v>526</v>
      </c>
      <c r="M44" s="34">
        <v>293</v>
      </c>
      <c r="N44" s="34">
        <f t="shared" si="4"/>
        <v>849</v>
      </c>
      <c r="O44" s="34">
        <f t="shared" si="5"/>
        <v>526</v>
      </c>
      <c r="P44" s="34">
        <v>526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293</v>
      </c>
      <c r="V44" s="34">
        <v>293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30</v>
      </c>
      <c r="AB44" s="34">
        <v>30</v>
      </c>
      <c r="AC44" s="34">
        <v>0</v>
      </c>
    </row>
    <row r="45" spans="1:29" ht="13.5">
      <c r="A45" s="31" t="s">
        <v>2</v>
      </c>
      <c r="B45" s="32" t="s">
        <v>74</v>
      </c>
      <c r="C45" s="33" t="s">
        <v>75</v>
      </c>
      <c r="D45" s="34">
        <f t="shared" si="0"/>
        <v>1197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1197</v>
      </c>
      <c r="L45" s="34">
        <v>954</v>
      </c>
      <c r="M45" s="34">
        <v>243</v>
      </c>
      <c r="N45" s="34">
        <f t="shared" si="4"/>
        <v>1904</v>
      </c>
      <c r="O45" s="34">
        <f t="shared" si="5"/>
        <v>954</v>
      </c>
      <c r="P45" s="34">
        <v>954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243</v>
      </c>
      <c r="V45" s="34">
        <v>243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707</v>
      </c>
      <c r="AB45" s="34">
        <v>707</v>
      </c>
      <c r="AC45" s="34">
        <v>0</v>
      </c>
    </row>
    <row r="46" spans="1:29" ht="13.5">
      <c r="A46" s="31" t="s">
        <v>2</v>
      </c>
      <c r="B46" s="32" t="s">
        <v>76</v>
      </c>
      <c r="C46" s="33" t="s">
        <v>167</v>
      </c>
      <c r="D46" s="34">
        <f t="shared" si="0"/>
        <v>2502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2502</v>
      </c>
      <c r="L46" s="34">
        <v>1217</v>
      </c>
      <c r="M46" s="34">
        <v>1285</v>
      </c>
      <c r="N46" s="34">
        <f t="shared" si="4"/>
        <v>2856</v>
      </c>
      <c r="O46" s="34">
        <f t="shared" si="5"/>
        <v>1217</v>
      </c>
      <c r="P46" s="34">
        <v>1217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1285</v>
      </c>
      <c r="V46" s="34">
        <v>1285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354</v>
      </c>
      <c r="AB46" s="34">
        <v>354</v>
      </c>
      <c r="AC46" s="34">
        <v>0</v>
      </c>
    </row>
    <row r="47" spans="1:29" ht="13.5">
      <c r="A47" s="31" t="s">
        <v>2</v>
      </c>
      <c r="B47" s="32" t="s">
        <v>77</v>
      </c>
      <c r="C47" s="33" t="s">
        <v>78</v>
      </c>
      <c r="D47" s="34">
        <f t="shared" si="0"/>
        <v>3368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3368</v>
      </c>
      <c r="L47" s="34">
        <v>2418</v>
      </c>
      <c r="M47" s="34">
        <v>950</v>
      </c>
      <c r="N47" s="34">
        <f t="shared" si="4"/>
        <v>3802</v>
      </c>
      <c r="O47" s="34">
        <f t="shared" si="5"/>
        <v>2418</v>
      </c>
      <c r="P47" s="34">
        <v>2418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950</v>
      </c>
      <c r="V47" s="34">
        <v>950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434</v>
      </c>
      <c r="AB47" s="34">
        <v>434</v>
      </c>
      <c r="AC47" s="34">
        <v>0</v>
      </c>
    </row>
    <row r="48" spans="1:29" ht="13.5">
      <c r="A48" s="31" t="s">
        <v>2</v>
      </c>
      <c r="B48" s="32" t="s">
        <v>79</v>
      </c>
      <c r="C48" s="33" t="s">
        <v>80</v>
      </c>
      <c r="D48" s="34">
        <f t="shared" si="0"/>
        <v>1897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1897</v>
      </c>
      <c r="L48" s="34">
        <v>1382</v>
      </c>
      <c r="M48" s="34">
        <v>515</v>
      </c>
      <c r="N48" s="34">
        <f t="shared" si="4"/>
        <v>2067</v>
      </c>
      <c r="O48" s="34">
        <f t="shared" si="5"/>
        <v>1382</v>
      </c>
      <c r="P48" s="34">
        <v>1382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515</v>
      </c>
      <c r="V48" s="34">
        <v>515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170</v>
      </c>
      <c r="AB48" s="34">
        <v>170</v>
      </c>
      <c r="AC48" s="34">
        <v>0</v>
      </c>
    </row>
    <row r="49" spans="1:29" ht="13.5">
      <c r="A49" s="31" t="s">
        <v>2</v>
      </c>
      <c r="B49" s="32" t="s">
        <v>81</v>
      </c>
      <c r="C49" s="33" t="s">
        <v>82</v>
      </c>
      <c r="D49" s="34">
        <f t="shared" si="0"/>
        <v>2698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2698</v>
      </c>
      <c r="L49" s="34">
        <v>1492</v>
      </c>
      <c r="M49" s="34">
        <v>1206</v>
      </c>
      <c r="N49" s="34">
        <f t="shared" si="4"/>
        <v>2943</v>
      </c>
      <c r="O49" s="34">
        <f t="shared" si="5"/>
        <v>1492</v>
      </c>
      <c r="P49" s="34">
        <v>1492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1206</v>
      </c>
      <c r="V49" s="34">
        <v>1206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245</v>
      </c>
      <c r="AB49" s="34">
        <v>245</v>
      </c>
      <c r="AC49" s="34">
        <v>0</v>
      </c>
    </row>
    <row r="50" spans="1:29" ht="13.5">
      <c r="A50" s="31" t="s">
        <v>2</v>
      </c>
      <c r="B50" s="32" t="s">
        <v>83</v>
      </c>
      <c r="C50" s="33" t="s">
        <v>0</v>
      </c>
      <c r="D50" s="34">
        <f t="shared" si="0"/>
        <v>1411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1411</v>
      </c>
      <c r="L50" s="34">
        <v>859</v>
      </c>
      <c r="M50" s="34">
        <v>552</v>
      </c>
      <c r="N50" s="34">
        <f t="shared" si="4"/>
        <v>1596</v>
      </c>
      <c r="O50" s="34">
        <f t="shared" si="5"/>
        <v>859</v>
      </c>
      <c r="P50" s="34">
        <v>859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552</v>
      </c>
      <c r="V50" s="34">
        <v>552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185</v>
      </c>
      <c r="AB50" s="34">
        <v>185</v>
      </c>
      <c r="AC50" s="34">
        <v>0</v>
      </c>
    </row>
    <row r="51" spans="1:29" ht="13.5">
      <c r="A51" s="31" t="s">
        <v>2</v>
      </c>
      <c r="B51" s="32" t="s">
        <v>84</v>
      </c>
      <c r="C51" s="33" t="s">
        <v>85</v>
      </c>
      <c r="D51" s="34">
        <f t="shared" si="0"/>
        <v>669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669</v>
      </c>
      <c r="L51" s="34">
        <v>296</v>
      </c>
      <c r="M51" s="34">
        <v>373</v>
      </c>
      <c r="N51" s="34">
        <f t="shared" si="4"/>
        <v>806</v>
      </c>
      <c r="O51" s="34">
        <f t="shared" si="5"/>
        <v>296</v>
      </c>
      <c r="P51" s="34">
        <v>296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373</v>
      </c>
      <c r="V51" s="34">
        <v>373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137</v>
      </c>
      <c r="AB51" s="34">
        <v>137</v>
      </c>
      <c r="AC51" s="34">
        <v>0</v>
      </c>
    </row>
    <row r="52" spans="1:29" ht="13.5">
      <c r="A52" s="31" t="s">
        <v>2</v>
      </c>
      <c r="B52" s="32" t="s">
        <v>86</v>
      </c>
      <c r="C52" s="33" t="s">
        <v>87</v>
      </c>
      <c r="D52" s="34">
        <f t="shared" si="0"/>
        <v>4110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4110</v>
      </c>
      <c r="L52" s="34">
        <v>2457</v>
      </c>
      <c r="M52" s="34">
        <v>1653</v>
      </c>
      <c r="N52" s="34">
        <f t="shared" si="4"/>
        <v>4186</v>
      </c>
      <c r="O52" s="34">
        <f t="shared" si="5"/>
        <v>2457</v>
      </c>
      <c r="P52" s="34">
        <v>2457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1653</v>
      </c>
      <c r="V52" s="34">
        <v>1653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76</v>
      </c>
      <c r="AB52" s="34">
        <v>76</v>
      </c>
      <c r="AC52" s="34">
        <v>0</v>
      </c>
    </row>
    <row r="53" spans="1:29" ht="13.5">
      <c r="A53" s="31" t="s">
        <v>2</v>
      </c>
      <c r="B53" s="32" t="s">
        <v>88</v>
      </c>
      <c r="C53" s="33" t="s">
        <v>89</v>
      </c>
      <c r="D53" s="34">
        <f t="shared" si="0"/>
        <v>1530</v>
      </c>
      <c r="E53" s="34">
        <f t="shared" si="1"/>
        <v>0</v>
      </c>
      <c r="F53" s="34">
        <v>0</v>
      </c>
      <c r="G53" s="34">
        <v>0</v>
      </c>
      <c r="H53" s="34">
        <f t="shared" si="2"/>
        <v>1064</v>
      </c>
      <c r="I53" s="34">
        <v>1064</v>
      </c>
      <c r="J53" s="34">
        <v>0</v>
      </c>
      <c r="K53" s="34">
        <f t="shared" si="3"/>
        <v>466</v>
      </c>
      <c r="L53" s="34">
        <v>0</v>
      </c>
      <c r="M53" s="34">
        <v>466</v>
      </c>
      <c r="N53" s="34">
        <f t="shared" si="4"/>
        <v>1660</v>
      </c>
      <c r="O53" s="34">
        <f t="shared" si="5"/>
        <v>1064</v>
      </c>
      <c r="P53" s="34">
        <v>1064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466</v>
      </c>
      <c r="V53" s="34">
        <v>466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130</v>
      </c>
      <c r="AB53" s="34">
        <v>130</v>
      </c>
      <c r="AC53" s="34">
        <v>0</v>
      </c>
    </row>
    <row r="54" spans="1:29" ht="13.5">
      <c r="A54" s="31" t="s">
        <v>2</v>
      </c>
      <c r="B54" s="32" t="s">
        <v>90</v>
      </c>
      <c r="C54" s="33" t="s">
        <v>91</v>
      </c>
      <c r="D54" s="34">
        <f t="shared" si="0"/>
        <v>1279</v>
      </c>
      <c r="E54" s="34">
        <f t="shared" si="1"/>
        <v>0</v>
      </c>
      <c r="F54" s="34">
        <v>0</v>
      </c>
      <c r="G54" s="34">
        <v>0</v>
      </c>
      <c r="H54" s="34">
        <f t="shared" si="2"/>
        <v>917</v>
      </c>
      <c r="I54" s="34">
        <v>917</v>
      </c>
      <c r="J54" s="34">
        <v>0</v>
      </c>
      <c r="K54" s="34">
        <f t="shared" si="3"/>
        <v>362</v>
      </c>
      <c r="L54" s="34">
        <v>0</v>
      </c>
      <c r="M54" s="34">
        <v>362</v>
      </c>
      <c r="N54" s="34">
        <f t="shared" si="4"/>
        <v>1669</v>
      </c>
      <c r="O54" s="34">
        <f t="shared" si="5"/>
        <v>917</v>
      </c>
      <c r="P54" s="34">
        <v>917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362</v>
      </c>
      <c r="V54" s="34">
        <v>362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390</v>
      </c>
      <c r="AB54" s="34">
        <v>390</v>
      </c>
      <c r="AC54" s="34">
        <v>0</v>
      </c>
    </row>
    <row r="55" spans="1:29" ht="13.5">
      <c r="A55" s="31" t="s">
        <v>2</v>
      </c>
      <c r="B55" s="32" t="s">
        <v>92</v>
      </c>
      <c r="C55" s="33" t="s">
        <v>93</v>
      </c>
      <c r="D55" s="34">
        <f t="shared" si="0"/>
        <v>4295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4295</v>
      </c>
      <c r="L55" s="34">
        <v>1670</v>
      </c>
      <c r="M55" s="34">
        <v>2625</v>
      </c>
      <c r="N55" s="34">
        <f t="shared" si="4"/>
        <v>4703</v>
      </c>
      <c r="O55" s="34">
        <f t="shared" si="5"/>
        <v>1670</v>
      </c>
      <c r="P55" s="34">
        <v>1670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2625</v>
      </c>
      <c r="V55" s="34">
        <v>2625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408</v>
      </c>
      <c r="AB55" s="34">
        <v>408</v>
      </c>
      <c r="AC55" s="34">
        <v>0</v>
      </c>
    </row>
    <row r="56" spans="1:29" ht="13.5">
      <c r="A56" s="31" t="s">
        <v>2</v>
      </c>
      <c r="B56" s="32" t="s">
        <v>94</v>
      </c>
      <c r="C56" s="33" t="s">
        <v>95</v>
      </c>
      <c r="D56" s="34">
        <f t="shared" si="0"/>
        <v>3021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3021</v>
      </c>
      <c r="L56" s="34">
        <v>1356</v>
      </c>
      <c r="M56" s="34">
        <v>1665</v>
      </c>
      <c r="N56" s="34">
        <f t="shared" si="4"/>
        <v>5166</v>
      </c>
      <c r="O56" s="34">
        <f t="shared" si="5"/>
        <v>1356</v>
      </c>
      <c r="P56" s="34">
        <v>1356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3021</v>
      </c>
      <c r="V56" s="34">
        <v>3021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789</v>
      </c>
      <c r="AB56" s="34">
        <v>789</v>
      </c>
      <c r="AC56" s="34">
        <v>0</v>
      </c>
    </row>
    <row r="57" spans="1:29" ht="13.5">
      <c r="A57" s="31" t="s">
        <v>2</v>
      </c>
      <c r="B57" s="32" t="s">
        <v>96</v>
      </c>
      <c r="C57" s="33" t="s">
        <v>97</v>
      </c>
      <c r="D57" s="34">
        <f t="shared" si="0"/>
        <v>1393</v>
      </c>
      <c r="E57" s="34">
        <f t="shared" si="1"/>
        <v>1393</v>
      </c>
      <c r="F57" s="34">
        <v>790</v>
      </c>
      <c r="G57" s="34">
        <v>603</v>
      </c>
      <c r="H57" s="34">
        <f t="shared" si="2"/>
        <v>0</v>
      </c>
      <c r="I57" s="34">
        <v>0</v>
      </c>
      <c r="J57" s="34">
        <v>0</v>
      </c>
      <c r="K57" s="34">
        <f t="shared" si="3"/>
        <v>0</v>
      </c>
      <c r="L57" s="34">
        <v>0</v>
      </c>
      <c r="M57" s="34">
        <v>0</v>
      </c>
      <c r="N57" s="34">
        <f t="shared" si="4"/>
        <v>1867</v>
      </c>
      <c r="O57" s="34">
        <f t="shared" si="5"/>
        <v>790</v>
      </c>
      <c r="P57" s="34">
        <v>790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603</v>
      </c>
      <c r="V57" s="34">
        <v>603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474</v>
      </c>
      <c r="AB57" s="34">
        <v>474</v>
      </c>
      <c r="AC57" s="34">
        <v>0</v>
      </c>
    </row>
    <row r="58" spans="1:29" ht="13.5">
      <c r="A58" s="31" t="s">
        <v>2</v>
      </c>
      <c r="B58" s="32" t="s">
        <v>98</v>
      </c>
      <c r="C58" s="33" t="s">
        <v>99</v>
      </c>
      <c r="D58" s="34">
        <f t="shared" si="0"/>
        <v>3417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3417</v>
      </c>
      <c r="L58" s="34">
        <v>2052</v>
      </c>
      <c r="M58" s="34">
        <v>1365</v>
      </c>
      <c r="N58" s="34">
        <f t="shared" si="4"/>
        <v>4220</v>
      </c>
      <c r="O58" s="34">
        <f t="shared" si="5"/>
        <v>2052</v>
      </c>
      <c r="P58" s="34">
        <v>2052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1365</v>
      </c>
      <c r="V58" s="34">
        <v>1365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803</v>
      </c>
      <c r="AB58" s="34">
        <v>803</v>
      </c>
      <c r="AC58" s="34">
        <v>0</v>
      </c>
    </row>
    <row r="59" spans="1:29" ht="13.5">
      <c r="A59" s="31" t="s">
        <v>2</v>
      </c>
      <c r="B59" s="32" t="s">
        <v>100</v>
      </c>
      <c r="C59" s="33" t="s">
        <v>101</v>
      </c>
      <c r="D59" s="34">
        <f t="shared" si="0"/>
        <v>8365</v>
      </c>
      <c r="E59" s="34">
        <f t="shared" si="1"/>
        <v>0</v>
      </c>
      <c r="F59" s="34">
        <v>0</v>
      </c>
      <c r="G59" s="34">
        <v>0</v>
      </c>
      <c r="H59" s="34">
        <f t="shared" si="2"/>
        <v>8365</v>
      </c>
      <c r="I59" s="34">
        <v>6341</v>
      </c>
      <c r="J59" s="34">
        <v>2024</v>
      </c>
      <c r="K59" s="34">
        <f t="shared" si="3"/>
        <v>0</v>
      </c>
      <c r="L59" s="34">
        <v>0</v>
      </c>
      <c r="M59" s="34">
        <v>0</v>
      </c>
      <c r="N59" s="34">
        <f t="shared" si="4"/>
        <v>8948</v>
      </c>
      <c r="O59" s="34">
        <f t="shared" si="5"/>
        <v>6341</v>
      </c>
      <c r="P59" s="34">
        <v>6341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2024</v>
      </c>
      <c r="V59" s="34">
        <v>2024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583</v>
      </c>
      <c r="AB59" s="34">
        <v>583</v>
      </c>
      <c r="AC59" s="34">
        <v>0</v>
      </c>
    </row>
    <row r="60" spans="1:29" ht="13.5">
      <c r="A60" s="31" t="s">
        <v>2</v>
      </c>
      <c r="B60" s="32" t="s">
        <v>102</v>
      </c>
      <c r="C60" s="33" t="s">
        <v>103</v>
      </c>
      <c r="D60" s="34">
        <f t="shared" si="0"/>
        <v>84</v>
      </c>
      <c r="E60" s="34">
        <f t="shared" si="1"/>
        <v>0</v>
      </c>
      <c r="F60" s="34">
        <v>0</v>
      </c>
      <c r="G60" s="34">
        <v>0</v>
      </c>
      <c r="H60" s="34">
        <f t="shared" si="2"/>
        <v>84</v>
      </c>
      <c r="I60" s="34">
        <v>27</v>
      </c>
      <c r="J60" s="34">
        <v>57</v>
      </c>
      <c r="K60" s="34">
        <f t="shared" si="3"/>
        <v>0</v>
      </c>
      <c r="L60" s="34">
        <v>0</v>
      </c>
      <c r="M60" s="34">
        <v>0</v>
      </c>
      <c r="N60" s="34">
        <f t="shared" si="4"/>
        <v>85</v>
      </c>
      <c r="O60" s="34">
        <f t="shared" si="5"/>
        <v>27</v>
      </c>
      <c r="P60" s="34">
        <v>27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57</v>
      </c>
      <c r="V60" s="34">
        <v>57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1</v>
      </c>
      <c r="AB60" s="34">
        <v>1</v>
      </c>
      <c r="AC60" s="34">
        <v>0</v>
      </c>
    </row>
    <row r="61" spans="1:29" ht="13.5">
      <c r="A61" s="31" t="s">
        <v>2</v>
      </c>
      <c r="B61" s="32" t="s">
        <v>104</v>
      </c>
      <c r="C61" s="33" t="s">
        <v>105</v>
      </c>
      <c r="D61" s="34">
        <f t="shared" si="0"/>
        <v>887</v>
      </c>
      <c r="E61" s="34">
        <f t="shared" si="1"/>
        <v>0</v>
      </c>
      <c r="F61" s="34">
        <v>0</v>
      </c>
      <c r="G61" s="34">
        <v>0</v>
      </c>
      <c r="H61" s="34">
        <f t="shared" si="2"/>
        <v>887</v>
      </c>
      <c r="I61" s="34">
        <v>652</v>
      </c>
      <c r="J61" s="34">
        <v>235</v>
      </c>
      <c r="K61" s="34">
        <f t="shared" si="3"/>
        <v>0</v>
      </c>
      <c r="L61" s="34">
        <v>0</v>
      </c>
      <c r="M61" s="34">
        <v>0</v>
      </c>
      <c r="N61" s="34">
        <f t="shared" si="4"/>
        <v>1337</v>
      </c>
      <c r="O61" s="34">
        <f t="shared" si="5"/>
        <v>652</v>
      </c>
      <c r="P61" s="34">
        <v>652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235</v>
      </c>
      <c r="V61" s="34">
        <v>235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450</v>
      </c>
      <c r="AB61" s="34">
        <v>450</v>
      </c>
      <c r="AC61" s="34">
        <v>0</v>
      </c>
    </row>
    <row r="62" spans="1:29" ht="13.5">
      <c r="A62" s="31" t="s">
        <v>2</v>
      </c>
      <c r="B62" s="32" t="s">
        <v>106</v>
      </c>
      <c r="C62" s="33" t="s">
        <v>107</v>
      </c>
      <c r="D62" s="34">
        <f t="shared" si="0"/>
        <v>1037</v>
      </c>
      <c r="E62" s="34">
        <f t="shared" si="1"/>
        <v>0</v>
      </c>
      <c r="F62" s="34">
        <v>0</v>
      </c>
      <c r="G62" s="34">
        <v>0</v>
      </c>
      <c r="H62" s="34">
        <f t="shared" si="2"/>
        <v>683</v>
      </c>
      <c r="I62" s="34">
        <v>683</v>
      </c>
      <c r="J62" s="34">
        <v>0</v>
      </c>
      <c r="K62" s="34">
        <f t="shared" si="3"/>
        <v>354</v>
      </c>
      <c r="L62" s="34">
        <v>0</v>
      </c>
      <c r="M62" s="34">
        <v>354</v>
      </c>
      <c r="N62" s="34">
        <f t="shared" si="4"/>
        <v>1225</v>
      </c>
      <c r="O62" s="34">
        <f t="shared" si="5"/>
        <v>683</v>
      </c>
      <c r="P62" s="34">
        <v>683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354</v>
      </c>
      <c r="V62" s="34">
        <v>354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188</v>
      </c>
      <c r="AB62" s="34">
        <v>188</v>
      </c>
      <c r="AC62" s="34">
        <v>0</v>
      </c>
    </row>
    <row r="63" spans="1:29" ht="13.5">
      <c r="A63" s="31" t="s">
        <v>2</v>
      </c>
      <c r="B63" s="32" t="s">
        <v>108</v>
      </c>
      <c r="C63" s="33" t="s">
        <v>109</v>
      </c>
      <c r="D63" s="34">
        <f t="shared" si="0"/>
        <v>1236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1236</v>
      </c>
      <c r="L63" s="34">
        <v>586</v>
      </c>
      <c r="M63" s="34">
        <v>650</v>
      </c>
      <c r="N63" s="34">
        <f t="shared" si="4"/>
        <v>1697</v>
      </c>
      <c r="O63" s="34">
        <f t="shared" si="5"/>
        <v>586</v>
      </c>
      <c r="P63" s="34">
        <v>586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650</v>
      </c>
      <c r="V63" s="34">
        <v>650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461</v>
      </c>
      <c r="AB63" s="34">
        <v>461</v>
      </c>
      <c r="AC63" s="34">
        <v>0</v>
      </c>
    </row>
    <row r="64" spans="1:29" ht="13.5">
      <c r="A64" s="31" t="s">
        <v>2</v>
      </c>
      <c r="B64" s="32" t="s">
        <v>110</v>
      </c>
      <c r="C64" s="33" t="s">
        <v>111</v>
      </c>
      <c r="D64" s="34">
        <f t="shared" si="0"/>
        <v>2481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2481</v>
      </c>
      <c r="L64" s="34">
        <v>1467</v>
      </c>
      <c r="M64" s="34">
        <v>1014</v>
      </c>
      <c r="N64" s="34">
        <f t="shared" si="4"/>
        <v>2612</v>
      </c>
      <c r="O64" s="34">
        <f t="shared" si="5"/>
        <v>1467</v>
      </c>
      <c r="P64" s="34">
        <v>1467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1014</v>
      </c>
      <c r="V64" s="34">
        <v>1014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131</v>
      </c>
      <c r="AB64" s="34">
        <v>131</v>
      </c>
      <c r="AC64" s="34">
        <v>0</v>
      </c>
    </row>
    <row r="65" spans="1:29" ht="13.5">
      <c r="A65" s="31" t="s">
        <v>2</v>
      </c>
      <c r="B65" s="32" t="s">
        <v>112</v>
      </c>
      <c r="C65" s="33" t="s">
        <v>113</v>
      </c>
      <c r="D65" s="34">
        <f t="shared" si="0"/>
        <v>390</v>
      </c>
      <c r="E65" s="34">
        <f t="shared" si="1"/>
        <v>278</v>
      </c>
      <c r="F65" s="34">
        <v>278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112</v>
      </c>
      <c r="L65" s="34">
        <v>0</v>
      </c>
      <c r="M65" s="34">
        <v>112</v>
      </c>
      <c r="N65" s="34">
        <f t="shared" si="4"/>
        <v>395</v>
      </c>
      <c r="O65" s="34">
        <f t="shared" si="5"/>
        <v>278</v>
      </c>
      <c r="P65" s="34">
        <v>0</v>
      </c>
      <c r="Q65" s="34">
        <v>0</v>
      </c>
      <c r="R65" s="34">
        <v>0</v>
      </c>
      <c r="S65" s="34">
        <v>278</v>
      </c>
      <c r="T65" s="34">
        <v>0</v>
      </c>
      <c r="U65" s="34">
        <f t="shared" si="6"/>
        <v>112</v>
      </c>
      <c r="V65" s="34">
        <v>0</v>
      </c>
      <c r="W65" s="34">
        <v>0</v>
      </c>
      <c r="X65" s="34">
        <v>0</v>
      </c>
      <c r="Y65" s="34">
        <v>112</v>
      </c>
      <c r="Z65" s="34">
        <v>0</v>
      </c>
      <c r="AA65" s="34">
        <f t="shared" si="7"/>
        <v>5</v>
      </c>
      <c r="AB65" s="34">
        <v>5</v>
      </c>
      <c r="AC65" s="34">
        <v>0</v>
      </c>
    </row>
    <row r="66" spans="1:29" ht="13.5">
      <c r="A66" s="63" t="s">
        <v>115</v>
      </c>
      <c r="B66" s="64"/>
      <c r="C66" s="65"/>
      <c r="D66" s="34">
        <f>SUM(D7:D65)</f>
        <v>324355</v>
      </c>
      <c r="E66" s="34">
        <f aca="true" t="shared" si="8" ref="E66:AC66">SUM(E7:E65)</f>
        <v>2986</v>
      </c>
      <c r="F66" s="34">
        <f t="shared" si="8"/>
        <v>2383</v>
      </c>
      <c r="G66" s="34">
        <f t="shared" si="8"/>
        <v>603</v>
      </c>
      <c r="H66" s="34">
        <f t="shared" si="8"/>
        <v>48718</v>
      </c>
      <c r="I66" s="34">
        <f t="shared" si="8"/>
        <v>46402</v>
      </c>
      <c r="J66" s="34">
        <f t="shared" si="8"/>
        <v>2316</v>
      </c>
      <c r="K66" s="34">
        <f t="shared" si="8"/>
        <v>272651</v>
      </c>
      <c r="L66" s="34">
        <f t="shared" si="8"/>
        <v>135954</v>
      </c>
      <c r="M66" s="34">
        <f t="shared" si="8"/>
        <v>136697</v>
      </c>
      <c r="N66" s="34">
        <f t="shared" si="8"/>
        <v>344246</v>
      </c>
      <c r="O66" s="34">
        <f t="shared" si="8"/>
        <v>184739</v>
      </c>
      <c r="P66" s="34">
        <f t="shared" si="8"/>
        <v>184461</v>
      </c>
      <c r="Q66" s="34">
        <f t="shared" si="8"/>
        <v>0</v>
      </c>
      <c r="R66" s="34">
        <f t="shared" si="8"/>
        <v>0</v>
      </c>
      <c r="S66" s="34">
        <f t="shared" si="8"/>
        <v>278</v>
      </c>
      <c r="T66" s="34">
        <f t="shared" si="8"/>
        <v>0</v>
      </c>
      <c r="U66" s="34">
        <f t="shared" si="8"/>
        <v>140972</v>
      </c>
      <c r="V66" s="34">
        <f t="shared" si="8"/>
        <v>140860</v>
      </c>
      <c r="W66" s="34">
        <f t="shared" si="8"/>
        <v>0</v>
      </c>
      <c r="X66" s="34">
        <f t="shared" si="8"/>
        <v>0</v>
      </c>
      <c r="Y66" s="34">
        <f t="shared" si="8"/>
        <v>112</v>
      </c>
      <c r="Z66" s="34">
        <f t="shared" si="8"/>
        <v>0</v>
      </c>
      <c r="AA66" s="34">
        <f t="shared" si="8"/>
        <v>18535</v>
      </c>
      <c r="AB66" s="34">
        <f t="shared" si="8"/>
        <v>18535</v>
      </c>
      <c r="AC66" s="34">
        <f t="shared" si="8"/>
        <v>0</v>
      </c>
    </row>
  </sheetData>
  <mergeCells count="7">
    <mergeCell ref="A66:C6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2004-02-28T06:28:58Z</dcterms:modified>
  <cp:category/>
  <cp:version/>
  <cp:contentType/>
  <cp:contentStatus/>
</cp:coreProperties>
</file>