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'し尿処理の状況'!$A$2:$AC$46</definedName>
    <definedName name="_xlnm.Print_Area" localSheetId="0">'水洗化人口等'!$A$2:$U$46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<sst xmlns="http://schemas.openxmlformats.org/spreadsheetml/2006/main" count="378" uniqueCount="128">
  <si>
    <t>大山町</t>
  </si>
  <si>
    <t>国府町</t>
  </si>
  <si>
    <t>東郷町</t>
  </si>
  <si>
    <t>日野町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</si>
  <si>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</si>
  <si>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</si>
  <si>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</si>
  <si>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</si>
  <si>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</si>
  <si>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</si>
  <si>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</si>
  <si>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</si>
  <si>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</si>
  <si>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31301</t>
  </si>
  <si>
    <t>31302</t>
  </si>
  <si>
    <t>岩美町</t>
  </si>
  <si>
    <t>31303</t>
  </si>
  <si>
    <t>福部村</t>
  </si>
  <si>
    <t>31321</t>
  </si>
  <si>
    <t>郡家町</t>
  </si>
  <si>
    <t>31322</t>
  </si>
  <si>
    <t>船岡町</t>
  </si>
  <si>
    <t>31323</t>
  </si>
  <si>
    <t>河原町</t>
  </si>
  <si>
    <t>31324</t>
  </si>
  <si>
    <t>八東町</t>
  </si>
  <si>
    <t>31325</t>
  </si>
  <si>
    <t>若桜町</t>
  </si>
  <si>
    <t>31326</t>
  </si>
  <si>
    <t>用瀬町</t>
  </si>
  <si>
    <t>31327</t>
  </si>
  <si>
    <t>佐治村</t>
  </si>
  <si>
    <t>31328</t>
  </si>
  <si>
    <t>智頭町</t>
  </si>
  <si>
    <t>31341</t>
  </si>
  <si>
    <t>気高町</t>
  </si>
  <si>
    <t>31342</t>
  </si>
  <si>
    <t>鹿野町</t>
  </si>
  <si>
    <t>31343</t>
  </si>
  <si>
    <t>青谷町</t>
  </si>
  <si>
    <t>31361</t>
  </si>
  <si>
    <t>羽合町</t>
  </si>
  <si>
    <t>31362</t>
  </si>
  <si>
    <t>31363</t>
  </si>
  <si>
    <t>31364</t>
  </si>
  <si>
    <t>三朝町</t>
  </si>
  <si>
    <t>31365</t>
  </si>
  <si>
    <t>関金町</t>
  </si>
  <si>
    <t>31366</t>
  </si>
  <si>
    <t>北条町</t>
  </si>
  <si>
    <t>31367</t>
  </si>
  <si>
    <t>31368</t>
  </si>
  <si>
    <t>東伯町</t>
  </si>
  <si>
    <t>31369</t>
  </si>
  <si>
    <t>赤碕町</t>
  </si>
  <si>
    <t>31381</t>
  </si>
  <si>
    <t>西伯町</t>
  </si>
  <si>
    <t>31382</t>
  </si>
  <si>
    <t>会見町</t>
  </si>
  <si>
    <t>31383</t>
  </si>
  <si>
    <t>岸本町</t>
  </si>
  <si>
    <t>31384</t>
  </si>
  <si>
    <t>日吉津村</t>
  </si>
  <si>
    <t>31385</t>
  </si>
  <si>
    <t>淀江町</t>
  </si>
  <si>
    <t>31386</t>
  </si>
  <si>
    <t>31387</t>
  </si>
  <si>
    <t>名和町</t>
  </si>
  <si>
    <t>31388</t>
  </si>
  <si>
    <t>31401</t>
  </si>
  <si>
    <t>日南町</t>
  </si>
  <si>
    <t>31402</t>
  </si>
  <si>
    <t>31403</t>
  </si>
  <si>
    <t>江府町</t>
  </si>
  <si>
    <t>31404</t>
  </si>
  <si>
    <t>○</t>
  </si>
  <si>
    <t>溝口町</t>
  </si>
  <si>
    <t>鳥取県合計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</si>
  <si>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</si>
  <si>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</si>
  <si>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</si>
  <si>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</si>
  <si>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</si>
  <si>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</si>
  <si>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</si>
  <si>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</si>
  <si>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</si>
  <si>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</si>
  <si>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</si>
  <si>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</si>
  <si>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</si>
  <si>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</si>
  <si>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</si>
  <si>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</si>
  <si>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</si>
  <si>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</si>
  <si>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</si>
  <si>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</si>
  <si>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</si>
  <si>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</si>
  <si>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泊村</t>
  </si>
  <si>
    <t>中山町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</si>
  <si>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</si>
  <si>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</si>
  <si>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</si>
  <si>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</si>
  <si>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</si>
  <si>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</si>
  <si>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</si>
  <si>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</si>
  <si>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</si>
  <si>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</si>
  <si>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</si>
  <si>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</si>
  <si>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</si>
  <si>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</si>
  <si>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</si>
  <si>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</si>
  <si>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</si>
  <si>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</si>
  <si>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</si>
  <si>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</si>
  <si>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</si>
  <si>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</si>
  <si>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</si>
  <si>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</si>
  <si>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</si>
  <si>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大栄町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</si>
</sst>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79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89</v>
      </c>
      <c r="B2" s="44" t="s">
        <v>102</v>
      </c>
      <c r="C2" s="47" t="s">
        <v>103</v>
      </c>
      <c r="D2" s="5" t="s">
        <v>90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91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92</v>
      </c>
      <c r="F3" s="20"/>
      <c r="G3" s="20"/>
      <c r="H3" s="23"/>
      <c r="I3" s="7" t="s">
        <v>104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93</v>
      </c>
      <c r="F4" s="56" t="s">
        <v>105</v>
      </c>
      <c r="G4" s="56" t="s">
        <v>106</v>
      </c>
      <c r="H4" s="56" t="s">
        <v>107</v>
      </c>
      <c r="I4" s="6" t="s">
        <v>93</v>
      </c>
      <c r="J4" s="56" t="s">
        <v>108</v>
      </c>
      <c r="K4" s="56" t="s">
        <v>109</v>
      </c>
      <c r="L4" s="56" t="s">
        <v>110</v>
      </c>
      <c r="M4" s="56" t="s">
        <v>111</v>
      </c>
      <c r="N4" s="56" t="s">
        <v>112</v>
      </c>
      <c r="O4" s="60" t="s">
        <v>113</v>
      </c>
      <c r="P4" s="8"/>
      <c r="Q4" s="56" t="s">
        <v>114</v>
      </c>
      <c r="R4" s="56" t="s">
        <v>94</v>
      </c>
      <c r="S4" s="56" t="s">
        <v>95</v>
      </c>
      <c r="T4" s="58" t="s">
        <v>96</v>
      </c>
      <c r="U4" s="58" t="s">
        <v>97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98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99</v>
      </c>
      <c r="E6" s="10" t="s">
        <v>99</v>
      </c>
      <c r="F6" s="11" t="s">
        <v>115</v>
      </c>
      <c r="G6" s="10" t="s">
        <v>99</v>
      </c>
      <c r="H6" s="10" t="s">
        <v>99</v>
      </c>
      <c r="I6" s="10" t="s">
        <v>99</v>
      </c>
      <c r="J6" s="11" t="s">
        <v>115</v>
      </c>
      <c r="K6" s="10" t="s">
        <v>99</v>
      </c>
      <c r="L6" s="11" t="s">
        <v>115</v>
      </c>
      <c r="M6" s="10" t="s">
        <v>99</v>
      </c>
      <c r="N6" s="11" t="s">
        <v>115</v>
      </c>
      <c r="O6" s="10" t="s">
        <v>99</v>
      </c>
      <c r="P6" s="10" t="s">
        <v>99</v>
      </c>
      <c r="Q6" s="11" t="s">
        <v>115</v>
      </c>
      <c r="R6" s="62"/>
      <c r="S6" s="62"/>
      <c r="T6" s="62"/>
      <c r="U6" s="59"/>
    </row>
    <row r="7" spans="1:21" ht="13.5">
      <c r="A7" s="31" t="s">
        <v>4</v>
      </c>
      <c r="B7" s="32" t="s">
        <v>5</v>
      </c>
      <c r="C7" s="33" t="s">
        <v>6</v>
      </c>
      <c r="D7" s="34">
        <f aca="true" t="shared" si="0" ref="D7:D45">E7+I7</f>
        <v>149063</v>
      </c>
      <c r="E7" s="35">
        <f aca="true" t="shared" si="1" ref="E7:E33">G7+H7</f>
        <v>13569</v>
      </c>
      <c r="F7" s="36">
        <f>E7/D7*100</f>
        <v>9.102862548050153</v>
      </c>
      <c r="G7" s="34">
        <v>12329</v>
      </c>
      <c r="H7" s="34">
        <v>1240</v>
      </c>
      <c r="I7" s="35">
        <f aca="true" t="shared" si="2" ref="I7:I33">K7+M7+O7</f>
        <v>135494</v>
      </c>
      <c r="J7" s="36">
        <f>I7/D7*100</f>
        <v>90.89713745194985</v>
      </c>
      <c r="K7" s="34">
        <v>91405</v>
      </c>
      <c r="L7" s="36">
        <f>K7/D7*100</f>
        <v>61.31971045799427</v>
      </c>
      <c r="M7" s="34">
        <v>0</v>
      </c>
      <c r="N7" s="36">
        <f>M7/D7*100</f>
        <v>0</v>
      </c>
      <c r="O7" s="34">
        <v>44089</v>
      </c>
      <c r="P7" s="34">
        <v>5497</v>
      </c>
      <c r="Q7" s="36">
        <f>O7/D7*100</f>
        <v>29.577426993955573</v>
      </c>
      <c r="R7" s="34" t="s">
        <v>75</v>
      </c>
      <c r="S7" s="34"/>
      <c r="T7" s="34"/>
      <c r="U7" s="34"/>
    </row>
    <row r="8" spans="1:21" ht="13.5">
      <c r="A8" s="31" t="s">
        <v>4</v>
      </c>
      <c r="B8" s="32" t="s">
        <v>7</v>
      </c>
      <c r="C8" s="33" t="s">
        <v>8</v>
      </c>
      <c r="D8" s="34">
        <f t="shared" si="0"/>
        <v>139808</v>
      </c>
      <c r="E8" s="35">
        <f t="shared" si="1"/>
        <v>39554</v>
      </c>
      <c r="F8" s="36">
        <f>E8/D8*100</f>
        <v>28.29165712977798</v>
      </c>
      <c r="G8" s="34">
        <v>39528</v>
      </c>
      <c r="H8" s="34">
        <v>26</v>
      </c>
      <c r="I8" s="35">
        <f t="shared" si="2"/>
        <v>100254</v>
      </c>
      <c r="J8" s="36">
        <f>I8/D8*100</f>
        <v>71.70834287022203</v>
      </c>
      <c r="K8" s="34">
        <v>42747</v>
      </c>
      <c r="L8" s="36">
        <f>K8/D8*100</f>
        <v>30.575503547722594</v>
      </c>
      <c r="M8" s="34">
        <v>1792</v>
      </c>
      <c r="N8" s="36">
        <f>M8/D8*100</f>
        <v>1.2817578393224993</v>
      </c>
      <c r="O8" s="34">
        <v>55715</v>
      </c>
      <c r="P8" s="34">
        <v>12846</v>
      </c>
      <c r="Q8" s="36">
        <f>O8/D8*100</f>
        <v>39.851081483176934</v>
      </c>
      <c r="R8" s="34" t="s">
        <v>75</v>
      </c>
      <c r="S8" s="34"/>
      <c r="T8" s="34"/>
      <c r="U8" s="34"/>
    </row>
    <row r="9" spans="1:21" ht="13.5">
      <c r="A9" s="31" t="s">
        <v>4</v>
      </c>
      <c r="B9" s="32" t="s">
        <v>9</v>
      </c>
      <c r="C9" s="33" t="s">
        <v>10</v>
      </c>
      <c r="D9" s="34">
        <f t="shared" si="0"/>
        <v>49842</v>
      </c>
      <c r="E9" s="35">
        <f t="shared" si="1"/>
        <v>10738</v>
      </c>
      <c r="F9" s="36">
        <f>E9/D9*100</f>
        <v>21.544079290558162</v>
      </c>
      <c r="G9" s="34">
        <v>10578</v>
      </c>
      <c r="H9" s="34">
        <v>160</v>
      </c>
      <c r="I9" s="35">
        <f t="shared" si="2"/>
        <v>39104</v>
      </c>
      <c r="J9" s="36">
        <f>I9/D9*100</f>
        <v>78.45592070944184</v>
      </c>
      <c r="K9" s="34">
        <v>27439</v>
      </c>
      <c r="L9" s="36">
        <f>K9/D9*100</f>
        <v>55.051964206893786</v>
      </c>
      <c r="M9" s="34">
        <v>0</v>
      </c>
      <c r="N9" s="36">
        <f>M9/D9*100</f>
        <v>0</v>
      </c>
      <c r="O9" s="34">
        <v>11665</v>
      </c>
      <c r="P9" s="34">
        <v>5380</v>
      </c>
      <c r="Q9" s="36">
        <f>O9/D9*100</f>
        <v>23.403956502548052</v>
      </c>
      <c r="R9" s="34" t="s">
        <v>75</v>
      </c>
      <c r="S9" s="34"/>
      <c r="T9" s="34"/>
      <c r="U9" s="34"/>
    </row>
    <row r="10" spans="1:21" ht="13.5">
      <c r="A10" s="31" t="s">
        <v>4</v>
      </c>
      <c r="B10" s="32" t="s">
        <v>11</v>
      </c>
      <c r="C10" s="33" t="s">
        <v>12</v>
      </c>
      <c r="D10" s="34">
        <f t="shared" si="0"/>
        <v>37672</v>
      </c>
      <c r="E10" s="35">
        <f t="shared" si="1"/>
        <v>8252</v>
      </c>
      <c r="F10" s="36">
        <f aca="true" t="shared" si="3" ref="F10:F46">E10/D10*100</f>
        <v>21.90486302824379</v>
      </c>
      <c r="G10" s="34">
        <v>8252</v>
      </c>
      <c r="H10" s="34">
        <v>0</v>
      </c>
      <c r="I10" s="35">
        <f t="shared" si="2"/>
        <v>29420</v>
      </c>
      <c r="J10" s="36">
        <f aca="true" t="shared" si="4" ref="J10:J46">I10/D10*100</f>
        <v>78.0951369717562</v>
      </c>
      <c r="K10" s="34">
        <v>12046</v>
      </c>
      <c r="L10" s="36">
        <f aca="true" t="shared" si="5" ref="L10:L46">K10/D10*100</f>
        <v>31.976003397748993</v>
      </c>
      <c r="M10" s="34">
        <v>418</v>
      </c>
      <c r="N10" s="36">
        <f aca="true" t="shared" si="6" ref="N10:N46">M10/D10*100</f>
        <v>1.109577404969208</v>
      </c>
      <c r="O10" s="34">
        <v>16956</v>
      </c>
      <c r="P10" s="34">
        <v>3882</v>
      </c>
      <c r="Q10" s="36">
        <f aca="true" t="shared" si="7" ref="Q10:Q46">O10/D10*100</f>
        <v>45.009556169038014</v>
      </c>
      <c r="R10" s="34" t="s">
        <v>75</v>
      </c>
      <c r="S10" s="34"/>
      <c r="T10" s="34"/>
      <c r="U10" s="34"/>
    </row>
    <row r="11" spans="1:21" ht="13.5">
      <c r="A11" s="31" t="s">
        <v>4</v>
      </c>
      <c r="B11" s="32" t="s">
        <v>13</v>
      </c>
      <c r="C11" s="33" t="s">
        <v>1</v>
      </c>
      <c r="D11" s="34">
        <f t="shared" si="0"/>
        <v>8583</v>
      </c>
      <c r="E11" s="35">
        <f t="shared" si="1"/>
        <v>2451</v>
      </c>
      <c r="F11" s="36">
        <f t="shared" si="3"/>
        <v>28.556448794127924</v>
      </c>
      <c r="G11" s="34">
        <v>2251</v>
      </c>
      <c r="H11" s="34">
        <v>200</v>
      </c>
      <c r="I11" s="35">
        <f t="shared" si="2"/>
        <v>6132</v>
      </c>
      <c r="J11" s="36">
        <f t="shared" si="4"/>
        <v>71.44355120587207</v>
      </c>
      <c r="K11" s="34">
        <v>2855</v>
      </c>
      <c r="L11" s="36">
        <f t="shared" si="5"/>
        <v>33.263427705930326</v>
      </c>
      <c r="M11" s="34">
        <v>0</v>
      </c>
      <c r="N11" s="36">
        <f t="shared" si="6"/>
        <v>0</v>
      </c>
      <c r="O11" s="34">
        <v>3277</v>
      </c>
      <c r="P11" s="34">
        <v>169</v>
      </c>
      <c r="Q11" s="36">
        <f t="shared" si="7"/>
        <v>38.18012349994174</v>
      </c>
      <c r="R11" s="34" t="s">
        <v>75</v>
      </c>
      <c r="S11" s="34"/>
      <c r="T11" s="34"/>
      <c r="U11" s="34"/>
    </row>
    <row r="12" spans="1:21" ht="13.5">
      <c r="A12" s="31" t="s">
        <v>4</v>
      </c>
      <c r="B12" s="32" t="s">
        <v>14</v>
      </c>
      <c r="C12" s="33" t="s">
        <v>15</v>
      </c>
      <c r="D12" s="34">
        <f t="shared" si="0"/>
        <v>14407</v>
      </c>
      <c r="E12" s="35">
        <f t="shared" si="1"/>
        <v>6247</v>
      </c>
      <c r="F12" s="36">
        <f t="shared" si="3"/>
        <v>43.36086624557507</v>
      </c>
      <c r="G12" s="34">
        <v>5684</v>
      </c>
      <c r="H12" s="34">
        <v>563</v>
      </c>
      <c r="I12" s="35">
        <f t="shared" si="2"/>
        <v>8160</v>
      </c>
      <c r="J12" s="36">
        <f t="shared" si="4"/>
        <v>56.63913375442493</v>
      </c>
      <c r="K12" s="34">
        <v>2142</v>
      </c>
      <c r="L12" s="36">
        <f t="shared" si="5"/>
        <v>14.867772610536544</v>
      </c>
      <c r="M12" s="34">
        <v>0</v>
      </c>
      <c r="N12" s="36">
        <f t="shared" si="6"/>
        <v>0</v>
      </c>
      <c r="O12" s="34">
        <v>6018</v>
      </c>
      <c r="P12" s="34">
        <v>1557</v>
      </c>
      <c r="Q12" s="36">
        <f t="shared" si="7"/>
        <v>41.771361143888385</v>
      </c>
      <c r="R12" s="34" t="s">
        <v>75</v>
      </c>
      <c r="S12" s="34"/>
      <c r="T12" s="34"/>
      <c r="U12" s="34"/>
    </row>
    <row r="13" spans="1:21" ht="13.5">
      <c r="A13" s="31" t="s">
        <v>4</v>
      </c>
      <c r="B13" s="32" t="s">
        <v>16</v>
      </c>
      <c r="C13" s="33" t="s">
        <v>17</v>
      </c>
      <c r="D13" s="34">
        <f t="shared" si="0"/>
        <v>3553</v>
      </c>
      <c r="E13" s="35">
        <f t="shared" si="1"/>
        <v>1788</v>
      </c>
      <c r="F13" s="36">
        <f t="shared" si="3"/>
        <v>50.32367013791163</v>
      </c>
      <c r="G13" s="34">
        <v>1735</v>
      </c>
      <c r="H13" s="34">
        <v>53</v>
      </c>
      <c r="I13" s="35">
        <f t="shared" si="2"/>
        <v>1765</v>
      </c>
      <c r="J13" s="36">
        <f t="shared" si="4"/>
        <v>49.67632986208837</v>
      </c>
      <c r="K13" s="34">
        <v>130</v>
      </c>
      <c r="L13" s="36">
        <f t="shared" si="5"/>
        <v>3.658879819870532</v>
      </c>
      <c r="M13" s="34">
        <v>0</v>
      </c>
      <c r="N13" s="36">
        <f t="shared" si="6"/>
        <v>0</v>
      </c>
      <c r="O13" s="34">
        <v>1635</v>
      </c>
      <c r="P13" s="34">
        <v>124</v>
      </c>
      <c r="Q13" s="36">
        <f t="shared" si="7"/>
        <v>46.017450042217845</v>
      </c>
      <c r="R13" s="34" t="s">
        <v>75</v>
      </c>
      <c r="S13" s="34"/>
      <c r="T13" s="34"/>
      <c r="U13" s="34"/>
    </row>
    <row r="14" spans="1:21" ht="13.5">
      <c r="A14" s="31" t="s">
        <v>4</v>
      </c>
      <c r="B14" s="32" t="s">
        <v>18</v>
      </c>
      <c r="C14" s="33" t="s">
        <v>19</v>
      </c>
      <c r="D14" s="34">
        <f t="shared" si="0"/>
        <v>10354</v>
      </c>
      <c r="E14" s="35">
        <f t="shared" si="1"/>
        <v>4540</v>
      </c>
      <c r="F14" s="36">
        <f t="shared" si="3"/>
        <v>43.84778829437899</v>
      </c>
      <c r="G14" s="34">
        <v>4454</v>
      </c>
      <c r="H14" s="34">
        <v>86</v>
      </c>
      <c r="I14" s="35">
        <f t="shared" si="2"/>
        <v>5814</v>
      </c>
      <c r="J14" s="36">
        <f t="shared" si="4"/>
        <v>56.15221170562101</v>
      </c>
      <c r="K14" s="34">
        <v>4278</v>
      </c>
      <c r="L14" s="36">
        <f t="shared" si="5"/>
        <v>41.31736526946108</v>
      </c>
      <c r="M14" s="34">
        <v>0</v>
      </c>
      <c r="N14" s="36">
        <f t="shared" si="6"/>
        <v>0</v>
      </c>
      <c r="O14" s="34">
        <v>1536</v>
      </c>
      <c r="P14" s="34">
        <v>1536</v>
      </c>
      <c r="Q14" s="36">
        <f t="shared" si="7"/>
        <v>14.834846436159937</v>
      </c>
      <c r="R14" s="34" t="s">
        <v>75</v>
      </c>
      <c r="S14" s="34"/>
      <c r="T14" s="34"/>
      <c r="U14" s="34"/>
    </row>
    <row r="15" spans="1:21" ht="13.5">
      <c r="A15" s="31" t="s">
        <v>4</v>
      </c>
      <c r="B15" s="32" t="s">
        <v>20</v>
      </c>
      <c r="C15" s="33" t="s">
        <v>21</v>
      </c>
      <c r="D15" s="34">
        <f t="shared" si="0"/>
        <v>4761</v>
      </c>
      <c r="E15" s="35">
        <f t="shared" si="1"/>
        <v>1192</v>
      </c>
      <c r="F15" s="36">
        <f t="shared" si="3"/>
        <v>25.036756983826926</v>
      </c>
      <c r="G15" s="34">
        <v>1192</v>
      </c>
      <c r="H15" s="34">
        <v>0</v>
      </c>
      <c r="I15" s="35">
        <f t="shared" si="2"/>
        <v>3569</v>
      </c>
      <c r="J15" s="36">
        <f t="shared" si="4"/>
        <v>74.96324301617308</v>
      </c>
      <c r="K15" s="34">
        <v>0</v>
      </c>
      <c r="L15" s="36">
        <f t="shared" si="5"/>
        <v>0</v>
      </c>
      <c r="M15" s="34">
        <v>212</v>
      </c>
      <c r="N15" s="36">
        <f t="shared" si="6"/>
        <v>4.452846040747742</v>
      </c>
      <c r="O15" s="34">
        <v>3357</v>
      </c>
      <c r="P15" s="34">
        <v>268</v>
      </c>
      <c r="Q15" s="36">
        <f t="shared" si="7"/>
        <v>70.51039697542532</v>
      </c>
      <c r="R15" s="34" t="s">
        <v>75</v>
      </c>
      <c r="S15" s="34"/>
      <c r="T15" s="34"/>
      <c r="U15" s="34"/>
    </row>
    <row r="16" spans="1:21" ht="13.5">
      <c r="A16" s="31" t="s">
        <v>4</v>
      </c>
      <c r="B16" s="32" t="s">
        <v>22</v>
      </c>
      <c r="C16" s="33" t="s">
        <v>23</v>
      </c>
      <c r="D16" s="34">
        <f t="shared" si="0"/>
        <v>8602</v>
      </c>
      <c r="E16" s="35">
        <f t="shared" si="1"/>
        <v>4360</v>
      </c>
      <c r="F16" s="36">
        <f t="shared" si="3"/>
        <v>50.68588700302256</v>
      </c>
      <c r="G16" s="34">
        <v>4119</v>
      </c>
      <c r="H16" s="34">
        <v>241</v>
      </c>
      <c r="I16" s="35">
        <f t="shared" si="2"/>
        <v>4242</v>
      </c>
      <c r="J16" s="36">
        <f t="shared" si="4"/>
        <v>49.31411299697745</v>
      </c>
      <c r="K16" s="34">
        <v>1889</v>
      </c>
      <c r="L16" s="36">
        <f t="shared" si="5"/>
        <v>21.960009300162753</v>
      </c>
      <c r="M16" s="34">
        <v>0</v>
      </c>
      <c r="N16" s="36">
        <f t="shared" si="6"/>
        <v>0</v>
      </c>
      <c r="O16" s="34">
        <v>2353</v>
      </c>
      <c r="P16" s="34">
        <v>1206</v>
      </c>
      <c r="Q16" s="36">
        <f t="shared" si="7"/>
        <v>27.354103696814697</v>
      </c>
      <c r="R16" s="34" t="s">
        <v>75</v>
      </c>
      <c r="S16" s="34"/>
      <c r="T16" s="34"/>
      <c r="U16" s="34"/>
    </row>
    <row r="17" spans="1:21" ht="13.5">
      <c r="A17" s="31" t="s">
        <v>4</v>
      </c>
      <c r="B17" s="32" t="s">
        <v>24</v>
      </c>
      <c r="C17" s="33" t="s">
        <v>25</v>
      </c>
      <c r="D17" s="34">
        <f t="shared" si="0"/>
        <v>5705</v>
      </c>
      <c r="E17" s="35">
        <f t="shared" si="1"/>
        <v>2306</v>
      </c>
      <c r="F17" s="36">
        <f t="shared" si="3"/>
        <v>40.420683610867655</v>
      </c>
      <c r="G17" s="34">
        <v>2306</v>
      </c>
      <c r="H17" s="34">
        <v>0</v>
      </c>
      <c r="I17" s="35">
        <f t="shared" si="2"/>
        <v>3399</v>
      </c>
      <c r="J17" s="36">
        <f t="shared" si="4"/>
        <v>59.579316389132345</v>
      </c>
      <c r="K17" s="34">
        <v>867</v>
      </c>
      <c r="L17" s="36">
        <f t="shared" si="5"/>
        <v>15.197195442594216</v>
      </c>
      <c r="M17" s="34">
        <v>0</v>
      </c>
      <c r="N17" s="36">
        <f t="shared" si="6"/>
        <v>0</v>
      </c>
      <c r="O17" s="34">
        <v>2532</v>
      </c>
      <c r="P17" s="34">
        <v>57</v>
      </c>
      <c r="Q17" s="36">
        <f t="shared" si="7"/>
        <v>44.38212094653812</v>
      </c>
      <c r="R17" s="34"/>
      <c r="S17" s="34"/>
      <c r="T17" s="34"/>
      <c r="U17" s="34" t="s">
        <v>75</v>
      </c>
    </row>
    <row r="18" spans="1:21" ht="13.5">
      <c r="A18" s="31" t="s">
        <v>4</v>
      </c>
      <c r="B18" s="32" t="s">
        <v>26</v>
      </c>
      <c r="C18" s="33" t="s">
        <v>27</v>
      </c>
      <c r="D18" s="34">
        <f t="shared" si="0"/>
        <v>5068</v>
      </c>
      <c r="E18" s="35">
        <f t="shared" si="1"/>
        <v>1859</v>
      </c>
      <c r="F18" s="36">
        <f t="shared" si="3"/>
        <v>36.681136543015</v>
      </c>
      <c r="G18" s="34">
        <v>1761</v>
      </c>
      <c r="H18" s="34">
        <v>98</v>
      </c>
      <c r="I18" s="35">
        <f t="shared" si="2"/>
        <v>3209</v>
      </c>
      <c r="J18" s="36">
        <f t="shared" si="4"/>
        <v>63.31886345698501</v>
      </c>
      <c r="K18" s="34">
        <v>1150</v>
      </c>
      <c r="L18" s="36">
        <f t="shared" si="5"/>
        <v>22.691397000789266</v>
      </c>
      <c r="M18" s="34">
        <v>0</v>
      </c>
      <c r="N18" s="36">
        <f t="shared" si="6"/>
        <v>0</v>
      </c>
      <c r="O18" s="34">
        <v>2059</v>
      </c>
      <c r="P18" s="34">
        <v>9</v>
      </c>
      <c r="Q18" s="36">
        <f t="shared" si="7"/>
        <v>40.62746645619574</v>
      </c>
      <c r="R18" s="34" t="s">
        <v>75</v>
      </c>
      <c r="S18" s="34"/>
      <c r="T18" s="34"/>
      <c r="U18" s="34"/>
    </row>
    <row r="19" spans="1:21" ht="13.5">
      <c r="A19" s="31" t="s">
        <v>4</v>
      </c>
      <c r="B19" s="32" t="s">
        <v>28</v>
      </c>
      <c r="C19" s="33" t="s">
        <v>29</v>
      </c>
      <c r="D19" s="34">
        <f t="shared" si="0"/>
        <v>4427</v>
      </c>
      <c r="E19" s="35">
        <f t="shared" si="1"/>
        <v>2018</v>
      </c>
      <c r="F19" s="36">
        <f t="shared" si="3"/>
        <v>45.583916873729386</v>
      </c>
      <c r="G19" s="34">
        <v>1842</v>
      </c>
      <c r="H19" s="34">
        <v>176</v>
      </c>
      <c r="I19" s="35">
        <f t="shared" si="2"/>
        <v>2409</v>
      </c>
      <c r="J19" s="36">
        <f t="shared" si="4"/>
        <v>54.41608312627061</v>
      </c>
      <c r="K19" s="34">
        <v>1793</v>
      </c>
      <c r="L19" s="36">
        <f t="shared" si="5"/>
        <v>40.50146826293201</v>
      </c>
      <c r="M19" s="34">
        <v>0</v>
      </c>
      <c r="N19" s="36">
        <f t="shared" si="6"/>
        <v>0</v>
      </c>
      <c r="O19" s="34">
        <v>616</v>
      </c>
      <c r="P19" s="34">
        <v>8</v>
      </c>
      <c r="Q19" s="36">
        <f t="shared" si="7"/>
        <v>13.914614863338603</v>
      </c>
      <c r="R19" s="34" t="s">
        <v>75</v>
      </c>
      <c r="S19" s="34"/>
      <c r="T19" s="34"/>
      <c r="U19" s="34"/>
    </row>
    <row r="20" spans="1:21" ht="13.5">
      <c r="A20" s="31" t="s">
        <v>4</v>
      </c>
      <c r="B20" s="32" t="s">
        <v>30</v>
      </c>
      <c r="C20" s="33" t="s">
        <v>31</v>
      </c>
      <c r="D20" s="34">
        <f t="shared" si="0"/>
        <v>2957</v>
      </c>
      <c r="E20" s="35">
        <f t="shared" si="1"/>
        <v>180</v>
      </c>
      <c r="F20" s="36">
        <f t="shared" si="3"/>
        <v>6.08725059181603</v>
      </c>
      <c r="G20" s="34">
        <v>162</v>
      </c>
      <c r="H20" s="34">
        <v>18</v>
      </c>
      <c r="I20" s="35">
        <f t="shared" si="2"/>
        <v>2777</v>
      </c>
      <c r="J20" s="36">
        <f t="shared" si="4"/>
        <v>93.91274940818397</v>
      </c>
      <c r="K20" s="34">
        <v>0</v>
      </c>
      <c r="L20" s="36">
        <f t="shared" si="5"/>
        <v>0</v>
      </c>
      <c r="M20" s="34">
        <v>0</v>
      </c>
      <c r="N20" s="36">
        <f t="shared" si="6"/>
        <v>0</v>
      </c>
      <c r="O20" s="34">
        <v>2777</v>
      </c>
      <c r="P20" s="34">
        <v>2764</v>
      </c>
      <c r="Q20" s="36">
        <f t="shared" si="7"/>
        <v>93.91274940818397</v>
      </c>
      <c r="R20" s="34" t="s">
        <v>75</v>
      </c>
      <c r="S20" s="34"/>
      <c r="T20" s="34"/>
      <c r="U20" s="34"/>
    </row>
    <row r="21" spans="1:21" ht="13.5">
      <c r="A21" s="31" t="s">
        <v>4</v>
      </c>
      <c r="B21" s="32" t="s">
        <v>32</v>
      </c>
      <c r="C21" s="33" t="s">
        <v>33</v>
      </c>
      <c r="D21" s="34">
        <f t="shared" si="0"/>
        <v>9601</v>
      </c>
      <c r="E21" s="35">
        <f t="shared" si="1"/>
        <v>5042</v>
      </c>
      <c r="F21" s="36">
        <f t="shared" si="3"/>
        <v>52.515362983022605</v>
      </c>
      <c r="G21" s="34">
        <v>5042</v>
      </c>
      <c r="H21" s="34">
        <v>0</v>
      </c>
      <c r="I21" s="35">
        <f t="shared" si="2"/>
        <v>4559</v>
      </c>
      <c r="J21" s="36">
        <f t="shared" si="4"/>
        <v>47.4846370169774</v>
      </c>
      <c r="K21" s="34">
        <v>1080</v>
      </c>
      <c r="L21" s="36">
        <f t="shared" si="5"/>
        <v>11.248828247057597</v>
      </c>
      <c r="M21" s="34">
        <v>0</v>
      </c>
      <c r="N21" s="36">
        <f t="shared" si="6"/>
        <v>0</v>
      </c>
      <c r="O21" s="34">
        <v>3479</v>
      </c>
      <c r="P21" s="34">
        <v>1815</v>
      </c>
      <c r="Q21" s="36">
        <f t="shared" si="7"/>
        <v>36.2358087699198</v>
      </c>
      <c r="R21" s="34" t="s">
        <v>75</v>
      </c>
      <c r="S21" s="34"/>
      <c r="T21" s="34"/>
      <c r="U21" s="34"/>
    </row>
    <row r="22" spans="1:21" ht="13.5">
      <c r="A22" s="31" t="s">
        <v>4</v>
      </c>
      <c r="B22" s="32" t="s">
        <v>34</v>
      </c>
      <c r="C22" s="33" t="s">
        <v>35</v>
      </c>
      <c r="D22" s="34">
        <f t="shared" si="0"/>
        <v>10161</v>
      </c>
      <c r="E22" s="35">
        <f t="shared" si="1"/>
        <v>2219</v>
      </c>
      <c r="F22" s="36">
        <f t="shared" si="3"/>
        <v>21.83840173211298</v>
      </c>
      <c r="G22" s="34">
        <v>2219</v>
      </c>
      <c r="H22" s="34">
        <v>0</v>
      </c>
      <c r="I22" s="35">
        <f t="shared" si="2"/>
        <v>7942</v>
      </c>
      <c r="J22" s="36">
        <f t="shared" si="4"/>
        <v>78.16159826788703</v>
      </c>
      <c r="K22" s="34">
        <v>1786</v>
      </c>
      <c r="L22" s="36">
        <f t="shared" si="5"/>
        <v>17.57701013679756</v>
      </c>
      <c r="M22" s="34">
        <v>0</v>
      </c>
      <c r="N22" s="36">
        <f t="shared" si="6"/>
        <v>0</v>
      </c>
      <c r="O22" s="34">
        <v>6156</v>
      </c>
      <c r="P22" s="34">
        <v>3287</v>
      </c>
      <c r="Q22" s="36">
        <f t="shared" si="7"/>
        <v>60.584588131089454</v>
      </c>
      <c r="R22" s="34" t="s">
        <v>75</v>
      </c>
      <c r="S22" s="34"/>
      <c r="T22" s="34"/>
      <c r="U22" s="34"/>
    </row>
    <row r="23" spans="1:21" ht="13.5">
      <c r="A23" s="31" t="s">
        <v>4</v>
      </c>
      <c r="B23" s="32" t="s">
        <v>36</v>
      </c>
      <c r="C23" s="33" t="s">
        <v>37</v>
      </c>
      <c r="D23" s="34">
        <f t="shared" si="0"/>
        <v>4464</v>
      </c>
      <c r="E23" s="35">
        <f t="shared" si="1"/>
        <v>526</v>
      </c>
      <c r="F23" s="36">
        <f t="shared" si="3"/>
        <v>11.783154121863799</v>
      </c>
      <c r="G23" s="34">
        <v>474</v>
      </c>
      <c r="H23" s="34">
        <v>52</v>
      </c>
      <c r="I23" s="35">
        <f t="shared" si="2"/>
        <v>3938</v>
      </c>
      <c r="J23" s="36">
        <f t="shared" si="4"/>
        <v>88.2168458781362</v>
      </c>
      <c r="K23" s="34">
        <v>1399</v>
      </c>
      <c r="L23" s="36">
        <f t="shared" si="5"/>
        <v>31.339605734767023</v>
      </c>
      <c r="M23" s="34">
        <v>139</v>
      </c>
      <c r="N23" s="36">
        <f t="shared" si="6"/>
        <v>3.1137992831541217</v>
      </c>
      <c r="O23" s="34">
        <v>2400</v>
      </c>
      <c r="P23" s="34">
        <v>1372</v>
      </c>
      <c r="Q23" s="36">
        <f t="shared" si="7"/>
        <v>53.76344086021505</v>
      </c>
      <c r="R23" s="34" t="s">
        <v>75</v>
      </c>
      <c r="S23" s="34"/>
      <c r="T23" s="34"/>
      <c r="U23" s="34"/>
    </row>
    <row r="24" spans="1:21" ht="13.5">
      <c r="A24" s="31" t="s">
        <v>4</v>
      </c>
      <c r="B24" s="32" t="s">
        <v>38</v>
      </c>
      <c r="C24" s="33" t="s">
        <v>39</v>
      </c>
      <c r="D24" s="34">
        <f t="shared" si="0"/>
        <v>8397</v>
      </c>
      <c r="E24" s="35">
        <f t="shared" si="1"/>
        <v>3297</v>
      </c>
      <c r="F24" s="36">
        <f t="shared" si="3"/>
        <v>39.26402286530904</v>
      </c>
      <c r="G24" s="34">
        <v>3132</v>
      </c>
      <c r="H24" s="34">
        <v>165</v>
      </c>
      <c r="I24" s="35">
        <f t="shared" si="2"/>
        <v>5100</v>
      </c>
      <c r="J24" s="36">
        <f t="shared" si="4"/>
        <v>60.73597713469097</v>
      </c>
      <c r="K24" s="34">
        <v>1350</v>
      </c>
      <c r="L24" s="36">
        <f t="shared" si="5"/>
        <v>16.077170418006432</v>
      </c>
      <c r="M24" s="34">
        <v>442</v>
      </c>
      <c r="N24" s="36">
        <f t="shared" si="6"/>
        <v>5.2637846850065495</v>
      </c>
      <c r="O24" s="34">
        <v>3308</v>
      </c>
      <c r="P24" s="34">
        <v>2848</v>
      </c>
      <c r="Q24" s="36">
        <f t="shared" si="7"/>
        <v>39.39502203167798</v>
      </c>
      <c r="R24" s="34" t="s">
        <v>75</v>
      </c>
      <c r="S24" s="34"/>
      <c r="T24" s="34"/>
      <c r="U24" s="34"/>
    </row>
    <row r="25" spans="1:21" ht="13.5">
      <c r="A25" s="31" t="s">
        <v>4</v>
      </c>
      <c r="B25" s="32" t="s">
        <v>40</v>
      </c>
      <c r="C25" s="33" t="s">
        <v>41</v>
      </c>
      <c r="D25" s="34">
        <f t="shared" si="0"/>
        <v>7932</v>
      </c>
      <c r="E25" s="35">
        <f t="shared" si="1"/>
        <v>428</v>
      </c>
      <c r="F25" s="36">
        <f t="shared" si="3"/>
        <v>5.395864851235502</v>
      </c>
      <c r="G25" s="34">
        <v>428</v>
      </c>
      <c r="H25" s="34">
        <v>0</v>
      </c>
      <c r="I25" s="35">
        <f t="shared" si="2"/>
        <v>7504</v>
      </c>
      <c r="J25" s="36">
        <f t="shared" si="4"/>
        <v>94.6041351487645</v>
      </c>
      <c r="K25" s="34">
        <v>6874</v>
      </c>
      <c r="L25" s="36">
        <f t="shared" si="5"/>
        <v>86.66162380231972</v>
      </c>
      <c r="M25" s="34">
        <v>0</v>
      </c>
      <c r="N25" s="36">
        <f t="shared" si="6"/>
        <v>0</v>
      </c>
      <c r="O25" s="34">
        <v>630</v>
      </c>
      <c r="P25" s="34">
        <v>26</v>
      </c>
      <c r="Q25" s="36">
        <f t="shared" si="7"/>
        <v>7.94251134644478</v>
      </c>
      <c r="R25" s="34" t="s">
        <v>75</v>
      </c>
      <c r="S25" s="34"/>
      <c r="T25" s="34"/>
      <c r="U25" s="34"/>
    </row>
    <row r="26" spans="1:21" ht="13.5">
      <c r="A26" s="31" t="s">
        <v>4</v>
      </c>
      <c r="B26" s="32" t="s">
        <v>42</v>
      </c>
      <c r="C26" s="33" t="s">
        <v>100</v>
      </c>
      <c r="D26" s="34">
        <f t="shared" si="0"/>
        <v>3153</v>
      </c>
      <c r="E26" s="35">
        <f t="shared" si="1"/>
        <v>738</v>
      </c>
      <c r="F26" s="36">
        <f t="shared" si="3"/>
        <v>23.40627973358706</v>
      </c>
      <c r="G26" s="34">
        <v>721</v>
      </c>
      <c r="H26" s="34">
        <v>17</v>
      </c>
      <c r="I26" s="35">
        <f t="shared" si="2"/>
        <v>2415</v>
      </c>
      <c r="J26" s="36">
        <f t="shared" si="4"/>
        <v>76.59372026641293</v>
      </c>
      <c r="K26" s="34">
        <v>1149</v>
      </c>
      <c r="L26" s="36">
        <f t="shared" si="5"/>
        <v>36.44148430066603</v>
      </c>
      <c r="M26" s="34">
        <v>0</v>
      </c>
      <c r="N26" s="36">
        <f t="shared" si="6"/>
        <v>0</v>
      </c>
      <c r="O26" s="34">
        <v>1266</v>
      </c>
      <c r="P26" s="34">
        <v>52</v>
      </c>
      <c r="Q26" s="36">
        <f t="shared" si="7"/>
        <v>40.15223596574691</v>
      </c>
      <c r="R26" s="34" t="s">
        <v>75</v>
      </c>
      <c r="S26" s="34"/>
      <c r="T26" s="34"/>
      <c r="U26" s="34"/>
    </row>
    <row r="27" spans="1:21" ht="13.5">
      <c r="A27" s="31" t="s">
        <v>4</v>
      </c>
      <c r="B27" s="32" t="s">
        <v>43</v>
      </c>
      <c r="C27" s="33" t="s">
        <v>2</v>
      </c>
      <c r="D27" s="34">
        <f t="shared" si="0"/>
        <v>6808</v>
      </c>
      <c r="E27" s="35">
        <f t="shared" si="1"/>
        <v>497</v>
      </c>
      <c r="F27" s="36">
        <f t="shared" si="3"/>
        <v>7.300235017626322</v>
      </c>
      <c r="G27" s="34">
        <v>497</v>
      </c>
      <c r="H27" s="34">
        <v>0</v>
      </c>
      <c r="I27" s="35">
        <f t="shared" si="2"/>
        <v>6311</v>
      </c>
      <c r="J27" s="36">
        <f t="shared" si="4"/>
        <v>92.69976498237368</v>
      </c>
      <c r="K27" s="34">
        <v>4655</v>
      </c>
      <c r="L27" s="36">
        <f t="shared" si="5"/>
        <v>68.37544065804936</v>
      </c>
      <c r="M27" s="34">
        <v>0</v>
      </c>
      <c r="N27" s="36">
        <f t="shared" si="6"/>
        <v>0</v>
      </c>
      <c r="O27" s="34">
        <v>1656</v>
      </c>
      <c r="P27" s="34">
        <v>125</v>
      </c>
      <c r="Q27" s="36">
        <f t="shared" si="7"/>
        <v>24.324324324324326</v>
      </c>
      <c r="R27" s="34" t="s">
        <v>75</v>
      </c>
      <c r="S27" s="34"/>
      <c r="T27" s="34"/>
      <c r="U27" s="34"/>
    </row>
    <row r="28" spans="1:21" ht="13.5">
      <c r="A28" s="31" t="s">
        <v>4</v>
      </c>
      <c r="B28" s="32" t="s">
        <v>44</v>
      </c>
      <c r="C28" s="33" t="s">
        <v>45</v>
      </c>
      <c r="D28" s="34">
        <f t="shared" si="0"/>
        <v>8144</v>
      </c>
      <c r="E28" s="35">
        <f t="shared" si="1"/>
        <v>1076</v>
      </c>
      <c r="F28" s="36">
        <f t="shared" si="3"/>
        <v>13.212180746561886</v>
      </c>
      <c r="G28" s="34">
        <v>1076</v>
      </c>
      <c r="H28" s="34">
        <v>0</v>
      </c>
      <c r="I28" s="35">
        <f t="shared" si="2"/>
        <v>7068</v>
      </c>
      <c r="J28" s="36">
        <f t="shared" si="4"/>
        <v>86.78781925343812</v>
      </c>
      <c r="K28" s="34">
        <v>4868</v>
      </c>
      <c r="L28" s="36">
        <f t="shared" si="5"/>
        <v>59.77406679764243</v>
      </c>
      <c r="M28" s="34">
        <v>0</v>
      </c>
      <c r="N28" s="36">
        <f t="shared" si="6"/>
        <v>0</v>
      </c>
      <c r="O28" s="34">
        <v>2200</v>
      </c>
      <c r="P28" s="34">
        <v>1639</v>
      </c>
      <c r="Q28" s="36">
        <f t="shared" si="7"/>
        <v>27.013752455795675</v>
      </c>
      <c r="R28" s="34" t="s">
        <v>75</v>
      </c>
      <c r="S28" s="34"/>
      <c r="T28" s="34"/>
      <c r="U28" s="34"/>
    </row>
    <row r="29" spans="1:21" ht="13.5">
      <c r="A29" s="31" t="s">
        <v>4</v>
      </c>
      <c r="B29" s="32" t="s">
        <v>46</v>
      </c>
      <c r="C29" s="33" t="s">
        <v>47</v>
      </c>
      <c r="D29" s="34">
        <f t="shared" si="0"/>
        <v>4460</v>
      </c>
      <c r="E29" s="35">
        <f t="shared" si="1"/>
        <v>1846</v>
      </c>
      <c r="F29" s="36">
        <f t="shared" si="3"/>
        <v>41.39013452914798</v>
      </c>
      <c r="G29" s="34">
        <v>1080</v>
      </c>
      <c r="H29" s="34">
        <v>766</v>
      </c>
      <c r="I29" s="35">
        <f t="shared" si="2"/>
        <v>2614</v>
      </c>
      <c r="J29" s="36">
        <f t="shared" si="4"/>
        <v>58.60986547085202</v>
      </c>
      <c r="K29" s="34">
        <v>1795</v>
      </c>
      <c r="L29" s="36">
        <f t="shared" si="5"/>
        <v>40.246636771300444</v>
      </c>
      <c r="M29" s="34">
        <v>0</v>
      </c>
      <c r="N29" s="36">
        <f t="shared" si="6"/>
        <v>0</v>
      </c>
      <c r="O29" s="34">
        <v>819</v>
      </c>
      <c r="P29" s="34">
        <v>697</v>
      </c>
      <c r="Q29" s="36">
        <f t="shared" si="7"/>
        <v>18.36322869955157</v>
      </c>
      <c r="R29" s="34" t="s">
        <v>75</v>
      </c>
      <c r="S29" s="34"/>
      <c r="T29" s="34"/>
      <c r="U29" s="34"/>
    </row>
    <row r="30" spans="1:21" ht="13.5">
      <c r="A30" s="31" t="s">
        <v>4</v>
      </c>
      <c r="B30" s="32" t="s">
        <v>48</v>
      </c>
      <c r="C30" s="33" t="s">
        <v>49</v>
      </c>
      <c r="D30" s="34">
        <f t="shared" si="0"/>
        <v>8090</v>
      </c>
      <c r="E30" s="35">
        <f t="shared" si="1"/>
        <v>3053</v>
      </c>
      <c r="F30" s="36">
        <f t="shared" si="3"/>
        <v>37.73794808405439</v>
      </c>
      <c r="G30" s="34">
        <v>3053</v>
      </c>
      <c r="H30" s="34">
        <v>0</v>
      </c>
      <c r="I30" s="35">
        <f t="shared" si="2"/>
        <v>5037</v>
      </c>
      <c r="J30" s="36">
        <f t="shared" si="4"/>
        <v>62.26205191594561</v>
      </c>
      <c r="K30" s="34">
        <v>3282</v>
      </c>
      <c r="L30" s="36">
        <f t="shared" si="5"/>
        <v>40.56860321384425</v>
      </c>
      <c r="M30" s="34">
        <v>0</v>
      </c>
      <c r="N30" s="36">
        <f t="shared" si="6"/>
        <v>0</v>
      </c>
      <c r="O30" s="34">
        <v>1755</v>
      </c>
      <c r="P30" s="34">
        <v>289</v>
      </c>
      <c r="Q30" s="36">
        <f t="shared" si="7"/>
        <v>21.69344870210136</v>
      </c>
      <c r="R30" s="34" t="s">
        <v>75</v>
      </c>
      <c r="S30" s="34"/>
      <c r="T30" s="34"/>
      <c r="U30" s="34"/>
    </row>
    <row r="31" spans="1:21" ht="13.5">
      <c r="A31" s="31" t="s">
        <v>4</v>
      </c>
      <c r="B31" s="32" t="s">
        <v>50</v>
      </c>
      <c r="C31" s="33" t="s">
        <v>127</v>
      </c>
      <c r="D31" s="34">
        <f t="shared" si="0"/>
        <v>9272</v>
      </c>
      <c r="E31" s="35">
        <f t="shared" si="1"/>
        <v>2548</v>
      </c>
      <c r="F31" s="36">
        <f t="shared" si="3"/>
        <v>27.480586712683348</v>
      </c>
      <c r="G31" s="34">
        <v>2474</v>
      </c>
      <c r="H31" s="34">
        <v>74</v>
      </c>
      <c r="I31" s="35">
        <f t="shared" si="2"/>
        <v>6724</v>
      </c>
      <c r="J31" s="36">
        <f t="shared" si="4"/>
        <v>72.51941328731665</v>
      </c>
      <c r="K31" s="34">
        <v>3205</v>
      </c>
      <c r="L31" s="36">
        <f t="shared" si="5"/>
        <v>34.566436583261435</v>
      </c>
      <c r="M31" s="34">
        <v>0</v>
      </c>
      <c r="N31" s="36">
        <f t="shared" si="6"/>
        <v>0</v>
      </c>
      <c r="O31" s="34">
        <v>3519</v>
      </c>
      <c r="P31" s="34">
        <v>157</v>
      </c>
      <c r="Q31" s="36">
        <f t="shared" si="7"/>
        <v>37.95297670405522</v>
      </c>
      <c r="R31" s="34" t="s">
        <v>75</v>
      </c>
      <c r="S31" s="34"/>
      <c r="T31" s="34"/>
      <c r="U31" s="34"/>
    </row>
    <row r="32" spans="1:21" ht="13.5">
      <c r="A32" s="31" t="s">
        <v>4</v>
      </c>
      <c r="B32" s="32" t="s">
        <v>51</v>
      </c>
      <c r="C32" s="33" t="s">
        <v>52</v>
      </c>
      <c r="D32" s="34">
        <f t="shared" si="0"/>
        <v>12473</v>
      </c>
      <c r="E32" s="35">
        <f t="shared" si="1"/>
        <v>6231</v>
      </c>
      <c r="F32" s="36">
        <f t="shared" si="3"/>
        <v>49.95590475426922</v>
      </c>
      <c r="G32" s="34">
        <v>6231</v>
      </c>
      <c r="H32" s="34">
        <v>0</v>
      </c>
      <c r="I32" s="35">
        <f t="shared" si="2"/>
        <v>6242</v>
      </c>
      <c r="J32" s="36">
        <f t="shared" si="4"/>
        <v>50.04409524573078</v>
      </c>
      <c r="K32" s="34">
        <v>0</v>
      </c>
      <c r="L32" s="36">
        <f t="shared" si="5"/>
        <v>0</v>
      </c>
      <c r="M32" s="34">
        <v>0</v>
      </c>
      <c r="N32" s="36">
        <f t="shared" si="6"/>
        <v>0</v>
      </c>
      <c r="O32" s="34">
        <v>6242</v>
      </c>
      <c r="P32" s="34">
        <v>229</v>
      </c>
      <c r="Q32" s="36">
        <f t="shared" si="7"/>
        <v>50.04409524573078</v>
      </c>
      <c r="R32" s="34" t="s">
        <v>75</v>
      </c>
      <c r="S32" s="34"/>
      <c r="T32" s="34"/>
      <c r="U32" s="34"/>
    </row>
    <row r="33" spans="1:21" ht="13.5">
      <c r="A33" s="31" t="s">
        <v>4</v>
      </c>
      <c r="B33" s="32" t="s">
        <v>53</v>
      </c>
      <c r="C33" s="33" t="s">
        <v>54</v>
      </c>
      <c r="D33" s="34">
        <f t="shared" si="0"/>
        <v>8500</v>
      </c>
      <c r="E33" s="35">
        <f t="shared" si="1"/>
        <v>6183</v>
      </c>
      <c r="F33" s="36">
        <f t="shared" si="3"/>
        <v>72.74117647058823</v>
      </c>
      <c r="G33" s="34">
        <v>5946</v>
      </c>
      <c r="H33" s="34">
        <v>237</v>
      </c>
      <c r="I33" s="35">
        <f t="shared" si="2"/>
        <v>2317</v>
      </c>
      <c r="J33" s="36">
        <f t="shared" si="4"/>
        <v>27.258823529411764</v>
      </c>
      <c r="K33" s="34">
        <v>0</v>
      </c>
      <c r="L33" s="36">
        <f t="shared" si="5"/>
        <v>0</v>
      </c>
      <c r="M33" s="34">
        <v>0</v>
      </c>
      <c r="N33" s="36">
        <f t="shared" si="6"/>
        <v>0</v>
      </c>
      <c r="O33" s="34">
        <v>2317</v>
      </c>
      <c r="P33" s="34">
        <v>213</v>
      </c>
      <c r="Q33" s="36">
        <f t="shared" si="7"/>
        <v>27.258823529411764</v>
      </c>
      <c r="R33" s="34" t="s">
        <v>75</v>
      </c>
      <c r="S33" s="34"/>
      <c r="T33" s="34"/>
      <c r="U33" s="34"/>
    </row>
    <row r="34" spans="1:21" ht="13.5">
      <c r="A34" s="31" t="s">
        <v>4</v>
      </c>
      <c r="B34" s="32" t="s">
        <v>55</v>
      </c>
      <c r="C34" s="33" t="s">
        <v>56</v>
      </c>
      <c r="D34" s="34">
        <f t="shared" si="0"/>
        <v>8286</v>
      </c>
      <c r="E34" s="35">
        <f aca="true" t="shared" si="8" ref="E34:E45">G34+H34</f>
        <v>4312</v>
      </c>
      <c r="F34" s="36">
        <f t="shared" si="3"/>
        <v>52.039584841902</v>
      </c>
      <c r="G34" s="34">
        <v>4312</v>
      </c>
      <c r="H34" s="34">
        <v>0</v>
      </c>
      <c r="I34" s="35">
        <f aca="true" t="shared" si="9" ref="I34:I45">K34+M34+O34</f>
        <v>3974</v>
      </c>
      <c r="J34" s="36">
        <f t="shared" si="4"/>
        <v>47.960415158097994</v>
      </c>
      <c r="K34" s="34">
        <v>1372</v>
      </c>
      <c r="L34" s="36">
        <f t="shared" si="5"/>
        <v>16.558049722423366</v>
      </c>
      <c r="M34" s="34">
        <v>0</v>
      </c>
      <c r="N34" s="36">
        <f t="shared" si="6"/>
        <v>0</v>
      </c>
      <c r="O34" s="34">
        <v>2602</v>
      </c>
      <c r="P34" s="34">
        <v>991</v>
      </c>
      <c r="Q34" s="36">
        <f t="shared" si="7"/>
        <v>31.402365435674636</v>
      </c>
      <c r="R34" s="34" t="s">
        <v>75</v>
      </c>
      <c r="S34" s="34"/>
      <c r="T34" s="34"/>
      <c r="U34" s="34"/>
    </row>
    <row r="35" spans="1:21" ht="13.5">
      <c r="A35" s="31" t="s">
        <v>4</v>
      </c>
      <c r="B35" s="32" t="s">
        <v>57</v>
      </c>
      <c r="C35" s="33" t="s">
        <v>58</v>
      </c>
      <c r="D35" s="34">
        <f t="shared" si="0"/>
        <v>4164</v>
      </c>
      <c r="E35" s="35">
        <f t="shared" si="8"/>
        <v>820</v>
      </c>
      <c r="F35" s="36">
        <f t="shared" si="3"/>
        <v>19.6926032660903</v>
      </c>
      <c r="G35" s="34">
        <v>784</v>
      </c>
      <c r="H35" s="34">
        <v>36</v>
      </c>
      <c r="I35" s="35">
        <f t="shared" si="9"/>
        <v>3344</v>
      </c>
      <c r="J35" s="36">
        <f t="shared" si="4"/>
        <v>80.3073967339097</v>
      </c>
      <c r="K35" s="34">
        <v>0</v>
      </c>
      <c r="L35" s="36">
        <f t="shared" si="5"/>
        <v>0</v>
      </c>
      <c r="M35" s="34">
        <v>0</v>
      </c>
      <c r="N35" s="36">
        <f t="shared" si="6"/>
        <v>0</v>
      </c>
      <c r="O35" s="34">
        <v>3344</v>
      </c>
      <c r="P35" s="34">
        <v>2196</v>
      </c>
      <c r="Q35" s="36">
        <f t="shared" si="7"/>
        <v>80.3073967339097</v>
      </c>
      <c r="R35" s="34" t="s">
        <v>75</v>
      </c>
      <c r="S35" s="34"/>
      <c r="T35" s="34"/>
      <c r="U35" s="34"/>
    </row>
    <row r="36" spans="1:21" ht="13.5">
      <c r="A36" s="31" t="s">
        <v>4</v>
      </c>
      <c r="B36" s="32" t="s">
        <v>59</v>
      </c>
      <c r="C36" s="33" t="s">
        <v>60</v>
      </c>
      <c r="D36" s="34">
        <f t="shared" si="0"/>
        <v>7439</v>
      </c>
      <c r="E36" s="35">
        <f t="shared" si="8"/>
        <v>4165</v>
      </c>
      <c r="F36" s="36">
        <f t="shared" si="3"/>
        <v>55.98870815969889</v>
      </c>
      <c r="G36" s="34">
        <v>4165</v>
      </c>
      <c r="H36" s="34">
        <v>0</v>
      </c>
      <c r="I36" s="35">
        <f t="shared" si="9"/>
        <v>3274</v>
      </c>
      <c r="J36" s="36">
        <f t="shared" si="4"/>
        <v>44.01129184030111</v>
      </c>
      <c r="K36" s="34">
        <v>434</v>
      </c>
      <c r="L36" s="36">
        <f t="shared" si="5"/>
        <v>5.8341174889098</v>
      </c>
      <c r="M36" s="34">
        <v>182</v>
      </c>
      <c r="N36" s="36">
        <f t="shared" si="6"/>
        <v>2.4465653985750775</v>
      </c>
      <c r="O36" s="34">
        <v>2658</v>
      </c>
      <c r="P36" s="34">
        <v>2450</v>
      </c>
      <c r="Q36" s="36">
        <f t="shared" si="7"/>
        <v>35.73060895281624</v>
      </c>
      <c r="R36" s="34" t="s">
        <v>75</v>
      </c>
      <c r="S36" s="34"/>
      <c r="T36" s="34"/>
      <c r="U36" s="34"/>
    </row>
    <row r="37" spans="1:21" ht="13.5">
      <c r="A37" s="31" t="s">
        <v>4</v>
      </c>
      <c r="B37" s="32" t="s">
        <v>61</v>
      </c>
      <c r="C37" s="33" t="s">
        <v>62</v>
      </c>
      <c r="D37" s="34">
        <f t="shared" si="0"/>
        <v>3134</v>
      </c>
      <c r="E37" s="35">
        <f t="shared" si="8"/>
        <v>129</v>
      </c>
      <c r="F37" s="36">
        <f t="shared" si="3"/>
        <v>4.116145500957243</v>
      </c>
      <c r="G37" s="34">
        <v>98</v>
      </c>
      <c r="H37" s="34">
        <v>31</v>
      </c>
      <c r="I37" s="35">
        <f t="shared" si="9"/>
        <v>3005</v>
      </c>
      <c r="J37" s="36">
        <f t="shared" si="4"/>
        <v>95.88385449904276</v>
      </c>
      <c r="K37" s="34">
        <v>2983</v>
      </c>
      <c r="L37" s="36">
        <f t="shared" si="5"/>
        <v>95.18187619655393</v>
      </c>
      <c r="M37" s="34">
        <v>0</v>
      </c>
      <c r="N37" s="36">
        <f t="shared" si="6"/>
        <v>0</v>
      </c>
      <c r="O37" s="34">
        <v>22</v>
      </c>
      <c r="P37" s="34">
        <v>22</v>
      </c>
      <c r="Q37" s="36">
        <f t="shared" si="7"/>
        <v>0.7019783024888321</v>
      </c>
      <c r="R37" s="34" t="s">
        <v>75</v>
      </c>
      <c r="S37" s="34"/>
      <c r="T37" s="34"/>
      <c r="U37" s="34"/>
    </row>
    <row r="38" spans="1:21" ht="13.5">
      <c r="A38" s="31" t="s">
        <v>4</v>
      </c>
      <c r="B38" s="32" t="s">
        <v>63</v>
      </c>
      <c r="C38" s="33" t="s">
        <v>64</v>
      </c>
      <c r="D38" s="34">
        <f t="shared" si="0"/>
        <v>9211</v>
      </c>
      <c r="E38" s="35">
        <f t="shared" si="8"/>
        <v>3711</v>
      </c>
      <c r="F38" s="36">
        <f t="shared" si="3"/>
        <v>40.28878514819238</v>
      </c>
      <c r="G38" s="34">
        <v>3711</v>
      </c>
      <c r="H38" s="34">
        <v>0</v>
      </c>
      <c r="I38" s="35">
        <f t="shared" si="9"/>
        <v>5500</v>
      </c>
      <c r="J38" s="36">
        <f t="shared" si="4"/>
        <v>59.711214851807625</v>
      </c>
      <c r="K38" s="34">
        <v>1664</v>
      </c>
      <c r="L38" s="36">
        <f t="shared" si="5"/>
        <v>18.065356638801433</v>
      </c>
      <c r="M38" s="34">
        <v>0</v>
      </c>
      <c r="N38" s="36">
        <f t="shared" si="6"/>
        <v>0</v>
      </c>
      <c r="O38" s="34">
        <v>3836</v>
      </c>
      <c r="P38" s="34">
        <v>1374</v>
      </c>
      <c r="Q38" s="36">
        <f t="shared" si="7"/>
        <v>41.645858213006186</v>
      </c>
      <c r="R38" s="34" t="s">
        <v>75</v>
      </c>
      <c r="S38" s="34"/>
      <c r="T38" s="34"/>
      <c r="U38" s="34"/>
    </row>
    <row r="39" spans="1:21" ht="13.5">
      <c r="A39" s="31" t="s">
        <v>4</v>
      </c>
      <c r="B39" s="32" t="s">
        <v>65</v>
      </c>
      <c r="C39" s="33" t="s">
        <v>0</v>
      </c>
      <c r="D39" s="34">
        <f t="shared" si="0"/>
        <v>6960</v>
      </c>
      <c r="E39" s="35">
        <f t="shared" si="8"/>
        <v>1933</v>
      </c>
      <c r="F39" s="36">
        <f t="shared" si="3"/>
        <v>27.772988505747126</v>
      </c>
      <c r="G39" s="34">
        <v>1933</v>
      </c>
      <c r="H39" s="34">
        <v>0</v>
      </c>
      <c r="I39" s="35">
        <f t="shared" si="9"/>
        <v>5027</v>
      </c>
      <c r="J39" s="36">
        <f t="shared" si="4"/>
        <v>72.22701149425286</v>
      </c>
      <c r="K39" s="34">
        <v>1677</v>
      </c>
      <c r="L39" s="36">
        <f t="shared" si="5"/>
        <v>24.094827586206897</v>
      </c>
      <c r="M39" s="34">
        <v>0</v>
      </c>
      <c r="N39" s="36">
        <f t="shared" si="6"/>
        <v>0</v>
      </c>
      <c r="O39" s="34">
        <v>3350</v>
      </c>
      <c r="P39" s="34">
        <v>62</v>
      </c>
      <c r="Q39" s="36">
        <f t="shared" si="7"/>
        <v>48.13218390804598</v>
      </c>
      <c r="R39" s="34" t="s">
        <v>75</v>
      </c>
      <c r="S39" s="34"/>
      <c r="T39" s="34"/>
      <c r="U39" s="34"/>
    </row>
    <row r="40" spans="1:21" ht="13.5">
      <c r="A40" s="31" t="s">
        <v>4</v>
      </c>
      <c r="B40" s="32" t="s">
        <v>66</v>
      </c>
      <c r="C40" s="33" t="s">
        <v>67</v>
      </c>
      <c r="D40" s="34">
        <f t="shared" si="0"/>
        <v>7591</v>
      </c>
      <c r="E40" s="35">
        <f t="shared" si="8"/>
        <v>5451</v>
      </c>
      <c r="F40" s="36">
        <f t="shared" si="3"/>
        <v>71.80872085364247</v>
      </c>
      <c r="G40" s="34">
        <v>4921</v>
      </c>
      <c r="H40" s="34">
        <v>530</v>
      </c>
      <c r="I40" s="35">
        <f t="shared" si="9"/>
        <v>2140</v>
      </c>
      <c r="J40" s="36">
        <f t="shared" si="4"/>
        <v>28.19127914635753</v>
      </c>
      <c r="K40" s="34">
        <v>0</v>
      </c>
      <c r="L40" s="36">
        <f t="shared" si="5"/>
        <v>0</v>
      </c>
      <c r="M40" s="34">
        <v>559</v>
      </c>
      <c r="N40" s="36">
        <f t="shared" si="6"/>
        <v>7.363983664866288</v>
      </c>
      <c r="O40" s="34">
        <v>1581</v>
      </c>
      <c r="P40" s="34">
        <v>1581</v>
      </c>
      <c r="Q40" s="36">
        <f t="shared" si="7"/>
        <v>20.82729548149124</v>
      </c>
      <c r="R40" s="34" t="s">
        <v>75</v>
      </c>
      <c r="S40" s="34"/>
      <c r="T40" s="34"/>
      <c r="U40" s="34"/>
    </row>
    <row r="41" spans="1:21" ht="13.5">
      <c r="A41" s="31" t="s">
        <v>4</v>
      </c>
      <c r="B41" s="32" t="s">
        <v>68</v>
      </c>
      <c r="C41" s="33" t="s">
        <v>101</v>
      </c>
      <c r="D41" s="34">
        <f t="shared" si="0"/>
        <v>5391</v>
      </c>
      <c r="E41" s="35">
        <f t="shared" si="8"/>
        <v>2185</v>
      </c>
      <c r="F41" s="36">
        <f t="shared" si="3"/>
        <v>40.53051381932851</v>
      </c>
      <c r="G41" s="34">
        <v>1846</v>
      </c>
      <c r="H41" s="34">
        <v>339</v>
      </c>
      <c r="I41" s="35">
        <f t="shared" si="9"/>
        <v>3206</v>
      </c>
      <c r="J41" s="36">
        <f t="shared" si="4"/>
        <v>59.469486180671495</v>
      </c>
      <c r="K41" s="34">
        <v>1210</v>
      </c>
      <c r="L41" s="36">
        <f t="shared" si="5"/>
        <v>22.44481543312929</v>
      </c>
      <c r="M41" s="34">
        <v>0</v>
      </c>
      <c r="N41" s="36">
        <f t="shared" si="6"/>
        <v>0</v>
      </c>
      <c r="O41" s="34">
        <v>1996</v>
      </c>
      <c r="P41" s="34">
        <v>88</v>
      </c>
      <c r="Q41" s="36">
        <f t="shared" si="7"/>
        <v>37.024670747542196</v>
      </c>
      <c r="R41" s="34" t="s">
        <v>75</v>
      </c>
      <c r="S41" s="34"/>
      <c r="T41" s="34"/>
      <c r="U41" s="34"/>
    </row>
    <row r="42" spans="1:21" ht="13.5">
      <c r="A42" s="31" t="s">
        <v>4</v>
      </c>
      <c r="B42" s="32" t="s">
        <v>69</v>
      </c>
      <c r="C42" s="33" t="s">
        <v>70</v>
      </c>
      <c r="D42" s="34">
        <f t="shared" si="0"/>
        <v>6961</v>
      </c>
      <c r="E42" s="35">
        <f t="shared" si="8"/>
        <v>3358</v>
      </c>
      <c r="F42" s="36">
        <f t="shared" si="3"/>
        <v>48.24019537422784</v>
      </c>
      <c r="G42" s="34">
        <v>2006</v>
      </c>
      <c r="H42" s="34">
        <v>1352</v>
      </c>
      <c r="I42" s="35">
        <f t="shared" si="9"/>
        <v>3603</v>
      </c>
      <c r="J42" s="36">
        <f t="shared" si="4"/>
        <v>51.759804625772155</v>
      </c>
      <c r="K42" s="34">
        <v>0</v>
      </c>
      <c r="L42" s="36">
        <f t="shared" si="5"/>
        <v>0</v>
      </c>
      <c r="M42" s="34">
        <v>0</v>
      </c>
      <c r="N42" s="36">
        <f t="shared" si="6"/>
        <v>0</v>
      </c>
      <c r="O42" s="34">
        <v>3603</v>
      </c>
      <c r="P42" s="34">
        <v>3103</v>
      </c>
      <c r="Q42" s="36">
        <f t="shared" si="7"/>
        <v>51.759804625772155</v>
      </c>
      <c r="R42" s="34" t="s">
        <v>75</v>
      </c>
      <c r="S42" s="34"/>
      <c r="T42" s="34"/>
      <c r="U42" s="34"/>
    </row>
    <row r="43" spans="1:21" ht="13.5">
      <c r="A43" s="31" t="s">
        <v>4</v>
      </c>
      <c r="B43" s="32" t="s">
        <v>71</v>
      </c>
      <c r="C43" s="33" t="s">
        <v>3</v>
      </c>
      <c r="D43" s="34">
        <f t="shared" si="0"/>
        <v>4519</v>
      </c>
      <c r="E43" s="35">
        <f t="shared" si="8"/>
        <v>3228</v>
      </c>
      <c r="F43" s="36">
        <f t="shared" si="3"/>
        <v>71.43173268422217</v>
      </c>
      <c r="G43" s="34">
        <v>2725</v>
      </c>
      <c r="H43" s="34">
        <v>503</v>
      </c>
      <c r="I43" s="35">
        <f t="shared" si="9"/>
        <v>1291</v>
      </c>
      <c r="J43" s="36">
        <f t="shared" si="4"/>
        <v>28.568267315777828</v>
      </c>
      <c r="K43" s="34">
        <v>777</v>
      </c>
      <c r="L43" s="36">
        <f t="shared" si="5"/>
        <v>17.1940694843992</v>
      </c>
      <c r="M43" s="34">
        <v>0</v>
      </c>
      <c r="N43" s="36">
        <f t="shared" si="6"/>
        <v>0</v>
      </c>
      <c r="O43" s="34">
        <v>514</v>
      </c>
      <c r="P43" s="34">
        <v>417</v>
      </c>
      <c r="Q43" s="36">
        <f t="shared" si="7"/>
        <v>11.374197831378623</v>
      </c>
      <c r="R43" s="34" t="s">
        <v>75</v>
      </c>
      <c r="S43" s="34"/>
      <c r="T43" s="34"/>
      <c r="U43" s="34"/>
    </row>
    <row r="44" spans="1:21" ht="13.5">
      <c r="A44" s="31" t="s">
        <v>4</v>
      </c>
      <c r="B44" s="32" t="s">
        <v>72</v>
      </c>
      <c r="C44" s="33" t="s">
        <v>73</v>
      </c>
      <c r="D44" s="34">
        <f t="shared" si="0"/>
        <v>4080</v>
      </c>
      <c r="E44" s="35">
        <f t="shared" si="8"/>
        <v>2139</v>
      </c>
      <c r="F44" s="36">
        <f t="shared" si="3"/>
        <v>52.4264705882353</v>
      </c>
      <c r="G44" s="34">
        <v>1957</v>
      </c>
      <c r="H44" s="34">
        <v>182</v>
      </c>
      <c r="I44" s="35">
        <f t="shared" si="9"/>
        <v>1941</v>
      </c>
      <c r="J44" s="36">
        <f t="shared" si="4"/>
        <v>47.5735294117647</v>
      </c>
      <c r="K44" s="34">
        <v>252</v>
      </c>
      <c r="L44" s="36">
        <f t="shared" si="5"/>
        <v>6.176470588235294</v>
      </c>
      <c r="M44" s="34">
        <v>0</v>
      </c>
      <c r="N44" s="36">
        <f t="shared" si="6"/>
        <v>0</v>
      </c>
      <c r="O44" s="34">
        <v>1689</v>
      </c>
      <c r="P44" s="34">
        <v>92</v>
      </c>
      <c r="Q44" s="36">
        <f t="shared" si="7"/>
        <v>41.397058823529406</v>
      </c>
      <c r="R44" s="34" t="s">
        <v>75</v>
      </c>
      <c r="S44" s="34"/>
      <c r="T44" s="34"/>
      <c r="U44" s="34"/>
    </row>
    <row r="45" spans="1:21" ht="13.5">
      <c r="A45" s="31" t="s">
        <v>4</v>
      </c>
      <c r="B45" s="32" t="s">
        <v>74</v>
      </c>
      <c r="C45" s="33" t="s">
        <v>76</v>
      </c>
      <c r="D45" s="34">
        <f t="shared" si="0"/>
        <v>5430</v>
      </c>
      <c r="E45" s="35">
        <f t="shared" si="8"/>
        <v>3770</v>
      </c>
      <c r="F45" s="36">
        <f t="shared" si="3"/>
        <v>69.42909760589319</v>
      </c>
      <c r="G45" s="34">
        <v>3270</v>
      </c>
      <c r="H45" s="34">
        <v>500</v>
      </c>
      <c r="I45" s="35">
        <f t="shared" si="9"/>
        <v>1660</v>
      </c>
      <c r="J45" s="36">
        <f t="shared" si="4"/>
        <v>30.570902394106813</v>
      </c>
      <c r="K45" s="34">
        <v>936</v>
      </c>
      <c r="L45" s="36">
        <f t="shared" si="5"/>
        <v>17.23756906077348</v>
      </c>
      <c r="M45" s="34">
        <v>0</v>
      </c>
      <c r="N45" s="36">
        <f t="shared" si="6"/>
        <v>0</v>
      </c>
      <c r="O45" s="34">
        <v>724</v>
      </c>
      <c r="P45" s="34">
        <v>196</v>
      </c>
      <c r="Q45" s="36">
        <f t="shared" si="7"/>
        <v>13.333333333333334</v>
      </c>
      <c r="R45" s="34" t="s">
        <v>75</v>
      </c>
      <c r="S45" s="34"/>
      <c r="T45" s="34"/>
      <c r="U45" s="34"/>
    </row>
    <row r="46" spans="1:21" ht="13.5">
      <c r="A46" s="63" t="s">
        <v>77</v>
      </c>
      <c r="B46" s="64"/>
      <c r="C46" s="65"/>
      <c r="D46" s="34">
        <f>SUM(D7:D45)</f>
        <v>619423</v>
      </c>
      <c r="E46" s="34">
        <f aca="true" t="shared" si="10" ref="E46:P46">SUM(E7:E45)</f>
        <v>167939</v>
      </c>
      <c r="F46" s="36">
        <f t="shared" si="3"/>
        <v>27.11216729117259</v>
      </c>
      <c r="G46" s="34">
        <f t="shared" si="10"/>
        <v>160294</v>
      </c>
      <c r="H46" s="34">
        <f t="shared" si="10"/>
        <v>7645</v>
      </c>
      <c r="I46" s="34">
        <f t="shared" si="10"/>
        <v>451484</v>
      </c>
      <c r="J46" s="36">
        <f t="shared" si="4"/>
        <v>72.8878327088274</v>
      </c>
      <c r="K46" s="34">
        <f t="shared" si="10"/>
        <v>231489</v>
      </c>
      <c r="L46" s="36">
        <f t="shared" si="5"/>
        <v>37.37171528987461</v>
      </c>
      <c r="M46" s="34">
        <f t="shared" si="10"/>
        <v>3744</v>
      </c>
      <c r="N46" s="36">
        <f t="shared" si="6"/>
        <v>0.6044334808361975</v>
      </c>
      <c r="O46" s="34">
        <f t="shared" si="10"/>
        <v>216251</v>
      </c>
      <c r="P46" s="34">
        <f t="shared" si="10"/>
        <v>60624</v>
      </c>
      <c r="Q46" s="36">
        <f t="shared" si="7"/>
        <v>34.9116839381166</v>
      </c>
      <c r="R46" s="34">
        <f>COUNTIF(R7:R45,"○")</f>
        <v>38</v>
      </c>
      <c r="S46" s="34">
        <f>COUNTIF(S7:S45,"○")</f>
        <v>0</v>
      </c>
      <c r="T46" s="34">
        <f>COUNTIF(T7:T45,"○")</f>
        <v>0</v>
      </c>
      <c r="U46" s="34">
        <f>COUNTIF(U7:U45,"○")</f>
        <v>1</v>
      </c>
    </row>
  </sheetData>
  <mergeCells count="19">
    <mergeCell ref="A46:C46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78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80</v>
      </c>
      <c r="B2" s="44" t="s">
        <v>116</v>
      </c>
      <c r="C2" s="47" t="s">
        <v>117</v>
      </c>
      <c r="D2" s="14" t="s">
        <v>81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118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82</v>
      </c>
      <c r="E3" s="69" t="s">
        <v>83</v>
      </c>
      <c r="F3" s="71"/>
      <c r="G3" s="72"/>
      <c r="H3" s="66" t="s">
        <v>84</v>
      </c>
      <c r="I3" s="67"/>
      <c r="J3" s="68"/>
      <c r="K3" s="69" t="s">
        <v>85</v>
      </c>
      <c r="L3" s="67"/>
      <c r="M3" s="68"/>
      <c r="N3" s="26" t="s">
        <v>82</v>
      </c>
      <c r="O3" s="17" t="s">
        <v>86</v>
      </c>
      <c r="P3" s="24"/>
      <c r="Q3" s="24"/>
      <c r="R3" s="24"/>
      <c r="S3" s="24"/>
      <c r="T3" s="25"/>
      <c r="U3" s="17" t="s">
        <v>87</v>
      </c>
      <c r="V3" s="24"/>
      <c r="W3" s="24"/>
      <c r="X3" s="24"/>
      <c r="Y3" s="24"/>
      <c r="Z3" s="25"/>
      <c r="AA3" s="17" t="s">
        <v>88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82</v>
      </c>
      <c r="F4" s="18" t="s">
        <v>119</v>
      </c>
      <c r="G4" s="18" t="s">
        <v>120</v>
      </c>
      <c r="H4" s="26" t="s">
        <v>82</v>
      </c>
      <c r="I4" s="18" t="s">
        <v>119</v>
      </c>
      <c r="J4" s="18" t="s">
        <v>120</v>
      </c>
      <c r="K4" s="26" t="s">
        <v>82</v>
      </c>
      <c r="L4" s="18" t="s">
        <v>119</v>
      </c>
      <c r="M4" s="18" t="s">
        <v>120</v>
      </c>
      <c r="N4" s="27"/>
      <c r="O4" s="26" t="s">
        <v>82</v>
      </c>
      <c r="P4" s="18" t="s">
        <v>121</v>
      </c>
      <c r="Q4" s="18" t="s">
        <v>122</v>
      </c>
      <c r="R4" s="18" t="s">
        <v>123</v>
      </c>
      <c r="S4" s="18" t="s">
        <v>124</v>
      </c>
      <c r="T4" s="18" t="s">
        <v>125</v>
      </c>
      <c r="U4" s="26" t="s">
        <v>82</v>
      </c>
      <c r="V4" s="18" t="s">
        <v>121</v>
      </c>
      <c r="W4" s="18" t="s">
        <v>122</v>
      </c>
      <c r="X4" s="18" t="s">
        <v>123</v>
      </c>
      <c r="Y4" s="18" t="s">
        <v>124</v>
      </c>
      <c r="Z4" s="18" t="s">
        <v>125</v>
      </c>
      <c r="AA4" s="26" t="s">
        <v>82</v>
      </c>
      <c r="AB4" s="18" t="s">
        <v>119</v>
      </c>
      <c r="AC4" s="18" t="s">
        <v>120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126</v>
      </c>
      <c r="E6" s="19" t="s">
        <v>126</v>
      </c>
      <c r="F6" s="19" t="s">
        <v>126</v>
      </c>
      <c r="G6" s="19" t="s">
        <v>126</v>
      </c>
      <c r="H6" s="19" t="s">
        <v>126</v>
      </c>
      <c r="I6" s="19" t="s">
        <v>126</v>
      </c>
      <c r="J6" s="19" t="s">
        <v>126</v>
      </c>
      <c r="K6" s="19" t="s">
        <v>126</v>
      </c>
      <c r="L6" s="19" t="s">
        <v>126</v>
      </c>
      <c r="M6" s="19" t="s">
        <v>126</v>
      </c>
      <c r="N6" s="19" t="s">
        <v>126</v>
      </c>
      <c r="O6" s="19" t="s">
        <v>126</v>
      </c>
      <c r="P6" s="19" t="s">
        <v>126</v>
      </c>
      <c r="Q6" s="19" t="s">
        <v>126</v>
      </c>
      <c r="R6" s="19" t="s">
        <v>126</v>
      </c>
      <c r="S6" s="19" t="s">
        <v>126</v>
      </c>
      <c r="T6" s="19" t="s">
        <v>126</v>
      </c>
      <c r="U6" s="19" t="s">
        <v>126</v>
      </c>
      <c r="V6" s="19" t="s">
        <v>126</v>
      </c>
      <c r="W6" s="19" t="s">
        <v>126</v>
      </c>
      <c r="X6" s="19" t="s">
        <v>126</v>
      </c>
      <c r="Y6" s="19" t="s">
        <v>126</v>
      </c>
      <c r="Z6" s="19" t="s">
        <v>126</v>
      </c>
      <c r="AA6" s="19" t="s">
        <v>126</v>
      </c>
      <c r="AB6" s="19" t="s">
        <v>126</v>
      </c>
      <c r="AC6" s="19" t="s">
        <v>126</v>
      </c>
    </row>
    <row r="7" spans="1:29" ht="13.5">
      <c r="A7" s="31" t="s">
        <v>4</v>
      </c>
      <c r="B7" s="32" t="s">
        <v>5</v>
      </c>
      <c r="C7" s="33" t="s">
        <v>6</v>
      </c>
      <c r="D7" s="34">
        <f aca="true" t="shared" si="0" ref="D7:D45">E7+H7+K7</f>
        <v>30134</v>
      </c>
      <c r="E7" s="34">
        <f aca="true" t="shared" si="1" ref="E7:E45">F7+G7</f>
        <v>0</v>
      </c>
      <c r="F7" s="34">
        <v>0</v>
      </c>
      <c r="G7" s="34">
        <v>0</v>
      </c>
      <c r="H7" s="34">
        <f aca="true" t="shared" si="2" ref="H7:H45">I7+J7</f>
        <v>10548</v>
      </c>
      <c r="I7" s="34">
        <v>10548</v>
      </c>
      <c r="J7" s="34">
        <v>0</v>
      </c>
      <c r="K7" s="34">
        <f aca="true" t="shared" si="3" ref="K7:K45">L7+M7</f>
        <v>19586</v>
      </c>
      <c r="L7" s="34">
        <v>0</v>
      </c>
      <c r="M7" s="34">
        <v>19586</v>
      </c>
      <c r="N7" s="34">
        <f aca="true" t="shared" si="4" ref="N7:N45">O7+U7+AA7</f>
        <v>31195</v>
      </c>
      <c r="O7" s="34">
        <f aca="true" t="shared" si="5" ref="O7:O45">SUM(P7:T7)</f>
        <v>10548</v>
      </c>
      <c r="P7" s="34">
        <v>4492</v>
      </c>
      <c r="Q7" s="34">
        <v>6056</v>
      </c>
      <c r="R7" s="34">
        <v>0</v>
      </c>
      <c r="S7" s="34">
        <v>0</v>
      </c>
      <c r="T7" s="34">
        <v>0</v>
      </c>
      <c r="U7" s="34">
        <f aca="true" t="shared" si="6" ref="U7:U45">SUM(V7:Z7)</f>
        <v>19586</v>
      </c>
      <c r="V7" s="34">
        <v>19586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45">AB7+AC7</f>
        <v>1061</v>
      </c>
      <c r="AB7" s="34">
        <v>1061</v>
      </c>
      <c r="AC7" s="34">
        <v>0</v>
      </c>
    </row>
    <row r="8" spans="1:29" ht="13.5">
      <c r="A8" s="31" t="s">
        <v>4</v>
      </c>
      <c r="B8" s="32" t="s">
        <v>7</v>
      </c>
      <c r="C8" s="33" t="s">
        <v>8</v>
      </c>
      <c r="D8" s="34">
        <f t="shared" si="0"/>
        <v>42089</v>
      </c>
      <c r="E8" s="34">
        <f t="shared" si="1"/>
        <v>46</v>
      </c>
      <c r="F8" s="34">
        <v>46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42043</v>
      </c>
      <c r="L8" s="34">
        <v>24615</v>
      </c>
      <c r="M8" s="34">
        <v>17428</v>
      </c>
      <c r="N8" s="34">
        <f t="shared" si="4"/>
        <v>42094</v>
      </c>
      <c r="O8" s="34">
        <f t="shared" si="5"/>
        <v>24661</v>
      </c>
      <c r="P8" s="34">
        <v>24661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17428</v>
      </c>
      <c r="V8" s="34">
        <v>17428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5</v>
      </c>
      <c r="AB8" s="34">
        <v>5</v>
      </c>
      <c r="AC8" s="34">
        <v>0</v>
      </c>
    </row>
    <row r="9" spans="1:29" ht="13.5">
      <c r="A9" s="31" t="s">
        <v>4</v>
      </c>
      <c r="B9" s="32" t="s">
        <v>9</v>
      </c>
      <c r="C9" s="33" t="s">
        <v>10</v>
      </c>
      <c r="D9" s="34">
        <f t="shared" si="0"/>
        <v>12896</v>
      </c>
      <c r="E9" s="34">
        <f t="shared" si="1"/>
        <v>0</v>
      </c>
      <c r="F9" s="34">
        <v>0</v>
      </c>
      <c r="G9" s="34">
        <v>0</v>
      </c>
      <c r="H9" s="34">
        <f t="shared" si="2"/>
        <v>7665</v>
      </c>
      <c r="I9" s="34">
        <v>7665</v>
      </c>
      <c r="J9" s="34">
        <v>0</v>
      </c>
      <c r="K9" s="34">
        <f t="shared" si="3"/>
        <v>5231</v>
      </c>
      <c r="L9" s="34">
        <v>0</v>
      </c>
      <c r="M9" s="34">
        <v>5231</v>
      </c>
      <c r="N9" s="34">
        <f t="shared" si="4"/>
        <v>13012</v>
      </c>
      <c r="O9" s="34">
        <f t="shared" si="5"/>
        <v>7665</v>
      </c>
      <c r="P9" s="34">
        <v>7665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5231</v>
      </c>
      <c r="V9" s="34">
        <v>5231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116</v>
      </c>
      <c r="AB9" s="34">
        <v>116</v>
      </c>
      <c r="AC9" s="34">
        <v>0</v>
      </c>
    </row>
    <row r="10" spans="1:29" ht="13.5">
      <c r="A10" s="31" t="s">
        <v>4</v>
      </c>
      <c r="B10" s="32" t="s">
        <v>11</v>
      </c>
      <c r="C10" s="33" t="s">
        <v>12</v>
      </c>
      <c r="D10" s="34">
        <f t="shared" si="0"/>
        <v>12026</v>
      </c>
      <c r="E10" s="34">
        <f t="shared" si="1"/>
        <v>1030</v>
      </c>
      <c r="F10" s="34">
        <v>1030</v>
      </c>
      <c r="G10" s="34">
        <v>0</v>
      </c>
      <c r="H10" s="34">
        <f t="shared" si="2"/>
        <v>302</v>
      </c>
      <c r="I10" s="34">
        <v>302</v>
      </c>
      <c r="J10" s="34">
        <v>0</v>
      </c>
      <c r="K10" s="34">
        <f t="shared" si="3"/>
        <v>10694</v>
      </c>
      <c r="L10" s="34">
        <v>5563</v>
      </c>
      <c r="M10" s="34">
        <v>5131</v>
      </c>
      <c r="N10" s="34">
        <f t="shared" si="4"/>
        <v>12026</v>
      </c>
      <c r="O10" s="34">
        <f t="shared" si="5"/>
        <v>6895</v>
      </c>
      <c r="P10" s="34">
        <v>6895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5131</v>
      </c>
      <c r="V10" s="34">
        <v>5131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0</v>
      </c>
      <c r="AB10" s="34">
        <v>0</v>
      </c>
      <c r="AC10" s="34">
        <v>0</v>
      </c>
    </row>
    <row r="11" spans="1:29" ht="13.5">
      <c r="A11" s="31" t="s">
        <v>4</v>
      </c>
      <c r="B11" s="32" t="s">
        <v>13</v>
      </c>
      <c r="C11" s="33" t="s">
        <v>1</v>
      </c>
      <c r="D11" s="34">
        <f t="shared" si="0"/>
        <v>2931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2931</v>
      </c>
      <c r="L11" s="34">
        <v>1436</v>
      </c>
      <c r="M11" s="34">
        <v>1495</v>
      </c>
      <c r="N11" s="34">
        <f t="shared" si="4"/>
        <v>3059</v>
      </c>
      <c r="O11" s="34">
        <f t="shared" si="5"/>
        <v>1436</v>
      </c>
      <c r="P11" s="34">
        <v>611</v>
      </c>
      <c r="Q11" s="34">
        <v>825</v>
      </c>
      <c r="R11" s="34">
        <v>0</v>
      </c>
      <c r="S11" s="34">
        <v>0</v>
      </c>
      <c r="T11" s="34">
        <v>0</v>
      </c>
      <c r="U11" s="34">
        <f t="shared" si="6"/>
        <v>1495</v>
      </c>
      <c r="V11" s="34">
        <v>1495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128</v>
      </c>
      <c r="AB11" s="34">
        <v>128</v>
      </c>
      <c r="AC11" s="34">
        <v>0</v>
      </c>
    </row>
    <row r="12" spans="1:29" ht="13.5">
      <c r="A12" s="31" t="s">
        <v>4</v>
      </c>
      <c r="B12" s="32" t="s">
        <v>14</v>
      </c>
      <c r="C12" s="33" t="s">
        <v>15</v>
      </c>
      <c r="D12" s="34">
        <f t="shared" si="0"/>
        <v>6848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6848</v>
      </c>
      <c r="L12" s="34">
        <v>3226</v>
      </c>
      <c r="M12" s="34">
        <v>3622</v>
      </c>
      <c r="N12" s="34">
        <f t="shared" si="4"/>
        <v>7136</v>
      </c>
      <c r="O12" s="34">
        <f t="shared" si="5"/>
        <v>3226</v>
      </c>
      <c r="P12" s="34">
        <v>1374</v>
      </c>
      <c r="Q12" s="34">
        <v>1852</v>
      </c>
      <c r="R12" s="34">
        <v>0</v>
      </c>
      <c r="S12" s="34">
        <v>0</v>
      </c>
      <c r="T12" s="34">
        <v>0</v>
      </c>
      <c r="U12" s="34">
        <f t="shared" si="6"/>
        <v>3622</v>
      </c>
      <c r="V12" s="34">
        <v>3622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288</v>
      </c>
      <c r="AB12" s="34">
        <v>288</v>
      </c>
      <c r="AC12" s="34">
        <v>0</v>
      </c>
    </row>
    <row r="13" spans="1:29" ht="13.5">
      <c r="A13" s="31" t="s">
        <v>4</v>
      </c>
      <c r="B13" s="32" t="s">
        <v>16</v>
      </c>
      <c r="C13" s="33" t="s">
        <v>17</v>
      </c>
      <c r="D13" s="34">
        <f t="shared" si="0"/>
        <v>2080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2080</v>
      </c>
      <c r="L13" s="34">
        <v>1320</v>
      </c>
      <c r="M13" s="34">
        <v>760</v>
      </c>
      <c r="N13" s="34">
        <f t="shared" si="4"/>
        <v>2120</v>
      </c>
      <c r="O13" s="34">
        <f t="shared" si="5"/>
        <v>1320</v>
      </c>
      <c r="P13" s="34">
        <v>562</v>
      </c>
      <c r="Q13" s="34">
        <v>758</v>
      </c>
      <c r="R13" s="34">
        <v>0</v>
      </c>
      <c r="S13" s="34">
        <v>0</v>
      </c>
      <c r="T13" s="34">
        <v>0</v>
      </c>
      <c r="U13" s="34">
        <f t="shared" si="6"/>
        <v>760</v>
      </c>
      <c r="V13" s="34">
        <v>760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40</v>
      </c>
      <c r="AB13" s="34">
        <v>40</v>
      </c>
      <c r="AC13" s="34">
        <v>0</v>
      </c>
    </row>
    <row r="14" spans="1:29" ht="13.5">
      <c r="A14" s="31" t="s">
        <v>4</v>
      </c>
      <c r="B14" s="32" t="s">
        <v>18</v>
      </c>
      <c r="C14" s="33" t="s">
        <v>19</v>
      </c>
      <c r="D14" s="34">
        <f t="shared" si="0"/>
        <v>2954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2954</v>
      </c>
      <c r="L14" s="34">
        <v>1249</v>
      </c>
      <c r="M14" s="34">
        <v>1705</v>
      </c>
      <c r="N14" s="34">
        <f t="shared" si="4"/>
        <v>2978</v>
      </c>
      <c r="O14" s="34">
        <f t="shared" si="5"/>
        <v>1249</v>
      </c>
      <c r="P14" s="34">
        <v>532</v>
      </c>
      <c r="Q14" s="34">
        <v>717</v>
      </c>
      <c r="R14" s="34">
        <v>0</v>
      </c>
      <c r="S14" s="34">
        <v>0</v>
      </c>
      <c r="T14" s="34">
        <v>0</v>
      </c>
      <c r="U14" s="34">
        <f t="shared" si="6"/>
        <v>1705</v>
      </c>
      <c r="V14" s="34">
        <v>1705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24</v>
      </c>
      <c r="AB14" s="34">
        <v>24</v>
      </c>
      <c r="AC14" s="34">
        <v>0</v>
      </c>
    </row>
    <row r="15" spans="1:29" ht="13.5">
      <c r="A15" s="31" t="s">
        <v>4</v>
      </c>
      <c r="B15" s="32" t="s">
        <v>20</v>
      </c>
      <c r="C15" s="33" t="s">
        <v>21</v>
      </c>
      <c r="D15" s="34">
        <f t="shared" si="0"/>
        <v>1536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1536</v>
      </c>
      <c r="L15" s="34">
        <v>534</v>
      </c>
      <c r="M15" s="34">
        <v>1002</v>
      </c>
      <c r="N15" s="34">
        <f t="shared" si="4"/>
        <v>1536</v>
      </c>
      <c r="O15" s="34">
        <f t="shared" si="5"/>
        <v>534</v>
      </c>
      <c r="P15" s="34">
        <v>534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1002</v>
      </c>
      <c r="V15" s="34">
        <v>1002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4</v>
      </c>
      <c r="B16" s="32" t="s">
        <v>22</v>
      </c>
      <c r="C16" s="33" t="s">
        <v>23</v>
      </c>
      <c r="D16" s="34">
        <f t="shared" si="0"/>
        <v>2590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2590</v>
      </c>
      <c r="L16" s="34">
        <v>1564</v>
      </c>
      <c r="M16" s="34">
        <v>1026</v>
      </c>
      <c r="N16" s="34">
        <f t="shared" si="4"/>
        <v>2713</v>
      </c>
      <c r="O16" s="34">
        <f t="shared" si="5"/>
        <v>1564</v>
      </c>
      <c r="P16" s="34">
        <v>666</v>
      </c>
      <c r="Q16" s="34">
        <v>898</v>
      </c>
      <c r="R16" s="34">
        <v>0</v>
      </c>
      <c r="S16" s="34">
        <v>0</v>
      </c>
      <c r="T16" s="34">
        <v>0</v>
      </c>
      <c r="U16" s="34">
        <f t="shared" si="6"/>
        <v>1026</v>
      </c>
      <c r="V16" s="34">
        <v>1026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123</v>
      </c>
      <c r="AB16" s="34">
        <v>123</v>
      </c>
      <c r="AC16" s="34">
        <v>0</v>
      </c>
    </row>
    <row r="17" spans="1:29" ht="13.5">
      <c r="A17" s="31" t="s">
        <v>4</v>
      </c>
      <c r="B17" s="32" t="s">
        <v>24</v>
      </c>
      <c r="C17" s="33" t="s">
        <v>25</v>
      </c>
      <c r="D17" s="34">
        <f t="shared" si="0"/>
        <v>2070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2070</v>
      </c>
      <c r="L17" s="34">
        <v>866</v>
      </c>
      <c r="M17" s="34">
        <v>1204</v>
      </c>
      <c r="N17" s="34">
        <f t="shared" si="4"/>
        <v>2070</v>
      </c>
      <c r="O17" s="34">
        <f t="shared" si="5"/>
        <v>866</v>
      </c>
      <c r="P17" s="34">
        <v>369</v>
      </c>
      <c r="Q17" s="34">
        <v>497</v>
      </c>
      <c r="R17" s="34">
        <v>0</v>
      </c>
      <c r="S17" s="34">
        <v>0</v>
      </c>
      <c r="T17" s="34">
        <v>0</v>
      </c>
      <c r="U17" s="34">
        <f t="shared" si="6"/>
        <v>1204</v>
      </c>
      <c r="V17" s="34">
        <v>1204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4</v>
      </c>
      <c r="B18" s="32" t="s">
        <v>26</v>
      </c>
      <c r="C18" s="33" t="s">
        <v>27</v>
      </c>
      <c r="D18" s="34">
        <f t="shared" si="0"/>
        <v>1515</v>
      </c>
      <c r="E18" s="34">
        <f t="shared" si="1"/>
        <v>0</v>
      </c>
      <c r="F18" s="34">
        <v>0</v>
      </c>
      <c r="G18" s="34">
        <v>0</v>
      </c>
      <c r="H18" s="34">
        <f t="shared" si="2"/>
        <v>104</v>
      </c>
      <c r="I18" s="34">
        <v>0</v>
      </c>
      <c r="J18" s="34">
        <v>104</v>
      </c>
      <c r="K18" s="34">
        <f t="shared" si="3"/>
        <v>1411</v>
      </c>
      <c r="L18" s="34">
        <v>903</v>
      </c>
      <c r="M18" s="34">
        <v>508</v>
      </c>
      <c r="N18" s="34">
        <f t="shared" si="4"/>
        <v>1581</v>
      </c>
      <c r="O18" s="34">
        <f t="shared" si="5"/>
        <v>903</v>
      </c>
      <c r="P18" s="34">
        <v>903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612</v>
      </c>
      <c r="V18" s="34">
        <v>508</v>
      </c>
      <c r="W18" s="34">
        <v>104</v>
      </c>
      <c r="X18" s="34">
        <v>0</v>
      </c>
      <c r="Y18" s="34">
        <v>0</v>
      </c>
      <c r="Z18" s="34">
        <v>0</v>
      </c>
      <c r="AA18" s="34">
        <f t="shared" si="7"/>
        <v>66</v>
      </c>
      <c r="AB18" s="34">
        <v>66</v>
      </c>
      <c r="AC18" s="34">
        <v>0</v>
      </c>
    </row>
    <row r="19" spans="1:29" ht="13.5">
      <c r="A19" s="31" t="s">
        <v>4</v>
      </c>
      <c r="B19" s="32" t="s">
        <v>28</v>
      </c>
      <c r="C19" s="33" t="s">
        <v>29</v>
      </c>
      <c r="D19" s="34">
        <f t="shared" si="0"/>
        <v>2445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2445</v>
      </c>
      <c r="L19" s="34">
        <v>925</v>
      </c>
      <c r="M19" s="34">
        <v>1520</v>
      </c>
      <c r="N19" s="34">
        <f t="shared" si="4"/>
        <v>2518</v>
      </c>
      <c r="O19" s="34">
        <f t="shared" si="5"/>
        <v>925</v>
      </c>
      <c r="P19" s="34">
        <v>393</v>
      </c>
      <c r="Q19" s="34">
        <v>532</v>
      </c>
      <c r="R19" s="34">
        <v>0</v>
      </c>
      <c r="S19" s="34">
        <v>0</v>
      </c>
      <c r="T19" s="34">
        <v>0</v>
      </c>
      <c r="U19" s="34">
        <f t="shared" si="6"/>
        <v>1520</v>
      </c>
      <c r="V19" s="34">
        <v>1520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73</v>
      </c>
      <c r="AB19" s="34">
        <v>73</v>
      </c>
      <c r="AC19" s="34">
        <v>0</v>
      </c>
    </row>
    <row r="20" spans="1:29" ht="13.5">
      <c r="A20" s="31" t="s">
        <v>4</v>
      </c>
      <c r="B20" s="32" t="s">
        <v>30</v>
      </c>
      <c r="C20" s="33" t="s">
        <v>31</v>
      </c>
      <c r="D20" s="34">
        <f t="shared" si="0"/>
        <v>708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708</v>
      </c>
      <c r="L20" s="34">
        <v>92</v>
      </c>
      <c r="M20" s="34">
        <v>616</v>
      </c>
      <c r="N20" s="34">
        <f t="shared" si="4"/>
        <v>713</v>
      </c>
      <c r="O20" s="34">
        <f t="shared" si="5"/>
        <v>92</v>
      </c>
      <c r="P20" s="34">
        <v>40</v>
      </c>
      <c r="Q20" s="34">
        <v>52</v>
      </c>
      <c r="R20" s="34">
        <v>0</v>
      </c>
      <c r="S20" s="34">
        <v>0</v>
      </c>
      <c r="T20" s="34">
        <v>0</v>
      </c>
      <c r="U20" s="34">
        <f t="shared" si="6"/>
        <v>616</v>
      </c>
      <c r="V20" s="34">
        <v>616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5</v>
      </c>
      <c r="AB20" s="34">
        <v>5</v>
      </c>
      <c r="AC20" s="34">
        <v>0</v>
      </c>
    </row>
    <row r="21" spans="1:29" ht="13.5">
      <c r="A21" s="31" t="s">
        <v>4</v>
      </c>
      <c r="B21" s="32" t="s">
        <v>32</v>
      </c>
      <c r="C21" s="33" t="s">
        <v>33</v>
      </c>
      <c r="D21" s="34">
        <f t="shared" si="0"/>
        <v>5190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5190</v>
      </c>
      <c r="L21" s="34">
        <v>2882</v>
      </c>
      <c r="M21" s="34">
        <v>2308</v>
      </c>
      <c r="N21" s="34">
        <f t="shared" si="4"/>
        <v>5190</v>
      </c>
      <c r="O21" s="34">
        <f t="shared" si="5"/>
        <v>2882</v>
      </c>
      <c r="P21" s="34">
        <v>1226</v>
      </c>
      <c r="Q21" s="34">
        <v>1656</v>
      </c>
      <c r="R21" s="34">
        <v>0</v>
      </c>
      <c r="S21" s="34">
        <v>0</v>
      </c>
      <c r="T21" s="34">
        <v>0</v>
      </c>
      <c r="U21" s="34">
        <f t="shared" si="6"/>
        <v>2308</v>
      </c>
      <c r="V21" s="34">
        <v>2308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4</v>
      </c>
      <c r="B22" s="32" t="s">
        <v>34</v>
      </c>
      <c r="C22" s="33" t="s">
        <v>35</v>
      </c>
      <c r="D22" s="34">
        <f t="shared" si="0"/>
        <v>3621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3621</v>
      </c>
      <c r="L22" s="34">
        <v>1284</v>
      </c>
      <c r="M22" s="34">
        <v>2337</v>
      </c>
      <c r="N22" s="34">
        <f t="shared" si="4"/>
        <v>3621</v>
      </c>
      <c r="O22" s="34">
        <f t="shared" si="5"/>
        <v>1284</v>
      </c>
      <c r="P22" s="34">
        <v>547</v>
      </c>
      <c r="Q22" s="34">
        <v>737</v>
      </c>
      <c r="R22" s="34">
        <v>0</v>
      </c>
      <c r="S22" s="34">
        <v>0</v>
      </c>
      <c r="T22" s="34">
        <v>0</v>
      </c>
      <c r="U22" s="34">
        <f t="shared" si="6"/>
        <v>2337</v>
      </c>
      <c r="V22" s="34">
        <v>2337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4</v>
      </c>
      <c r="B23" s="32" t="s">
        <v>36</v>
      </c>
      <c r="C23" s="33" t="s">
        <v>37</v>
      </c>
      <c r="D23" s="34">
        <f t="shared" si="0"/>
        <v>1092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1092</v>
      </c>
      <c r="L23" s="34">
        <v>495</v>
      </c>
      <c r="M23" s="34">
        <v>597</v>
      </c>
      <c r="N23" s="34">
        <f t="shared" si="4"/>
        <v>1211</v>
      </c>
      <c r="O23" s="34">
        <f t="shared" si="5"/>
        <v>495</v>
      </c>
      <c r="P23" s="34">
        <v>211</v>
      </c>
      <c r="Q23" s="34">
        <v>284</v>
      </c>
      <c r="R23" s="34">
        <v>0</v>
      </c>
      <c r="S23" s="34">
        <v>0</v>
      </c>
      <c r="T23" s="34">
        <v>0</v>
      </c>
      <c r="U23" s="34">
        <f t="shared" si="6"/>
        <v>597</v>
      </c>
      <c r="V23" s="34">
        <v>597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119</v>
      </c>
      <c r="AB23" s="34">
        <v>119</v>
      </c>
      <c r="AC23" s="34">
        <v>0</v>
      </c>
    </row>
    <row r="24" spans="1:29" ht="13.5">
      <c r="A24" s="31" t="s">
        <v>4</v>
      </c>
      <c r="B24" s="32" t="s">
        <v>38</v>
      </c>
      <c r="C24" s="33" t="s">
        <v>39</v>
      </c>
      <c r="D24" s="34">
        <f t="shared" si="0"/>
        <v>3353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3353</v>
      </c>
      <c r="L24" s="34">
        <v>1837</v>
      </c>
      <c r="M24" s="34">
        <v>1516</v>
      </c>
      <c r="N24" s="34">
        <f t="shared" si="4"/>
        <v>3450</v>
      </c>
      <c r="O24" s="34">
        <f t="shared" si="5"/>
        <v>1837</v>
      </c>
      <c r="P24" s="34">
        <v>782</v>
      </c>
      <c r="Q24" s="34">
        <v>1055</v>
      </c>
      <c r="R24" s="34">
        <v>0</v>
      </c>
      <c r="S24" s="34">
        <v>0</v>
      </c>
      <c r="T24" s="34">
        <v>0</v>
      </c>
      <c r="U24" s="34">
        <f t="shared" si="6"/>
        <v>1516</v>
      </c>
      <c r="V24" s="34">
        <v>1516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97</v>
      </c>
      <c r="AB24" s="34">
        <v>97</v>
      </c>
      <c r="AC24" s="34">
        <v>0</v>
      </c>
    </row>
    <row r="25" spans="1:29" ht="13.5">
      <c r="A25" s="31" t="s">
        <v>4</v>
      </c>
      <c r="B25" s="32" t="s">
        <v>40</v>
      </c>
      <c r="C25" s="33" t="s">
        <v>41</v>
      </c>
      <c r="D25" s="34">
        <f t="shared" si="0"/>
        <v>1003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1003</v>
      </c>
      <c r="L25" s="34">
        <v>447</v>
      </c>
      <c r="M25" s="34">
        <v>556</v>
      </c>
      <c r="N25" s="34">
        <f t="shared" si="4"/>
        <v>1003</v>
      </c>
      <c r="O25" s="34">
        <f t="shared" si="5"/>
        <v>447</v>
      </c>
      <c r="P25" s="34">
        <v>447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556</v>
      </c>
      <c r="V25" s="34">
        <v>556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4</v>
      </c>
      <c r="B26" s="32" t="s">
        <v>42</v>
      </c>
      <c r="C26" s="33" t="s">
        <v>100</v>
      </c>
      <c r="D26" s="34">
        <f t="shared" si="0"/>
        <v>1168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1168</v>
      </c>
      <c r="L26" s="34">
        <v>669</v>
      </c>
      <c r="M26" s="34">
        <v>499</v>
      </c>
      <c r="N26" s="34">
        <f t="shared" si="4"/>
        <v>1173</v>
      </c>
      <c r="O26" s="34">
        <f t="shared" si="5"/>
        <v>669</v>
      </c>
      <c r="P26" s="34">
        <v>669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499</v>
      </c>
      <c r="V26" s="34">
        <v>499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5</v>
      </c>
      <c r="AB26" s="34">
        <v>5</v>
      </c>
      <c r="AC26" s="34">
        <v>0</v>
      </c>
    </row>
    <row r="27" spans="1:29" ht="13.5">
      <c r="A27" s="31" t="s">
        <v>4</v>
      </c>
      <c r="B27" s="32" t="s">
        <v>43</v>
      </c>
      <c r="C27" s="33" t="s">
        <v>2</v>
      </c>
      <c r="D27" s="34">
        <f t="shared" si="0"/>
        <v>908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908</v>
      </c>
      <c r="L27" s="34">
        <v>226</v>
      </c>
      <c r="M27" s="34">
        <v>682</v>
      </c>
      <c r="N27" s="34">
        <f t="shared" si="4"/>
        <v>908</v>
      </c>
      <c r="O27" s="34">
        <f t="shared" si="5"/>
        <v>226</v>
      </c>
      <c r="P27" s="34">
        <v>226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682</v>
      </c>
      <c r="V27" s="34">
        <v>682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4</v>
      </c>
      <c r="B28" s="32" t="s">
        <v>44</v>
      </c>
      <c r="C28" s="33" t="s">
        <v>45</v>
      </c>
      <c r="D28" s="34">
        <f t="shared" si="0"/>
        <v>1674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1674</v>
      </c>
      <c r="L28" s="34">
        <v>857</v>
      </c>
      <c r="M28" s="34">
        <v>817</v>
      </c>
      <c r="N28" s="34">
        <f t="shared" si="4"/>
        <v>1674</v>
      </c>
      <c r="O28" s="34">
        <f t="shared" si="5"/>
        <v>857</v>
      </c>
      <c r="P28" s="34">
        <v>857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817</v>
      </c>
      <c r="V28" s="34">
        <v>817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4</v>
      </c>
      <c r="B29" s="32" t="s">
        <v>46</v>
      </c>
      <c r="C29" s="33" t="s">
        <v>47</v>
      </c>
      <c r="D29" s="34">
        <f t="shared" si="0"/>
        <v>695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695</v>
      </c>
      <c r="L29" s="34">
        <v>421</v>
      </c>
      <c r="M29" s="34">
        <v>274</v>
      </c>
      <c r="N29" s="34">
        <f t="shared" si="4"/>
        <v>1035</v>
      </c>
      <c r="O29" s="34">
        <f t="shared" si="5"/>
        <v>421</v>
      </c>
      <c r="P29" s="34">
        <v>421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274</v>
      </c>
      <c r="V29" s="34">
        <v>274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340</v>
      </c>
      <c r="AB29" s="34">
        <v>340</v>
      </c>
      <c r="AC29" s="34">
        <v>0</v>
      </c>
    </row>
    <row r="30" spans="1:29" ht="13.5">
      <c r="A30" s="31" t="s">
        <v>4</v>
      </c>
      <c r="B30" s="32" t="s">
        <v>48</v>
      </c>
      <c r="C30" s="33" t="s">
        <v>49</v>
      </c>
      <c r="D30" s="34">
        <f t="shared" si="0"/>
        <v>2399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2399</v>
      </c>
      <c r="L30" s="34">
        <v>1426</v>
      </c>
      <c r="M30" s="34">
        <v>973</v>
      </c>
      <c r="N30" s="34">
        <f t="shared" si="4"/>
        <v>2399</v>
      </c>
      <c r="O30" s="34">
        <f t="shared" si="5"/>
        <v>1426</v>
      </c>
      <c r="P30" s="34">
        <v>1426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973</v>
      </c>
      <c r="V30" s="34">
        <v>973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4</v>
      </c>
      <c r="B31" s="32" t="s">
        <v>50</v>
      </c>
      <c r="C31" s="33" t="s">
        <v>127</v>
      </c>
      <c r="D31" s="34">
        <f t="shared" si="0"/>
        <v>2445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2445</v>
      </c>
      <c r="L31" s="34">
        <v>1558</v>
      </c>
      <c r="M31" s="34">
        <v>887</v>
      </c>
      <c r="N31" s="34">
        <f t="shared" si="4"/>
        <v>2492</v>
      </c>
      <c r="O31" s="34">
        <f t="shared" si="5"/>
        <v>1558</v>
      </c>
      <c r="P31" s="34">
        <v>1558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887</v>
      </c>
      <c r="V31" s="34">
        <v>887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47</v>
      </c>
      <c r="AB31" s="34">
        <v>47</v>
      </c>
      <c r="AC31" s="34">
        <v>0</v>
      </c>
    </row>
    <row r="32" spans="1:29" ht="13.5">
      <c r="A32" s="31" t="s">
        <v>4</v>
      </c>
      <c r="B32" s="32" t="s">
        <v>51</v>
      </c>
      <c r="C32" s="33" t="s">
        <v>52</v>
      </c>
      <c r="D32" s="34">
        <f t="shared" si="0"/>
        <v>6487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6487</v>
      </c>
      <c r="L32" s="34">
        <v>4481</v>
      </c>
      <c r="M32" s="34">
        <v>2006</v>
      </c>
      <c r="N32" s="34">
        <f t="shared" si="4"/>
        <v>6487</v>
      </c>
      <c r="O32" s="34">
        <f t="shared" si="5"/>
        <v>4481</v>
      </c>
      <c r="P32" s="34">
        <v>4481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2006</v>
      </c>
      <c r="V32" s="34">
        <v>2006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4</v>
      </c>
      <c r="B33" s="32" t="s">
        <v>53</v>
      </c>
      <c r="C33" s="33" t="s">
        <v>54</v>
      </c>
      <c r="D33" s="34">
        <f t="shared" si="0"/>
        <v>5144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5144</v>
      </c>
      <c r="L33" s="34">
        <v>4279</v>
      </c>
      <c r="M33" s="34">
        <v>865</v>
      </c>
      <c r="N33" s="34">
        <f t="shared" si="4"/>
        <v>5296</v>
      </c>
      <c r="O33" s="34">
        <f t="shared" si="5"/>
        <v>4279</v>
      </c>
      <c r="P33" s="34">
        <v>4279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865</v>
      </c>
      <c r="V33" s="34">
        <v>865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152</v>
      </c>
      <c r="AB33" s="34">
        <v>152</v>
      </c>
      <c r="AC33" s="34">
        <v>0</v>
      </c>
    </row>
    <row r="34" spans="1:29" ht="13.5">
      <c r="A34" s="31" t="s">
        <v>4</v>
      </c>
      <c r="B34" s="32" t="s">
        <v>55</v>
      </c>
      <c r="C34" s="33" t="s">
        <v>56</v>
      </c>
      <c r="D34" s="34">
        <f t="shared" si="0"/>
        <v>2810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2810</v>
      </c>
      <c r="L34" s="34">
        <v>2178</v>
      </c>
      <c r="M34" s="34">
        <v>632</v>
      </c>
      <c r="N34" s="34">
        <f t="shared" si="4"/>
        <v>2810</v>
      </c>
      <c r="O34" s="34">
        <f t="shared" si="5"/>
        <v>2178</v>
      </c>
      <c r="P34" s="34">
        <v>2178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632</v>
      </c>
      <c r="V34" s="34">
        <v>632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4</v>
      </c>
      <c r="B35" s="32" t="s">
        <v>57</v>
      </c>
      <c r="C35" s="33" t="s">
        <v>58</v>
      </c>
      <c r="D35" s="34">
        <f t="shared" si="0"/>
        <v>1254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1254</v>
      </c>
      <c r="L35" s="34">
        <v>524</v>
      </c>
      <c r="M35" s="34">
        <v>730</v>
      </c>
      <c r="N35" s="34">
        <f t="shared" si="4"/>
        <v>1292</v>
      </c>
      <c r="O35" s="34">
        <f t="shared" si="5"/>
        <v>524</v>
      </c>
      <c r="P35" s="34">
        <v>524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730</v>
      </c>
      <c r="V35" s="34">
        <v>730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38</v>
      </c>
      <c r="AB35" s="34">
        <v>38</v>
      </c>
      <c r="AC35" s="34">
        <v>0</v>
      </c>
    </row>
    <row r="36" spans="1:29" ht="13.5">
      <c r="A36" s="31" t="s">
        <v>4</v>
      </c>
      <c r="B36" s="32" t="s">
        <v>59</v>
      </c>
      <c r="C36" s="33" t="s">
        <v>60</v>
      </c>
      <c r="D36" s="34">
        <f t="shared" si="0"/>
        <v>3447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3447</v>
      </c>
      <c r="L36" s="34">
        <v>2142</v>
      </c>
      <c r="M36" s="34">
        <v>1305</v>
      </c>
      <c r="N36" s="34">
        <f t="shared" si="4"/>
        <v>3447</v>
      </c>
      <c r="O36" s="34">
        <f t="shared" si="5"/>
        <v>2142</v>
      </c>
      <c r="P36" s="34">
        <v>2142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1305</v>
      </c>
      <c r="V36" s="34">
        <v>1305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4</v>
      </c>
      <c r="B37" s="32" t="s">
        <v>61</v>
      </c>
      <c r="C37" s="33" t="s">
        <v>62</v>
      </c>
      <c r="D37" s="34">
        <f t="shared" si="0"/>
        <v>994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994</v>
      </c>
      <c r="L37" s="34">
        <v>119</v>
      </c>
      <c r="M37" s="34">
        <v>875</v>
      </c>
      <c r="N37" s="34">
        <f t="shared" si="4"/>
        <v>995</v>
      </c>
      <c r="O37" s="34">
        <f t="shared" si="5"/>
        <v>119</v>
      </c>
      <c r="P37" s="34">
        <v>119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875</v>
      </c>
      <c r="V37" s="34">
        <v>875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1</v>
      </c>
      <c r="AB37" s="34">
        <v>1</v>
      </c>
      <c r="AC37" s="34">
        <v>0</v>
      </c>
    </row>
    <row r="38" spans="1:29" ht="13.5">
      <c r="A38" s="31" t="s">
        <v>4</v>
      </c>
      <c r="B38" s="32" t="s">
        <v>63</v>
      </c>
      <c r="C38" s="33" t="s">
        <v>64</v>
      </c>
      <c r="D38" s="34">
        <f t="shared" si="0"/>
        <v>4049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4049</v>
      </c>
      <c r="L38" s="34">
        <v>2254</v>
      </c>
      <c r="M38" s="34">
        <v>1795</v>
      </c>
      <c r="N38" s="34">
        <f t="shared" si="4"/>
        <v>4049</v>
      </c>
      <c r="O38" s="34">
        <f t="shared" si="5"/>
        <v>2254</v>
      </c>
      <c r="P38" s="34">
        <v>2254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1795</v>
      </c>
      <c r="V38" s="34">
        <v>1795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4</v>
      </c>
      <c r="B39" s="32" t="s">
        <v>65</v>
      </c>
      <c r="C39" s="33" t="s">
        <v>0</v>
      </c>
      <c r="D39" s="34">
        <f t="shared" si="0"/>
        <v>2555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2555</v>
      </c>
      <c r="L39" s="34">
        <v>1944</v>
      </c>
      <c r="M39" s="34">
        <v>611</v>
      </c>
      <c r="N39" s="34">
        <f t="shared" si="4"/>
        <v>2555</v>
      </c>
      <c r="O39" s="34">
        <f t="shared" si="5"/>
        <v>1944</v>
      </c>
      <c r="P39" s="34">
        <v>1944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611</v>
      </c>
      <c r="V39" s="34">
        <v>611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4</v>
      </c>
      <c r="B40" s="32" t="s">
        <v>66</v>
      </c>
      <c r="C40" s="33" t="s">
        <v>67</v>
      </c>
      <c r="D40" s="34">
        <f t="shared" si="0"/>
        <v>3496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3496</v>
      </c>
      <c r="L40" s="34">
        <v>2821</v>
      </c>
      <c r="M40" s="34">
        <v>675</v>
      </c>
      <c r="N40" s="34">
        <f t="shared" si="4"/>
        <v>3798</v>
      </c>
      <c r="O40" s="34">
        <f t="shared" si="5"/>
        <v>2821</v>
      </c>
      <c r="P40" s="34">
        <v>2821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675</v>
      </c>
      <c r="V40" s="34">
        <v>675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302</v>
      </c>
      <c r="AB40" s="34">
        <v>302</v>
      </c>
      <c r="AC40" s="34">
        <v>0</v>
      </c>
    </row>
    <row r="41" spans="1:29" ht="13.5">
      <c r="A41" s="31" t="s">
        <v>4</v>
      </c>
      <c r="B41" s="32" t="s">
        <v>68</v>
      </c>
      <c r="C41" s="33" t="s">
        <v>101</v>
      </c>
      <c r="D41" s="34">
        <f t="shared" si="0"/>
        <v>1859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1859</v>
      </c>
      <c r="L41" s="34">
        <v>1161</v>
      </c>
      <c r="M41" s="34">
        <v>698</v>
      </c>
      <c r="N41" s="34">
        <f t="shared" si="4"/>
        <v>1971</v>
      </c>
      <c r="O41" s="34">
        <f t="shared" si="5"/>
        <v>1161</v>
      </c>
      <c r="P41" s="34">
        <v>1161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698</v>
      </c>
      <c r="V41" s="34">
        <v>698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112</v>
      </c>
      <c r="AB41" s="34">
        <v>112</v>
      </c>
      <c r="AC41" s="34">
        <v>0</v>
      </c>
    </row>
    <row r="42" spans="1:29" ht="13.5">
      <c r="A42" s="31" t="s">
        <v>4</v>
      </c>
      <c r="B42" s="32" t="s">
        <v>69</v>
      </c>
      <c r="C42" s="33" t="s">
        <v>70</v>
      </c>
      <c r="D42" s="34">
        <f t="shared" si="0"/>
        <v>3067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3067</v>
      </c>
      <c r="L42" s="34">
        <v>1386</v>
      </c>
      <c r="M42" s="34">
        <v>1681</v>
      </c>
      <c r="N42" s="34">
        <f t="shared" si="4"/>
        <v>3758</v>
      </c>
      <c r="O42" s="34">
        <f t="shared" si="5"/>
        <v>1386</v>
      </c>
      <c r="P42" s="34">
        <v>1386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1681</v>
      </c>
      <c r="V42" s="34">
        <v>1681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691</v>
      </c>
      <c r="AB42" s="34">
        <v>691</v>
      </c>
      <c r="AC42" s="34">
        <v>0</v>
      </c>
    </row>
    <row r="43" spans="1:29" ht="13.5">
      <c r="A43" s="31" t="s">
        <v>4</v>
      </c>
      <c r="B43" s="32" t="s">
        <v>71</v>
      </c>
      <c r="C43" s="33" t="s">
        <v>3</v>
      </c>
      <c r="D43" s="34">
        <f t="shared" si="0"/>
        <v>2856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2856</v>
      </c>
      <c r="L43" s="34">
        <v>1855</v>
      </c>
      <c r="M43" s="34">
        <v>1001</v>
      </c>
      <c r="N43" s="34">
        <f t="shared" si="4"/>
        <v>5712</v>
      </c>
      <c r="O43" s="34">
        <f t="shared" si="5"/>
        <v>1855</v>
      </c>
      <c r="P43" s="34">
        <v>1855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1001</v>
      </c>
      <c r="V43" s="34">
        <v>1001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2856</v>
      </c>
      <c r="AB43" s="34">
        <v>1855</v>
      </c>
      <c r="AC43" s="34">
        <v>1001</v>
      </c>
    </row>
    <row r="44" spans="1:29" ht="13.5">
      <c r="A44" s="31" t="s">
        <v>4</v>
      </c>
      <c r="B44" s="32" t="s">
        <v>72</v>
      </c>
      <c r="C44" s="33" t="s">
        <v>73</v>
      </c>
      <c r="D44" s="34">
        <f t="shared" si="0"/>
        <v>1847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1847</v>
      </c>
      <c r="L44" s="34">
        <v>1061</v>
      </c>
      <c r="M44" s="34">
        <v>786</v>
      </c>
      <c r="N44" s="34">
        <f t="shared" si="4"/>
        <v>1940</v>
      </c>
      <c r="O44" s="34">
        <f t="shared" si="5"/>
        <v>1061</v>
      </c>
      <c r="P44" s="34">
        <v>1061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786</v>
      </c>
      <c r="V44" s="34">
        <v>786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93</v>
      </c>
      <c r="AB44" s="34">
        <v>93</v>
      </c>
      <c r="AC44" s="34">
        <v>0</v>
      </c>
    </row>
    <row r="45" spans="1:29" ht="13.5">
      <c r="A45" s="31" t="s">
        <v>4</v>
      </c>
      <c r="B45" s="32" t="s">
        <v>74</v>
      </c>
      <c r="C45" s="33" t="s">
        <v>76</v>
      </c>
      <c r="D45" s="34">
        <f t="shared" si="0"/>
        <v>1898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1898</v>
      </c>
      <c r="L45" s="34">
        <v>1325</v>
      </c>
      <c r="M45" s="34">
        <v>573</v>
      </c>
      <c r="N45" s="34">
        <f t="shared" si="4"/>
        <v>2041</v>
      </c>
      <c r="O45" s="34">
        <f t="shared" si="5"/>
        <v>1325</v>
      </c>
      <c r="P45" s="34">
        <v>1325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573</v>
      </c>
      <c r="V45" s="34">
        <v>573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143</v>
      </c>
      <c r="AB45" s="34">
        <v>143</v>
      </c>
      <c r="AC45" s="34">
        <v>0</v>
      </c>
    </row>
    <row r="46" spans="1:29" ht="13.5">
      <c r="A46" s="63" t="s">
        <v>77</v>
      </c>
      <c r="B46" s="64"/>
      <c r="C46" s="65"/>
      <c r="D46" s="34">
        <f>SUM(D7:D45)</f>
        <v>188133</v>
      </c>
      <c r="E46" s="34">
        <f aca="true" t="shared" si="8" ref="E46:AC46">SUM(E7:E45)</f>
        <v>1076</v>
      </c>
      <c r="F46" s="34">
        <f t="shared" si="8"/>
        <v>1076</v>
      </c>
      <c r="G46" s="34">
        <f t="shared" si="8"/>
        <v>0</v>
      </c>
      <c r="H46" s="34">
        <f t="shared" si="8"/>
        <v>18619</v>
      </c>
      <c r="I46" s="34">
        <f t="shared" si="8"/>
        <v>18515</v>
      </c>
      <c r="J46" s="34">
        <f t="shared" si="8"/>
        <v>104</v>
      </c>
      <c r="K46" s="34">
        <f t="shared" si="8"/>
        <v>168438</v>
      </c>
      <c r="L46" s="34">
        <f t="shared" si="8"/>
        <v>81925</v>
      </c>
      <c r="M46" s="34">
        <f t="shared" si="8"/>
        <v>86513</v>
      </c>
      <c r="N46" s="34">
        <f t="shared" si="8"/>
        <v>195058</v>
      </c>
      <c r="O46" s="34">
        <f t="shared" si="8"/>
        <v>101516</v>
      </c>
      <c r="P46" s="34">
        <f t="shared" si="8"/>
        <v>85597</v>
      </c>
      <c r="Q46" s="34">
        <f t="shared" si="8"/>
        <v>15919</v>
      </c>
      <c r="R46" s="34">
        <f t="shared" si="8"/>
        <v>0</v>
      </c>
      <c r="S46" s="34">
        <f t="shared" si="8"/>
        <v>0</v>
      </c>
      <c r="T46" s="34">
        <f t="shared" si="8"/>
        <v>0</v>
      </c>
      <c r="U46" s="34">
        <f t="shared" si="8"/>
        <v>86617</v>
      </c>
      <c r="V46" s="34">
        <f t="shared" si="8"/>
        <v>86513</v>
      </c>
      <c r="W46" s="34">
        <f t="shared" si="8"/>
        <v>104</v>
      </c>
      <c r="X46" s="34">
        <f t="shared" si="8"/>
        <v>0</v>
      </c>
      <c r="Y46" s="34">
        <f t="shared" si="8"/>
        <v>0</v>
      </c>
      <c r="Z46" s="34">
        <f t="shared" si="8"/>
        <v>0</v>
      </c>
      <c r="AA46" s="34">
        <f t="shared" si="8"/>
        <v>6925</v>
      </c>
      <c r="AB46" s="34">
        <f t="shared" si="8"/>
        <v>5924</v>
      </c>
      <c r="AC46" s="34">
        <f t="shared" si="8"/>
        <v>1001</v>
      </c>
    </row>
  </sheetData>
  <mergeCells count="7">
    <mergeCell ref="A46:C46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2004-02-28T06:27:29Z</dcterms:modified>
  <cp:category/>
  <cp:version/>
  <cp:contentType/>
  <cp:contentStatus/>
</cp:coreProperties>
</file>