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'し尿処理の状況'!$A$2:$AC$57</definedName>
    <definedName name="_xlnm.Print_Area" localSheetId="0">'水洗化人口等'!$A$2:$U$57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<sst xmlns="http://schemas.openxmlformats.org/spreadsheetml/2006/main" count="455" uniqueCount="150">
  <si>
    <t>美浜町</t>
  </si>
  <si>
    <t>川辺町</t>
  </si>
  <si>
    <t>大塔村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</si>
  <si>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</si>
  <si>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</si>
  <si>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</si>
  <si>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</si>
  <si>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</si>
  <si>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</si>
  <si>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</si>
  <si>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</si>
  <si>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</si>
  <si>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</si>
  <si>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</si>
  <si>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</si>
  <si>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</si>
  <si>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</si>
  <si>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</si>
  <si>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30301</t>
  </si>
  <si>
    <t>下津町</t>
  </si>
  <si>
    <t>30302</t>
  </si>
  <si>
    <t>野上町</t>
  </si>
  <si>
    <t>30303</t>
  </si>
  <si>
    <t>30321</t>
  </si>
  <si>
    <t>打田町</t>
  </si>
  <si>
    <t>30322</t>
  </si>
  <si>
    <t>粉河町</t>
  </si>
  <si>
    <t>30323</t>
  </si>
  <si>
    <t>那賀町</t>
  </si>
  <si>
    <t>30324</t>
  </si>
  <si>
    <t>桃山町</t>
  </si>
  <si>
    <t>30325</t>
  </si>
  <si>
    <t>貴志川町</t>
  </si>
  <si>
    <t>30326</t>
  </si>
  <si>
    <t>岩出町</t>
  </si>
  <si>
    <t>30341</t>
  </si>
  <si>
    <t>かつらぎ町</t>
  </si>
  <si>
    <t>30342</t>
  </si>
  <si>
    <t>高野口町</t>
  </si>
  <si>
    <t>30343</t>
  </si>
  <si>
    <t>九度山町</t>
  </si>
  <si>
    <t>30344</t>
  </si>
  <si>
    <t>高野町</t>
  </si>
  <si>
    <t>30345</t>
  </si>
  <si>
    <t>花園村</t>
  </si>
  <si>
    <t>30361</t>
  </si>
  <si>
    <t>湯浅町</t>
  </si>
  <si>
    <t>30362</t>
  </si>
  <si>
    <t>広川町</t>
  </si>
  <si>
    <t>30363</t>
  </si>
  <si>
    <t>吉備町</t>
  </si>
  <si>
    <t>30364</t>
  </si>
  <si>
    <t>金屋町</t>
  </si>
  <si>
    <t>30365</t>
  </si>
  <si>
    <t>30381</t>
  </si>
  <si>
    <t>30382</t>
  </si>
  <si>
    <t>30383</t>
  </si>
  <si>
    <t>由良町</t>
  </si>
  <si>
    <t>30384</t>
  </si>
  <si>
    <t>30385</t>
  </si>
  <si>
    <t>中津村</t>
  </si>
  <si>
    <t>30386</t>
  </si>
  <si>
    <t>美山村</t>
  </si>
  <si>
    <t>30387</t>
  </si>
  <si>
    <t>龍神村</t>
  </si>
  <si>
    <t>30388</t>
  </si>
  <si>
    <t>南部川村</t>
  </si>
  <si>
    <t>30389</t>
  </si>
  <si>
    <t>30390</t>
  </si>
  <si>
    <t>印南町</t>
  </si>
  <si>
    <t>30401</t>
  </si>
  <si>
    <t>30402</t>
  </si>
  <si>
    <t>中辺路町</t>
  </si>
  <si>
    <t>30403</t>
  </si>
  <si>
    <t>30404</t>
  </si>
  <si>
    <t>上富田町</t>
  </si>
  <si>
    <t>30405</t>
  </si>
  <si>
    <t>日置川町</t>
  </si>
  <si>
    <t>30406</t>
  </si>
  <si>
    <t>すさみ町</t>
  </si>
  <si>
    <t>30407</t>
  </si>
  <si>
    <t>串本町</t>
  </si>
  <si>
    <t>30421</t>
  </si>
  <si>
    <t>那智勝浦町</t>
  </si>
  <si>
    <t>30422</t>
  </si>
  <si>
    <t>太地町</t>
  </si>
  <si>
    <t>30423</t>
  </si>
  <si>
    <t>古座町</t>
  </si>
  <si>
    <t>30424</t>
  </si>
  <si>
    <t>古座川町</t>
  </si>
  <si>
    <t>30425</t>
  </si>
  <si>
    <t>熊野川町</t>
  </si>
  <si>
    <t>30426</t>
  </si>
  <si>
    <t>30427</t>
  </si>
  <si>
    <t>北山村</t>
  </si>
  <si>
    <t>○</t>
  </si>
  <si>
    <t>和歌山県合計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</si>
  <si>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</si>
  <si>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</si>
  <si>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</si>
  <si>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</si>
  <si>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</si>
  <si>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</si>
  <si>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</si>
  <si>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</si>
  <si>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</si>
  <si>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</si>
  <si>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</si>
  <si>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</si>
  <si>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</si>
  <si>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</si>
  <si>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</si>
  <si>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</si>
  <si>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</si>
  <si>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</si>
  <si>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</si>
  <si>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</si>
  <si>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</si>
  <si>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</si>
  <si>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日高町</t>
  </si>
  <si>
    <t>清水町</t>
  </si>
  <si>
    <t>南部町</t>
  </si>
  <si>
    <t>本宮町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</si>
  <si>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</si>
  <si>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</si>
  <si>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</si>
  <si>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</si>
  <si>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</si>
  <si>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</si>
  <si>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</si>
  <si>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</si>
  <si>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</si>
  <si>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</si>
  <si>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</si>
  <si>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</si>
  <si>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</si>
  <si>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</si>
  <si>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</si>
  <si>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</si>
  <si>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</si>
  <si>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</si>
  <si>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</si>
  <si>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</si>
  <si>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</si>
  <si>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</si>
  <si>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</si>
  <si>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</si>
  <si>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</si>
  <si>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美里町</t>
  </si>
  <si>
    <t>白浜町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</si>
</sst>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7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98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108</v>
      </c>
      <c r="B2" s="44" t="s">
        <v>123</v>
      </c>
      <c r="C2" s="47" t="s">
        <v>124</v>
      </c>
      <c r="D2" s="5" t="s">
        <v>109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110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111</v>
      </c>
      <c r="F3" s="20"/>
      <c r="G3" s="20"/>
      <c r="H3" s="23"/>
      <c r="I3" s="7" t="s">
        <v>125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112</v>
      </c>
      <c r="F4" s="56" t="s">
        <v>126</v>
      </c>
      <c r="G4" s="56" t="s">
        <v>127</v>
      </c>
      <c r="H4" s="56" t="s">
        <v>128</v>
      </c>
      <c r="I4" s="6" t="s">
        <v>112</v>
      </c>
      <c r="J4" s="56" t="s">
        <v>129</v>
      </c>
      <c r="K4" s="56" t="s">
        <v>130</v>
      </c>
      <c r="L4" s="56" t="s">
        <v>131</v>
      </c>
      <c r="M4" s="56" t="s">
        <v>132</v>
      </c>
      <c r="N4" s="56" t="s">
        <v>133</v>
      </c>
      <c r="O4" s="60" t="s">
        <v>134</v>
      </c>
      <c r="P4" s="8"/>
      <c r="Q4" s="56" t="s">
        <v>135</v>
      </c>
      <c r="R4" s="56" t="s">
        <v>113</v>
      </c>
      <c r="S4" s="56" t="s">
        <v>114</v>
      </c>
      <c r="T4" s="58" t="s">
        <v>115</v>
      </c>
      <c r="U4" s="58" t="s">
        <v>116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117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118</v>
      </c>
      <c r="E6" s="10" t="s">
        <v>118</v>
      </c>
      <c r="F6" s="11" t="s">
        <v>136</v>
      </c>
      <c r="G6" s="10" t="s">
        <v>118</v>
      </c>
      <c r="H6" s="10" t="s">
        <v>118</v>
      </c>
      <c r="I6" s="10" t="s">
        <v>118</v>
      </c>
      <c r="J6" s="11" t="s">
        <v>136</v>
      </c>
      <c r="K6" s="10" t="s">
        <v>118</v>
      </c>
      <c r="L6" s="11" t="s">
        <v>136</v>
      </c>
      <c r="M6" s="10" t="s">
        <v>118</v>
      </c>
      <c r="N6" s="11" t="s">
        <v>136</v>
      </c>
      <c r="O6" s="10" t="s">
        <v>118</v>
      </c>
      <c r="P6" s="10" t="s">
        <v>118</v>
      </c>
      <c r="Q6" s="11" t="s">
        <v>136</v>
      </c>
      <c r="R6" s="62"/>
      <c r="S6" s="62"/>
      <c r="T6" s="62"/>
      <c r="U6" s="59"/>
    </row>
    <row r="7" spans="1:21" ht="13.5">
      <c r="A7" s="31" t="s">
        <v>3</v>
      </c>
      <c r="B7" s="32" t="s">
        <v>4</v>
      </c>
      <c r="C7" s="33" t="s">
        <v>5</v>
      </c>
      <c r="D7" s="34">
        <f>E7+I7</f>
        <v>392821</v>
      </c>
      <c r="E7" s="35">
        <f>G7+H7</f>
        <v>123502</v>
      </c>
      <c r="F7" s="36">
        <f aca="true" t="shared" si="0" ref="F7:F57">E7/D7*100</f>
        <v>31.43976518566981</v>
      </c>
      <c r="G7" s="34">
        <v>121583</v>
      </c>
      <c r="H7" s="34">
        <v>1919</v>
      </c>
      <c r="I7" s="35">
        <f>K7+M7+O7</f>
        <v>269319</v>
      </c>
      <c r="J7" s="36">
        <f aca="true" t="shared" si="1" ref="J7:J57">I7/D7*100</f>
        <v>68.56023481433019</v>
      </c>
      <c r="K7" s="34">
        <v>54963</v>
      </c>
      <c r="L7" s="36">
        <f aca="true" t="shared" si="2" ref="L7:L57">K7/D7*100</f>
        <v>13.99186907013627</v>
      </c>
      <c r="M7" s="34">
        <v>0</v>
      </c>
      <c r="N7" s="36">
        <f aca="true" t="shared" si="3" ref="N7:N57">M7/D7*100</f>
        <v>0</v>
      </c>
      <c r="O7" s="34">
        <v>214356</v>
      </c>
      <c r="P7" s="34">
        <v>45416</v>
      </c>
      <c r="Q7" s="36">
        <f aca="true" t="shared" si="4" ref="Q7:Q57">O7/D7*100</f>
        <v>54.568365744193926</v>
      </c>
      <c r="R7" s="34"/>
      <c r="S7" s="34" t="s">
        <v>95</v>
      </c>
      <c r="T7" s="34"/>
      <c r="U7" s="34"/>
    </row>
    <row r="8" spans="1:21" ht="13.5">
      <c r="A8" s="31" t="s">
        <v>3</v>
      </c>
      <c r="B8" s="32" t="s">
        <v>6</v>
      </c>
      <c r="C8" s="33" t="s">
        <v>7</v>
      </c>
      <c r="D8" s="34">
        <f aca="true" t="shared" si="5" ref="D8:D56">E8+I8</f>
        <v>46879</v>
      </c>
      <c r="E8" s="35">
        <f aca="true" t="shared" si="6" ref="E8:E56">G8+H8</f>
        <v>30471</v>
      </c>
      <c r="F8" s="36">
        <f t="shared" si="0"/>
        <v>64.99925339704346</v>
      </c>
      <c r="G8" s="34">
        <v>30471</v>
      </c>
      <c r="H8" s="34">
        <v>0</v>
      </c>
      <c r="I8" s="35">
        <f aca="true" t="shared" si="7" ref="I8:I56">K8+M8+O8</f>
        <v>16408</v>
      </c>
      <c r="J8" s="36">
        <f t="shared" si="1"/>
        <v>35.000746602956546</v>
      </c>
      <c r="K8" s="34">
        <v>0</v>
      </c>
      <c r="L8" s="36">
        <f t="shared" si="2"/>
        <v>0</v>
      </c>
      <c r="M8" s="34">
        <v>0</v>
      </c>
      <c r="N8" s="36">
        <f t="shared" si="3"/>
        <v>0</v>
      </c>
      <c r="O8" s="34">
        <v>16408</v>
      </c>
      <c r="P8" s="34">
        <v>5261</v>
      </c>
      <c r="Q8" s="36">
        <f t="shared" si="4"/>
        <v>35.000746602956546</v>
      </c>
      <c r="R8" s="34"/>
      <c r="S8" s="34" t="s">
        <v>95</v>
      </c>
      <c r="T8" s="34"/>
      <c r="U8" s="34"/>
    </row>
    <row r="9" spans="1:21" ht="13.5">
      <c r="A9" s="31" t="s">
        <v>3</v>
      </c>
      <c r="B9" s="32" t="s">
        <v>8</v>
      </c>
      <c r="C9" s="33" t="s">
        <v>9</v>
      </c>
      <c r="D9" s="34">
        <f t="shared" si="5"/>
        <v>55513</v>
      </c>
      <c r="E9" s="35">
        <f t="shared" si="6"/>
        <v>11632</v>
      </c>
      <c r="F9" s="36">
        <f t="shared" si="0"/>
        <v>20.95365049628015</v>
      </c>
      <c r="G9" s="34">
        <v>11615</v>
      </c>
      <c r="H9" s="34">
        <v>17</v>
      </c>
      <c r="I9" s="35">
        <f t="shared" si="7"/>
        <v>43881</v>
      </c>
      <c r="J9" s="36">
        <f t="shared" si="1"/>
        <v>79.04634950371985</v>
      </c>
      <c r="K9" s="34">
        <v>476</v>
      </c>
      <c r="L9" s="36">
        <f t="shared" si="2"/>
        <v>0.8574568119179291</v>
      </c>
      <c r="M9" s="34">
        <v>0</v>
      </c>
      <c r="N9" s="36">
        <f t="shared" si="3"/>
        <v>0</v>
      </c>
      <c r="O9" s="34">
        <v>43405</v>
      </c>
      <c r="P9" s="34">
        <v>36022</v>
      </c>
      <c r="Q9" s="36">
        <f t="shared" si="4"/>
        <v>78.18889269180193</v>
      </c>
      <c r="R9" s="34" t="s">
        <v>95</v>
      </c>
      <c r="S9" s="34"/>
      <c r="T9" s="34"/>
      <c r="U9" s="34"/>
    </row>
    <row r="10" spans="1:21" ht="13.5">
      <c r="A10" s="31" t="s">
        <v>3</v>
      </c>
      <c r="B10" s="32" t="s">
        <v>10</v>
      </c>
      <c r="C10" s="33" t="s">
        <v>11</v>
      </c>
      <c r="D10" s="34">
        <f t="shared" si="5"/>
        <v>34671</v>
      </c>
      <c r="E10" s="35">
        <f t="shared" si="6"/>
        <v>13665</v>
      </c>
      <c r="F10" s="36">
        <f t="shared" si="0"/>
        <v>39.41334256294886</v>
      </c>
      <c r="G10" s="34">
        <v>13359</v>
      </c>
      <c r="H10" s="34">
        <v>306</v>
      </c>
      <c r="I10" s="35">
        <f t="shared" si="7"/>
        <v>21006</v>
      </c>
      <c r="J10" s="36">
        <f t="shared" si="1"/>
        <v>60.58665743705114</v>
      </c>
      <c r="K10" s="34">
        <v>0</v>
      </c>
      <c r="L10" s="36">
        <f t="shared" si="2"/>
        <v>0</v>
      </c>
      <c r="M10" s="34">
        <v>0</v>
      </c>
      <c r="N10" s="36">
        <f t="shared" si="3"/>
        <v>0</v>
      </c>
      <c r="O10" s="34">
        <v>21006</v>
      </c>
      <c r="P10" s="34">
        <v>1309</v>
      </c>
      <c r="Q10" s="36">
        <f t="shared" si="4"/>
        <v>60.58665743705114</v>
      </c>
      <c r="R10" s="34" t="s">
        <v>95</v>
      </c>
      <c r="S10" s="34"/>
      <c r="T10" s="34"/>
      <c r="U10" s="34"/>
    </row>
    <row r="11" spans="1:21" ht="13.5">
      <c r="A11" s="31" t="s">
        <v>3</v>
      </c>
      <c r="B11" s="32" t="s">
        <v>12</v>
      </c>
      <c r="C11" s="33" t="s">
        <v>13</v>
      </c>
      <c r="D11" s="34">
        <f t="shared" si="5"/>
        <v>28304</v>
      </c>
      <c r="E11" s="35">
        <f t="shared" si="6"/>
        <v>11626</v>
      </c>
      <c r="F11" s="36">
        <f t="shared" si="0"/>
        <v>41.075466365178066</v>
      </c>
      <c r="G11" s="34">
        <v>11626</v>
      </c>
      <c r="H11" s="34">
        <v>0</v>
      </c>
      <c r="I11" s="35">
        <f t="shared" si="7"/>
        <v>16678</v>
      </c>
      <c r="J11" s="36">
        <f t="shared" si="1"/>
        <v>58.92453363482193</v>
      </c>
      <c r="K11" s="34">
        <v>0</v>
      </c>
      <c r="L11" s="36">
        <f t="shared" si="2"/>
        <v>0</v>
      </c>
      <c r="M11" s="34">
        <v>0</v>
      </c>
      <c r="N11" s="36">
        <f t="shared" si="3"/>
        <v>0</v>
      </c>
      <c r="O11" s="34">
        <v>16678</v>
      </c>
      <c r="P11" s="34">
        <v>4055</v>
      </c>
      <c r="Q11" s="36">
        <f t="shared" si="4"/>
        <v>58.92453363482193</v>
      </c>
      <c r="R11" s="34" t="s">
        <v>95</v>
      </c>
      <c r="S11" s="34"/>
      <c r="T11" s="34"/>
      <c r="U11" s="34"/>
    </row>
    <row r="12" spans="1:21" ht="13.5">
      <c r="A12" s="31" t="s">
        <v>3</v>
      </c>
      <c r="B12" s="32" t="s">
        <v>14</v>
      </c>
      <c r="C12" s="33" t="s">
        <v>15</v>
      </c>
      <c r="D12" s="34">
        <f t="shared" si="5"/>
        <v>71694</v>
      </c>
      <c r="E12" s="35">
        <f t="shared" si="6"/>
        <v>21696</v>
      </c>
      <c r="F12" s="36">
        <f t="shared" si="0"/>
        <v>30.26194660641058</v>
      </c>
      <c r="G12" s="34">
        <v>21636</v>
      </c>
      <c r="H12" s="34">
        <v>60</v>
      </c>
      <c r="I12" s="35">
        <f t="shared" si="7"/>
        <v>49998</v>
      </c>
      <c r="J12" s="36">
        <f t="shared" si="1"/>
        <v>69.73805339358941</v>
      </c>
      <c r="K12" s="34">
        <v>0</v>
      </c>
      <c r="L12" s="36">
        <f t="shared" si="2"/>
        <v>0</v>
      </c>
      <c r="M12" s="34">
        <v>0</v>
      </c>
      <c r="N12" s="36">
        <f t="shared" si="3"/>
        <v>0</v>
      </c>
      <c r="O12" s="34">
        <v>49998</v>
      </c>
      <c r="P12" s="34">
        <v>14856</v>
      </c>
      <c r="Q12" s="36">
        <f t="shared" si="4"/>
        <v>69.73805339358941</v>
      </c>
      <c r="R12" s="34" t="s">
        <v>95</v>
      </c>
      <c r="S12" s="34"/>
      <c r="T12" s="34"/>
      <c r="U12" s="34"/>
    </row>
    <row r="13" spans="1:21" ht="13.5">
      <c r="A13" s="31" t="s">
        <v>3</v>
      </c>
      <c r="B13" s="32" t="s">
        <v>16</v>
      </c>
      <c r="C13" s="33" t="s">
        <v>17</v>
      </c>
      <c r="D13" s="34">
        <f t="shared" si="5"/>
        <v>33232</v>
      </c>
      <c r="E13" s="35">
        <f t="shared" si="6"/>
        <v>10926</v>
      </c>
      <c r="F13" s="36">
        <f t="shared" si="0"/>
        <v>32.877948964853154</v>
      </c>
      <c r="G13" s="34">
        <v>10910</v>
      </c>
      <c r="H13" s="34">
        <v>16</v>
      </c>
      <c r="I13" s="35">
        <f t="shared" si="7"/>
        <v>22306</v>
      </c>
      <c r="J13" s="36">
        <f t="shared" si="1"/>
        <v>67.12205103514684</v>
      </c>
      <c r="K13" s="34">
        <v>0</v>
      </c>
      <c r="L13" s="36">
        <f t="shared" si="2"/>
        <v>0</v>
      </c>
      <c r="M13" s="34">
        <v>0</v>
      </c>
      <c r="N13" s="36">
        <f t="shared" si="3"/>
        <v>0</v>
      </c>
      <c r="O13" s="34">
        <v>22306</v>
      </c>
      <c r="P13" s="34">
        <v>2915</v>
      </c>
      <c r="Q13" s="36">
        <f t="shared" si="4"/>
        <v>67.12205103514684</v>
      </c>
      <c r="R13" s="34" t="s">
        <v>95</v>
      </c>
      <c r="S13" s="34"/>
      <c r="T13" s="34"/>
      <c r="U13" s="34"/>
    </row>
    <row r="14" spans="1:21" ht="13.5">
      <c r="A14" s="31" t="s">
        <v>3</v>
      </c>
      <c r="B14" s="32" t="s">
        <v>18</v>
      </c>
      <c r="C14" s="33" t="s">
        <v>19</v>
      </c>
      <c r="D14" s="34">
        <f t="shared" si="5"/>
        <v>15131</v>
      </c>
      <c r="E14" s="35">
        <f t="shared" si="6"/>
        <v>6643</v>
      </c>
      <c r="F14" s="36">
        <f t="shared" si="0"/>
        <v>43.90324499372149</v>
      </c>
      <c r="G14" s="34">
        <v>6577</v>
      </c>
      <c r="H14" s="34">
        <v>66</v>
      </c>
      <c r="I14" s="35">
        <f t="shared" si="7"/>
        <v>8488</v>
      </c>
      <c r="J14" s="36">
        <f t="shared" si="1"/>
        <v>56.0967550062785</v>
      </c>
      <c r="K14" s="34">
        <v>0</v>
      </c>
      <c r="L14" s="36">
        <f t="shared" si="2"/>
        <v>0</v>
      </c>
      <c r="M14" s="34">
        <v>0</v>
      </c>
      <c r="N14" s="36">
        <f t="shared" si="3"/>
        <v>0</v>
      </c>
      <c r="O14" s="34">
        <v>8488</v>
      </c>
      <c r="P14" s="34">
        <v>707</v>
      </c>
      <c r="Q14" s="36">
        <f t="shared" si="4"/>
        <v>56.0967550062785</v>
      </c>
      <c r="R14" s="34"/>
      <c r="S14" s="34" t="s">
        <v>95</v>
      </c>
      <c r="T14" s="34"/>
      <c r="U14" s="34"/>
    </row>
    <row r="15" spans="1:21" ht="13.5">
      <c r="A15" s="31" t="s">
        <v>3</v>
      </c>
      <c r="B15" s="32" t="s">
        <v>20</v>
      </c>
      <c r="C15" s="33" t="s">
        <v>21</v>
      </c>
      <c r="D15" s="34">
        <f t="shared" si="5"/>
        <v>8476</v>
      </c>
      <c r="E15" s="35">
        <f t="shared" si="6"/>
        <v>5513</v>
      </c>
      <c r="F15" s="36">
        <f t="shared" si="0"/>
        <v>65.04247286455876</v>
      </c>
      <c r="G15" s="34">
        <v>5513</v>
      </c>
      <c r="H15" s="34">
        <v>0</v>
      </c>
      <c r="I15" s="35">
        <f t="shared" si="7"/>
        <v>2963</v>
      </c>
      <c r="J15" s="36">
        <f t="shared" si="1"/>
        <v>34.95752713544125</v>
      </c>
      <c r="K15" s="34">
        <v>0</v>
      </c>
      <c r="L15" s="36">
        <f t="shared" si="2"/>
        <v>0</v>
      </c>
      <c r="M15" s="34">
        <v>0</v>
      </c>
      <c r="N15" s="36">
        <f t="shared" si="3"/>
        <v>0</v>
      </c>
      <c r="O15" s="34">
        <v>2963</v>
      </c>
      <c r="P15" s="34">
        <v>1548</v>
      </c>
      <c r="Q15" s="36">
        <f t="shared" si="4"/>
        <v>34.95752713544125</v>
      </c>
      <c r="R15" s="34" t="s">
        <v>95</v>
      </c>
      <c r="S15" s="34"/>
      <c r="T15" s="34"/>
      <c r="U15" s="34"/>
    </row>
    <row r="16" spans="1:21" ht="13.5">
      <c r="A16" s="31" t="s">
        <v>3</v>
      </c>
      <c r="B16" s="32" t="s">
        <v>22</v>
      </c>
      <c r="C16" s="33" t="s">
        <v>148</v>
      </c>
      <c r="D16" s="34">
        <f t="shared" si="5"/>
        <v>4225</v>
      </c>
      <c r="E16" s="35">
        <f t="shared" si="6"/>
        <v>2522</v>
      </c>
      <c r="F16" s="36">
        <f t="shared" si="0"/>
        <v>59.692307692307686</v>
      </c>
      <c r="G16" s="34">
        <v>2402</v>
      </c>
      <c r="H16" s="34">
        <v>120</v>
      </c>
      <c r="I16" s="35">
        <f t="shared" si="7"/>
        <v>1703</v>
      </c>
      <c r="J16" s="36">
        <f t="shared" si="1"/>
        <v>40.30769230769231</v>
      </c>
      <c r="K16" s="34">
        <v>0</v>
      </c>
      <c r="L16" s="36">
        <f t="shared" si="2"/>
        <v>0</v>
      </c>
      <c r="M16" s="34">
        <v>0</v>
      </c>
      <c r="N16" s="36">
        <f t="shared" si="3"/>
        <v>0</v>
      </c>
      <c r="O16" s="34">
        <v>1703</v>
      </c>
      <c r="P16" s="34">
        <v>615</v>
      </c>
      <c r="Q16" s="36">
        <f t="shared" si="4"/>
        <v>40.30769230769231</v>
      </c>
      <c r="R16" s="34" t="s">
        <v>95</v>
      </c>
      <c r="S16" s="34"/>
      <c r="T16" s="34"/>
      <c r="U16" s="34"/>
    </row>
    <row r="17" spans="1:21" ht="13.5">
      <c r="A17" s="31" t="s">
        <v>3</v>
      </c>
      <c r="B17" s="32" t="s">
        <v>23</v>
      </c>
      <c r="C17" s="33" t="s">
        <v>24</v>
      </c>
      <c r="D17" s="34">
        <f t="shared" si="5"/>
        <v>15225</v>
      </c>
      <c r="E17" s="35">
        <f t="shared" si="6"/>
        <v>9229</v>
      </c>
      <c r="F17" s="36">
        <f t="shared" si="0"/>
        <v>60.61740558292282</v>
      </c>
      <c r="G17" s="34">
        <v>9001</v>
      </c>
      <c r="H17" s="34">
        <v>228</v>
      </c>
      <c r="I17" s="35">
        <f t="shared" si="7"/>
        <v>5996</v>
      </c>
      <c r="J17" s="36">
        <f t="shared" si="1"/>
        <v>39.38259441707718</v>
      </c>
      <c r="K17" s="34">
        <v>0</v>
      </c>
      <c r="L17" s="36">
        <f t="shared" si="2"/>
        <v>0</v>
      </c>
      <c r="M17" s="34">
        <v>0</v>
      </c>
      <c r="N17" s="36">
        <f t="shared" si="3"/>
        <v>0</v>
      </c>
      <c r="O17" s="34">
        <v>5996</v>
      </c>
      <c r="P17" s="34">
        <v>3234</v>
      </c>
      <c r="Q17" s="36">
        <f t="shared" si="4"/>
        <v>39.38259441707718</v>
      </c>
      <c r="R17" s="34" t="s">
        <v>95</v>
      </c>
      <c r="S17" s="34"/>
      <c r="T17" s="34"/>
      <c r="U17" s="34"/>
    </row>
    <row r="18" spans="1:21" ht="13.5">
      <c r="A18" s="31" t="s">
        <v>3</v>
      </c>
      <c r="B18" s="32" t="s">
        <v>25</v>
      </c>
      <c r="C18" s="33" t="s">
        <v>26</v>
      </c>
      <c r="D18" s="34">
        <f t="shared" si="5"/>
        <v>17120</v>
      </c>
      <c r="E18" s="35">
        <f t="shared" si="6"/>
        <v>9876</v>
      </c>
      <c r="F18" s="36">
        <f t="shared" si="0"/>
        <v>57.68691588785047</v>
      </c>
      <c r="G18" s="34">
        <v>9620</v>
      </c>
      <c r="H18" s="34">
        <v>256</v>
      </c>
      <c r="I18" s="35">
        <f t="shared" si="7"/>
        <v>7244</v>
      </c>
      <c r="J18" s="36">
        <f t="shared" si="1"/>
        <v>42.31308411214953</v>
      </c>
      <c r="K18" s="34">
        <v>0</v>
      </c>
      <c r="L18" s="36">
        <f t="shared" si="2"/>
        <v>0</v>
      </c>
      <c r="M18" s="34">
        <v>0</v>
      </c>
      <c r="N18" s="36">
        <f t="shared" si="3"/>
        <v>0</v>
      </c>
      <c r="O18" s="34">
        <v>7244</v>
      </c>
      <c r="P18" s="34">
        <v>3733</v>
      </c>
      <c r="Q18" s="36">
        <f t="shared" si="4"/>
        <v>42.31308411214953</v>
      </c>
      <c r="R18" s="34" t="s">
        <v>95</v>
      </c>
      <c r="S18" s="34"/>
      <c r="T18" s="34"/>
      <c r="U18" s="34"/>
    </row>
    <row r="19" spans="1:21" ht="13.5">
      <c r="A19" s="31" t="s">
        <v>3</v>
      </c>
      <c r="B19" s="32" t="s">
        <v>27</v>
      </c>
      <c r="C19" s="33" t="s">
        <v>28</v>
      </c>
      <c r="D19" s="34">
        <f t="shared" si="5"/>
        <v>9044</v>
      </c>
      <c r="E19" s="35">
        <f t="shared" si="6"/>
        <v>5836</v>
      </c>
      <c r="F19" s="36">
        <f t="shared" si="0"/>
        <v>64.52896948252985</v>
      </c>
      <c r="G19" s="34">
        <v>5701</v>
      </c>
      <c r="H19" s="34">
        <v>135</v>
      </c>
      <c r="I19" s="35">
        <f t="shared" si="7"/>
        <v>3208</v>
      </c>
      <c r="J19" s="36">
        <f t="shared" si="1"/>
        <v>35.47103051747015</v>
      </c>
      <c r="K19" s="34">
        <v>0</v>
      </c>
      <c r="L19" s="36">
        <f t="shared" si="2"/>
        <v>0</v>
      </c>
      <c r="M19" s="34">
        <v>0</v>
      </c>
      <c r="N19" s="36">
        <f t="shared" si="3"/>
        <v>0</v>
      </c>
      <c r="O19" s="34">
        <v>3208</v>
      </c>
      <c r="P19" s="34">
        <v>1244</v>
      </c>
      <c r="Q19" s="36">
        <f t="shared" si="4"/>
        <v>35.47103051747015</v>
      </c>
      <c r="R19" s="34" t="s">
        <v>95</v>
      </c>
      <c r="S19" s="34"/>
      <c r="T19" s="34"/>
      <c r="U19" s="34"/>
    </row>
    <row r="20" spans="1:21" ht="13.5">
      <c r="A20" s="31" t="s">
        <v>3</v>
      </c>
      <c r="B20" s="32" t="s">
        <v>29</v>
      </c>
      <c r="C20" s="33" t="s">
        <v>30</v>
      </c>
      <c r="D20" s="34">
        <f t="shared" si="5"/>
        <v>8261</v>
      </c>
      <c r="E20" s="35">
        <f t="shared" si="6"/>
        <v>5096</v>
      </c>
      <c r="F20" s="36">
        <f t="shared" si="0"/>
        <v>61.6874470403099</v>
      </c>
      <c r="G20" s="34">
        <v>4972</v>
      </c>
      <c r="H20" s="34">
        <v>124</v>
      </c>
      <c r="I20" s="35">
        <f t="shared" si="7"/>
        <v>3165</v>
      </c>
      <c r="J20" s="36">
        <f t="shared" si="1"/>
        <v>38.31255295969011</v>
      </c>
      <c r="K20" s="34">
        <v>0</v>
      </c>
      <c r="L20" s="36">
        <f t="shared" si="2"/>
        <v>0</v>
      </c>
      <c r="M20" s="34">
        <v>0</v>
      </c>
      <c r="N20" s="36">
        <f t="shared" si="3"/>
        <v>0</v>
      </c>
      <c r="O20" s="34">
        <v>3165</v>
      </c>
      <c r="P20" s="34">
        <v>2083</v>
      </c>
      <c r="Q20" s="36">
        <f t="shared" si="4"/>
        <v>38.31255295969011</v>
      </c>
      <c r="R20" s="34" t="s">
        <v>95</v>
      </c>
      <c r="S20" s="34"/>
      <c r="T20" s="34"/>
      <c r="U20" s="34"/>
    </row>
    <row r="21" spans="1:21" ht="13.5">
      <c r="A21" s="31" t="s">
        <v>3</v>
      </c>
      <c r="B21" s="32" t="s">
        <v>31</v>
      </c>
      <c r="C21" s="33" t="s">
        <v>32</v>
      </c>
      <c r="D21" s="34">
        <f t="shared" si="5"/>
        <v>21802</v>
      </c>
      <c r="E21" s="35">
        <f t="shared" si="6"/>
        <v>10716</v>
      </c>
      <c r="F21" s="36">
        <f t="shared" si="0"/>
        <v>49.151453995046325</v>
      </c>
      <c r="G21" s="34">
        <v>10433</v>
      </c>
      <c r="H21" s="34">
        <v>283</v>
      </c>
      <c r="I21" s="35">
        <f t="shared" si="7"/>
        <v>11086</v>
      </c>
      <c r="J21" s="36">
        <f t="shared" si="1"/>
        <v>50.848546004953675</v>
      </c>
      <c r="K21" s="34">
        <v>2489</v>
      </c>
      <c r="L21" s="36">
        <f t="shared" si="2"/>
        <v>11.41638381799835</v>
      </c>
      <c r="M21" s="34">
        <v>0</v>
      </c>
      <c r="N21" s="36">
        <f t="shared" si="3"/>
        <v>0</v>
      </c>
      <c r="O21" s="34">
        <v>8597</v>
      </c>
      <c r="P21" s="34">
        <v>6125</v>
      </c>
      <c r="Q21" s="36">
        <f t="shared" si="4"/>
        <v>39.432162186955324</v>
      </c>
      <c r="R21" s="34" t="s">
        <v>95</v>
      </c>
      <c r="S21" s="34"/>
      <c r="T21" s="34"/>
      <c r="U21" s="34"/>
    </row>
    <row r="22" spans="1:21" ht="13.5">
      <c r="A22" s="31" t="s">
        <v>3</v>
      </c>
      <c r="B22" s="32" t="s">
        <v>33</v>
      </c>
      <c r="C22" s="33" t="s">
        <v>34</v>
      </c>
      <c r="D22" s="34">
        <f t="shared" si="5"/>
        <v>48804</v>
      </c>
      <c r="E22" s="35">
        <f t="shared" si="6"/>
        <v>28756</v>
      </c>
      <c r="F22" s="36">
        <f t="shared" si="0"/>
        <v>58.92139988525531</v>
      </c>
      <c r="G22" s="34">
        <v>28171</v>
      </c>
      <c r="H22" s="34">
        <v>585</v>
      </c>
      <c r="I22" s="35">
        <f t="shared" si="7"/>
        <v>20048</v>
      </c>
      <c r="J22" s="36">
        <f t="shared" si="1"/>
        <v>41.078600114744695</v>
      </c>
      <c r="K22" s="34">
        <v>0</v>
      </c>
      <c r="L22" s="36">
        <f t="shared" si="2"/>
        <v>0</v>
      </c>
      <c r="M22" s="34">
        <v>0</v>
      </c>
      <c r="N22" s="36">
        <f t="shared" si="3"/>
        <v>0</v>
      </c>
      <c r="O22" s="34">
        <v>20048</v>
      </c>
      <c r="P22" s="34">
        <v>13174</v>
      </c>
      <c r="Q22" s="36">
        <f t="shared" si="4"/>
        <v>41.078600114744695</v>
      </c>
      <c r="R22" s="34" t="s">
        <v>95</v>
      </c>
      <c r="S22" s="34"/>
      <c r="T22" s="34"/>
      <c r="U22" s="34"/>
    </row>
    <row r="23" spans="1:21" ht="13.5">
      <c r="A23" s="31" t="s">
        <v>3</v>
      </c>
      <c r="B23" s="32" t="s">
        <v>35</v>
      </c>
      <c r="C23" s="33" t="s">
        <v>36</v>
      </c>
      <c r="D23" s="34">
        <f t="shared" si="5"/>
        <v>23993</v>
      </c>
      <c r="E23" s="35">
        <f t="shared" si="6"/>
        <v>15536</v>
      </c>
      <c r="F23" s="36">
        <f t="shared" si="0"/>
        <v>64.75221939732421</v>
      </c>
      <c r="G23" s="34">
        <v>15536</v>
      </c>
      <c r="H23" s="34">
        <v>0</v>
      </c>
      <c r="I23" s="35">
        <f t="shared" si="7"/>
        <v>8457</v>
      </c>
      <c r="J23" s="36">
        <f t="shared" si="1"/>
        <v>35.24778060267578</v>
      </c>
      <c r="K23" s="34">
        <v>0</v>
      </c>
      <c r="L23" s="36">
        <f t="shared" si="2"/>
        <v>0</v>
      </c>
      <c r="M23" s="34">
        <v>0</v>
      </c>
      <c r="N23" s="36">
        <f t="shared" si="3"/>
        <v>0</v>
      </c>
      <c r="O23" s="34">
        <v>8457</v>
      </c>
      <c r="P23" s="34">
        <v>1440</v>
      </c>
      <c r="Q23" s="36">
        <f t="shared" si="4"/>
        <v>35.24778060267578</v>
      </c>
      <c r="R23" s="34" t="s">
        <v>95</v>
      </c>
      <c r="S23" s="34"/>
      <c r="T23" s="34"/>
      <c r="U23" s="34"/>
    </row>
    <row r="24" spans="1:21" ht="13.5">
      <c r="A24" s="31" t="s">
        <v>3</v>
      </c>
      <c r="B24" s="32" t="s">
        <v>37</v>
      </c>
      <c r="C24" s="33" t="s">
        <v>38</v>
      </c>
      <c r="D24" s="34">
        <f t="shared" si="5"/>
        <v>15637</v>
      </c>
      <c r="E24" s="35">
        <f t="shared" si="6"/>
        <v>6677</v>
      </c>
      <c r="F24" s="36">
        <f t="shared" si="0"/>
        <v>42.70000639508857</v>
      </c>
      <c r="G24" s="34">
        <v>6610</v>
      </c>
      <c r="H24" s="34">
        <v>67</v>
      </c>
      <c r="I24" s="35">
        <f t="shared" si="7"/>
        <v>8960</v>
      </c>
      <c r="J24" s="36">
        <f t="shared" si="1"/>
        <v>57.29999360491143</v>
      </c>
      <c r="K24" s="34">
        <v>335</v>
      </c>
      <c r="L24" s="36">
        <f t="shared" si="2"/>
        <v>2.142354671612202</v>
      </c>
      <c r="M24" s="34">
        <v>0</v>
      </c>
      <c r="N24" s="36">
        <f t="shared" si="3"/>
        <v>0</v>
      </c>
      <c r="O24" s="34">
        <v>8625</v>
      </c>
      <c r="P24" s="34">
        <v>929</v>
      </c>
      <c r="Q24" s="36">
        <f t="shared" si="4"/>
        <v>55.157638933299225</v>
      </c>
      <c r="R24" s="34" t="s">
        <v>95</v>
      </c>
      <c r="S24" s="34"/>
      <c r="T24" s="34"/>
      <c r="U24" s="34"/>
    </row>
    <row r="25" spans="1:21" ht="13.5">
      <c r="A25" s="31" t="s">
        <v>3</v>
      </c>
      <c r="B25" s="32" t="s">
        <v>39</v>
      </c>
      <c r="C25" s="33" t="s">
        <v>40</v>
      </c>
      <c r="D25" s="34">
        <f t="shared" si="5"/>
        <v>6178</v>
      </c>
      <c r="E25" s="35">
        <f t="shared" si="6"/>
        <v>3157</v>
      </c>
      <c r="F25" s="36">
        <f t="shared" si="0"/>
        <v>51.100679831660734</v>
      </c>
      <c r="G25" s="34">
        <v>3048</v>
      </c>
      <c r="H25" s="34">
        <v>109</v>
      </c>
      <c r="I25" s="35">
        <f t="shared" si="7"/>
        <v>3021</v>
      </c>
      <c r="J25" s="36">
        <f t="shared" si="1"/>
        <v>48.899320168339266</v>
      </c>
      <c r="K25" s="34">
        <v>685</v>
      </c>
      <c r="L25" s="36">
        <f t="shared" si="2"/>
        <v>11.087730657170605</v>
      </c>
      <c r="M25" s="34">
        <v>0</v>
      </c>
      <c r="N25" s="36">
        <f t="shared" si="3"/>
        <v>0</v>
      </c>
      <c r="O25" s="34">
        <v>2336</v>
      </c>
      <c r="P25" s="34">
        <v>194</v>
      </c>
      <c r="Q25" s="36">
        <f t="shared" si="4"/>
        <v>37.81158951116866</v>
      </c>
      <c r="R25" s="34" t="s">
        <v>95</v>
      </c>
      <c r="S25" s="34"/>
      <c r="T25" s="34"/>
      <c r="U25" s="34"/>
    </row>
    <row r="26" spans="1:21" ht="13.5">
      <c r="A26" s="31" t="s">
        <v>3</v>
      </c>
      <c r="B26" s="32" t="s">
        <v>41</v>
      </c>
      <c r="C26" s="33" t="s">
        <v>42</v>
      </c>
      <c r="D26" s="34">
        <f t="shared" si="5"/>
        <v>4844</v>
      </c>
      <c r="E26" s="35">
        <f t="shared" si="6"/>
        <v>861</v>
      </c>
      <c r="F26" s="36">
        <f t="shared" si="0"/>
        <v>17.77456647398844</v>
      </c>
      <c r="G26" s="34">
        <v>801</v>
      </c>
      <c r="H26" s="34">
        <v>60</v>
      </c>
      <c r="I26" s="35">
        <f t="shared" si="7"/>
        <v>3983</v>
      </c>
      <c r="J26" s="36">
        <f t="shared" si="1"/>
        <v>82.22543352601156</v>
      </c>
      <c r="K26" s="34">
        <v>3488</v>
      </c>
      <c r="L26" s="36">
        <f t="shared" si="2"/>
        <v>72.00660611065234</v>
      </c>
      <c r="M26" s="34">
        <v>0</v>
      </c>
      <c r="N26" s="36">
        <f t="shared" si="3"/>
        <v>0</v>
      </c>
      <c r="O26" s="34">
        <v>495</v>
      </c>
      <c r="P26" s="34">
        <v>340</v>
      </c>
      <c r="Q26" s="36">
        <f t="shared" si="4"/>
        <v>10.218827415359208</v>
      </c>
      <c r="R26" s="34" t="s">
        <v>95</v>
      </c>
      <c r="S26" s="34"/>
      <c r="T26" s="34"/>
      <c r="U26" s="34"/>
    </row>
    <row r="27" spans="1:21" ht="13.5">
      <c r="A27" s="31" t="s">
        <v>3</v>
      </c>
      <c r="B27" s="32" t="s">
        <v>43</v>
      </c>
      <c r="C27" s="33" t="s">
        <v>44</v>
      </c>
      <c r="D27" s="34">
        <f t="shared" si="5"/>
        <v>596</v>
      </c>
      <c r="E27" s="35">
        <f t="shared" si="6"/>
        <v>458</v>
      </c>
      <c r="F27" s="36">
        <f t="shared" si="0"/>
        <v>76.84563758389261</v>
      </c>
      <c r="G27" s="34">
        <v>458</v>
      </c>
      <c r="H27" s="34">
        <v>0</v>
      </c>
      <c r="I27" s="35">
        <f t="shared" si="7"/>
        <v>138</v>
      </c>
      <c r="J27" s="36">
        <f t="shared" si="1"/>
        <v>23.154362416107382</v>
      </c>
      <c r="K27" s="34">
        <v>0</v>
      </c>
      <c r="L27" s="36">
        <f t="shared" si="2"/>
        <v>0</v>
      </c>
      <c r="M27" s="34">
        <v>0</v>
      </c>
      <c r="N27" s="36">
        <f t="shared" si="3"/>
        <v>0</v>
      </c>
      <c r="O27" s="34">
        <v>138</v>
      </c>
      <c r="P27" s="34">
        <v>62</v>
      </c>
      <c r="Q27" s="36">
        <f t="shared" si="4"/>
        <v>23.154362416107382</v>
      </c>
      <c r="R27" s="34" t="s">
        <v>95</v>
      </c>
      <c r="S27" s="34"/>
      <c r="T27" s="34"/>
      <c r="U27" s="34"/>
    </row>
    <row r="28" spans="1:21" ht="13.5">
      <c r="A28" s="31" t="s">
        <v>3</v>
      </c>
      <c r="B28" s="32" t="s">
        <v>45</v>
      </c>
      <c r="C28" s="33" t="s">
        <v>46</v>
      </c>
      <c r="D28" s="34">
        <f t="shared" si="5"/>
        <v>15291</v>
      </c>
      <c r="E28" s="35">
        <f t="shared" si="6"/>
        <v>6741</v>
      </c>
      <c r="F28" s="36">
        <f t="shared" si="0"/>
        <v>44.084755738669806</v>
      </c>
      <c r="G28" s="34">
        <v>6741</v>
      </c>
      <c r="H28" s="34">
        <v>0</v>
      </c>
      <c r="I28" s="35">
        <f t="shared" si="7"/>
        <v>8550</v>
      </c>
      <c r="J28" s="36">
        <f t="shared" si="1"/>
        <v>55.9152442613302</v>
      </c>
      <c r="K28" s="34">
        <v>0</v>
      </c>
      <c r="L28" s="36">
        <f t="shared" si="2"/>
        <v>0</v>
      </c>
      <c r="M28" s="34">
        <v>0</v>
      </c>
      <c r="N28" s="36">
        <f t="shared" si="3"/>
        <v>0</v>
      </c>
      <c r="O28" s="34">
        <v>8550</v>
      </c>
      <c r="P28" s="34">
        <v>570</v>
      </c>
      <c r="Q28" s="36">
        <f t="shared" si="4"/>
        <v>55.9152442613302</v>
      </c>
      <c r="R28" s="34" t="s">
        <v>95</v>
      </c>
      <c r="S28" s="34"/>
      <c r="T28" s="34"/>
      <c r="U28" s="34"/>
    </row>
    <row r="29" spans="1:21" ht="13.5">
      <c r="A29" s="31" t="s">
        <v>3</v>
      </c>
      <c r="B29" s="32" t="s">
        <v>47</v>
      </c>
      <c r="C29" s="33" t="s">
        <v>48</v>
      </c>
      <c r="D29" s="34">
        <f t="shared" si="5"/>
        <v>8358</v>
      </c>
      <c r="E29" s="35">
        <f t="shared" si="6"/>
        <v>4408</v>
      </c>
      <c r="F29" s="36">
        <f t="shared" si="0"/>
        <v>52.73988992581957</v>
      </c>
      <c r="G29" s="34">
        <v>4408</v>
      </c>
      <c r="H29" s="34">
        <v>0</v>
      </c>
      <c r="I29" s="35">
        <f t="shared" si="7"/>
        <v>3950</v>
      </c>
      <c r="J29" s="36">
        <f t="shared" si="1"/>
        <v>47.26011007418043</v>
      </c>
      <c r="K29" s="34">
        <v>0</v>
      </c>
      <c r="L29" s="36">
        <f t="shared" si="2"/>
        <v>0</v>
      </c>
      <c r="M29" s="34">
        <v>0</v>
      </c>
      <c r="N29" s="36">
        <f t="shared" si="3"/>
        <v>0</v>
      </c>
      <c r="O29" s="34">
        <v>3950</v>
      </c>
      <c r="P29" s="34">
        <v>1108</v>
      </c>
      <c r="Q29" s="36">
        <f t="shared" si="4"/>
        <v>47.26011007418043</v>
      </c>
      <c r="R29" s="34" t="s">
        <v>95</v>
      </c>
      <c r="S29" s="34"/>
      <c r="T29" s="34"/>
      <c r="U29" s="34"/>
    </row>
    <row r="30" spans="1:21" ht="13.5">
      <c r="A30" s="31" t="s">
        <v>3</v>
      </c>
      <c r="B30" s="32" t="s">
        <v>49</v>
      </c>
      <c r="C30" s="33" t="s">
        <v>50</v>
      </c>
      <c r="D30" s="34">
        <f t="shared" si="5"/>
        <v>14804</v>
      </c>
      <c r="E30" s="35">
        <f t="shared" si="6"/>
        <v>6650</v>
      </c>
      <c r="F30" s="36">
        <f t="shared" si="0"/>
        <v>44.9202918130235</v>
      </c>
      <c r="G30" s="34">
        <v>6625</v>
      </c>
      <c r="H30" s="34">
        <v>25</v>
      </c>
      <c r="I30" s="35">
        <f t="shared" si="7"/>
        <v>8154</v>
      </c>
      <c r="J30" s="36">
        <f t="shared" si="1"/>
        <v>55.0797081869765</v>
      </c>
      <c r="K30" s="34">
        <v>0</v>
      </c>
      <c r="L30" s="36">
        <f t="shared" si="2"/>
        <v>0</v>
      </c>
      <c r="M30" s="34">
        <v>0</v>
      </c>
      <c r="N30" s="36">
        <f t="shared" si="3"/>
        <v>0</v>
      </c>
      <c r="O30" s="34">
        <v>8154</v>
      </c>
      <c r="P30" s="34">
        <v>2309</v>
      </c>
      <c r="Q30" s="36">
        <f t="shared" si="4"/>
        <v>55.0797081869765</v>
      </c>
      <c r="R30" s="34" t="s">
        <v>95</v>
      </c>
      <c r="S30" s="34"/>
      <c r="T30" s="34"/>
      <c r="U30" s="34"/>
    </row>
    <row r="31" spans="1:21" ht="13.5">
      <c r="A31" s="31" t="s">
        <v>3</v>
      </c>
      <c r="B31" s="32" t="s">
        <v>51</v>
      </c>
      <c r="C31" s="33" t="s">
        <v>52</v>
      </c>
      <c r="D31" s="34">
        <f t="shared" si="5"/>
        <v>9867</v>
      </c>
      <c r="E31" s="35">
        <f t="shared" si="6"/>
        <v>6738</v>
      </c>
      <c r="F31" s="36">
        <f t="shared" si="0"/>
        <v>68.2882335056248</v>
      </c>
      <c r="G31" s="34">
        <v>6610</v>
      </c>
      <c r="H31" s="34">
        <v>128</v>
      </c>
      <c r="I31" s="35">
        <f t="shared" si="7"/>
        <v>3129</v>
      </c>
      <c r="J31" s="36">
        <f t="shared" si="1"/>
        <v>31.711766494375187</v>
      </c>
      <c r="K31" s="34">
        <v>0</v>
      </c>
      <c r="L31" s="36">
        <f t="shared" si="2"/>
        <v>0</v>
      </c>
      <c r="M31" s="34">
        <v>0</v>
      </c>
      <c r="N31" s="36">
        <f t="shared" si="3"/>
        <v>0</v>
      </c>
      <c r="O31" s="34">
        <v>3129</v>
      </c>
      <c r="P31" s="34">
        <v>514</v>
      </c>
      <c r="Q31" s="36">
        <f t="shared" si="4"/>
        <v>31.711766494375187</v>
      </c>
      <c r="R31" s="34" t="s">
        <v>95</v>
      </c>
      <c r="S31" s="34"/>
      <c r="T31" s="34"/>
      <c r="U31" s="34"/>
    </row>
    <row r="32" spans="1:21" ht="13.5">
      <c r="A32" s="31" t="s">
        <v>3</v>
      </c>
      <c r="B32" s="32" t="s">
        <v>53</v>
      </c>
      <c r="C32" s="33" t="s">
        <v>120</v>
      </c>
      <c r="D32" s="34">
        <f t="shared" si="5"/>
        <v>5153</v>
      </c>
      <c r="E32" s="35">
        <f t="shared" si="6"/>
        <v>4263</v>
      </c>
      <c r="F32" s="36">
        <f t="shared" si="0"/>
        <v>82.72850766543762</v>
      </c>
      <c r="G32" s="34">
        <v>4238</v>
      </c>
      <c r="H32" s="34">
        <v>25</v>
      </c>
      <c r="I32" s="35">
        <f t="shared" si="7"/>
        <v>890</v>
      </c>
      <c r="J32" s="36">
        <f t="shared" si="1"/>
        <v>17.271492334562392</v>
      </c>
      <c r="K32" s="34">
        <v>0</v>
      </c>
      <c r="L32" s="36">
        <f t="shared" si="2"/>
        <v>0</v>
      </c>
      <c r="M32" s="34">
        <v>0</v>
      </c>
      <c r="N32" s="36">
        <f t="shared" si="3"/>
        <v>0</v>
      </c>
      <c r="O32" s="34">
        <v>890</v>
      </c>
      <c r="P32" s="34">
        <v>289</v>
      </c>
      <c r="Q32" s="36">
        <f t="shared" si="4"/>
        <v>17.271492334562392</v>
      </c>
      <c r="R32" s="34" t="s">
        <v>95</v>
      </c>
      <c r="S32" s="34"/>
      <c r="T32" s="34"/>
      <c r="U32" s="34"/>
    </row>
    <row r="33" spans="1:21" ht="13.5">
      <c r="A33" s="31" t="s">
        <v>3</v>
      </c>
      <c r="B33" s="32" t="s">
        <v>54</v>
      </c>
      <c r="C33" s="33" t="s">
        <v>0</v>
      </c>
      <c r="D33" s="34">
        <f t="shared" si="5"/>
        <v>8896</v>
      </c>
      <c r="E33" s="35">
        <f t="shared" si="6"/>
        <v>2977</v>
      </c>
      <c r="F33" s="36">
        <f t="shared" si="0"/>
        <v>33.464478417266186</v>
      </c>
      <c r="G33" s="34">
        <v>2977</v>
      </c>
      <c r="H33" s="34">
        <v>0</v>
      </c>
      <c r="I33" s="35">
        <f t="shared" si="7"/>
        <v>5919</v>
      </c>
      <c r="J33" s="36">
        <f t="shared" si="1"/>
        <v>66.53552158273382</v>
      </c>
      <c r="K33" s="34">
        <v>1270</v>
      </c>
      <c r="L33" s="36">
        <f t="shared" si="2"/>
        <v>14.276079136690647</v>
      </c>
      <c r="M33" s="34">
        <v>0</v>
      </c>
      <c r="N33" s="36">
        <f t="shared" si="3"/>
        <v>0</v>
      </c>
      <c r="O33" s="34">
        <v>4649</v>
      </c>
      <c r="P33" s="34">
        <v>1315</v>
      </c>
      <c r="Q33" s="36">
        <f t="shared" si="4"/>
        <v>52.25944244604317</v>
      </c>
      <c r="R33" s="34" t="s">
        <v>95</v>
      </c>
      <c r="S33" s="34"/>
      <c r="T33" s="34"/>
      <c r="U33" s="34"/>
    </row>
    <row r="34" spans="1:21" ht="13.5">
      <c r="A34" s="31" t="s">
        <v>3</v>
      </c>
      <c r="B34" s="32" t="s">
        <v>55</v>
      </c>
      <c r="C34" s="33" t="s">
        <v>119</v>
      </c>
      <c r="D34" s="34">
        <f t="shared" si="5"/>
        <v>7504</v>
      </c>
      <c r="E34" s="35">
        <f t="shared" si="6"/>
        <v>4850</v>
      </c>
      <c r="F34" s="36">
        <f t="shared" si="0"/>
        <v>64.63219616204691</v>
      </c>
      <c r="G34" s="34">
        <v>4850</v>
      </c>
      <c r="H34" s="34">
        <v>0</v>
      </c>
      <c r="I34" s="35">
        <f t="shared" si="7"/>
        <v>2654</v>
      </c>
      <c r="J34" s="36">
        <f t="shared" si="1"/>
        <v>35.36780383795309</v>
      </c>
      <c r="K34" s="34">
        <v>0</v>
      </c>
      <c r="L34" s="36">
        <f t="shared" si="2"/>
        <v>0</v>
      </c>
      <c r="M34" s="34">
        <v>0</v>
      </c>
      <c r="N34" s="36">
        <f t="shared" si="3"/>
        <v>0</v>
      </c>
      <c r="O34" s="34">
        <v>2654</v>
      </c>
      <c r="P34" s="34">
        <v>1685</v>
      </c>
      <c r="Q34" s="36">
        <f t="shared" si="4"/>
        <v>35.36780383795309</v>
      </c>
      <c r="R34" s="34" t="s">
        <v>95</v>
      </c>
      <c r="S34" s="34"/>
      <c r="T34" s="34"/>
      <c r="U34" s="34"/>
    </row>
    <row r="35" spans="1:21" ht="13.5">
      <c r="A35" s="31" t="s">
        <v>3</v>
      </c>
      <c r="B35" s="32" t="s">
        <v>56</v>
      </c>
      <c r="C35" s="33" t="s">
        <v>57</v>
      </c>
      <c r="D35" s="34">
        <f t="shared" si="5"/>
        <v>7813</v>
      </c>
      <c r="E35" s="35">
        <f t="shared" si="6"/>
        <v>3892</v>
      </c>
      <c r="F35" s="36">
        <f t="shared" si="0"/>
        <v>49.81441187763983</v>
      </c>
      <c r="G35" s="34">
        <v>3892</v>
      </c>
      <c r="H35" s="34">
        <v>0</v>
      </c>
      <c r="I35" s="35">
        <f t="shared" si="7"/>
        <v>3921</v>
      </c>
      <c r="J35" s="36">
        <f t="shared" si="1"/>
        <v>50.18558812236017</v>
      </c>
      <c r="K35" s="34">
        <v>0</v>
      </c>
      <c r="L35" s="36">
        <f t="shared" si="2"/>
        <v>0</v>
      </c>
      <c r="M35" s="34">
        <v>0</v>
      </c>
      <c r="N35" s="36">
        <f t="shared" si="3"/>
        <v>0</v>
      </c>
      <c r="O35" s="34">
        <v>3921</v>
      </c>
      <c r="P35" s="34">
        <v>1661</v>
      </c>
      <c r="Q35" s="36">
        <f t="shared" si="4"/>
        <v>50.18558812236017</v>
      </c>
      <c r="R35" s="34"/>
      <c r="S35" s="34" t="s">
        <v>95</v>
      </c>
      <c r="T35" s="34"/>
      <c r="U35" s="34"/>
    </row>
    <row r="36" spans="1:21" ht="13.5">
      <c r="A36" s="31" t="s">
        <v>3</v>
      </c>
      <c r="B36" s="32" t="s">
        <v>58</v>
      </c>
      <c r="C36" s="33" t="s">
        <v>1</v>
      </c>
      <c r="D36" s="34">
        <f t="shared" si="5"/>
        <v>7032</v>
      </c>
      <c r="E36" s="35">
        <f t="shared" si="6"/>
        <v>2399</v>
      </c>
      <c r="F36" s="36">
        <f t="shared" si="0"/>
        <v>34.11547212741752</v>
      </c>
      <c r="G36" s="34">
        <v>2399</v>
      </c>
      <c r="H36" s="34">
        <v>0</v>
      </c>
      <c r="I36" s="35">
        <f t="shared" si="7"/>
        <v>4633</v>
      </c>
      <c r="J36" s="36">
        <f t="shared" si="1"/>
        <v>65.88452787258248</v>
      </c>
      <c r="K36" s="34">
        <v>0</v>
      </c>
      <c r="L36" s="36">
        <f t="shared" si="2"/>
        <v>0</v>
      </c>
      <c r="M36" s="34">
        <v>0</v>
      </c>
      <c r="N36" s="36">
        <f t="shared" si="3"/>
        <v>0</v>
      </c>
      <c r="O36" s="34">
        <v>4633</v>
      </c>
      <c r="P36" s="34">
        <v>2390</v>
      </c>
      <c r="Q36" s="36">
        <f t="shared" si="4"/>
        <v>65.88452787258248</v>
      </c>
      <c r="R36" s="34" t="s">
        <v>95</v>
      </c>
      <c r="S36" s="34"/>
      <c r="T36" s="34"/>
      <c r="U36" s="34"/>
    </row>
    <row r="37" spans="1:21" ht="13.5">
      <c r="A37" s="31" t="s">
        <v>3</v>
      </c>
      <c r="B37" s="32" t="s">
        <v>59</v>
      </c>
      <c r="C37" s="33" t="s">
        <v>60</v>
      </c>
      <c r="D37" s="34">
        <f t="shared" si="5"/>
        <v>2541</v>
      </c>
      <c r="E37" s="35">
        <f t="shared" si="6"/>
        <v>1444</v>
      </c>
      <c r="F37" s="36">
        <f t="shared" si="0"/>
        <v>56.828020464384096</v>
      </c>
      <c r="G37" s="34">
        <v>1419</v>
      </c>
      <c r="H37" s="34">
        <v>25</v>
      </c>
      <c r="I37" s="35">
        <f t="shared" si="7"/>
        <v>1097</v>
      </c>
      <c r="J37" s="36">
        <f t="shared" si="1"/>
        <v>43.171979535615904</v>
      </c>
      <c r="K37" s="34">
        <v>0</v>
      </c>
      <c r="L37" s="36">
        <f t="shared" si="2"/>
        <v>0</v>
      </c>
      <c r="M37" s="34">
        <v>0</v>
      </c>
      <c r="N37" s="36">
        <f t="shared" si="3"/>
        <v>0</v>
      </c>
      <c r="O37" s="34">
        <v>1097</v>
      </c>
      <c r="P37" s="34">
        <v>664</v>
      </c>
      <c r="Q37" s="36">
        <f t="shared" si="4"/>
        <v>43.171979535615904</v>
      </c>
      <c r="R37" s="34" t="s">
        <v>95</v>
      </c>
      <c r="S37" s="34"/>
      <c r="T37" s="34"/>
      <c r="U37" s="34"/>
    </row>
    <row r="38" spans="1:21" ht="13.5">
      <c r="A38" s="31" t="s">
        <v>3</v>
      </c>
      <c r="B38" s="32" t="s">
        <v>61</v>
      </c>
      <c r="C38" s="33" t="s">
        <v>62</v>
      </c>
      <c r="D38" s="34">
        <f t="shared" si="5"/>
        <v>2300</v>
      </c>
      <c r="E38" s="35">
        <f t="shared" si="6"/>
        <v>1696</v>
      </c>
      <c r="F38" s="36">
        <f t="shared" si="0"/>
        <v>73.73913043478261</v>
      </c>
      <c r="G38" s="34">
        <v>1413</v>
      </c>
      <c r="H38" s="34">
        <v>283</v>
      </c>
      <c r="I38" s="35">
        <f t="shared" si="7"/>
        <v>604</v>
      </c>
      <c r="J38" s="36">
        <f t="shared" si="1"/>
        <v>26.260869565217394</v>
      </c>
      <c r="K38" s="34">
        <v>0</v>
      </c>
      <c r="L38" s="36">
        <f t="shared" si="2"/>
        <v>0</v>
      </c>
      <c r="M38" s="34">
        <v>0</v>
      </c>
      <c r="N38" s="36">
        <f t="shared" si="3"/>
        <v>0</v>
      </c>
      <c r="O38" s="34">
        <v>604</v>
      </c>
      <c r="P38" s="34">
        <v>425</v>
      </c>
      <c r="Q38" s="36">
        <f t="shared" si="4"/>
        <v>26.260869565217394</v>
      </c>
      <c r="R38" s="34" t="s">
        <v>95</v>
      </c>
      <c r="S38" s="34"/>
      <c r="T38" s="34"/>
      <c r="U38" s="34"/>
    </row>
    <row r="39" spans="1:21" ht="13.5">
      <c r="A39" s="31" t="s">
        <v>3</v>
      </c>
      <c r="B39" s="32" t="s">
        <v>63</v>
      </c>
      <c r="C39" s="33" t="s">
        <v>64</v>
      </c>
      <c r="D39" s="34">
        <f t="shared" si="5"/>
        <v>4637</v>
      </c>
      <c r="E39" s="35">
        <f t="shared" si="6"/>
        <v>2376</v>
      </c>
      <c r="F39" s="36">
        <f t="shared" si="0"/>
        <v>51.24002587880096</v>
      </c>
      <c r="G39" s="34">
        <v>2285</v>
      </c>
      <c r="H39" s="34">
        <v>91</v>
      </c>
      <c r="I39" s="35">
        <f t="shared" si="7"/>
        <v>2261</v>
      </c>
      <c r="J39" s="36">
        <f t="shared" si="1"/>
        <v>48.75997412119905</v>
      </c>
      <c r="K39" s="34">
        <v>0</v>
      </c>
      <c r="L39" s="36">
        <f t="shared" si="2"/>
        <v>0</v>
      </c>
      <c r="M39" s="34">
        <v>0</v>
      </c>
      <c r="N39" s="36">
        <f t="shared" si="3"/>
        <v>0</v>
      </c>
      <c r="O39" s="34">
        <v>2261</v>
      </c>
      <c r="P39" s="34">
        <v>1579</v>
      </c>
      <c r="Q39" s="36">
        <f t="shared" si="4"/>
        <v>48.75997412119905</v>
      </c>
      <c r="R39" s="34" t="s">
        <v>95</v>
      </c>
      <c r="S39" s="34"/>
      <c r="T39" s="34"/>
      <c r="U39" s="34"/>
    </row>
    <row r="40" spans="1:21" ht="13.5">
      <c r="A40" s="31" t="s">
        <v>3</v>
      </c>
      <c r="B40" s="32" t="s">
        <v>65</v>
      </c>
      <c r="C40" s="33" t="s">
        <v>66</v>
      </c>
      <c r="D40" s="34">
        <f t="shared" si="5"/>
        <v>6783</v>
      </c>
      <c r="E40" s="35">
        <f t="shared" si="6"/>
        <v>3934</v>
      </c>
      <c r="F40" s="36">
        <f t="shared" si="0"/>
        <v>57.997936016511865</v>
      </c>
      <c r="G40" s="34">
        <v>3934</v>
      </c>
      <c r="H40" s="34">
        <v>0</v>
      </c>
      <c r="I40" s="35">
        <f t="shared" si="7"/>
        <v>2849</v>
      </c>
      <c r="J40" s="36">
        <f t="shared" si="1"/>
        <v>42.00206398348813</v>
      </c>
      <c r="K40" s="34">
        <v>0</v>
      </c>
      <c r="L40" s="36">
        <f t="shared" si="2"/>
        <v>0</v>
      </c>
      <c r="M40" s="34">
        <v>0</v>
      </c>
      <c r="N40" s="36">
        <f t="shared" si="3"/>
        <v>0</v>
      </c>
      <c r="O40" s="34">
        <v>2849</v>
      </c>
      <c r="P40" s="34">
        <v>1709</v>
      </c>
      <c r="Q40" s="36">
        <f t="shared" si="4"/>
        <v>42.00206398348813</v>
      </c>
      <c r="R40" s="34" t="s">
        <v>95</v>
      </c>
      <c r="S40" s="34"/>
      <c r="T40" s="34"/>
      <c r="U40" s="34"/>
    </row>
    <row r="41" spans="1:21" ht="13.5">
      <c r="A41" s="31" t="s">
        <v>3</v>
      </c>
      <c r="B41" s="32" t="s">
        <v>67</v>
      </c>
      <c r="C41" s="33" t="s">
        <v>121</v>
      </c>
      <c r="D41" s="34">
        <f t="shared" si="5"/>
        <v>8253</v>
      </c>
      <c r="E41" s="35">
        <f t="shared" si="6"/>
        <v>2689</v>
      </c>
      <c r="F41" s="36">
        <f t="shared" si="0"/>
        <v>32.582091360717314</v>
      </c>
      <c r="G41" s="34">
        <v>2689</v>
      </c>
      <c r="H41" s="34">
        <v>0</v>
      </c>
      <c r="I41" s="35">
        <f t="shared" si="7"/>
        <v>5564</v>
      </c>
      <c r="J41" s="36">
        <f t="shared" si="1"/>
        <v>67.41790863928269</v>
      </c>
      <c r="K41" s="34">
        <v>0</v>
      </c>
      <c r="L41" s="36">
        <f t="shared" si="2"/>
        <v>0</v>
      </c>
      <c r="M41" s="34">
        <v>0</v>
      </c>
      <c r="N41" s="36">
        <f t="shared" si="3"/>
        <v>0</v>
      </c>
      <c r="O41" s="34">
        <v>5564</v>
      </c>
      <c r="P41" s="34">
        <v>885</v>
      </c>
      <c r="Q41" s="36">
        <f t="shared" si="4"/>
        <v>67.41790863928269</v>
      </c>
      <c r="R41" s="34" t="s">
        <v>95</v>
      </c>
      <c r="S41" s="34"/>
      <c r="T41" s="34"/>
      <c r="U41" s="34"/>
    </row>
    <row r="42" spans="1:21" ht="13.5">
      <c r="A42" s="31" t="s">
        <v>3</v>
      </c>
      <c r="B42" s="32" t="s">
        <v>68</v>
      </c>
      <c r="C42" s="33" t="s">
        <v>69</v>
      </c>
      <c r="D42" s="34">
        <f t="shared" si="5"/>
        <v>10152</v>
      </c>
      <c r="E42" s="35">
        <f t="shared" si="6"/>
        <v>4626</v>
      </c>
      <c r="F42" s="36">
        <f t="shared" si="0"/>
        <v>45.56737588652482</v>
      </c>
      <c r="G42" s="34">
        <v>4626</v>
      </c>
      <c r="H42" s="34">
        <v>0</v>
      </c>
      <c r="I42" s="35">
        <f t="shared" si="7"/>
        <v>5526</v>
      </c>
      <c r="J42" s="36">
        <f t="shared" si="1"/>
        <v>54.43262411347518</v>
      </c>
      <c r="K42" s="34">
        <v>0</v>
      </c>
      <c r="L42" s="36">
        <f t="shared" si="2"/>
        <v>0</v>
      </c>
      <c r="M42" s="34">
        <v>0</v>
      </c>
      <c r="N42" s="36">
        <f t="shared" si="3"/>
        <v>0</v>
      </c>
      <c r="O42" s="34">
        <v>5526</v>
      </c>
      <c r="P42" s="34">
        <v>1368</v>
      </c>
      <c r="Q42" s="36">
        <f t="shared" si="4"/>
        <v>54.43262411347518</v>
      </c>
      <c r="R42" s="34" t="s">
        <v>95</v>
      </c>
      <c r="S42" s="34"/>
      <c r="T42" s="34"/>
      <c r="U42" s="34"/>
    </row>
    <row r="43" spans="1:21" ht="13.5">
      <c r="A43" s="31" t="s">
        <v>3</v>
      </c>
      <c r="B43" s="32" t="s">
        <v>70</v>
      </c>
      <c r="C43" s="33" t="s">
        <v>149</v>
      </c>
      <c r="D43" s="34">
        <f t="shared" si="5"/>
        <v>20060</v>
      </c>
      <c r="E43" s="35">
        <f t="shared" si="6"/>
        <v>6012</v>
      </c>
      <c r="F43" s="36">
        <f t="shared" si="0"/>
        <v>29.970089730807576</v>
      </c>
      <c r="G43" s="34">
        <v>6012</v>
      </c>
      <c r="H43" s="34">
        <v>0</v>
      </c>
      <c r="I43" s="35">
        <f t="shared" si="7"/>
        <v>14048</v>
      </c>
      <c r="J43" s="36">
        <f t="shared" si="1"/>
        <v>70.02991026919241</v>
      </c>
      <c r="K43" s="34">
        <v>1036</v>
      </c>
      <c r="L43" s="36">
        <f t="shared" si="2"/>
        <v>5.164506480558325</v>
      </c>
      <c r="M43" s="34">
        <v>0</v>
      </c>
      <c r="N43" s="36">
        <f t="shared" si="3"/>
        <v>0</v>
      </c>
      <c r="O43" s="34">
        <v>13012</v>
      </c>
      <c r="P43" s="34">
        <v>5193</v>
      </c>
      <c r="Q43" s="36">
        <f t="shared" si="4"/>
        <v>64.8654037886341</v>
      </c>
      <c r="R43" s="34" t="s">
        <v>95</v>
      </c>
      <c r="S43" s="34"/>
      <c r="T43" s="34"/>
      <c r="U43" s="34"/>
    </row>
    <row r="44" spans="1:21" ht="13.5">
      <c r="A44" s="31" t="s">
        <v>3</v>
      </c>
      <c r="B44" s="32" t="s">
        <v>71</v>
      </c>
      <c r="C44" s="33" t="s">
        <v>72</v>
      </c>
      <c r="D44" s="34">
        <f t="shared" si="5"/>
        <v>3952</v>
      </c>
      <c r="E44" s="35">
        <f t="shared" si="6"/>
        <v>2378</v>
      </c>
      <c r="F44" s="36">
        <f t="shared" si="0"/>
        <v>60.17206477732794</v>
      </c>
      <c r="G44" s="34">
        <v>2378</v>
      </c>
      <c r="H44" s="34">
        <v>0</v>
      </c>
      <c r="I44" s="35">
        <f t="shared" si="7"/>
        <v>1574</v>
      </c>
      <c r="J44" s="36">
        <f t="shared" si="1"/>
        <v>39.82793522267207</v>
      </c>
      <c r="K44" s="34">
        <v>0</v>
      </c>
      <c r="L44" s="36">
        <f t="shared" si="2"/>
        <v>0</v>
      </c>
      <c r="M44" s="34">
        <v>0</v>
      </c>
      <c r="N44" s="36">
        <f t="shared" si="3"/>
        <v>0</v>
      </c>
      <c r="O44" s="34">
        <v>1574</v>
      </c>
      <c r="P44" s="34">
        <v>1237</v>
      </c>
      <c r="Q44" s="36">
        <f t="shared" si="4"/>
        <v>39.82793522267207</v>
      </c>
      <c r="R44" s="34"/>
      <c r="S44" s="34" t="s">
        <v>95</v>
      </c>
      <c r="T44" s="34"/>
      <c r="U44" s="34"/>
    </row>
    <row r="45" spans="1:21" ht="13.5">
      <c r="A45" s="31" t="s">
        <v>3</v>
      </c>
      <c r="B45" s="32" t="s">
        <v>73</v>
      </c>
      <c r="C45" s="33" t="s">
        <v>2</v>
      </c>
      <c r="D45" s="34">
        <f t="shared" si="5"/>
        <v>3343</v>
      </c>
      <c r="E45" s="35">
        <f t="shared" si="6"/>
        <v>2035</v>
      </c>
      <c r="F45" s="36">
        <f t="shared" si="0"/>
        <v>60.87346694585701</v>
      </c>
      <c r="G45" s="34">
        <v>1605</v>
      </c>
      <c r="H45" s="34">
        <v>430</v>
      </c>
      <c r="I45" s="35">
        <f t="shared" si="7"/>
        <v>1308</v>
      </c>
      <c r="J45" s="36">
        <f t="shared" si="1"/>
        <v>39.12653305414299</v>
      </c>
      <c r="K45" s="34">
        <v>0</v>
      </c>
      <c r="L45" s="36">
        <f t="shared" si="2"/>
        <v>0</v>
      </c>
      <c r="M45" s="34">
        <v>0</v>
      </c>
      <c r="N45" s="36">
        <f t="shared" si="3"/>
        <v>0</v>
      </c>
      <c r="O45" s="34">
        <v>1308</v>
      </c>
      <c r="P45" s="34">
        <v>1214</v>
      </c>
      <c r="Q45" s="36">
        <f t="shared" si="4"/>
        <v>39.12653305414299</v>
      </c>
      <c r="R45" s="34"/>
      <c r="S45" s="34" t="s">
        <v>95</v>
      </c>
      <c r="T45" s="34"/>
      <c r="U45" s="34"/>
    </row>
    <row r="46" spans="1:21" ht="13.5">
      <c r="A46" s="31" t="s">
        <v>3</v>
      </c>
      <c r="B46" s="32" t="s">
        <v>74</v>
      </c>
      <c r="C46" s="33" t="s">
        <v>75</v>
      </c>
      <c r="D46" s="34">
        <f t="shared" si="5"/>
        <v>15154</v>
      </c>
      <c r="E46" s="35">
        <f t="shared" si="6"/>
        <v>6271</v>
      </c>
      <c r="F46" s="36">
        <f t="shared" si="0"/>
        <v>41.38181338260525</v>
      </c>
      <c r="G46" s="34">
        <v>6271</v>
      </c>
      <c r="H46" s="34">
        <v>0</v>
      </c>
      <c r="I46" s="35">
        <f t="shared" si="7"/>
        <v>8883</v>
      </c>
      <c r="J46" s="36">
        <f t="shared" si="1"/>
        <v>58.618186617394755</v>
      </c>
      <c r="K46" s="34">
        <v>0</v>
      </c>
      <c r="L46" s="36">
        <f t="shared" si="2"/>
        <v>0</v>
      </c>
      <c r="M46" s="34">
        <v>0</v>
      </c>
      <c r="N46" s="36">
        <f t="shared" si="3"/>
        <v>0</v>
      </c>
      <c r="O46" s="34">
        <v>8883</v>
      </c>
      <c r="P46" s="34">
        <v>3855</v>
      </c>
      <c r="Q46" s="36">
        <f t="shared" si="4"/>
        <v>58.618186617394755</v>
      </c>
      <c r="R46" s="34" t="s">
        <v>95</v>
      </c>
      <c r="S46" s="34"/>
      <c r="T46" s="34"/>
      <c r="U46" s="34"/>
    </row>
    <row r="47" spans="1:21" ht="13.5">
      <c r="A47" s="31" t="s">
        <v>3</v>
      </c>
      <c r="B47" s="32" t="s">
        <v>76</v>
      </c>
      <c r="C47" s="33" t="s">
        <v>77</v>
      </c>
      <c r="D47" s="34">
        <f t="shared" si="5"/>
        <v>5047</v>
      </c>
      <c r="E47" s="35">
        <f t="shared" si="6"/>
        <v>2365</v>
      </c>
      <c r="F47" s="36">
        <f t="shared" si="0"/>
        <v>46.85952050723202</v>
      </c>
      <c r="G47" s="34">
        <v>2365</v>
      </c>
      <c r="H47" s="34">
        <v>0</v>
      </c>
      <c r="I47" s="35">
        <f t="shared" si="7"/>
        <v>2682</v>
      </c>
      <c r="J47" s="36">
        <f t="shared" si="1"/>
        <v>53.14047949276798</v>
      </c>
      <c r="K47" s="34">
        <v>0</v>
      </c>
      <c r="L47" s="36">
        <f t="shared" si="2"/>
        <v>0</v>
      </c>
      <c r="M47" s="34">
        <v>0</v>
      </c>
      <c r="N47" s="36">
        <f t="shared" si="3"/>
        <v>0</v>
      </c>
      <c r="O47" s="34">
        <v>2682</v>
      </c>
      <c r="P47" s="34">
        <v>801</v>
      </c>
      <c r="Q47" s="36">
        <f t="shared" si="4"/>
        <v>53.14047949276798</v>
      </c>
      <c r="R47" s="34" t="s">
        <v>95</v>
      </c>
      <c r="S47" s="34"/>
      <c r="T47" s="34"/>
      <c r="U47" s="34"/>
    </row>
    <row r="48" spans="1:21" ht="13.5">
      <c r="A48" s="31" t="s">
        <v>3</v>
      </c>
      <c r="B48" s="32" t="s">
        <v>78</v>
      </c>
      <c r="C48" s="33" t="s">
        <v>79</v>
      </c>
      <c r="D48" s="34">
        <f t="shared" si="5"/>
        <v>5924</v>
      </c>
      <c r="E48" s="35">
        <f t="shared" si="6"/>
        <v>3200</v>
      </c>
      <c r="F48" s="36">
        <f t="shared" si="0"/>
        <v>54.01755570560432</v>
      </c>
      <c r="G48" s="34">
        <v>3200</v>
      </c>
      <c r="H48" s="34">
        <v>0</v>
      </c>
      <c r="I48" s="35">
        <f t="shared" si="7"/>
        <v>2724</v>
      </c>
      <c r="J48" s="36">
        <f t="shared" si="1"/>
        <v>45.98244429439568</v>
      </c>
      <c r="K48" s="34">
        <v>0</v>
      </c>
      <c r="L48" s="36">
        <f t="shared" si="2"/>
        <v>0</v>
      </c>
      <c r="M48" s="34">
        <v>0</v>
      </c>
      <c r="N48" s="36">
        <f t="shared" si="3"/>
        <v>0</v>
      </c>
      <c r="O48" s="34">
        <v>2724</v>
      </c>
      <c r="P48" s="34">
        <v>1324</v>
      </c>
      <c r="Q48" s="36">
        <f t="shared" si="4"/>
        <v>45.98244429439568</v>
      </c>
      <c r="R48" s="34" t="s">
        <v>95</v>
      </c>
      <c r="S48" s="34"/>
      <c r="T48" s="34"/>
      <c r="U48" s="34"/>
    </row>
    <row r="49" spans="1:21" ht="13.5">
      <c r="A49" s="31" t="s">
        <v>3</v>
      </c>
      <c r="B49" s="32" t="s">
        <v>80</v>
      </c>
      <c r="C49" s="33" t="s">
        <v>81</v>
      </c>
      <c r="D49" s="34">
        <f t="shared" si="5"/>
        <v>15875</v>
      </c>
      <c r="E49" s="35">
        <f t="shared" si="6"/>
        <v>7939</v>
      </c>
      <c r="F49" s="36">
        <f t="shared" si="0"/>
        <v>50.00944881889764</v>
      </c>
      <c r="G49" s="34">
        <v>7900</v>
      </c>
      <c r="H49" s="34">
        <v>39</v>
      </c>
      <c r="I49" s="35">
        <f t="shared" si="7"/>
        <v>7936</v>
      </c>
      <c r="J49" s="36">
        <f t="shared" si="1"/>
        <v>49.99055118110236</v>
      </c>
      <c r="K49" s="34">
        <v>300</v>
      </c>
      <c r="L49" s="36">
        <f t="shared" si="2"/>
        <v>1.889763779527559</v>
      </c>
      <c r="M49" s="34">
        <v>0</v>
      </c>
      <c r="N49" s="36">
        <f t="shared" si="3"/>
        <v>0</v>
      </c>
      <c r="O49" s="34">
        <v>7636</v>
      </c>
      <c r="P49" s="34">
        <v>1426</v>
      </c>
      <c r="Q49" s="36">
        <f t="shared" si="4"/>
        <v>48.1007874015748</v>
      </c>
      <c r="R49" s="34" t="s">
        <v>95</v>
      </c>
      <c r="S49" s="34"/>
      <c r="T49" s="34"/>
      <c r="U49" s="34"/>
    </row>
    <row r="50" spans="1:21" ht="13.5">
      <c r="A50" s="31" t="s">
        <v>3</v>
      </c>
      <c r="B50" s="32" t="s">
        <v>82</v>
      </c>
      <c r="C50" s="33" t="s">
        <v>83</v>
      </c>
      <c r="D50" s="34">
        <f t="shared" si="5"/>
        <v>19807</v>
      </c>
      <c r="E50" s="35">
        <f t="shared" si="6"/>
        <v>10064</v>
      </c>
      <c r="F50" s="36">
        <f t="shared" si="0"/>
        <v>50.81031958398546</v>
      </c>
      <c r="G50" s="34">
        <v>9864</v>
      </c>
      <c r="H50" s="34">
        <v>200</v>
      </c>
      <c r="I50" s="35">
        <f t="shared" si="7"/>
        <v>9743</v>
      </c>
      <c r="J50" s="36">
        <f t="shared" si="1"/>
        <v>49.18968041601454</v>
      </c>
      <c r="K50" s="34">
        <v>162</v>
      </c>
      <c r="L50" s="36">
        <f t="shared" si="2"/>
        <v>0.8178926642096228</v>
      </c>
      <c r="M50" s="34">
        <v>0</v>
      </c>
      <c r="N50" s="36">
        <f t="shared" si="3"/>
        <v>0</v>
      </c>
      <c r="O50" s="34">
        <v>9581</v>
      </c>
      <c r="P50" s="34">
        <v>2192</v>
      </c>
      <c r="Q50" s="36">
        <f t="shared" si="4"/>
        <v>48.371787751804916</v>
      </c>
      <c r="R50" s="34" t="s">
        <v>95</v>
      </c>
      <c r="S50" s="34"/>
      <c r="T50" s="34"/>
      <c r="U50" s="34"/>
    </row>
    <row r="51" spans="1:21" ht="13.5">
      <c r="A51" s="31" t="s">
        <v>3</v>
      </c>
      <c r="B51" s="32" t="s">
        <v>84</v>
      </c>
      <c r="C51" s="33" t="s">
        <v>85</v>
      </c>
      <c r="D51" s="34">
        <f t="shared" si="5"/>
        <v>3883</v>
      </c>
      <c r="E51" s="35">
        <f t="shared" si="6"/>
        <v>1179</v>
      </c>
      <c r="F51" s="36">
        <f t="shared" si="0"/>
        <v>30.36312129796549</v>
      </c>
      <c r="G51" s="34">
        <v>1179</v>
      </c>
      <c r="H51" s="34">
        <v>0</v>
      </c>
      <c r="I51" s="35">
        <f t="shared" si="7"/>
        <v>2704</v>
      </c>
      <c r="J51" s="36">
        <f t="shared" si="1"/>
        <v>69.63687870203451</v>
      </c>
      <c r="K51" s="34">
        <v>2036</v>
      </c>
      <c r="L51" s="36">
        <f t="shared" si="2"/>
        <v>52.4336852948751</v>
      </c>
      <c r="M51" s="34">
        <v>0</v>
      </c>
      <c r="N51" s="36">
        <f t="shared" si="3"/>
        <v>0</v>
      </c>
      <c r="O51" s="34">
        <v>668</v>
      </c>
      <c r="P51" s="34">
        <v>145</v>
      </c>
      <c r="Q51" s="36">
        <f t="shared" si="4"/>
        <v>17.20319340715941</v>
      </c>
      <c r="R51" s="34" t="s">
        <v>95</v>
      </c>
      <c r="S51" s="34"/>
      <c r="T51" s="34"/>
      <c r="U51" s="34"/>
    </row>
    <row r="52" spans="1:21" ht="13.5">
      <c r="A52" s="31" t="s">
        <v>3</v>
      </c>
      <c r="B52" s="32" t="s">
        <v>86</v>
      </c>
      <c r="C52" s="33" t="s">
        <v>87</v>
      </c>
      <c r="D52" s="34">
        <f t="shared" si="5"/>
        <v>5904</v>
      </c>
      <c r="E52" s="35">
        <f t="shared" si="6"/>
        <v>3114</v>
      </c>
      <c r="F52" s="36">
        <f t="shared" si="0"/>
        <v>52.743902439024396</v>
      </c>
      <c r="G52" s="34">
        <v>3102</v>
      </c>
      <c r="H52" s="34">
        <v>12</v>
      </c>
      <c r="I52" s="35">
        <f t="shared" si="7"/>
        <v>2790</v>
      </c>
      <c r="J52" s="36">
        <f t="shared" si="1"/>
        <v>47.256097560975604</v>
      </c>
      <c r="K52" s="34">
        <v>0</v>
      </c>
      <c r="L52" s="36">
        <f t="shared" si="2"/>
        <v>0</v>
      </c>
      <c r="M52" s="34">
        <v>0</v>
      </c>
      <c r="N52" s="36">
        <f t="shared" si="3"/>
        <v>0</v>
      </c>
      <c r="O52" s="34">
        <v>2790</v>
      </c>
      <c r="P52" s="34">
        <v>597</v>
      </c>
      <c r="Q52" s="36">
        <f t="shared" si="4"/>
        <v>47.256097560975604</v>
      </c>
      <c r="R52" s="34" t="s">
        <v>95</v>
      </c>
      <c r="S52" s="34"/>
      <c r="T52" s="34"/>
      <c r="U52" s="34"/>
    </row>
    <row r="53" spans="1:21" ht="13.5">
      <c r="A53" s="31" t="s">
        <v>3</v>
      </c>
      <c r="B53" s="32" t="s">
        <v>88</v>
      </c>
      <c r="C53" s="33" t="s">
        <v>89</v>
      </c>
      <c r="D53" s="34">
        <f t="shared" si="5"/>
        <v>3843</v>
      </c>
      <c r="E53" s="35">
        <f t="shared" si="6"/>
        <v>3127</v>
      </c>
      <c r="F53" s="36">
        <f t="shared" si="0"/>
        <v>81.36872235232892</v>
      </c>
      <c r="G53" s="34">
        <v>3065</v>
      </c>
      <c r="H53" s="34">
        <v>62</v>
      </c>
      <c r="I53" s="35">
        <f t="shared" si="7"/>
        <v>716</v>
      </c>
      <c r="J53" s="36">
        <f t="shared" si="1"/>
        <v>18.63127764767109</v>
      </c>
      <c r="K53" s="34">
        <v>0</v>
      </c>
      <c r="L53" s="36">
        <f t="shared" si="2"/>
        <v>0</v>
      </c>
      <c r="M53" s="34">
        <v>0</v>
      </c>
      <c r="N53" s="36">
        <f t="shared" si="3"/>
        <v>0</v>
      </c>
      <c r="O53" s="34">
        <v>716</v>
      </c>
      <c r="P53" s="34">
        <v>540</v>
      </c>
      <c r="Q53" s="36">
        <f t="shared" si="4"/>
        <v>18.63127764767109</v>
      </c>
      <c r="R53" s="34" t="s">
        <v>95</v>
      </c>
      <c r="S53" s="34"/>
      <c r="T53" s="34"/>
      <c r="U53" s="34"/>
    </row>
    <row r="54" spans="1:21" ht="13.5">
      <c r="A54" s="31" t="s">
        <v>3</v>
      </c>
      <c r="B54" s="32" t="s">
        <v>90</v>
      </c>
      <c r="C54" s="33" t="s">
        <v>91</v>
      </c>
      <c r="D54" s="34">
        <f t="shared" si="5"/>
        <v>2165</v>
      </c>
      <c r="E54" s="35">
        <f t="shared" si="6"/>
        <v>1453</v>
      </c>
      <c r="F54" s="36">
        <f t="shared" si="0"/>
        <v>67.11316397228637</v>
      </c>
      <c r="G54" s="34">
        <v>1406</v>
      </c>
      <c r="H54" s="34">
        <v>47</v>
      </c>
      <c r="I54" s="35">
        <f t="shared" si="7"/>
        <v>712</v>
      </c>
      <c r="J54" s="36">
        <f t="shared" si="1"/>
        <v>32.88683602771363</v>
      </c>
      <c r="K54" s="34">
        <v>0</v>
      </c>
      <c r="L54" s="36">
        <f t="shared" si="2"/>
        <v>0</v>
      </c>
      <c r="M54" s="34">
        <v>0</v>
      </c>
      <c r="N54" s="36">
        <f t="shared" si="3"/>
        <v>0</v>
      </c>
      <c r="O54" s="34">
        <v>712</v>
      </c>
      <c r="P54" s="34">
        <v>414</v>
      </c>
      <c r="Q54" s="36">
        <f t="shared" si="4"/>
        <v>32.88683602771363</v>
      </c>
      <c r="R54" s="34" t="s">
        <v>95</v>
      </c>
      <c r="S54" s="34"/>
      <c r="T54" s="34"/>
      <c r="U54" s="34"/>
    </row>
    <row r="55" spans="1:21" ht="13.5">
      <c r="A55" s="31" t="s">
        <v>3</v>
      </c>
      <c r="B55" s="32" t="s">
        <v>92</v>
      </c>
      <c r="C55" s="33" t="s">
        <v>122</v>
      </c>
      <c r="D55" s="34">
        <f t="shared" si="5"/>
        <v>4009</v>
      </c>
      <c r="E55" s="35">
        <f t="shared" si="6"/>
        <v>3084</v>
      </c>
      <c r="F55" s="36">
        <f t="shared" si="0"/>
        <v>76.92691444250437</v>
      </c>
      <c r="G55" s="34">
        <v>2924</v>
      </c>
      <c r="H55" s="34">
        <v>160</v>
      </c>
      <c r="I55" s="35">
        <f t="shared" si="7"/>
        <v>925</v>
      </c>
      <c r="J55" s="36">
        <f t="shared" si="1"/>
        <v>23.073085557495634</v>
      </c>
      <c r="K55" s="34">
        <v>95</v>
      </c>
      <c r="L55" s="36">
        <f t="shared" si="2"/>
        <v>2.3696682464454977</v>
      </c>
      <c r="M55" s="34">
        <v>0</v>
      </c>
      <c r="N55" s="36">
        <f t="shared" si="3"/>
        <v>0</v>
      </c>
      <c r="O55" s="34">
        <v>830</v>
      </c>
      <c r="P55" s="34">
        <v>488</v>
      </c>
      <c r="Q55" s="36">
        <f t="shared" si="4"/>
        <v>20.70341731105014</v>
      </c>
      <c r="R55" s="34" t="s">
        <v>95</v>
      </c>
      <c r="S55" s="34"/>
      <c r="T55" s="34"/>
      <c r="U55" s="34"/>
    </row>
    <row r="56" spans="1:21" ht="13.5">
      <c r="A56" s="31" t="s">
        <v>3</v>
      </c>
      <c r="B56" s="32" t="s">
        <v>93</v>
      </c>
      <c r="C56" s="33" t="s">
        <v>94</v>
      </c>
      <c r="D56" s="34">
        <f t="shared" si="5"/>
        <v>580</v>
      </c>
      <c r="E56" s="35">
        <f t="shared" si="6"/>
        <v>234</v>
      </c>
      <c r="F56" s="36">
        <f t="shared" si="0"/>
        <v>40.3448275862069</v>
      </c>
      <c r="G56" s="34">
        <v>175</v>
      </c>
      <c r="H56" s="34">
        <v>59</v>
      </c>
      <c r="I56" s="35">
        <f t="shared" si="7"/>
        <v>346</v>
      </c>
      <c r="J56" s="36">
        <f t="shared" si="1"/>
        <v>59.6551724137931</v>
      </c>
      <c r="K56" s="34">
        <v>0</v>
      </c>
      <c r="L56" s="36">
        <f t="shared" si="2"/>
        <v>0</v>
      </c>
      <c r="M56" s="34">
        <v>0</v>
      </c>
      <c r="N56" s="36">
        <f t="shared" si="3"/>
        <v>0</v>
      </c>
      <c r="O56" s="34">
        <v>346</v>
      </c>
      <c r="P56" s="34">
        <v>146</v>
      </c>
      <c r="Q56" s="36">
        <f t="shared" si="4"/>
        <v>59.6551724137931</v>
      </c>
      <c r="R56" s="34" t="s">
        <v>95</v>
      </c>
      <c r="S56" s="34"/>
      <c r="T56" s="34"/>
      <c r="U56" s="34"/>
    </row>
    <row r="57" spans="1:21" ht="13.5">
      <c r="A57" s="63" t="s">
        <v>96</v>
      </c>
      <c r="B57" s="64"/>
      <c r="C57" s="65"/>
      <c r="D57" s="34">
        <f>SUM(D7:D56)</f>
        <v>1091380</v>
      </c>
      <c r="E57" s="34">
        <f>SUM(E7:E56)</f>
        <v>446532</v>
      </c>
      <c r="F57" s="36">
        <f t="shared" si="0"/>
        <v>40.914438600670714</v>
      </c>
      <c r="G57" s="34">
        <f>SUM(G7:G56)</f>
        <v>440595</v>
      </c>
      <c r="H57" s="34">
        <f>SUM(H7:H56)</f>
        <v>5937</v>
      </c>
      <c r="I57" s="34">
        <f>SUM(I7:I56)</f>
        <v>644848</v>
      </c>
      <c r="J57" s="36">
        <f t="shared" si="1"/>
        <v>59.085561399329286</v>
      </c>
      <c r="K57" s="34">
        <f>SUM(K7:K56)</f>
        <v>67335</v>
      </c>
      <c r="L57" s="36">
        <f t="shared" si="2"/>
        <v>6.169711741098426</v>
      </c>
      <c r="M57" s="34">
        <f>SUM(M7:M56)</f>
        <v>0</v>
      </c>
      <c r="N57" s="36">
        <f t="shared" si="3"/>
        <v>0</v>
      </c>
      <c r="O57" s="34">
        <f>SUM(O7:O56)</f>
        <v>577513</v>
      </c>
      <c r="P57" s="34">
        <f>SUM(P7:P56)</f>
        <v>183305</v>
      </c>
      <c r="Q57" s="36">
        <f t="shared" si="4"/>
        <v>52.91584965823086</v>
      </c>
      <c r="R57" s="34">
        <f>COUNTIF(R7:R56,"○")</f>
        <v>44</v>
      </c>
      <c r="S57" s="34">
        <f>COUNTIF(S7:S56,"○")</f>
        <v>6</v>
      </c>
      <c r="T57" s="34">
        <f>COUNTIF(T7:T56,"○")</f>
        <v>0</v>
      </c>
      <c r="U57" s="34">
        <f>COUNTIF(U7:U56,"○")</f>
        <v>0</v>
      </c>
    </row>
  </sheetData>
  <mergeCells count="19">
    <mergeCell ref="A57:C57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97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99</v>
      </c>
      <c r="B2" s="44" t="s">
        <v>137</v>
      </c>
      <c r="C2" s="47" t="s">
        <v>138</v>
      </c>
      <c r="D2" s="14" t="s">
        <v>100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139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101</v>
      </c>
      <c r="E3" s="69" t="s">
        <v>102</v>
      </c>
      <c r="F3" s="71"/>
      <c r="G3" s="72"/>
      <c r="H3" s="66" t="s">
        <v>103</v>
      </c>
      <c r="I3" s="67"/>
      <c r="J3" s="68"/>
      <c r="K3" s="69" t="s">
        <v>104</v>
      </c>
      <c r="L3" s="67"/>
      <c r="M3" s="68"/>
      <c r="N3" s="26" t="s">
        <v>101</v>
      </c>
      <c r="O3" s="17" t="s">
        <v>105</v>
      </c>
      <c r="P3" s="24"/>
      <c r="Q3" s="24"/>
      <c r="R3" s="24"/>
      <c r="S3" s="24"/>
      <c r="T3" s="25"/>
      <c r="U3" s="17" t="s">
        <v>106</v>
      </c>
      <c r="V3" s="24"/>
      <c r="W3" s="24"/>
      <c r="X3" s="24"/>
      <c r="Y3" s="24"/>
      <c r="Z3" s="25"/>
      <c r="AA3" s="17" t="s">
        <v>107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101</v>
      </c>
      <c r="F4" s="18" t="s">
        <v>140</v>
      </c>
      <c r="G4" s="18" t="s">
        <v>141</v>
      </c>
      <c r="H4" s="26" t="s">
        <v>101</v>
      </c>
      <c r="I4" s="18" t="s">
        <v>140</v>
      </c>
      <c r="J4" s="18" t="s">
        <v>141</v>
      </c>
      <c r="K4" s="26" t="s">
        <v>101</v>
      </c>
      <c r="L4" s="18" t="s">
        <v>140</v>
      </c>
      <c r="M4" s="18" t="s">
        <v>141</v>
      </c>
      <c r="N4" s="27"/>
      <c r="O4" s="26" t="s">
        <v>101</v>
      </c>
      <c r="P4" s="18" t="s">
        <v>142</v>
      </c>
      <c r="Q4" s="18" t="s">
        <v>143</v>
      </c>
      <c r="R4" s="18" t="s">
        <v>144</v>
      </c>
      <c r="S4" s="18" t="s">
        <v>145</v>
      </c>
      <c r="T4" s="18" t="s">
        <v>146</v>
      </c>
      <c r="U4" s="26" t="s">
        <v>101</v>
      </c>
      <c r="V4" s="18" t="s">
        <v>142</v>
      </c>
      <c r="W4" s="18" t="s">
        <v>143</v>
      </c>
      <c r="X4" s="18" t="s">
        <v>144</v>
      </c>
      <c r="Y4" s="18" t="s">
        <v>145</v>
      </c>
      <c r="Z4" s="18" t="s">
        <v>146</v>
      </c>
      <c r="AA4" s="26" t="s">
        <v>101</v>
      </c>
      <c r="AB4" s="18" t="s">
        <v>140</v>
      </c>
      <c r="AC4" s="18" t="s">
        <v>141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147</v>
      </c>
      <c r="E6" s="19" t="s">
        <v>147</v>
      </c>
      <c r="F6" s="19" t="s">
        <v>147</v>
      </c>
      <c r="G6" s="19" t="s">
        <v>147</v>
      </c>
      <c r="H6" s="19" t="s">
        <v>147</v>
      </c>
      <c r="I6" s="19" t="s">
        <v>147</v>
      </c>
      <c r="J6" s="19" t="s">
        <v>147</v>
      </c>
      <c r="K6" s="19" t="s">
        <v>147</v>
      </c>
      <c r="L6" s="19" t="s">
        <v>147</v>
      </c>
      <c r="M6" s="19" t="s">
        <v>147</v>
      </c>
      <c r="N6" s="19" t="s">
        <v>147</v>
      </c>
      <c r="O6" s="19" t="s">
        <v>147</v>
      </c>
      <c r="P6" s="19" t="s">
        <v>147</v>
      </c>
      <c r="Q6" s="19" t="s">
        <v>147</v>
      </c>
      <c r="R6" s="19" t="s">
        <v>147</v>
      </c>
      <c r="S6" s="19" t="s">
        <v>147</v>
      </c>
      <c r="T6" s="19" t="s">
        <v>147</v>
      </c>
      <c r="U6" s="19" t="s">
        <v>147</v>
      </c>
      <c r="V6" s="19" t="s">
        <v>147</v>
      </c>
      <c r="W6" s="19" t="s">
        <v>147</v>
      </c>
      <c r="X6" s="19" t="s">
        <v>147</v>
      </c>
      <c r="Y6" s="19" t="s">
        <v>147</v>
      </c>
      <c r="Z6" s="19" t="s">
        <v>147</v>
      </c>
      <c r="AA6" s="19" t="s">
        <v>147</v>
      </c>
      <c r="AB6" s="19" t="s">
        <v>147</v>
      </c>
      <c r="AC6" s="19" t="s">
        <v>147</v>
      </c>
    </row>
    <row r="7" spans="1:29" ht="13.5">
      <c r="A7" s="31" t="s">
        <v>3</v>
      </c>
      <c r="B7" s="32" t="s">
        <v>4</v>
      </c>
      <c r="C7" s="33" t="s">
        <v>5</v>
      </c>
      <c r="D7" s="34">
        <f aca="true" t="shared" si="0" ref="D7:D56">E7+H7+K7</f>
        <v>164250</v>
      </c>
      <c r="E7" s="34">
        <f>F7+G7</f>
        <v>0</v>
      </c>
      <c r="F7" s="34">
        <v>0</v>
      </c>
      <c r="G7" s="34">
        <v>0</v>
      </c>
      <c r="H7" s="34">
        <f>I7+J7</f>
        <v>0</v>
      </c>
      <c r="I7" s="34">
        <v>0</v>
      </c>
      <c r="J7" s="34">
        <v>0</v>
      </c>
      <c r="K7" s="34">
        <f>L7+M7</f>
        <v>164250</v>
      </c>
      <c r="L7" s="34">
        <v>95995</v>
      </c>
      <c r="M7" s="34">
        <v>68255</v>
      </c>
      <c r="N7" s="34">
        <f>O7+U7+AA7</f>
        <v>165741</v>
      </c>
      <c r="O7" s="34">
        <f>SUM(P7:T7)</f>
        <v>95995</v>
      </c>
      <c r="P7" s="34">
        <v>95995</v>
      </c>
      <c r="Q7" s="34">
        <v>0</v>
      </c>
      <c r="R7" s="34">
        <v>0</v>
      </c>
      <c r="S7" s="34">
        <v>0</v>
      </c>
      <c r="T7" s="34">
        <v>0</v>
      </c>
      <c r="U7" s="34">
        <f>SUM(V7:Z7)</f>
        <v>68255</v>
      </c>
      <c r="V7" s="34">
        <v>68255</v>
      </c>
      <c r="W7" s="34">
        <v>0</v>
      </c>
      <c r="X7" s="34">
        <v>0</v>
      </c>
      <c r="Y7" s="34">
        <v>0</v>
      </c>
      <c r="Z7" s="34">
        <v>0</v>
      </c>
      <c r="AA7" s="34">
        <f>AB7+AC7</f>
        <v>1491</v>
      </c>
      <c r="AB7" s="34">
        <v>1491</v>
      </c>
      <c r="AC7" s="34">
        <v>0</v>
      </c>
    </row>
    <row r="8" spans="1:29" ht="13.5">
      <c r="A8" s="31" t="s">
        <v>3</v>
      </c>
      <c r="B8" s="32" t="s">
        <v>6</v>
      </c>
      <c r="C8" s="33" t="s">
        <v>7</v>
      </c>
      <c r="D8" s="34">
        <f t="shared" si="0"/>
        <v>28537</v>
      </c>
      <c r="E8" s="34">
        <f aca="true" t="shared" si="1" ref="E8:E56">F8+G8</f>
        <v>0</v>
      </c>
      <c r="F8" s="34">
        <v>0</v>
      </c>
      <c r="G8" s="34">
        <v>0</v>
      </c>
      <c r="H8" s="34">
        <f aca="true" t="shared" si="2" ref="H8:H56">I8+J8</f>
        <v>0</v>
      </c>
      <c r="I8" s="34">
        <v>0</v>
      </c>
      <c r="J8" s="34">
        <v>0</v>
      </c>
      <c r="K8" s="34">
        <f aca="true" t="shared" si="3" ref="K8:K56">L8+M8</f>
        <v>28537</v>
      </c>
      <c r="L8" s="34">
        <v>17604</v>
      </c>
      <c r="M8" s="34">
        <v>10933</v>
      </c>
      <c r="N8" s="34">
        <f aca="true" t="shared" si="4" ref="N8:N56">O8+U8+AA8</f>
        <v>28537</v>
      </c>
      <c r="O8" s="34">
        <f aca="true" t="shared" si="5" ref="O8:O56">SUM(P8:T8)</f>
        <v>17604</v>
      </c>
      <c r="P8" s="34">
        <v>17604</v>
      </c>
      <c r="Q8" s="34">
        <v>0</v>
      </c>
      <c r="R8" s="34">
        <v>0</v>
      </c>
      <c r="S8" s="34">
        <v>0</v>
      </c>
      <c r="T8" s="34">
        <v>0</v>
      </c>
      <c r="U8" s="34">
        <f aca="true" t="shared" si="6" ref="U8:U56">SUM(V8:Z8)</f>
        <v>10933</v>
      </c>
      <c r="V8" s="34">
        <v>10933</v>
      </c>
      <c r="W8" s="34">
        <v>0</v>
      </c>
      <c r="X8" s="34">
        <v>0</v>
      </c>
      <c r="Y8" s="34">
        <v>0</v>
      </c>
      <c r="Z8" s="34">
        <v>0</v>
      </c>
      <c r="AA8" s="34">
        <f aca="true" t="shared" si="7" ref="AA8:AA56">AB8+AC8</f>
        <v>0</v>
      </c>
      <c r="AB8" s="34">
        <v>0</v>
      </c>
      <c r="AC8" s="34">
        <v>0</v>
      </c>
    </row>
    <row r="9" spans="1:29" ht="13.5">
      <c r="A9" s="31" t="s">
        <v>3</v>
      </c>
      <c r="B9" s="32" t="s">
        <v>8</v>
      </c>
      <c r="C9" s="33" t="s">
        <v>9</v>
      </c>
      <c r="D9" s="34">
        <f t="shared" si="0"/>
        <v>21559</v>
      </c>
      <c r="E9" s="34">
        <f t="shared" si="1"/>
        <v>1294</v>
      </c>
      <c r="F9" s="34">
        <v>1294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20265</v>
      </c>
      <c r="L9" s="34">
        <v>8896</v>
      </c>
      <c r="M9" s="34">
        <v>11369</v>
      </c>
      <c r="N9" s="34">
        <f t="shared" si="4"/>
        <v>21810</v>
      </c>
      <c r="O9" s="34">
        <f t="shared" si="5"/>
        <v>10433</v>
      </c>
      <c r="P9" s="34">
        <v>10190</v>
      </c>
      <c r="Q9" s="34">
        <v>243</v>
      </c>
      <c r="R9" s="34">
        <v>0</v>
      </c>
      <c r="S9" s="34">
        <v>0</v>
      </c>
      <c r="T9" s="34">
        <v>0</v>
      </c>
      <c r="U9" s="34">
        <f t="shared" si="6"/>
        <v>11369</v>
      </c>
      <c r="V9" s="34">
        <v>9965</v>
      </c>
      <c r="W9" s="34">
        <v>0</v>
      </c>
      <c r="X9" s="34">
        <v>1404</v>
      </c>
      <c r="Y9" s="34">
        <v>0</v>
      </c>
      <c r="Z9" s="34">
        <v>0</v>
      </c>
      <c r="AA9" s="34">
        <f t="shared" si="7"/>
        <v>8</v>
      </c>
      <c r="AB9" s="34">
        <v>8</v>
      </c>
      <c r="AC9" s="34">
        <v>0</v>
      </c>
    </row>
    <row r="10" spans="1:29" ht="13.5">
      <c r="A10" s="31" t="s">
        <v>3</v>
      </c>
      <c r="B10" s="32" t="s">
        <v>10</v>
      </c>
      <c r="C10" s="33" t="s">
        <v>11</v>
      </c>
      <c r="D10" s="34">
        <f t="shared" si="0"/>
        <v>19485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19485</v>
      </c>
      <c r="L10" s="34">
        <v>14221</v>
      </c>
      <c r="M10" s="34">
        <v>5264</v>
      </c>
      <c r="N10" s="34">
        <f t="shared" si="4"/>
        <v>19795</v>
      </c>
      <c r="O10" s="34">
        <f t="shared" si="5"/>
        <v>14221</v>
      </c>
      <c r="P10" s="34">
        <v>14221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5264</v>
      </c>
      <c r="V10" s="34">
        <v>5264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310</v>
      </c>
      <c r="AB10" s="34">
        <v>310</v>
      </c>
      <c r="AC10" s="34">
        <v>0</v>
      </c>
    </row>
    <row r="11" spans="1:29" ht="13.5">
      <c r="A11" s="31" t="s">
        <v>3</v>
      </c>
      <c r="B11" s="32" t="s">
        <v>12</v>
      </c>
      <c r="C11" s="33" t="s">
        <v>13</v>
      </c>
      <c r="D11" s="34">
        <f t="shared" si="0"/>
        <v>18302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18302</v>
      </c>
      <c r="L11" s="34">
        <v>9892</v>
      </c>
      <c r="M11" s="34">
        <v>8410</v>
      </c>
      <c r="N11" s="34">
        <f t="shared" si="4"/>
        <v>18302</v>
      </c>
      <c r="O11" s="34">
        <f t="shared" si="5"/>
        <v>9892</v>
      </c>
      <c r="P11" s="34">
        <v>9892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8410</v>
      </c>
      <c r="V11" s="34">
        <v>8410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0</v>
      </c>
      <c r="AB11" s="34">
        <v>0</v>
      </c>
      <c r="AC11" s="34">
        <v>0</v>
      </c>
    </row>
    <row r="12" spans="1:29" ht="13.5">
      <c r="A12" s="31" t="s">
        <v>3</v>
      </c>
      <c r="B12" s="32" t="s">
        <v>14</v>
      </c>
      <c r="C12" s="33" t="s">
        <v>15</v>
      </c>
      <c r="D12" s="34">
        <f t="shared" si="0"/>
        <v>30558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30558</v>
      </c>
      <c r="L12" s="34">
        <v>12760</v>
      </c>
      <c r="M12" s="34">
        <v>17798</v>
      </c>
      <c r="N12" s="34">
        <f t="shared" si="4"/>
        <v>30588</v>
      </c>
      <c r="O12" s="34">
        <f t="shared" si="5"/>
        <v>12760</v>
      </c>
      <c r="P12" s="34">
        <v>12351</v>
      </c>
      <c r="Q12" s="34">
        <v>0</v>
      </c>
      <c r="R12" s="34">
        <v>409</v>
      </c>
      <c r="S12" s="34">
        <v>0</v>
      </c>
      <c r="T12" s="34">
        <v>0</v>
      </c>
      <c r="U12" s="34">
        <f t="shared" si="6"/>
        <v>17798</v>
      </c>
      <c r="V12" s="34">
        <v>17273</v>
      </c>
      <c r="W12" s="34">
        <v>0</v>
      </c>
      <c r="X12" s="34">
        <v>525</v>
      </c>
      <c r="Y12" s="34">
        <v>0</v>
      </c>
      <c r="Z12" s="34">
        <v>0</v>
      </c>
      <c r="AA12" s="34">
        <f t="shared" si="7"/>
        <v>30</v>
      </c>
      <c r="AB12" s="34">
        <v>30</v>
      </c>
      <c r="AC12" s="34">
        <v>0</v>
      </c>
    </row>
    <row r="13" spans="1:29" ht="13.5">
      <c r="A13" s="31" t="s">
        <v>3</v>
      </c>
      <c r="B13" s="32" t="s">
        <v>16</v>
      </c>
      <c r="C13" s="33" t="s">
        <v>17</v>
      </c>
      <c r="D13" s="34">
        <f t="shared" si="0"/>
        <v>17176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17176</v>
      </c>
      <c r="L13" s="34">
        <v>5575</v>
      </c>
      <c r="M13" s="34">
        <v>11601</v>
      </c>
      <c r="N13" s="34">
        <f t="shared" si="4"/>
        <v>17184</v>
      </c>
      <c r="O13" s="34">
        <f t="shared" si="5"/>
        <v>5575</v>
      </c>
      <c r="P13" s="34">
        <v>5575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11601</v>
      </c>
      <c r="V13" s="34">
        <v>11601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8</v>
      </c>
      <c r="AB13" s="34">
        <v>8</v>
      </c>
      <c r="AC13" s="34">
        <v>0</v>
      </c>
    </row>
    <row r="14" spans="1:29" ht="13.5">
      <c r="A14" s="31" t="s">
        <v>3</v>
      </c>
      <c r="B14" s="32" t="s">
        <v>18</v>
      </c>
      <c r="C14" s="33" t="s">
        <v>19</v>
      </c>
      <c r="D14" s="34">
        <f t="shared" si="0"/>
        <v>6295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6295</v>
      </c>
      <c r="L14" s="34">
        <v>2081</v>
      </c>
      <c r="M14" s="34">
        <v>4214</v>
      </c>
      <c r="N14" s="34">
        <f t="shared" si="4"/>
        <v>6322</v>
      </c>
      <c r="O14" s="34">
        <f t="shared" si="5"/>
        <v>2081</v>
      </c>
      <c r="P14" s="34">
        <v>2081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4214</v>
      </c>
      <c r="V14" s="34">
        <v>4214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27</v>
      </c>
      <c r="AB14" s="34">
        <v>27</v>
      </c>
      <c r="AC14" s="34">
        <v>0</v>
      </c>
    </row>
    <row r="15" spans="1:29" ht="13.5">
      <c r="A15" s="31" t="s">
        <v>3</v>
      </c>
      <c r="B15" s="32" t="s">
        <v>20</v>
      </c>
      <c r="C15" s="33" t="s">
        <v>21</v>
      </c>
      <c r="D15" s="34">
        <f t="shared" si="0"/>
        <v>5582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5582</v>
      </c>
      <c r="L15" s="34">
        <v>3228</v>
      </c>
      <c r="M15" s="34">
        <v>2354</v>
      </c>
      <c r="N15" s="34">
        <f t="shared" si="4"/>
        <v>5582</v>
      </c>
      <c r="O15" s="34">
        <f t="shared" si="5"/>
        <v>3228</v>
      </c>
      <c r="P15" s="34">
        <v>3228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2354</v>
      </c>
      <c r="V15" s="34">
        <v>2354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3</v>
      </c>
      <c r="B16" s="32" t="s">
        <v>22</v>
      </c>
      <c r="C16" s="33" t="s">
        <v>148</v>
      </c>
      <c r="D16" s="34">
        <f t="shared" si="0"/>
        <v>2085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2085</v>
      </c>
      <c r="L16" s="34">
        <v>1546</v>
      </c>
      <c r="M16" s="34">
        <v>539</v>
      </c>
      <c r="N16" s="34">
        <f t="shared" si="4"/>
        <v>2162</v>
      </c>
      <c r="O16" s="34">
        <f t="shared" si="5"/>
        <v>1546</v>
      </c>
      <c r="P16" s="34">
        <v>1546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539</v>
      </c>
      <c r="V16" s="34">
        <v>539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77</v>
      </c>
      <c r="AB16" s="34">
        <v>77</v>
      </c>
      <c r="AC16" s="34">
        <v>0</v>
      </c>
    </row>
    <row r="17" spans="1:29" ht="13.5">
      <c r="A17" s="31" t="s">
        <v>3</v>
      </c>
      <c r="B17" s="32" t="s">
        <v>23</v>
      </c>
      <c r="C17" s="33" t="s">
        <v>24</v>
      </c>
      <c r="D17" s="34">
        <f t="shared" si="0"/>
        <v>9715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9715</v>
      </c>
      <c r="L17" s="34">
        <v>6316</v>
      </c>
      <c r="M17" s="34">
        <v>3399</v>
      </c>
      <c r="N17" s="34">
        <f t="shared" si="4"/>
        <v>9831</v>
      </c>
      <c r="O17" s="34">
        <f t="shared" si="5"/>
        <v>6316</v>
      </c>
      <c r="P17" s="34">
        <v>6316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3399</v>
      </c>
      <c r="V17" s="34">
        <v>3399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116</v>
      </c>
      <c r="AB17" s="34">
        <v>116</v>
      </c>
      <c r="AC17" s="34">
        <v>0</v>
      </c>
    </row>
    <row r="18" spans="1:29" ht="13.5">
      <c r="A18" s="31" t="s">
        <v>3</v>
      </c>
      <c r="B18" s="32" t="s">
        <v>25</v>
      </c>
      <c r="C18" s="33" t="s">
        <v>26</v>
      </c>
      <c r="D18" s="34">
        <f t="shared" si="0"/>
        <v>9620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9620</v>
      </c>
      <c r="L18" s="34">
        <v>5617</v>
      </c>
      <c r="M18" s="34">
        <v>4003</v>
      </c>
      <c r="N18" s="34">
        <f t="shared" si="4"/>
        <v>9751</v>
      </c>
      <c r="O18" s="34">
        <f t="shared" si="5"/>
        <v>5617</v>
      </c>
      <c r="P18" s="34">
        <v>5617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4003</v>
      </c>
      <c r="V18" s="34">
        <v>4003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131</v>
      </c>
      <c r="AB18" s="34">
        <v>131</v>
      </c>
      <c r="AC18" s="34">
        <v>0</v>
      </c>
    </row>
    <row r="19" spans="1:29" ht="13.5">
      <c r="A19" s="31" t="s">
        <v>3</v>
      </c>
      <c r="B19" s="32" t="s">
        <v>27</v>
      </c>
      <c r="C19" s="33" t="s">
        <v>28</v>
      </c>
      <c r="D19" s="34">
        <f t="shared" si="0"/>
        <v>3305</v>
      </c>
      <c r="E19" s="34">
        <f t="shared" si="1"/>
        <v>3305</v>
      </c>
      <c r="F19" s="34">
        <v>2991</v>
      </c>
      <c r="G19" s="34">
        <v>314</v>
      </c>
      <c r="H19" s="34">
        <f t="shared" si="2"/>
        <v>0</v>
      </c>
      <c r="I19" s="34">
        <v>0</v>
      </c>
      <c r="J19" s="34">
        <v>0</v>
      </c>
      <c r="K19" s="34">
        <f t="shared" si="3"/>
        <v>0</v>
      </c>
      <c r="L19" s="34">
        <v>0</v>
      </c>
      <c r="M19" s="34">
        <v>0</v>
      </c>
      <c r="N19" s="34">
        <f t="shared" si="4"/>
        <v>3374</v>
      </c>
      <c r="O19" s="34">
        <f t="shared" si="5"/>
        <v>2991</v>
      </c>
      <c r="P19" s="34">
        <v>2991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314</v>
      </c>
      <c r="V19" s="34">
        <v>314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69</v>
      </c>
      <c r="AB19" s="34">
        <v>69</v>
      </c>
      <c r="AC19" s="34">
        <v>0</v>
      </c>
    </row>
    <row r="20" spans="1:29" ht="13.5">
      <c r="A20" s="31" t="s">
        <v>3</v>
      </c>
      <c r="B20" s="32" t="s">
        <v>29</v>
      </c>
      <c r="C20" s="33" t="s">
        <v>30</v>
      </c>
      <c r="D20" s="34">
        <f t="shared" si="0"/>
        <v>5445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5445</v>
      </c>
      <c r="L20" s="34">
        <v>3353</v>
      </c>
      <c r="M20" s="34">
        <v>2092</v>
      </c>
      <c r="N20" s="34">
        <f t="shared" si="4"/>
        <v>5508</v>
      </c>
      <c r="O20" s="34">
        <f t="shared" si="5"/>
        <v>3353</v>
      </c>
      <c r="P20" s="34">
        <v>3353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2092</v>
      </c>
      <c r="V20" s="34">
        <v>2092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63</v>
      </c>
      <c r="AB20" s="34">
        <v>63</v>
      </c>
      <c r="AC20" s="34">
        <v>0</v>
      </c>
    </row>
    <row r="21" spans="1:29" ht="13.5">
      <c r="A21" s="31" t="s">
        <v>3</v>
      </c>
      <c r="B21" s="32" t="s">
        <v>31</v>
      </c>
      <c r="C21" s="33" t="s">
        <v>32</v>
      </c>
      <c r="D21" s="34">
        <f t="shared" si="0"/>
        <v>12968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12968</v>
      </c>
      <c r="L21" s="34">
        <v>8276</v>
      </c>
      <c r="M21" s="34">
        <v>4692</v>
      </c>
      <c r="N21" s="34">
        <f t="shared" si="4"/>
        <v>13113</v>
      </c>
      <c r="O21" s="34">
        <f t="shared" si="5"/>
        <v>8276</v>
      </c>
      <c r="P21" s="34">
        <v>8276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4692</v>
      </c>
      <c r="V21" s="34">
        <v>4692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145</v>
      </c>
      <c r="AB21" s="34">
        <v>145</v>
      </c>
      <c r="AC21" s="34">
        <v>0</v>
      </c>
    </row>
    <row r="22" spans="1:29" ht="13.5">
      <c r="A22" s="31" t="s">
        <v>3</v>
      </c>
      <c r="B22" s="32" t="s">
        <v>33</v>
      </c>
      <c r="C22" s="33" t="s">
        <v>34</v>
      </c>
      <c r="D22" s="34">
        <f t="shared" si="0"/>
        <v>27866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27866</v>
      </c>
      <c r="L22" s="34">
        <v>19584</v>
      </c>
      <c r="M22" s="34">
        <v>8282</v>
      </c>
      <c r="N22" s="34">
        <f t="shared" si="4"/>
        <v>28165</v>
      </c>
      <c r="O22" s="34">
        <f t="shared" si="5"/>
        <v>19584</v>
      </c>
      <c r="P22" s="34">
        <v>19584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8282</v>
      </c>
      <c r="V22" s="34">
        <v>8282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299</v>
      </c>
      <c r="AB22" s="34">
        <v>299</v>
      </c>
      <c r="AC22" s="34">
        <v>0</v>
      </c>
    </row>
    <row r="23" spans="1:29" ht="13.5">
      <c r="A23" s="31" t="s">
        <v>3</v>
      </c>
      <c r="B23" s="32" t="s">
        <v>35</v>
      </c>
      <c r="C23" s="33" t="s">
        <v>36</v>
      </c>
      <c r="D23" s="34">
        <f t="shared" si="0"/>
        <v>9417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9417</v>
      </c>
      <c r="L23" s="34">
        <v>7853</v>
      </c>
      <c r="M23" s="34">
        <v>1564</v>
      </c>
      <c r="N23" s="34">
        <f t="shared" si="4"/>
        <v>9417</v>
      </c>
      <c r="O23" s="34">
        <f t="shared" si="5"/>
        <v>7853</v>
      </c>
      <c r="P23" s="34">
        <v>7853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1564</v>
      </c>
      <c r="V23" s="34">
        <v>1564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3</v>
      </c>
      <c r="B24" s="32" t="s">
        <v>37</v>
      </c>
      <c r="C24" s="33" t="s">
        <v>38</v>
      </c>
      <c r="D24" s="34">
        <f t="shared" si="0"/>
        <v>9155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9155</v>
      </c>
      <c r="L24" s="34">
        <v>4509</v>
      </c>
      <c r="M24" s="34">
        <v>4646</v>
      </c>
      <c r="N24" s="34">
        <f t="shared" si="4"/>
        <v>9200</v>
      </c>
      <c r="O24" s="34">
        <f t="shared" si="5"/>
        <v>4509</v>
      </c>
      <c r="P24" s="34">
        <v>4509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4646</v>
      </c>
      <c r="V24" s="34">
        <v>4646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45</v>
      </c>
      <c r="AB24" s="34">
        <v>45</v>
      </c>
      <c r="AC24" s="34">
        <v>0</v>
      </c>
    </row>
    <row r="25" spans="1:29" ht="13.5">
      <c r="A25" s="31" t="s">
        <v>3</v>
      </c>
      <c r="B25" s="32" t="s">
        <v>39</v>
      </c>
      <c r="C25" s="33" t="s">
        <v>40</v>
      </c>
      <c r="D25" s="34">
        <f t="shared" si="0"/>
        <v>3342</v>
      </c>
      <c r="E25" s="34">
        <f t="shared" si="1"/>
        <v>1444</v>
      </c>
      <c r="F25" s="34">
        <v>1444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1898</v>
      </c>
      <c r="L25" s="34">
        <v>669</v>
      </c>
      <c r="M25" s="34">
        <v>1229</v>
      </c>
      <c r="N25" s="34">
        <f t="shared" si="4"/>
        <v>3401</v>
      </c>
      <c r="O25" s="34">
        <f t="shared" si="5"/>
        <v>2113</v>
      </c>
      <c r="P25" s="34">
        <v>2113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1229</v>
      </c>
      <c r="V25" s="34">
        <v>1229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59</v>
      </c>
      <c r="AB25" s="34">
        <v>59</v>
      </c>
      <c r="AC25" s="34">
        <v>0</v>
      </c>
    </row>
    <row r="26" spans="1:29" ht="13.5">
      <c r="A26" s="31" t="s">
        <v>3</v>
      </c>
      <c r="B26" s="32" t="s">
        <v>41</v>
      </c>
      <c r="C26" s="33" t="s">
        <v>42</v>
      </c>
      <c r="D26" s="34">
        <f t="shared" si="0"/>
        <v>625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625</v>
      </c>
      <c r="L26" s="34">
        <v>409</v>
      </c>
      <c r="M26" s="34">
        <v>216</v>
      </c>
      <c r="N26" s="34">
        <f t="shared" si="4"/>
        <v>656</v>
      </c>
      <c r="O26" s="34">
        <f t="shared" si="5"/>
        <v>409</v>
      </c>
      <c r="P26" s="34">
        <v>0</v>
      </c>
      <c r="Q26" s="34">
        <v>409</v>
      </c>
      <c r="R26" s="34">
        <v>0</v>
      </c>
      <c r="S26" s="34">
        <v>0</v>
      </c>
      <c r="T26" s="34">
        <v>0</v>
      </c>
      <c r="U26" s="34">
        <f t="shared" si="6"/>
        <v>216</v>
      </c>
      <c r="V26" s="34">
        <v>0</v>
      </c>
      <c r="W26" s="34">
        <v>216</v>
      </c>
      <c r="X26" s="34">
        <v>0</v>
      </c>
      <c r="Y26" s="34">
        <v>0</v>
      </c>
      <c r="Z26" s="34">
        <v>0</v>
      </c>
      <c r="AA26" s="34">
        <f t="shared" si="7"/>
        <v>31</v>
      </c>
      <c r="AB26" s="34">
        <v>31</v>
      </c>
      <c r="AC26" s="34">
        <v>0</v>
      </c>
    </row>
    <row r="27" spans="1:29" ht="13.5">
      <c r="A27" s="31" t="s">
        <v>3</v>
      </c>
      <c r="B27" s="32" t="s">
        <v>43</v>
      </c>
      <c r="C27" s="33" t="s">
        <v>44</v>
      </c>
      <c r="D27" s="34">
        <f t="shared" si="0"/>
        <v>300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300</v>
      </c>
      <c r="L27" s="34">
        <v>259</v>
      </c>
      <c r="M27" s="34">
        <v>41</v>
      </c>
      <c r="N27" s="34">
        <f t="shared" si="4"/>
        <v>0</v>
      </c>
      <c r="O27" s="34">
        <f t="shared" si="5"/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3</v>
      </c>
      <c r="B28" s="32" t="s">
        <v>45</v>
      </c>
      <c r="C28" s="33" t="s">
        <v>46</v>
      </c>
      <c r="D28" s="34">
        <f t="shared" si="0"/>
        <v>7544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7544</v>
      </c>
      <c r="L28" s="34">
        <v>3879</v>
      </c>
      <c r="M28" s="34">
        <v>3665</v>
      </c>
      <c r="N28" s="34">
        <f t="shared" si="4"/>
        <v>7544</v>
      </c>
      <c r="O28" s="34">
        <f t="shared" si="5"/>
        <v>3879</v>
      </c>
      <c r="P28" s="34">
        <v>3879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3665</v>
      </c>
      <c r="V28" s="34">
        <v>3665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3</v>
      </c>
      <c r="B29" s="32" t="s">
        <v>47</v>
      </c>
      <c r="C29" s="33" t="s">
        <v>48</v>
      </c>
      <c r="D29" s="34">
        <f t="shared" si="0"/>
        <v>4159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4159</v>
      </c>
      <c r="L29" s="34">
        <v>2840</v>
      </c>
      <c r="M29" s="34">
        <v>1319</v>
      </c>
      <c r="N29" s="34">
        <f t="shared" si="4"/>
        <v>4159</v>
      </c>
      <c r="O29" s="34">
        <f t="shared" si="5"/>
        <v>2840</v>
      </c>
      <c r="P29" s="34">
        <v>2840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1319</v>
      </c>
      <c r="V29" s="34">
        <v>1319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3</v>
      </c>
      <c r="B30" s="32" t="s">
        <v>49</v>
      </c>
      <c r="C30" s="33" t="s">
        <v>50</v>
      </c>
      <c r="D30" s="34">
        <f t="shared" si="0"/>
        <v>8534</v>
      </c>
      <c r="E30" s="34">
        <f t="shared" si="1"/>
        <v>0</v>
      </c>
      <c r="F30" s="34">
        <v>0</v>
      </c>
      <c r="G30" s="34">
        <v>0</v>
      </c>
      <c r="H30" s="34">
        <f t="shared" si="2"/>
        <v>389</v>
      </c>
      <c r="I30" s="34">
        <v>0</v>
      </c>
      <c r="J30" s="34">
        <v>389</v>
      </c>
      <c r="K30" s="34">
        <f t="shared" si="3"/>
        <v>8145</v>
      </c>
      <c r="L30" s="34">
        <v>5408</v>
      </c>
      <c r="M30" s="34">
        <v>2737</v>
      </c>
      <c r="N30" s="34">
        <f t="shared" si="4"/>
        <v>8572</v>
      </c>
      <c r="O30" s="34">
        <f t="shared" si="5"/>
        <v>5421</v>
      </c>
      <c r="P30" s="34">
        <v>5408</v>
      </c>
      <c r="Q30" s="34">
        <v>0</v>
      </c>
      <c r="R30" s="34">
        <v>0</v>
      </c>
      <c r="S30" s="34">
        <v>13</v>
      </c>
      <c r="T30" s="34">
        <v>0</v>
      </c>
      <c r="U30" s="34">
        <f t="shared" si="6"/>
        <v>3126</v>
      </c>
      <c r="V30" s="34">
        <v>3126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25</v>
      </c>
      <c r="AB30" s="34">
        <v>25</v>
      </c>
      <c r="AC30" s="34">
        <v>0</v>
      </c>
    </row>
    <row r="31" spans="1:29" ht="13.5">
      <c r="A31" s="31" t="s">
        <v>3</v>
      </c>
      <c r="B31" s="32" t="s">
        <v>51</v>
      </c>
      <c r="C31" s="33" t="s">
        <v>52</v>
      </c>
      <c r="D31" s="34">
        <f t="shared" si="0"/>
        <v>1548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1548</v>
      </c>
      <c r="L31" s="34">
        <v>624</v>
      </c>
      <c r="M31" s="34">
        <v>924</v>
      </c>
      <c r="N31" s="34">
        <f t="shared" si="4"/>
        <v>4605</v>
      </c>
      <c r="O31" s="34">
        <f t="shared" si="5"/>
        <v>3616</v>
      </c>
      <c r="P31" s="34">
        <v>3616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924</v>
      </c>
      <c r="V31" s="34">
        <v>924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65</v>
      </c>
      <c r="AB31" s="34">
        <v>65</v>
      </c>
      <c r="AC31" s="34">
        <v>0</v>
      </c>
    </row>
    <row r="32" spans="1:29" ht="13.5">
      <c r="A32" s="31" t="s">
        <v>3</v>
      </c>
      <c r="B32" s="32" t="s">
        <v>53</v>
      </c>
      <c r="C32" s="33" t="s">
        <v>120</v>
      </c>
      <c r="D32" s="34">
        <f t="shared" si="0"/>
        <v>2585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2585</v>
      </c>
      <c r="L32" s="34">
        <v>2256</v>
      </c>
      <c r="M32" s="34">
        <v>329</v>
      </c>
      <c r="N32" s="34">
        <f t="shared" si="4"/>
        <v>2598</v>
      </c>
      <c r="O32" s="34">
        <f t="shared" si="5"/>
        <v>2256</v>
      </c>
      <c r="P32" s="34">
        <v>2256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329</v>
      </c>
      <c r="V32" s="34">
        <v>329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13</v>
      </c>
      <c r="AB32" s="34">
        <v>13</v>
      </c>
      <c r="AC32" s="34">
        <v>0</v>
      </c>
    </row>
    <row r="33" spans="1:29" ht="13.5">
      <c r="A33" s="31" t="s">
        <v>3</v>
      </c>
      <c r="B33" s="32" t="s">
        <v>54</v>
      </c>
      <c r="C33" s="33" t="s">
        <v>0</v>
      </c>
      <c r="D33" s="34">
        <f t="shared" si="0"/>
        <v>3828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3828</v>
      </c>
      <c r="L33" s="34">
        <v>2319</v>
      </c>
      <c r="M33" s="34">
        <v>1509</v>
      </c>
      <c r="N33" s="34">
        <f t="shared" si="4"/>
        <v>3828</v>
      </c>
      <c r="O33" s="34">
        <f t="shared" si="5"/>
        <v>2319</v>
      </c>
      <c r="P33" s="34">
        <v>2319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1509</v>
      </c>
      <c r="V33" s="34">
        <v>1509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3</v>
      </c>
      <c r="B34" s="32" t="s">
        <v>55</v>
      </c>
      <c r="C34" s="33" t="s">
        <v>119</v>
      </c>
      <c r="D34" s="34">
        <f t="shared" si="0"/>
        <v>5168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5168</v>
      </c>
      <c r="L34" s="34">
        <v>3290</v>
      </c>
      <c r="M34" s="34">
        <v>1878</v>
      </c>
      <c r="N34" s="34">
        <f t="shared" si="4"/>
        <v>5168</v>
      </c>
      <c r="O34" s="34">
        <f t="shared" si="5"/>
        <v>3290</v>
      </c>
      <c r="P34" s="34">
        <v>3290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1878</v>
      </c>
      <c r="V34" s="34">
        <v>1878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3</v>
      </c>
      <c r="B35" s="32" t="s">
        <v>56</v>
      </c>
      <c r="C35" s="33" t="s">
        <v>57</v>
      </c>
      <c r="D35" s="34">
        <f t="shared" si="0"/>
        <v>4312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4312</v>
      </c>
      <c r="L35" s="34">
        <v>3493</v>
      </c>
      <c r="M35" s="34">
        <v>819</v>
      </c>
      <c r="N35" s="34">
        <f t="shared" si="4"/>
        <v>4312</v>
      </c>
      <c r="O35" s="34">
        <f t="shared" si="5"/>
        <v>3493</v>
      </c>
      <c r="P35" s="34">
        <v>3493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819</v>
      </c>
      <c r="V35" s="34">
        <v>819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3</v>
      </c>
      <c r="B36" s="32" t="s">
        <v>58</v>
      </c>
      <c r="C36" s="33" t="s">
        <v>1</v>
      </c>
      <c r="D36" s="34">
        <f t="shared" si="0"/>
        <v>4396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4396</v>
      </c>
      <c r="L36" s="34">
        <v>2169</v>
      </c>
      <c r="M36" s="34">
        <v>2227</v>
      </c>
      <c r="N36" s="34">
        <f t="shared" si="4"/>
        <v>4396</v>
      </c>
      <c r="O36" s="34">
        <f t="shared" si="5"/>
        <v>2169</v>
      </c>
      <c r="P36" s="34">
        <v>2169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2227</v>
      </c>
      <c r="V36" s="34">
        <v>2227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3</v>
      </c>
      <c r="B37" s="32" t="s">
        <v>59</v>
      </c>
      <c r="C37" s="33" t="s">
        <v>60</v>
      </c>
      <c r="D37" s="34">
        <f t="shared" si="0"/>
        <v>1616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1616</v>
      </c>
      <c r="L37" s="34">
        <v>858</v>
      </c>
      <c r="M37" s="34">
        <v>758</v>
      </c>
      <c r="N37" s="34">
        <f t="shared" si="4"/>
        <v>1631</v>
      </c>
      <c r="O37" s="34">
        <f t="shared" si="5"/>
        <v>858</v>
      </c>
      <c r="P37" s="34">
        <v>858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758</v>
      </c>
      <c r="V37" s="34">
        <v>758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15</v>
      </c>
      <c r="AB37" s="34">
        <v>15</v>
      </c>
      <c r="AC37" s="34">
        <v>0</v>
      </c>
    </row>
    <row r="38" spans="1:29" ht="13.5">
      <c r="A38" s="31" t="s">
        <v>3</v>
      </c>
      <c r="B38" s="32" t="s">
        <v>61</v>
      </c>
      <c r="C38" s="33" t="s">
        <v>62</v>
      </c>
      <c r="D38" s="34">
        <f t="shared" si="0"/>
        <v>1056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1056</v>
      </c>
      <c r="L38" s="34">
        <v>562</v>
      </c>
      <c r="M38" s="34">
        <v>494</v>
      </c>
      <c r="N38" s="34">
        <f t="shared" si="4"/>
        <v>1168</v>
      </c>
      <c r="O38" s="34">
        <f t="shared" si="5"/>
        <v>562</v>
      </c>
      <c r="P38" s="34">
        <v>562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494</v>
      </c>
      <c r="V38" s="34">
        <v>494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112</v>
      </c>
      <c r="AB38" s="34">
        <v>112</v>
      </c>
      <c r="AC38" s="34">
        <v>0</v>
      </c>
    </row>
    <row r="39" spans="1:29" ht="13.5">
      <c r="A39" s="31" t="s">
        <v>3</v>
      </c>
      <c r="B39" s="32" t="s">
        <v>63</v>
      </c>
      <c r="C39" s="33" t="s">
        <v>64</v>
      </c>
      <c r="D39" s="34">
        <f t="shared" si="0"/>
        <v>3655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3655</v>
      </c>
      <c r="L39" s="34">
        <v>1357</v>
      </c>
      <c r="M39" s="34">
        <v>2298</v>
      </c>
      <c r="N39" s="34">
        <f t="shared" si="4"/>
        <v>3709</v>
      </c>
      <c r="O39" s="34">
        <f t="shared" si="5"/>
        <v>1357</v>
      </c>
      <c r="P39" s="34">
        <v>1308</v>
      </c>
      <c r="Q39" s="34">
        <v>0</v>
      </c>
      <c r="R39" s="34">
        <v>49</v>
      </c>
      <c r="S39" s="34">
        <v>0</v>
      </c>
      <c r="T39" s="34">
        <v>0</v>
      </c>
      <c r="U39" s="34">
        <f t="shared" si="6"/>
        <v>2298</v>
      </c>
      <c r="V39" s="34">
        <v>2235</v>
      </c>
      <c r="W39" s="34">
        <v>0</v>
      </c>
      <c r="X39" s="34">
        <v>63</v>
      </c>
      <c r="Y39" s="34">
        <v>0</v>
      </c>
      <c r="Z39" s="34">
        <v>0</v>
      </c>
      <c r="AA39" s="34">
        <f t="shared" si="7"/>
        <v>54</v>
      </c>
      <c r="AB39" s="34">
        <v>54</v>
      </c>
      <c r="AC39" s="34">
        <v>0</v>
      </c>
    </row>
    <row r="40" spans="1:29" ht="13.5">
      <c r="A40" s="31" t="s">
        <v>3</v>
      </c>
      <c r="B40" s="32" t="s">
        <v>65</v>
      </c>
      <c r="C40" s="33" t="s">
        <v>66</v>
      </c>
      <c r="D40" s="34">
        <f t="shared" si="0"/>
        <v>4118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4118</v>
      </c>
      <c r="L40" s="34">
        <v>2477</v>
      </c>
      <c r="M40" s="34">
        <v>1641</v>
      </c>
      <c r="N40" s="34">
        <f t="shared" si="4"/>
        <v>4118</v>
      </c>
      <c r="O40" s="34">
        <f t="shared" si="5"/>
        <v>2477</v>
      </c>
      <c r="P40" s="34">
        <v>2422</v>
      </c>
      <c r="Q40" s="34">
        <v>0</v>
      </c>
      <c r="R40" s="34">
        <v>55</v>
      </c>
      <c r="S40" s="34">
        <v>0</v>
      </c>
      <c r="T40" s="34">
        <v>0</v>
      </c>
      <c r="U40" s="34">
        <f t="shared" si="6"/>
        <v>1641</v>
      </c>
      <c r="V40" s="34">
        <v>1570</v>
      </c>
      <c r="W40" s="34">
        <v>0</v>
      </c>
      <c r="X40" s="34">
        <v>71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3</v>
      </c>
      <c r="B41" s="32" t="s">
        <v>67</v>
      </c>
      <c r="C41" s="33" t="s">
        <v>121</v>
      </c>
      <c r="D41" s="34">
        <f t="shared" si="0"/>
        <v>4193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4193</v>
      </c>
      <c r="L41" s="34">
        <v>2025</v>
      </c>
      <c r="M41" s="34">
        <v>2168</v>
      </c>
      <c r="N41" s="34">
        <f t="shared" si="4"/>
        <v>4193</v>
      </c>
      <c r="O41" s="34">
        <f t="shared" si="5"/>
        <v>2025</v>
      </c>
      <c r="P41" s="34">
        <v>1969</v>
      </c>
      <c r="Q41" s="34">
        <v>0</v>
      </c>
      <c r="R41" s="34">
        <v>56</v>
      </c>
      <c r="S41" s="34">
        <v>0</v>
      </c>
      <c r="T41" s="34">
        <v>0</v>
      </c>
      <c r="U41" s="34">
        <f t="shared" si="6"/>
        <v>2168</v>
      </c>
      <c r="V41" s="34">
        <v>2096</v>
      </c>
      <c r="W41" s="34">
        <v>0</v>
      </c>
      <c r="X41" s="34">
        <v>72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3</v>
      </c>
      <c r="B42" s="32" t="s">
        <v>68</v>
      </c>
      <c r="C42" s="33" t="s">
        <v>69</v>
      </c>
      <c r="D42" s="34">
        <f t="shared" si="0"/>
        <v>6705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6705</v>
      </c>
      <c r="L42" s="34">
        <v>4283</v>
      </c>
      <c r="M42" s="34">
        <v>2422</v>
      </c>
      <c r="N42" s="34">
        <f t="shared" si="4"/>
        <v>6705</v>
      </c>
      <c r="O42" s="34">
        <f t="shared" si="5"/>
        <v>4283</v>
      </c>
      <c r="P42" s="34">
        <v>4283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2422</v>
      </c>
      <c r="V42" s="34">
        <v>2422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3</v>
      </c>
      <c r="B43" s="32" t="s">
        <v>70</v>
      </c>
      <c r="C43" s="33" t="s">
        <v>149</v>
      </c>
      <c r="D43" s="34">
        <f t="shared" si="0"/>
        <v>9470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9470</v>
      </c>
      <c r="L43" s="34">
        <v>3064</v>
      </c>
      <c r="M43" s="34">
        <v>6406</v>
      </c>
      <c r="N43" s="34">
        <f t="shared" si="4"/>
        <v>9470</v>
      </c>
      <c r="O43" s="34">
        <f t="shared" si="5"/>
        <v>3064</v>
      </c>
      <c r="P43" s="34">
        <v>3064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6406</v>
      </c>
      <c r="V43" s="34">
        <v>6406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3</v>
      </c>
      <c r="B44" s="32" t="s">
        <v>71</v>
      </c>
      <c r="C44" s="33" t="s">
        <v>72</v>
      </c>
      <c r="D44" s="34">
        <f t="shared" si="0"/>
        <v>1839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1839</v>
      </c>
      <c r="L44" s="34">
        <v>1186</v>
      </c>
      <c r="M44" s="34">
        <v>653</v>
      </c>
      <c r="N44" s="34">
        <f t="shared" si="4"/>
        <v>1839</v>
      </c>
      <c r="O44" s="34">
        <f t="shared" si="5"/>
        <v>1186</v>
      </c>
      <c r="P44" s="34">
        <v>1186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653</v>
      </c>
      <c r="V44" s="34">
        <v>653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3</v>
      </c>
      <c r="B45" s="32" t="s">
        <v>73</v>
      </c>
      <c r="C45" s="33" t="s">
        <v>2</v>
      </c>
      <c r="D45" s="34">
        <f t="shared" si="0"/>
        <v>1349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1349</v>
      </c>
      <c r="L45" s="34">
        <v>632</v>
      </c>
      <c r="M45" s="34">
        <v>717</v>
      </c>
      <c r="N45" s="34">
        <f t="shared" si="4"/>
        <v>1519</v>
      </c>
      <c r="O45" s="34">
        <f t="shared" si="5"/>
        <v>632</v>
      </c>
      <c r="P45" s="34">
        <v>632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717</v>
      </c>
      <c r="V45" s="34">
        <v>717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170</v>
      </c>
      <c r="AB45" s="34">
        <v>170</v>
      </c>
      <c r="AC45" s="34">
        <v>0</v>
      </c>
    </row>
    <row r="46" spans="1:29" ht="13.5">
      <c r="A46" s="31" t="s">
        <v>3</v>
      </c>
      <c r="B46" s="32" t="s">
        <v>74</v>
      </c>
      <c r="C46" s="33" t="s">
        <v>75</v>
      </c>
      <c r="D46" s="34">
        <f t="shared" si="0"/>
        <v>7212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7212</v>
      </c>
      <c r="L46" s="34">
        <v>3312</v>
      </c>
      <c r="M46" s="34">
        <v>3900</v>
      </c>
      <c r="N46" s="34">
        <f t="shared" si="4"/>
        <v>7212</v>
      </c>
      <c r="O46" s="34">
        <f t="shared" si="5"/>
        <v>3312</v>
      </c>
      <c r="P46" s="34">
        <v>3312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3900</v>
      </c>
      <c r="V46" s="34">
        <v>3900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3</v>
      </c>
      <c r="B47" s="32" t="s">
        <v>76</v>
      </c>
      <c r="C47" s="33" t="s">
        <v>77</v>
      </c>
      <c r="D47" s="34">
        <f t="shared" si="0"/>
        <v>2983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2983</v>
      </c>
      <c r="L47" s="34">
        <v>1415</v>
      </c>
      <c r="M47" s="34">
        <v>1568</v>
      </c>
      <c r="N47" s="34">
        <f t="shared" si="4"/>
        <v>2983</v>
      </c>
      <c r="O47" s="34">
        <f t="shared" si="5"/>
        <v>1415</v>
      </c>
      <c r="P47" s="34">
        <v>1415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1568</v>
      </c>
      <c r="V47" s="34">
        <v>1568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3</v>
      </c>
      <c r="B48" s="32" t="s">
        <v>78</v>
      </c>
      <c r="C48" s="33" t="s">
        <v>79</v>
      </c>
      <c r="D48" s="34">
        <f t="shared" si="0"/>
        <v>3543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3543</v>
      </c>
      <c r="L48" s="34">
        <v>1829</v>
      </c>
      <c r="M48" s="34">
        <v>1714</v>
      </c>
      <c r="N48" s="34">
        <f t="shared" si="4"/>
        <v>3543</v>
      </c>
      <c r="O48" s="34">
        <f t="shared" si="5"/>
        <v>1829</v>
      </c>
      <c r="P48" s="34">
        <v>1829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1714</v>
      </c>
      <c r="V48" s="34">
        <v>1714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3</v>
      </c>
      <c r="B49" s="32" t="s">
        <v>80</v>
      </c>
      <c r="C49" s="33" t="s">
        <v>81</v>
      </c>
      <c r="D49" s="34">
        <f t="shared" si="0"/>
        <v>10092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10092</v>
      </c>
      <c r="L49" s="34">
        <v>5235</v>
      </c>
      <c r="M49" s="34">
        <v>4857</v>
      </c>
      <c r="N49" s="34">
        <f t="shared" si="4"/>
        <v>10117</v>
      </c>
      <c r="O49" s="34">
        <f t="shared" si="5"/>
        <v>5235</v>
      </c>
      <c r="P49" s="34">
        <v>5235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4857</v>
      </c>
      <c r="V49" s="34">
        <v>4257</v>
      </c>
      <c r="W49" s="34">
        <v>0</v>
      </c>
      <c r="X49" s="34">
        <v>600</v>
      </c>
      <c r="Y49" s="34">
        <v>0</v>
      </c>
      <c r="Z49" s="34">
        <v>0</v>
      </c>
      <c r="AA49" s="34">
        <f t="shared" si="7"/>
        <v>25</v>
      </c>
      <c r="AB49" s="34">
        <v>25</v>
      </c>
      <c r="AC49" s="34">
        <v>0</v>
      </c>
    </row>
    <row r="50" spans="1:29" ht="13.5">
      <c r="A50" s="31" t="s">
        <v>3</v>
      </c>
      <c r="B50" s="32" t="s">
        <v>82</v>
      </c>
      <c r="C50" s="33" t="s">
        <v>83</v>
      </c>
      <c r="D50" s="34">
        <f t="shared" si="0"/>
        <v>10838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10838</v>
      </c>
      <c r="L50" s="34">
        <v>4580</v>
      </c>
      <c r="M50" s="34">
        <v>6258</v>
      </c>
      <c r="N50" s="34">
        <f t="shared" si="4"/>
        <v>10925</v>
      </c>
      <c r="O50" s="34">
        <f t="shared" si="5"/>
        <v>4580</v>
      </c>
      <c r="P50" s="34">
        <v>4580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6258</v>
      </c>
      <c r="V50" s="34">
        <v>6258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87</v>
      </c>
      <c r="AB50" s="34">
        <v>87</v>
      </c>
      <c r="AC50" s="34">
        <v>0</v>
      </c>
    </row>
    <row r="51" spans="1:29" ht="13.5">
      <c r="A51" s="31" t="s">
        <v>3</v>
      </c>
      <c r="B51" s="32" t="s">
        <v>84</v>
      </c>
      <c r="C51" s="33" t="s">
        <v>85</v>
      </c>
      <c r="D51" s="34">
        <f t="shared" si="0"/>
        <v>1231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1231</v>
      </c>
      <c r="L51" s="34">
        <v>267</v>
      </c>
      <c r="M51" s="34">
        <v>964</v>
      </c>
      <c r="N51" s="34">
        <f t="shared" si="4"/>
        <v>1231</v>
      </c>
      <c r="O51" s="34">
        <f t="shared" si="5"/>
        <v>267</v>
      </c>
      <c r="P51" s="34">
        <v>267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964</v>
      </c>
      <c r="V51" s="34">
        <v>964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3</v>
      </c>
      <c r="B52" s="32" t="s">
        <v>86</v>
      </c>
      <c r="C52" s="33" t="s">
        <v>87</v>
      </c>
      <c r="D52" s="34">
        <f t="shared" si="0"/>
        <v>2887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2887</v>
      </c>
      <c r="L52" s="34">
        <v>1976</v>
      </c>
      <c r="M52" s="34">
        <v>911</v>
      </c>
      <c r="N52" s="34">
        <f t="shared" si="4"/>
        <v>2895</v>
      </c>
      <c r="O52" s="34">
        <f t="shared" si="5"/>
        <v>1976</v>
      </c>
      <c r="P52" s="34">
        <v>1976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911</v>
      </c>
      <c r="V52" s="34">
        <v>767</v>
      </c>
      <c r="W52" s="34">
        <v>0</v>
      </c>
      <c r="X52" s="34">
        <v>144</v>
      </c>
      <c r="Y52" s="34">
        <v>0</v>
      </c>
      <c r="Z52" s="34">
        <v>0</v>
      </c>
      <c r="AA52" s="34">
        <f t="shared" si="7"/>
        <v>8</v>
      </c>
      <c r="AB52" s="34">
        <v>8</v>
      </c>
      <c r="AC52" s="34">
        <v>0</v>
      </c>
    </row>
    <row r="53" spans="1:29" ht="13.5">
      <c r="A53" s="31" t="s">
        <v>3</v>
      </c>
      <c r="B53" s="32" t="s">
        <v>88</v>
      </c>
      <c r="C53" s="33" t="s">
        <v>89</v>
      </c>
      <c r="D53" s="34">
        <f t="shared" si="0"/>
        <v>2154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2154</v>
      </c>
      <c r="L53" s="34">
        <v>1164</v>
      </c>
      <c r="M53" s="34">
        <v>990</v>
      </c>
      <c r="N53" s="34">
        <f t="shared" si="4"/>
        <v>2216</v>
      </c>
      <c r="O53" s="34">
        <f t="shared" si="5"/>
        <v>1164</v>
      </c>
      <c r="P53" s="34">
        <v>1164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990</v>
      </c>
      <c r="V53" s="34">
        <v>834</v>
      </c>
      <c r="W53" s="34">
        <v>0</v>
      </c>
      <c r="X53" s="34">
        <v>156</v>
      </c>
      <c r="Y53" s="34">
        <v>0</v>
      </c>
      <c r="Z53" s="34">
        <v>0</v>
      </c>
      <c r="AA53" s="34">
        <f t="shared" si="7"/>
        <v>62</v>
      </c>
      <c r="AB53" s="34">
        <v>62</v>
      </c>
      <c r="AC53" s="34">
        <v>0</v>
      </c>
    </row>
    <row r="54" spans="1:29" ht="13.5">
      <c r="A54" s="31" t="s">
        <v>3</v>
      </c>
      <c r="B54" s="32" t="s">
        <v>90</v>
      </c>
      <c r="C54" s="33" t="s">
        <v>91</v>
      </c>
      <c r="D54" s="34">
        <f t="shared" si="0"/>
        <v>1249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1249</v>
      </c>
      <c r="L54" s="34">
        <v>467</v>
      </c>
      <c r="M54" s="34">
        <v>782</v>
      </c>
      <c r="N54" s="34">
        <f t="shared" si="4"/>
        <v>1273</v>
      </c>
      <c r="O54" s="34">
        <f t="shared" si="5"/>
        <v>467</v>
      </c>
      <c r="P54" s="34">
        <v>467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782</v>
      </c>
      <c r="V54" s="34">
        <v>782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24</v>
      </c>
      <c r="AB54" s="34">
        <v>24</v>
      </c>
      <c r="AC54" s="34">
        <v>0</v>
      </c>
    </row>
    <row r="55" spans="1:29" ht="13.5">
      <c r="A55" s="31" t="s">
        <v>3</v>
      </c>
      <c r="B55" s="32" t="s">
        <v>92</v>
      </c>
      <c r="C55" s="33" t="s">
        <v>122</v>
      </c>
      <c r="D55" s="34">
        <f t="shared" si="0"/>
        <v>2525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2525</v>
      </c>
      <c r="L55" s="34">
        <v>1576</v>
      </c>
      <c r="M55" s="34">
        <v>949</v>
      </c>
      <c r="N55" s="34">
        <f t="shared" si="4"/>
        <v>2607</v>
      </c>
      <c r="O55" s="34">
        <f t="shared" si="5"/>
        <v>1576</v>
      </c>
      <c r="P55" s="34">
        <v>1576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949</v>
      </c>
      <c r="V55" s="34">
        <v>949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82</v>
      </c>
      <c r="AB55" s="34">
        <v>82</v>
      </c>
      <c r="AC55" s="34">
        <v>0</v>
      </c>
    </row>
    <row r="56" spans="1:29" ht="13.5">
      <c r="A56" s="31" t="s">
        <v>3</v>
      </c>
      <c r="B56" s="32" t="s">
        <v>93</v>
      </c>
      <c r="C56" s="33" t="s">
        <v>94</v>
      </c>
      <c r="D56" s="34">
        <f t="shared" si="0"/>
        <v>298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298</v>
      </c>
      <c r="L56" s="34">
        <v>39</v>
      </c>
      <c r="M56" s="34">
        <v>259</v>
      </c>
      <c r="N56" s="34">
        <f t="shared" si="4"/>
        <v>328</v>
      </c>
      <c r="O56" s="34">
        <f t="shared" si="5"/>
        <v>39</v>
      </c>
      <c r="P56" s="34">
        <v>39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259</v>
      </c>
      <c r="V56" s="34">
        <v>259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30</v>
      </c>
      <c r="AB56" s="34">
        <v>30</v>
      </c>
      <c r="AC56" s="34">
        <v>0</v>
      </c>
    </row>
    <row r="57" spans="1:29" ht="13.5">
      <c r="A57" s="63" t="s">
        <v>96</v>
      </c>
      <c r="B57" s="64"/>
      <c r="C57" s="65"/>
      <c r="D57" s="34">
        <f aca="true" t="shared" si="8" ref="D57:AC57">SUM(D7:D56)</f>
        <v>526674</v>
      </c>
      <c r="E57" s="34">
        <f t="shared" si="8"/>
        <v>6043</v>
      </c>
      <c r="F57" s="34">
        <f t="shared" si="8"/>
        <v>5729</v>
      </c>
      <c r="G57" s="34">
        <f t="shared" si="8"/>
        <v>314</v>
      </c>
      <c r="H57" s="34">
        <f t="shared" si="8"/>
        <v>389</v>
      </c>
      <c r="I57" s="34">
        <f t="shared" si="8"/>
        <v>0</v>
      </c>
      <c r="J57" s="34">
        <f t="shared" si="8"/>
        <v>389</v>
      </c>
      <c r="K57" s="34">
        <f t="shared" si="8"/>
        <v>520242</v>
      </c>
      <c r="L57" s="34">
        <f t="shared" si="8"/>
        <v>293225</v>
      </c>
      <c r="M57" s="34">
        <f t="shared" si="8"/>
        <v>227017</v>
      </c>
      <c r="N57" s="34">
        <f t="shared" si="8"/>
        <v>533303</v>
      </c>
      <c r="O57" s="34">
        <f t="shared" si="8"/>
        <v>301943</v>
      </c>
      <c r="P57" s="34">
        <f t="shared" si="8"/>
        <v>300709</v>
      </c>
      <c r="Q57" s="34">
        <f t="shared" si="8"/>
        <v>652</v>
      </c>
      <c r="R57" s="34">
        <f t="shared" si="8"/>
        <v>569</v>
      </c>
      <c r="S57" s="34">
        <f t="shared" si="8"/>
        <v>13</v>
      </c>
      <c r="T57" s="34">
        <f t="shared" si="8"/>
        <v>0</v>
      </c>
      <c r="U57" s="34">
        <f t="shared" si="8"/>
        <v>227679</v>
      </c>
      <c r="V57" s="34">
        <f t="shared" si="8"/>
        <v>224428</v>
      </c>
      <c r="W57" s="34">
        <f t="shared" si="8"/>
        <v>216</v>
      </c>
      <c r="X57" s="34">
        <f t="shared" si="8"/>
        <v>3035</v>
      </c>
      <c r="Y57" s="34">
        <f t="shared" si="8"/>
        <v>0</v>
      </c>
      <c r="Z57" s="34">
        <f t="shared" si="8"/>
        <v>0</v>
      </c>
      <c r="AA57" s="34">
        <f t="shared" si="8"/>
        <v>3681</v>
      </c>
      <c r="AB57" s="34">
        <f t="shared" si="8"/>
        <v>3681</v>
      </c>
      <c r="AC57" s="34">
        <f t="shared" si="8"/>
        <v>0</v>
      </c>
    </row>
  </sheetData>
  <mergeCells count="7">
    <mergeCell ref="A57:C57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2004-02-28T06:25:38Z</dcterms:modified>
  <cp:category/>
  <cp:version/>
  <cp:contentType/>
  <cp:contentStatus/>
</cp:coreProperties>
</file>