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'し尿処理の状況'!$A$2:$AC$54</definedName>
    <definedName name="_xlnm.Print_Area" localSheetId="0">'水洗化人口等'!$A$2:$U$54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<sst xmlns="http://schemas.openxmlformats.org/spreadsheetml/2006/main" count="434" uniqueCount="144">
  <si>
    <t>川上村</t>
  </si>
  <si>
    <t>榛原町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</si>
  <si>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</si>
  <si>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</si>
  <si>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</si>
  <si>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</si>
  <si>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</si>
  <si>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</si>
  <si>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</si>
  <si>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</si>
  <si>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</si>
  <si>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</si>
  <si>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</si>
  <si>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</si>
  <si>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</si>
  <si>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</si>
  <si>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</si>
  <si>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</si>
  <si>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</si>
  <si>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</si>
  <si>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</si>
  <si>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</si>
  <si>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</si>
  <si>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29301</t>
  </si>
  <si>
    <t>月ケ瀬村</t>
  </si>
  <si>
    <t>29321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</si>
  <si>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</si>
  <si>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</si>
  <si>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</si>
  <si>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</si>
  <si>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</si>
  <si>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</si>
  <si>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</si>
  <si>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</si>
  <si>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</si>
  <si>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</si>
  <si>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</si>
  <si>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</si>
  <si>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</si>
  <si>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</si>
  <si>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</si>
  <si>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29381</t>
  </si>
  <si>
    <t>大宇陀町</t>
  </si>
  <si>
    <t>29382</t>
  </si>
  <si>
    <t>菟田野町</t>
  </si>
  <si>
    <t>29383</t>
  </si>
  <si>
    <t>29384</t>
  </si>
  <si>
    <t>室生村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</si>
  <si>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</si>
  <si>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</si>
  <si>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</si>
  <si>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</si>
  <si>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</si>
  <si>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</si>
  <si>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</si>
  <si>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</si>
  <si>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29421</t>
  </si>
  <si>
    <t>新庄町</t>
  </si>
  <si>
    <t>29422</t>
  </si>
  <si>
    <t>當麻町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</si>
  <si>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</si>
  <si>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</si>
  <si>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</si>
  <si>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</si>
  <si>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</si>
  <si>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</si>
  <si>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</si>
  <si>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</si>
  <si>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</si>
  <si>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</si>
  <si>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</si>
  <si>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</si>
  <si>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</si>
  <si>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</si>
  <si>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</si>
  <si>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</si>
  <si>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29445</t>
  </si>
  <si>
    <t>西吉野村</t>
  </si>
  <si>
    <t>29446</t>
  </si>
  <si>
    <t>天川村</t>
  </si>
  <si>
    <t>29447</t>
  </si>
  <si>
    <t>野迫川村</t>
  </si>
  <si>
    <t>29448</t>
  </si>
  <si>
    <t>大塔村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</si>
  <si>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</si>
  <si>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</si>
  <si>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</si>
  <si>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</si>
  <si>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</si>
  <si>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</si>
  <si>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</si>
  <si>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</si>
  <si>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</si>
  <si>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○</t>
  </si>
  <si>
    <t>都祁村</t>
  </si>
  <si>
    <t>奈良県合計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</si>
  <si>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</si>
  <si>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</si>
  <si>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</si>
  <si>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</si>
  <si>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</si>
  <si>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</si>
  <si>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</si>
  <si>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</si>
  <si>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</si>
  <si>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</si>
  <si>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</si>
  <si>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</si>
  <si>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</si>
  <si>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</si>
  <si>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</si>
  <si>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</si>
  <si>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</si>
  <si>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</si>
  <si>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</si>
  <si>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</si>
  <si>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</si>
  <si>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</si>
  <si>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川西町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</si>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</sst>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4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97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107</v>
      </c>
      <c r="B2" s="44" t="s">
        <v>119</v>
      </c>
      <c r="C2" s="47" t="s">
        <v>120</v>
      </c>
      <c r="D2" s="5" t="s">
        <v>108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109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110</v>
      </c>
      <c r="F3" s="20"/>
      <c r="G3" s="20"/>
      <c r="H3" s="23"/>
      <c r="I3" s="7" t="s">
        <v>121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111</v>
      </c>
      <c r="F4" s="56" t="s">
        <v>122</v>
      </c>
      <c r="G4" s="56" t="s">
        <v>123</v>
      </c>
      <c r="H4" s="56" t="s">
        <v>124</v>
      </c>
      <c r="I4" s="6" t="s">
        <v>111</v>
      </c>
      <c r="J4" s="56" t="s">
        <v>125</v>
      </c>
      <c r="K4" s="56" t="s">
        <v>126</v>
      </c>
      <c r="L4" s="56" t="s">
        <v>127</v>
      </c>
      <c r="M4" s="56" t="s">
        <v>128</v>
      </c>
      <c r="N4" s="56" t="s">
        <v>129</v>
      </c>
      <c r="O4" s="60" t="s">
        <v>130</v>
      </c>
      <c r="P4" s="8"/>
      <c r="Q4" s="56" t="s">
        <v>131</v>
      </c>
      <c r="R4" s="56" t="s">
        <v>112</v>
      </c>
      <c r="S4" s="56" t="s">
        <v>113</v>
      </c>
      <c r="T4" s="58" t="s">
        <v>114</v>
      </c>
      <c r="U4" s="58" t="s">
        <v>115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116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117</v>
      </c>
      <c r="E6" s="10" t="s">
        <v>117</v>
      </c>
      <c r="F6" s="11" t="s">
        <v>132</v>
      </c>
      <c r="G6" s="10" t="s">
        <v>117</v>
      </c>
      <c r="H6" s="10" t="s">
        <v>117</v>
      </c>
      <c r="I6" s="10" t="s">
        <v>117</v>
      </c>
      <c r="J6" s="11" t="s">
        <v>132</v>
      </c>
      <c r="K6" s="10" t="s">
        <v>117</v>
      </c>
      <c r="L6" s="11" t="s">
        <v>132</v>
      </c>
      <c r="M6" s="10" t="s">
        <v>117</v>
      </c>
      <c r="N6" s="11" t="s">
        <v>132</v>
      </c>
      <c r="O6" s="10" t="s">
        <v>117</v>
      </c>
      <c r="P6" s="10" t="s">
        <v>117</v>
      </c>
      <c r="Q6" s="11" t="s">
        <v>132</v>
      </c>
      <c r="R6" s="62"/>
      <c r="S6" s="62"/>
      <c r="T6" s="62"/>
      <c r="U6" s="59"/>
    </row>
    <row r="7" spans="1:21" ht="13.5">
      <c r="A7" s="31" t="s">
        <v>2</v>
      </c>
      <c r="B7" s="32" t="s">
        <v>3</v>
      </c>
      <c r="C7" s="33" t="s">
        <v>4</v>
      </c>
      <c r="D7" s="34">
        <f aca="true" t="shared" si="0" ref="D7:D53">E7+I7</f>
        <v>367734</v>
      </c>
      <c r="E7" s="35">
        <f aca="true" t="shared" si="1" ref="E7:E53">G7+H7</f>
        <v>15736</v>
      </c>
      <c r="F7" s="36">
        <f aca="true" t="shared" si="2" ref="F7:F44">E7/D7*100</f>
        <v>4.279180059499529</v>
      </c>
      <c r="G7" s="34">
        <v>15736</v>
      </c>
      <c r="H7" s="34">
        <v>0</v>
      </c>
      <c r="I7" s="35">
        <f aca="true" t="shared" si="3" ref="I7:I53">K7+M7+O7</f>
        <v>351998</v>
      </c>
      <c r="J7" s="36">
        <f aca="true" t="shared" si="4" ref="J7:J44">I7/D7*100</f>
        <v>95.72081994050046</v>
      </c>
      <c r="K7" s="34">
        <v>287280</v>
      </c>
      <c r="L7" s="36">
        <f aca="true" t="shared" si="5" ref="L7:L44">K7/D7*100</f>
        <v>78.12168578374586</v>
      </c>
      <c r="M7" s="34">
        <v>0</v>
      </c>
      <c r="N7" s="36">
        <f aca="true" t="shared" si="6" ref="N7:N44">M7/D7*100</f>
        <v>0</v>
      </c>
      <c r="O7" s="34">
        <v>64718</v>
      </c>
      <c r="P7" s="34">
        <v>19773</v>
      </c>
      <c r="Q7" s="36">
        <f aca="true" t="shared" si="7" ref="Q7:Q44">O7/D7*100</f>
        <v>17.599134156754612</v>
      </c>
      <c r="R7" s="34"/>
      <c r="S7" s="34" t="s">
        <v>93</v>
      </c>
      <c r="T7" s="34"/>
      <c r="U7" s="34"/>
    </row>
    <row r="8" spans="1:21" ht="13.5">
      <c r="A8" s="31" t="s">
        <v>2</v>
      </c>
      <c r="B8" s="32" t="s">
        <v>5</v>
      </c>
      <c r="C8" s="33" t="s">
        <v>6</v>
      </c>
      <c r="D8" s="34">
        <f t="shared" si="0"/>
        <v>75007</v>
      </c>
      <c r="E8" s="35">
        <f t="shared" si="1"/>
        <v>12866</v>
      </c>
      <c r="F8" s="36">
        <f t="shared" si="2"/>
        <v>17.153065713866706</v>
      </c>
      <c r="G8" s="34">
        <v>12823</v>
      </c>
      <c r="H8" s="34">
        <v>43</v>
      </c>
      <c r="I8" s="35">
        <f t="shared" si="3"/>
        <v>62141</v>
      </c>
      <c r="J8" s="36">
        <f t="shared" si="4"/>
        <v>82.84693428613329</v>
      </c>
      <c r="K8" s="34">
        <v>21401</v>
      </c>
      <c r="L8" s="36">
        <f t="shared" si="5"/>
        <v>28.532003679656565</v>
      </c>
      <c r="M8" s="34">
        <v>0</v>
      </c>
      <c r="N8" s="36">
        <f t="shared" si="6"/>
        <v>0</v>
      </c>
      <c r="O8" s="34">
        <v>40740</v>
      </c>
      <c r="P8" s="34">
        <v>5295</v>
      </c>
      <c r="Q8" s="36">
        <f t="shared" si="7"/>
        <v>54.31493060647673</v>
      </c>
      <c r="R8" s="34"/>
      <c r="S8" s="34" t="s">
        <v>93</v>
      </c>
      <c r="T8" s="34"/>
      <c r="U8" s="34"/>
    </row>
    <row r="9" spans="1:21" ht="13.5">
      <c r="A9" s="31" t="s">
        <v>2</v>
      </c>
      <c r="B9" s="32" t="s">
        <v>7</v>
      </c>
      <c r="C9" s="33" t="s">
        <v>8</v>
      </c>
      <c r="D9" s="34">
        <f t="shared" si="0"/>
        <v>95314</v>
      </c>
      <c r="E9" s="35">
        <f t="shared" si="1"/>
        <v>8857</v>
      </c>
      <c r="F9" s="36">
        <f t="shared" si="2"/>
        <v>9.292443922194012</v>
      </c>
      <c r="G9" s="34">
        <v>8857</v>
      </c>
      <c r="H9" s="34">
        <v>0</v>
      </c>
      <c r="I9" s="35">
        <f t="shared" si="3"/>
        <v>86457</v>
      </c>
      <c r="J9" s="36">
        <f t="shared" si="4"/>
        <v>90.70755607780599</v>
      </c>
      <c r="K9" s="34">
        <v>70790</v>
      </c>
      <c r="L9" s="36">
        <f t="shared" si="5"/>
        <v>74.27030656566717</v>
      </c>
      <c r="M9" s="34">
        <v>3009</v>
      </c>
      <c r="N9" s="36">
        <f t="shared" si="6"/>
        <v>3.1569339236628404</v>
      </c>
      <c r="O9" s="34">
        <v>12658</v>
      </c>
      <c r="P9" s="34">
        <v>2280</v>
      </c>
      <c r="Q9" s="36">
        <f t="shared" si="7"/>
        <v>13.280315588475986</v>
      </c>
      <c r="R9" s="34" t="s">
        <v>93</v>
      </c>
      <c r="S9" s="34"/>
      <c r="T9" s="34"/>
      <c r="U9" s="34"/>
    </row>
    <row r="10" spans="1:21" ht="13.5">
      <c r="A10" s="31" t="s">
        <v>2</v>
      </c>
      <c r="B10" s="32" t="s">
        <v>9</v>
      </c>
      <c r="C10" s="33" t="s">
        <v>10</v>
      </c>
      <c r="D10" s="34">
        <f t="shared" si="0"/>
        <v>71051</v>
      </c>
      <c r="E10" s="35">
        <f t="shared" si="1"/>
        <v>12683</v>
      </c>
      <c r="F10" s="36">
        <f t="shared" si="2"/>
        <v>17.850558049851514</v>
      </c>
      <c r="G10" s="34">
        <v>12638</v>
      </c>
      <c r="H10" s="34">
        <v>45</v>
      </c>
      <c r="I10" s="35">
        <f t="shared" si="3"/>
        <v>58368</v>
      </c>
      <c r="J10" s="36">
        <f t="shared" si="4"/>
        <v>82.14944195014849</v>
      </c>
      <c r="K10" s="34">
        <v>46936</v>
      </c>
      <c r="L10" s="36">
        <f t="shared" si="5"/>
        <v>66.05959099801551</v>
      </c>
      <c r="M10" s="34">
        <v>0</v>
      </c>
      <c r="N10" s="36">
        <f t="shared" si="6"/>
        <v>0</v>
      </c>
      <c r="O10" s="34">
        <v>11432</v>
      </c>
      <c r="P10" s="34">
        <v>3738</v>
      </c>
      <c r="Q10" s="36">
        <f t="shared" si="7"/>
        <v>16.089850952132974</v>
      </c>
      <c r="R10" s="34" t="s">
        <v>93</v>
      </c>
      <c r="S10" s="34"/>
      <c r="T10" s="34"/>
      <c r="U10" s="34"/>
    </row>
    <row r="11" spans="1:21" ht="13.5">
      <c r="A11" s="31" t="s">
        <v>2</v>
      </c>
      <c r="B11" s="32" t="s">
        <v>11</v>
      </c>
      <c r="C11" s="33" t="s">
        <v>12</v>
      </c>
      <c r="D11" s="34">
        <f t="shared" si="0"/>
        <v>125954</v>
      </c>
      <c r="E11" s="35">
        <f t="shared" si="1"/>
        <v>23913</v>
      </c>
      <c r="F11" s="36">
        <f t="shared" si="2"/>
        <v>18.985502643822347</v>
      </c>
      <c r="G11" s="34">
        <v>23913</v>
      </c>
      <c r="H11" s="34">
        <v>0</v>
      </c>
      <c r="I11" s="35">
        <f t="shared" si="3"/>
        <v>102041</v>
      </c>
      <c r="J11" s="36">
        <f t="shared" si="4"/>
        <v>81.01449735617766</v>
      </c>
      <c r="K11" s="34">
        <v>56313</v>
      </c>
      <c r="L11" s="36">
        <f t="shared" si="5"/>
        <v>44.70917954173746</v>
      </c>
      <c r="M11" s="34">
        <v>0</v>
      </c>
      <c r="N11" s="36">
        <f t="shared" si="6"/>
        <v>0</v>
      </c>
      <c r="O11" s="34">
        <v>45728</v>
      </c>
      <c r="P11" s="34">
        <v>9669</v>
      </c>
      <c r="Q11" s="36">
        <f t="shared" si="7"/>
        <v>36.305317814440194</v>
      </c>
      <c r="R11" s="34"/>
      <c r="S11" s="34" t="s">
        <v>93</v>
      </c>
      <c r="T11" s="34"/>
      <c r="U11" s="34"/>
    </row>
    <row r="12" spans="1:21" ht="13.5">
      <c r="A12" s="31" t="s">
        <v>2</v>
      </c>
      <c r="B12" s="32" t="s">
        <v>13</v>
      </c>
      <c r="C12" s="33" t="s">
        <v>14</v>
      </c>
      <c r="D12" s="34">
        <f t="shared" si="0"/>
        <v>63916</v>
      </c>
      <c r="E12" s="35">
        <f t="shared" si="1"/>
        <v>14275</v>
      </c>
      <c r="F12" s="36">
        <f t="shared" si="2"/>
        <v>22.334000876149947</v>
      </c>
      <c r="G12" s="34">
        <v>14275</v>
      </c>
      <c r="H12" s="34">
        <v>0</v>
      </c>
      <c r="I12" s="35">
        <f t="shared" si="3"/>
        <v>49641</v>
      </c>
      <c r="J12" s="36">
        <f t="shared" si="4"/>
        <v>77.66599912385004</v>
      </c>
      <c r="K12" s="34">
        <v>34542</v>
      </c>
      <c r="L12" s="36">
        <f t="shared" si="5"/>
        <v>54.042806183115346</v>
      </c>
      <c r="M12" s="34">
        <v>0</v>
      </c>
      <c r="N12" s="36">
        <f t="shared" si="6"/>
        <v>0</v>
      </c>
      <c r="O12" s="34">
        <v>15099</v>
      </c>
      <c r="P12" s="34">
        <v>1062</v>
      </c>
      <c r="Q12" s="36">
        <f t="shared" si="7"/>
        <v>23.623192940734715</v>
      </c>
      <c r="R12" s="34" t="s">
        <v>93</v>
      </c>
      <c r="S12" s="34"/>
      <c r="T12" s="34"/>
      <c r="U12" s="34"/>
    </row>
    <row r="13" spans="1:21" ht="13.5">
      <c r="A13" s="31" t="s">
        <v>2</v>
      </c>
      <c r="B13" s="32" t="s">
        <v>15</v>
      </c>
      <c r="C13" s="33" t="s">
        <v>16</v>
      </c>
      <c r="D13" s="34">
        <f t="shared" si="0"/>
        <v>36364</v>
      </c>
      <c r="E13" s="35">
        <f t="shared" si="1"/>
        <v>18572</v>
      </c>
      <c r="F13" s="36">
        <f t="shared" si="2"/>
        <v>51.072489275107245</v>
      </c>
      <c r="G13" s="34">
        <v>18336</v>
      </c>
      <c r="H13" s="34">
        <v>236</v>
      </c>
      <c r="I13" s="35">
        <f t="shared" si="3"/>
        <v>17792</v>
      </c>
      <c r="J13" s="36">
        <f t="shared" si="4"/>
        <v>48.927510724892755</v>
      </c>
      <c r="K13" s="34">
        <v>11073</v>
      </c>
      <c r="L13" s="36">
        <f t="shared" si="5"/>
        <v>30.450445495545043</v>
      </c>
      <c r="M13" s="34">
        <v>0</v>
      </c>
      <c r="N13" s="36">
        <f t="shared" si="6"/>
        <v>0</v>
      </c>
      <c r="O13" s="34">
        <v>6719</v>
      </c>
      <c r="P13" s="34">
        <v>590</v>
      </c>
      <c r="Q13" s="36">
        <f t="shared" si="7"/>
        <v>18.477065229347705</v>
      </c>
      <c r="R13" s="34" t="s">
        <v>93</v>
      </c>
      <c r="S13" s="34"/>
      <c r="T13" s="34"/>
      <c r="U13" s="34"/>
    </row>
    <row r="14" spans="1:21" ht="13.5">
      <c r="A14" s="31" t="s">
        <v>2</v>
      </c>
      <c r="B14" s="32" t="s">
        <v>17</v>
      </c>
      <c r="C14" s="33" t="s">
        <v>18</v>
      </c>
      <c r="D14" s="34">
        <f t="shared" si="0"/>
        <v>34595</v>
      </c>
      <c r="E14" s="35">
        <f t="shared" si="1"/>
        <v>20575</v>
      </c>
      <c r="F14" s="36">
        <f t="shared" si="2"/>
        <v>59.47391241508888</v>
      </c>
      <c r="G14" s="34">
        <v>20179</v>
      </c>
      <c r="H14" s="34">
        <v>396</v>
      </c>
      <c r="I14" s="35">
        <f t="shared" si="3"/>
        <v>14020</v>
      </c>
      <c r="J14" s="36">
        <f t="shared" si="4"/>
        <v>40.52608758491111</v>
      </c>
      <c r="K14" s="34">
        <v>3871</v>
      </c>
      <c r="L14" s="36">
        <f t="shared" si="5"/>
        <v>11.189478248301779</v>
      </c>
      <c r="M14" s="34">
        <v>0</v>
      </c>
      <c r="N14" s="36">
        <f t="shared" si="6"/>
        <v>0</v>
      </c>
      <c r="O14" s="34">
        <v>10149</v>
      </c>
      <c r="P14" s="34">
        <v>469</v>
      </c>
      <c r="Q14" s="36">
        <f t="shared" si="7"/>
        <v>29.33660933660934</v>
      </c>
      <c r="R14" s="34"/>
      <c r="S14" s="34" t="s">
        <v>93</v>
      </c>
      <c r="T14" s="34"/>
      <c r="U14" s="34"/>
    </row>
    <row r="15" spans="1:21" ht="13.5">
      <c r="A15" s="31" t="s">
        <v>2</v>
      </c>
      <c r="B15" s="32" t="s">
        <v>19</v>
      </c>
      <c r="C15" s="33" t="s">
        <v>20</v>
      </c>
      <c r="D15" s="34">
        <f t="shared" si="0"/>
        <v>115044</v>
      </c>
      <c r="E15" s="35">
        <f t="shared" si="1"/>
        <v>5101</v>
      </c>
      <c r="F15" s="36">
        <f t="shared" si="2"/>
        <v>4.4339557039045925</v>
      </c>
      <c r="G15" s="34">
        <v>5101</v>
      </c>
      <c r="H15" s="34">
        <v>0</v>
      </c>
      <c r="I15" s="35">
        <f t="shared" si="3"/>
        <v>109943</v>
      </c>
      <c r="J15" s="36">
        <f t="shared" si="4"/>
        <v>95.56604429609541</v>
      </c>
      <c r="K15" s="34">
        <v>47316</v>
      </c>
      <c r="L15" s="36">
        <f t="shared" si="5"/>
        <v>41.12861166162512</v>
      </c>
      <c r="M15" s="34">
        <v>0</v>
      </c>
      <c r="N15" s="36">
        <f t="shared" si="6"/>
        <v>0</v>
      </c>
      <c r="O15" s="34">
        <v>62627</v>
      </c>
      <c r="P15" s="34">
        <v>22757</v>
      </c>
      <c r="Q15" s="36">
        <f t="shared" si="7"/>
        <v>54.437432634470284</v>
      </c>
      <c r="R15" s="34"/>
      <c r="S15" s="34" t="s">
        <v>93</v>
      </c>
      <c r="T15" s="34"/>
      <c r="U15" s="34"/>
    </row>
    <row r="16" spans="1:21" ht="13.5">
      <c r="A16" s="31" t="s">
        <v>2</v>
      </c>
      <c r="B16" s="32" t="s">
        <v>21</v>
      </c>
      <c r="C16" s="33" t="s">
        <v>22</v>
      </c>
      <c r="D16" s="34">
        <f t="shared" si="0"/>
        <v>65923</v>
      </c>
      <c r="E16" s="35">
        <f t="shared" si="1"/>
        <v>5580</v>
      </c>
      <c r="F16" s="36">
        <f t="shared" si="2"/>
        <v>8.464420611926036</v>
      </c>
      <c r="G16" s="34">
        <v>5580</v>
      </c>
      <c r="H16" s="34">
        <v>0</v>
      </c>
      <c r="I16" s="35">
        <f t="shared" si="3"/>
        <v>60343</v>
      </c>
      <c r="J16" s="36">
        <f t="shared" si="4"/>
        <v>91.53557938807396</v>
      </c>
      <c r="K16" s="34">
        <v>21838</v>
      </c>
      <c r="L16" s="36">
        <f t="shared" si="5"/>
        <v>33.12652640201447</v>
      </c>
      <c r="M16" s="34">
        <v>0</v>
      </c>
      <c r="N16" s="36">
        <f t="shared" si="6"/>
        <v>0</v>
      </c>
      <c r="O16" s="34">
        <v>38505</v>
      </c>
      <c r="P16" s="34">
        <v>10941</v>
      </c>
      <c r="Q16" s="36">
        <f t="shared" si="7"/>
        <v>58.40905298605949</v>
      </c>
      <c r="R16" s="34" t="s">
        <v>93</v>
      </c>
      <c r="S16" s="34"/>
      <c r="T16" s="34"/>
      <c r="U16" s="34"/>
    </row>
    <row r="17" spans="1:21" ht="13.5">
      <c r="A17" s="31" t="s">
        <v>2</v>
      </c>
      <c r="B17" s="32" t="s">
        <v>23</v>
      </c>
      <c r="C17" s="33" t="s">
        <v>24</v>
      </c>
      <c r="D17" s="34">
        <f t="shared" si="0"/>
        <v>1959</v>
      </c>
      <c r="E17" s="35">
        <f t="shared" si="1"/>
        <v>59</v>
      </c>
      <c r="F17" s="36">
        <f t="shared" si="2"/>
        <v>3.0117406840224605</v>
      </c>
      <c r="G17" s="34">
        <v>59</v>
      </c>
      <c r="H17" s="34">
        <v>0</v>
      </c>
      <c r="I17" s="35">
        <f t="shared" si="3"/>
        <v>1900</v>
      </c>
      <c r="J17" s="36">
        <f t="shared" si="4"/>
        <v>96.98825931597754</v>
      </c>
      <c r="K17" s="34">
        <v>746</v>
      </c>
      <c r="L17" s="36">
        <f t="shared" si="5"/>
        <v>38.08065339458908</v>
      </c>
      <c r="M17" s="34">
        <v>0</v>
      </c>
      <c r="N17" s="36">
        <f t="shared" si="6"/>
        <v>0</v>
      </c>
      <c r="O17" s="34">
        <v>1154</v>
      </c>
      <c r="P17" s="34">
        <v>67</v>
      </c>
      <c r="Q17" s="36">
        <f t="shared" si="7"/>
        <v>58.90760592138846</v>
      </c>
      <c r="R17" s="34" t="s">
        <v>93</v>
      </c>
      <c r="S17" s="34"/>
      <c r="T17" s="34"/>
      <c r="U17" s="34"/>
    </row>
    <row r="18" spans="1:21" ht="13.5">
      <c r="A18" s="31" t="s">
        <v>2</v>
      </c>
      <c r="B18" s="32" t="s">
        <v>25</v>
      </c>
      <c r="C18" s="33" t="s">
        <v>94</v>
      </c>
      <c r="D18" s="34">
        <f t="shared" si="0"/>
        <v>6839</v>
      </c>
      <c r="E18" s="35">
        <f t="shared" si="1"/>
        <v>2142</v>
      </c>
      <c r="F18" s="36">
        <f t="shared" si="2"/>
        <v>31.32036847492323</v>
      </c>
      <c r="G18" s="34">
        <v>2072</v>
      </c>
      <c r="H18" s="34">
        <v>70</v>
      </c>
      <c r="I18" s="35">
        <f t="shared" si="3"/>
        <v>4697</v>
      </c>
      <c r="J18" s="36">
        <f t="shared" si="4"/>
        <v>68.67963152507677</v>
      </c>
      <c r="K18" s="34">
        <v>0</v>
      </c>
      <c r="L18" s="36">
        <f t="shared" si="5"/>
        <v>0</v>
      </c>
      <c r="M18" s="34">
        <v>0</v>
      </c>
      <c r="N18" s="36">
        <f t="shared" si="6"/>
        <v>0</v>
      </c>
      <c r="O18" s="34">
        <v>4697</v>
      </c>
      <c r="P18" s="34">
        <v>4289</v>
      </c>
      <c r="Q18" s="36">
        <f t="shared" si="7"/>
        <v>68.67963152507677</v>
      </c>
      <c r="R18" s="34" t="s">
        <v>93</v>
      </c>
      <c r="S18" s="34"/>
      <c r="T18" s="34"/>
      <c r="U18" s="34"/>
    </row>
    <row r="19" spans="1:21" ht="13.5">
      <c r="A19" s="31" t="s">
        <v>2</v>
      </c>
      <c r="B19" s="32" t="s">
        <v>26</v>
      </c>
      <c r="C19" s="33" t="s">
        <v>27</v>
      </c>
      <c r="D19" s="34">
        <f t="shared" si="0"/>
        <v>5104</v>
      </c>
      <c r="E19" s="35">
        <f t="shared" si="1"/>
        <v>1254</v>
      </c>
      <c r="F19" s="36">
        <f t="shared" si="2"/>
        <v>24.568965517241377</v>
      </c>
      <c r="G19" s="34">
        <v>1204</v>
      </c>
      <c r="H19" s="34">
        <v>50</v>
      </c>
      <c r="I19" s="35">
        <f t="shared" si="3"/>
        <v>3850</v>
      </c>
      <c r="J19" s="36">
        <f t="shared" si="4"/>
        <v>75.43103448275862</v>
      </c>
      <c r="K19" s="34">
        <v>266</v>
      </c>
      <c r="L19" s="36">
        <f t="shared" si="5"/>
        <v>5.2115987460815045</v>
      </c>
      <c r="M19" s="34">
        <v>0</v>
      </c>
      <c r="N19" s="36">
        <f t="shared" si="6"/>
        <v>0</v>
      </c>
      <c r="O19" s="34">
        <v>3584</v>
      </c>
      <c r="P19" s="34">
        <v>3013</v>
      </c>
      <c r="Q19" s="36">
        <f t="shared" si="7"/>
        <v>70.21943573667711</v>
      </c>
      <c r="R19" s="34" t="s">
        <v>93</v>
      </c>
      <c r="S19" s="34"/>
      <c r="T19" s="34"/>
      <c r="U19" s="34"/>
    </row>
    <row r="20" spans="1:21" ht="13.5">
      <c r="A20" s="31" t="s">
        <v>2</v>
      </c>
      <c r="B20" s="32" t="s">
        <v>28</v>
      </c>
      <c r="C20" s="33" t="s">
        <v>29</v>
      </c>
      <c r="D20" s="34">
        <f t="shared" si="0"/>
        <v>20919</v>
      </c>
      <c r="E20" s="35">
        <f t="shared" si="1"/>
        <v>1379</v>
      </c>
      <c r="F20" s="36">
        <f t="shared" si="2"/>
        <v>6.5920933122998235</v>
      </c>
      <c r="G20" s="34">
        <v>1379</v>
      </c>
      <c r="H20" s="34">
        <v>0</v>
      </c>
      <c r="I20" s="35">
        <f t="shared" si="3"/>
        <v>19540</v>
      </c>
      <c r="J20" s="36">
        <f t="shared" si="4"/>
        <v>93.40790668770018</v>
      </c>
      <c r="K20" s="34">
        <v>0</v>
      </c>
      <c r="L20" s="36">
        <f t="shared" si="5"/>
        <v>0</v>
      </c>
      <c r="M20" s="34">
        <v>0</v>
      </c>
      <c r="N20" s="36">
        <f t="shared" si="6"/>
        <v>0</v>
      </c>
      <c r="O20" s="34">
        <v>19540</v>
      </c>
      <c r="P20" s="34">
        <v>11074</v>
      </c>
      <c r="Q20" s="36">
        <f t="shared" si="7"/>
        <v>93.40790668770018</v>
      </c>
      <c r="R20" s="34" t="s">
        <v>93</v>
      </c>
      <c r="S20" s="34"/>
      <c r="T20" s="34"/>
      <c r="U20" s="34"/>
    </row>
    <row r="21" spans="1:21" ht="13.5">
      <c r="A21" s="31" t="s">
        <v>2</v>
      </c>
      <c r="B21" s="32" t="s">
        <v>30</v>
      </c>
      <c r="C21" s="33" t="s">
        <v>31</v>
      </c>
      <c r="D21" s="34">
        <f t="shared" si="0"/>
        <v>23230</v>
      </c>
      <c r="E21" s="35">
        <f t="shared" si="1"/>
        <v>708</v>
      </c>
      <c r="F21" s="36">
        <f t="shared" si="2"/>
        <v>3.0477830391734826</v>
      </c>
      <c r="G21" s="34">
        <v>708</v>
      </c>
      <c r="H21" s="34">
        <v>0</v>
      </c>
      <c r="I21" s="35">
        <f t="shared" si="3"/>
        <v>22522</v>
      </c>
      <c r="J21" s="36">
        <f t="shared" si="4"/>
        <v>96.95221696082652</v>
      </c>
      <c r="K21" s="34">
        <v>8307</v>
      </c>
      <c r="L21" s="36">
        <f t="shared" si="5"/>
        <v>35.75979337064141</v>
      </c>
      <c r="M21" s="34">
        <v>3115</v>
      </c>
      <c r="N21" s="36">
        <f t="shared" si="6"/>
        <v>13.40938441670254</v>
      </c>
      <c r="O21" s="34">
        <v>11100</v>
      </c>
      <c r="P21" s="34">
        <v>2198</v>
      </c>
      <c r="Q21" s="36">
        <f t="shared" si="7"/>
        <v>47.783039173482564</v>
      </c>
      <c r="R21" s="34" t="s">
        <v>93</v>
      </c>
      <c r="S21" s="34"/>
      <c r="T21" s="34"/>
      <c r="U21" s="34"/>
    </row>
    <row r="22" spans="1:21" ht="13.5">
      <c r="A22" s="31" t="s">
        <v>2</v>
      </c>
      <c r="B22" s="32" t="s">
        <v>32</v>
      </c>
      <c r="C22" s="33" t="s">
        <v>33</v>
      </c>
      <c r="D22" s="34">
        <f t="shared" si="0"/>
        <v>29158</v>
      </c>
      <c r="E22" s="35">
        <f t="shared" si="1"/>
        <v>3306</v>
      </c>
      <c r="F22" s="36">
        <f t="shared" si="2"/>
        <v>11.338226215789835</v>
      </c>
      <c r="G22" s="34">
        <v>3306</v>
      </c>
      <c r="H22" s="34">
        <v>0</v>
      </c>
      <c r="I22" s="35">
        <f t="shared" si="3"/>
        <v>25852</v>
      </c>
      <c r="J22" s="36">
        <f t="shared" si="4"/>
        <v>88.66177378421017</v>
      </c>
      <c r="K22" s="34">
        <v>0</v>
      </c>
      <c r="L22" s="36">
        <f t="shared" si="5"/>
        <v>0</v>
      </c>
      <c r="M22" s="34">
        <v>0</v>
      </c>
      <c r="N22" s="36">
        <f t="shared" si="6"/>
        <v>0</v>
      </c>
      <c r="O22" s="34">
        <v>25852</v>
      </c>
      <c r="P22" s="34">
        <v>1932</v>
      </c>
      <c r="Q22" s="36">
        <f t="shared" si="7"/>
        <v>88.66177378421017</v>
      </c>
      <c r="R22" s="34"/>
      <c r="S22" s="34" t="s">
        <v>93</v>
      </c>
      <c r="T22" s="34"/>
      <c r="U22" s="34"/>
    </row>
    <row r="23" spans="1:21" ht="13.5">
      <c r="A23" s="31" t="s">
        <v>2</v>
      </c>
      <c r="B23" s="32" t="s">
        <v>34</v>
      </c>
      <c r="C23" s="33" t="s">
        <v>35</v>
      </c>
      <c r="D23" s="34">
        <f t="shared" si="0"/>
        <v>8855</v>
      </c>
      <c r="E23" s="35">
        <f t="shared" si="1"/>
        <v>1235</v>
      </c>
      <c r="F23" s="36">
        <f t="shared" si="2"/>
        <v>13.946922642574815</v>
      </c>
      <c r="G23" s="34">
        <v>1235</v>
      </c>
      <c r="H23" s="34">
        <v>0</v>
      </c>
      <c r="I23" s="35">
        <f t="shared" si="3"/>
        <v>7620</v>
      </c>
      <c r="J23" s="36">
        <f t="shared" si="4"/>
        <v>86.05307735742518</v>
      </c>
      <c r="K23" s="34">
        <v>0</v>
      </c>
      <c r="L23" s="36">
        <f t="shared" si="5"/>
        <v>0</v>
      </c>
      <c r="M23" s="34">
        <v>0</v>
      </c>
      <c r="N23" s="36">
        <f t="shared" si="6"/>
        <v>0</v>
      </c>
      <c r="O23" s="34">
        <v>7620</v>
      </c>
      <c r="P23" s="34">
        <v>2581</v>
      </c>
      <c r="Q23" s="36">
        <f t="shared" si="7"/>
        <v>86.05307735742518</v>
      </c>
      <c r="R23" s="34" t="s">
        <v>93</v>
      </c>
      <c r="S23" s="34"/>
      <c r="T23" s="34"/>
      <c r="U23" s="34"/>
    </row>
    <row r="24" spans="1:21" ht="13.5">
      <c r="A24" s="31" t="s">
        <v>2</v>
      </c>
      <c r="B24" s="32" t="s">
        <v>36</v>
      </c>
      <c r="C24" s="33" t="s">
        <v>118</v>
      </c>
      <c r="D24" s="34">
        <f t="shared" si="0"/>
        <v>9544</v>
      </c>
      <c r="E24" s="35">
        <f t="shared" si="1"/>
        <v>266</v>
      </c>
      <c r="F24" s="36">
        <f t="shared" si="2"/>
        <v>2.7870913663034367</v>
      </c>
      <c r="G24" s="34">
        <v>266</v>
      </c>
      <c r="H24" s="34">
        <v>0</v>
      </c>
      <c r="I24" s="35">
        <f t="shared" si="3"/>
        <v>9278</v>
      </c>
      <c r="J24" s="36">
        <f t="shared" si="4"/>
        <v>97.21290863369656</v>
      </c>
      <c r="K24" s="34">
        <v>8592</v>
      </c>
      <c r="L24" s="36">
        <f t="shared" si="5"/>
        <v>90.02514668901928</v>
      </c>
      <c r="M24" s="34">
        <v>0</v>
      </c>
      <c r="N24" s="36">
        <f t="shared" si="6"/>
        <v>0</v>
      </c>
      <c r="O24" s="34">
        <v>686</v>
      </c>
      <c r="P24" s="34">
        <v>7</v>
      </c>
      <c r="Q24" s="36">
        <f t="shared" si="7"/>
        <v>7.187761944677284</v>
      </c>
      <c r="R24" s="34" t="s">
        <v>93</v>
      </c>
      <c r="S24" s="34"/>
      <c r="T24" s="34"/>
      <c r="U24" s="34"/>
    </row>
    <row r="25" spans="1:21" ht="13.5">
      <c r="A25" s="31" t="s">
        <v>2</v>
      </c>
      <c r="B25" s="32" t="s">
        <v>37</v>
      </c>
      <c r="C25" s="33" t="s">
        <v>38</v>
      </c>
      <c r="D25" s="34">
        <f t="shared" si="0"/>
        <v>8184</v>
      </c>
      <c r="E25" s="35">
        <f t="shared" si="1"/>
        <v>1679</v>
      </c>
      <c r="F25" s="36">
        <f t="shared" si="2"/>
        <v>20.51564027370479</v>
      </c>
      <c r="G25" s="34">
        <v>1679</v>
      </c>
      <c r="H25" s="34">
        <v>0</v>
      </c>
      <c r="I25" s="35">
        <f t="shared" si="3"/>
        <v>6505</v>
      </c>
      <c r="J25" s="36">
        <f t="shared" si="4"/>
        <v>79.48435972629521</v>
      </c>
      <c r="K25" s="34">
        <v>5706</v>
      </c>
      <c r="L25" s="36">
        <f t="shared" si="5"/>
        <v>69.72140762463343</v>
      </c>
      <c r="M25" s="34">
        <v>0</v>
      </c>
      <c r="N25" s="36">
        <f t="shared" si="6"/>
        <v>0</v>
      </c>
      <c r="O25" s="34">
        <v>799</v>
      </c>
      <c r="P25" s="34">
        <v>54</v>
      </c>
      <c r="Q25" s="36">
        <f t="shared" si="7"/>
        <v>9.762952101661778</v>
      </c>
      <c r="R25" s="34"/>
      <c r="S25" s="34" t="s">
        <v>93</v>
      </c>
      <c r="T25" s="34"/>
      <c r="U25" s="34"/>
    </row>
    <row r="26" spans="1:21" ht="13.5">
      <c r="A26" s="31" t="s">
        <v>2</v>
      </c>
      <c r="B26" s="32" t="s">
        <v>39</v>
      </c>
      <c r="C26" s="33" t="s">
        <v>40</v>
      </c>
      <c r="D26" s="34">
        <f t="shared" si="0"/>
        <v>33510</v>
      </c>
      <c r="E26" s="35">
        <f t="shared" si="1"/>
        <v>4016</v>
      </c>
      <c r="F26" s="36">
        <f t="shared" si="2"/>
        <v>11.984482244106237</v>
      </c>
      <c r="G26" s="34">
        <v>4003</v>
      </c>
      <c r="H26" s="34">
        <v>13</v>
      </c>
      <c r="I26" s="35">
        <f t="shared" si="3"/>
        <v>29494</v>
      </c>
      <c r="J26" s="36">
        <f t="shared" si="4"/>
        <v>88.01551775589377</v>
      </c>
      <c r="K26" s="34">
        <v>17625</v>
      </c>
      <c r="L26" s="36">
        <f t="shared" si="5"/>
        <v>52.59623992837958</v>
      </c>
      <c r="M26" s="34">
        <v>0</v>
      </c>
      <c r="N26" s="36">
        <f t="shared" si="6"/>
        <v>0</v>
      </c>
      <c r="O26" s="34">
        <v>11869</v>
      </c>
      <c r="P26" s="34">
        <v>1182</v>
      </c>
      <c r="Q26" s="36">
        <f t="shared" si="7"/>
        <v>35.41927782751417</v>
      </c>
      <c r="R26" s="34" t="s">
        <v>93</v>
      </c>
      <c r="S26" s="34"/>
      <c r="T26" s="34"/>
      <c r="U26" s="34"/>
    </row>
    <row r="27" spans="1:21" ht="13.5">
      <c r="A27" s="31" t="s">
        <v>2</v>
      </c>
      <c r="B27" s="32" t="s">
        <v>41</v>
      </c>
      <c r="C27" s="33" t="s">
        <v>42</v>
      </c>
      <c r="D27" s="34">
        <f t="shared" si="0"/>
        <v>9077</v>
      </c>
      <c r="E27" s="35">
        <f t="shared" si="1"/>
        <v>3404</v>
      </c>
      <c r="F27" s="36">
        <f t="shared" si="2"/>
        <v>37.50137710697367</v>
      </c>
      <c r="G27" s="34">
        <v>3404</v>
      </c>
      <c r="H27" s="34">
        <v>0</v>
      </c>
      <c r="I27" s="35">
        <f t="shared" si="3"/>
        <v>5673</v>
      </c>
      <c r="J27" s="36">
        <f t="shared" si="4"/>
        <v>62.49862289302634</v>
      </c>
      <c r="K27" s="34">
        <v>3475</v>
      </c>
      <c r="L27" s="36">
        <f t="shared" si="5"/>
        <v>38.28357386801807</v>
      </c>
      <c r="M27" s="34">
        <v>0</v>
      </c>
      <c r="N27" s="36">
        <f t="shared" si="6"/>
        <v>0</v>
      </c>
      <c r="O27" s="34">
        <v>2198</v>
      </c>
      <c r="P27" s="34">
        <v>404</v>
      </c>
      <c r="Q27" s="36">
        <f t="shared" si="7"/>
        <v>24.215049025008263</v>
      </c>
      <c r="R27" s="34" t="s">
        <v>93</v>
      </c>
      <c r="S27" s="34"/>
      <c r="T27" s="34"/>
      <c r="U27" s="34"/>
    </row>
    <row r="28" spans="1:21" ht="13.5">
      <c r="A28" s="31" t="s">
        <v>2</v>
      </c>
      <c r="B28" s="32" t="s">
        <v>43</v>
      </c>
      <c r="C28" s="33" t="s">
        <v>44</v>
      </c>
      <c r="D28" s="34">
        <f t="shared" si="0"/>
        <v>5003</v>
      </c>
      <c r="E28" s="35">
        <f t="shared" si="1"/>
        <v>3243</v>
      </c>
      <c r="F28" s="36">
        <f t="shared" si="2"/>
        <v>64.82110733559864</v>
      </c>
      <c r="G28" s="34">
        <v>3243</v>
      </c>
      <c r="H28" s="34">
        <v>0</v>
      </c>
      <c r="I28" s="35">
        <f t="shared" si="3"/>
        <v>1760</v>
      </c>
      <c r="J28" s="36">
        <f t="shared" si="4"/>
        <v>35.17889266440136</v>
      </c>
      <c r="K28" s="34">
        <v>1118</v>
      </c>
      <c r="L28" s="36">
        <f t="shared" si="5"/>
        <v>22.346592044773136</v>
      </c>
      <c r="M28" s="34">
        <v>0</v>
      </c>
      <c r="N28" s="36">
        <f t="shared" si="6"/>
        <v>0</v>
      </c>
      <c r="O28" s="34">
        <v>642</v>
      </c>
      <c r="P28" s="34">
        <v>397</v>
      </c>
      <c r="Q28" s="36">
        <f t="shared" si="7"/>
        <v>12.832300619628223</v>
      </c>
      <c r="R28" s="34" t="s">
        <v>93</v>
      </c>
      <c r="S28" s="34"/>
      <c r="T28" s="34"/>
      <c r="U28" s="34"/>
    </row>
    <row r="29" spans="1:21" ht="13.5">
      <c r="A29" s="31" t="s">
        <v>2</v>
      </c>
      <c r="B29" s="32" t="s">
        <v>45</v>
      </c>
      <c r="C29" s="33" t="s">
        <v>1</v>
      </c>
      <c r="D29" s="34">
        <f t="shared" si="0"/>
        <v>19774</v>
      </c>
      <c r="E29" s="35">
        <f t="shared" si="1"/>
        <v>4900</v>
      </c>
      <c r="F29" s="36">
        <f t="shared" si="2"/>
        <v>24.78001416000809</v>
      </c>
      <c r="G29" s="34">
        <v>4900</v>
      </c>
      <c r="H29" s="34">
        <v>0</v>
      </c>
      <c r="I29" s="35">
        <f t="shared" si="3"/>
        <v>14874</v>
      </c>
      <c r="J29" s="36">
        <f t="shared" si="4"/>
        <v>75.2199858399919</v>
      </c>
      <c r="K29" s="34">
        <v>13858</v>
      </c>
      <c r="L29" s="36">
        <f t="shared" si="5"/>
        <v>70.08192576110044</v>
      </c>
      <c r="M29" s="34">
        <v>0</v>
      </c>
      <c r="N29" s="36">
        <f t="shared" si="6"/>
        <v>0</v>
      </c>
      <c r="O29" s="34">
        <v>1016</v>
      </c>
      <c r="P29" s="34">
        <v>532</v>
      </c>
      <c r="Q29" s="36">
        <f t="shared" si="7"/>
        <v>5.138060078891474</v>
      </c>
      <c r="R29" s="34" t="s">
        <v>93</v>
      </c>
      <c r="S29" s="34"/>
      <c r="T29" s="34"/>
      <c r="U29" s="34"/>
    </row>
    <row r="30" spans="1:21" ht="13.5">
      <c r="A30" s="31" t="s">
        <v>2</v>
      </c>
      <c r="B30" s="32" t="s">
        <v>46</v>
      </c>
      <c r="C30" s="33" t="s">
        <v>47</v>
      </c>
      <c r="D30" s="34">
        <f t="shared" si="0"/>
        <v>6529</v>
      </c>
      <c r="E30" s="35">
        <f t="shared" si="1"/>
        <v>3984</v>
      </c>
      <c r="F30" s="36">
        <f t="shared" si="2"/>
        <v>61.020064328381075</v>
      </c>
      <c r="G30" s="34">
        <v>3984</v>
      </c>
      <c r="H30" s="34">
        <v>0</v>
      </c>
      <c r="I30" s="35">
        <f t="shared" si="3"/>
        <v>2545</v>
      </c>
      <c r="J30" s="36">
        <f t="shared" si="4"/>
        <v>38.97993567161893</v>
      </c>
      <c r="K30" s="34">
        <v>0</v>
      </c>
      <c r="L30" s="36">
        <f t="shared" si="5"/>
        <v>0</v>
      </c>
      <c r="M30" s="34">
        <v>0</v>
      </c>
      <c r="N30" s="36">
        <f t="shared" si="6"/>
        <v>0</v>
      </c>
      <c r="O30" s="34">
        <v>2545</v>
      </c>
      <c r="P30" s="34">
        <v>2040</v>
      </c>
      <c r="Q30" s="36">
        <f t="shared" si="7"/>
        <v>38.97993567161893</v>
      </c>
      <c r="R30" s="34" t="s">
        <v>93</v>
      </c>
      <c r="S30" s="34"/>
      <c r="T30" s="34"/>
      <c r="U30" s="34"/>
    </row>
    <row r="31" spans="1:21" ht="13.5">
      <c r="A31" s="31" t="s">
        <v>2</v>
      </c>
      <c r="B31" s="32" t="s">
        <v>48</v>
      </c>
      <c r="C31" s="33" t="s">
        <v>49</v>
      </c>
      <c r="D31" s="34">
        <f t="shared" si="0"/>
        <v>2421</v>
      </c>
      <c r="E31" s="35">
        <f t="shared" si="1"/>
        <v>1278</v>
      </c>
      <c r="F31" s="36">
        <f t="shared" si="2"/>
        <v>52.78810408921933</v>
      </c>
      <c r="G31" s="34">
        <v>1278</v>
      </c>
      <c r="H31" s="34">
        <v>0</v>
      </c>
      <c r="I31" s="35">
        <f t="shared" si="3"/>
        <v>1143</v>
      </c>
      <c r="J31" s="36">
        <f t="shared" si="4"/>
        <v>47.21189591078067</v>
      </c>
      <c r="K31" s="34">
        <v>0</v>
      </c>
      <c r="L31" s="36">
        <f t="shared" si="5"/>
        <v>0</v>
      </c>
      <c r="M31" s="34">
        <v>0</v>
      </c>
      <c r="N31" s="36">
        <f t="shared" si="6"/>
        <v>0</v>
      </c>
      <c r="O31" s="34">
        <v>1143</v>
      </c>
      <c r="P31" s="34">
        <v>795</v>
      </c>
      <c r="Q31" s="36">
        <f t="shared" si="7"/>
        <v>47.21189591078067</v>
      </c>
      <c r="R31" s="34" t="s">
        <v>93</v>
      </c>
      <c r="S31" s="34"/>
      <c r="T31" s="34"/>
      <c r="U31" s="34"/>
    </row>
    <row r="32" spans="1:21" ht="13.5">
      <c r="A32" s="31" t="s">
        <v>2</v>
      </c>
      <c r="B32" s="32" t="s">
        <v>50</v>
      </c>
      <c r="C32" s="33" t="s">
        <v>51</v>
      </c>
      <c r="D32" s="34">
        <f t="shared" si="0"/>
        <v>2605</v>
      </c>
      <c r="E32" s="35">
        <f t="shared" si="1"/>
        <v>1466</v>
      </c>
      <c r="F32" s="36">
        <f t="shared" si="2"/>
        <v>56.2763915547025</v>
      </c>
      <c r="G32" s="34">
        <v>1466</v>
      </c>
      <c r="H32" s="34">
        <v>0</v>
      </c>
      <c r="I32" s="35">
        <f t="shared" si="3"/>
        <v>1139</v>
      </c>
      <c r="J32" s="36">
        <f t="shared" si="4"/>
        <v>43.72360844529751</v>
      </c>
      <c r="K32" s="34">
        <v>0</v>
      </c>
      <c r="L32" s="36">
        <f t="shared" si="5"/>
        <v>0</v>
      </c>
      <c r="M32" s="34">
        <v>0</v>
      </c>
      <c r="N32" s="36">
        <f t="shared" si="6"/>
        <v>0</v>
      </c>
      <c r="O32" s="34">
        <v>1139</v>
      </c>
      <c r="P32" s="34">
        <v>984</v>
      </c>
      <c r="Q32" s="36">
        <f t="shared" si="7"/>
        <v>43.72360844529751</v>
      </c>
      <c r="R32" s="34" t="s">
        <v>93</v>
      </c>
      <c r="S32" s="34"/>
      <c r="T32" s="34"/>
      <c r="U32" s="34"/>
    </row>
    <row r="33" spans="1:21" ht="13.5">
      <c r="A33" s="31" t="s">
        <v>2</v>
      </c>
      <c r="B33" s="32" t="s">
        <v>52</v>
      </c>
      <c r="C33" s="33" t="s">
        <v>53</v>
      </c>
      <c r="D33" s="34">
        <f t="shared" si="0"/>
        <v>8154</v>
      </c>
      <c r="E33" s="35">
        <f t="shared" si="1"/>
        <v>4201</v>
      </c>
      <c r="F33" s="36">
        <f t="shared" si="2"/>
        <v>51.52072602403728</v>
      </c>
      <c r="G33" s="34">
        <v>4095</v>
      </c>
      <c r="H33" s="34">
        <v>106</v>
      </c>
      <c r="I33" s="35">
        <f t="shared" si="3"/>
        <v>3953</v>
      </c>
      <c r="J33" s="36">
        <f t="shared" si="4"/>
        <v>48.47927397596272</v>
      </c>
      <c r="K33" s="34">
        <v>441</v>
      </c>
      <c r="L33" s="36">
        <f t="shared" si="5"/>
        <v>5.408388520971302</v>
      </c>
      <c r="M33" s="34">
        <v>0</v>
      </c>
      <c r="N33" s="36">
        <f t="shared" si="6"/>
        <v>0</v>
      </c>
      <c r="O33" s="34">
        <v>3512</v>
      </c>
      <c r="P33" s="34">
        <v>2562</v>
      </c>
      <c r="Q33" s="36">
        <f t="shared" si="7"/>
        <v>43.07088545499141</v>
      </c>
      <c r="R33" s="34"/>
      <c r="S33" s="34" t="s">
        <v>93</v>
      </c>
      <c r="T33" s="34"/>
      <c r="U33" s="34"/>
    </row>
    <row r="34" spans="1:21" ht="13.5">
      <c r="A34" s="31" t="s">
        <v>2</v>
      </c>
      <c r="B34" s="32" t="s">
        <v>54</v>
      </c>
      <c r="C34" s="33" t="s">
        <v>55</v>
      </c>
      <c r="D34" s="34">
        <f t="shared" si="0"/>
        <v>6912</v>
      </c>
      <c r="E34" s="35">
        <f t="shared" si="1"/>
        <v>2668</v>
      </c>
      <c r="F34" s="36">
        <f t="shared" si="2"/>
        <v>38.59953703703704</v>
      </c>
      <c r="G34" s="34">
        <v>2548</v>
      </c>
      <c r="H34" s="34">
        <v>120</v>
      </c>
      <c r="I34" s="35">
        <f t="shared" si="3"/>
        <v>4244</v>
      </c>
      <c r="J34" s="36">
        <f t="shared" si="4"/>
        <v>61.40046296296296</v>
      </c>
      <c r="K34" s="34">
        <v>3521</v>
      </c>
      <c r="L34" s="36">
        <f t="shared" si="5"/>
        <v>50.940393518518526</v>
      </c>
      <c r="M34" s="34">
        <v>0</v>
      </c>
      <c r="N34" s="36">
        <f t="shared" si="6"/>
        <v>0</v>
      </c>
      <c r="O34" s="34">
        <v>723</v>
      </c>
      <c r="P34" s="34">
        <v>0</v>
      </c>
      <c r="Q34" s="36">
        <f t="shared" si="7"/>
        <v>10.460069444444445</v>
      </c>
      <c r="R34" s="34"/>
      <c r="S34" s="34" t="s">
        <v>93</v>
      </c>
      <c r="T34" s="34"/>
      <c r="U34" s="34"/>
    </row>
    <row r="35" spans="1:21" ht="13.5">
      <c r="A35" s="31" t="s">
        <v>2</v>
      </c>
      <c r="B35" s="32" t="s">
        <v>56</v>
      </c>
      <c r="C35" s="33" t="s">
        <v>57</v>
      </c>
      <c r="D35" s="34">
        <f t="shared" si="0"/>
        <v>19522</v>
      </c>
      <c r="E35" s="35">
        <f t="shared" si="1"/>
        <v>3143</v>
      </c>
      <c r="F35" s="36">
        <f t="shared" si="2"/>
        <v>16.0997848581088</v>
      </c>
      <c r="G35" s="34">
        <v>3010</v>
      </c>
      <c r="H35" s="34">
        <v>133</v>
      </c>
      <c r="I35" s="35">
        <f t="shared" si="3"/>
        <v>16379</v>
      </c>
      <c r="J35" s="36">
        <f t="shared" si="4"/>
        <v>83.9002151418912</v>
      </c>
      <c r="K35" s="34">
        <v>10516</v>
      </c>
      <c r="L35" s="36">
        <f t="shared" si="5"/>
        <v>53.86743161561316</v>
      </c>
      <c r="M35" s="34">
        <v>0</v>
      </c>
      <c r="N35" s="36">
        <f t="shared" si="6"/>
        <v>0</v>
      </c>
      <c r="O35" s="34">
        <v>5863</v>
      </c>
      <c r="P35" s="34">
        <v>0</v>
      </c>
      <c r="Q35" s="36">
        <f t="shared" si="7"/>
        <v>30.032783526278045</v>
      </c>
      <c r="R35" s="34"/>
      <c r="S35" s="34" t="s">
        <v>93</v>
      </c>
      <c r="T35" s="34"/>
      <c r="U35" s="34"/>
    </row>
    <row r="36" spans="1:21" ht="13.5">
      <c r="A36" s="31" t="s">
        <v>2</v>
      </c>
      <c r="B36" s="32" t="s">
        <v>58</v>
      </c>
      <c r="C36" s="33" t="s">
        <v>59</v>
      </c>
      <c r="D36" s="34">
        <f t="shared" si="0"/>
        <v>15560</v>
      </c>
      <c r="E36" s="35">
        <f t="shared" si="1"/>
        <v>1387</v>
      </c>
      <c r="F36" s="36">
        <f t="shared" si="2"/>
        <v>8.91388174807198</v>
      </c>
      <c r="G36" s="34">
        <v>1352</v>
      </c>
      <c r="H36" s="34">
        <v>35</v>
      </c>
      <c r="I36" s="35">
        <f t="shared" si="3"/>
        <v>14173</v>
      </c>
      <c r="J36" s="36">
        <f t="shared" si="4"/>
        <v>91.08611825192801</v>
      </c>
      <c r="K36" s="34">
        <v>11199</v>
      </c>
      <c r="L36" s="36">
        <f t="shared" si="5"/>
        <v>71.97300771208226</v>
      </c>
      <c r="M36" s="34">
        <v>0</v>
      </c>
      <c r="N36" s="36">
        <f t="shared" si="6"/>
        <v>0</v>
      </c>
      <c r="O36" s="34">
        <v>2974</v>
      </c>
      <c r="P36" s="34">
        <v>536</v>
      </c>
      <c r="Q36" s="36">
        <f t="shared" si="7"/>
        <v>19.11311053984576</v>
      </c>
      <c r="R36" s="34"/>
      <c r="S36" s="34" t="s">
        <v>93</v>
      </c>
      <c r="T36" s="34"/>
      <c r="U36" s="34"/>
    </row>
    <row r="37" spans="1:21" ht="13.5">
      <c r="A37" s="31" t="s">
        <v>2</v>
      </c>
      <c r="B37" s="32" t="s">
        <v>60</v>
      </c>
      <c r="C37" s="33" t="s">
        <v>61</v>
      </c>
      <c r="D37" s="34">
        <f t="shared" si="0"/>
        <v>24913</v>
      </c>
      <c r="E37" s="35">
        <f t="shared" si="1"/>
        <v>1981</v>
      </c>
      <c r="F37" s="36">
        <f t="shared" si="2"/>
        <v>7.951671817926384</v>
      </c>
      <c r="G37" s="34">
        <v>1981</v>
      </c>
      <c r="H37" s="34">
        <v>0</v>
      </c>
      <c r="I37" s="35">
        <f t="shared" si="3"/>
        <v>22932</v>
      </c>
      <c r="J37" s="36">
        <f t="shared" si="4"/>
        <v>92.04832818207362</v>
      </c>
      <c r="K37" s="34">
        <v>18910</v>
      </c>
      <c r="L37" s="36">
        <f t="shared" si="5"/>
        <v>75.90414642957492</v>
      </c>
      <c r="M37" s="34">
        <v>0</v>
      </c>
      <c r="N37" s="36">
        <f t="shared" si="6"/>
        <v>0</v>
      </c>
      <c r="O37" s="34">
        <v>4022</v>
      </c>
      <c r="P37" s="34">
        <v>734</v>
      </c>
      <c r="Q37" s="36">
        <f t="shared" si="7"/>
        <v>16.144181752498696</v>
      </c>
      <c r="R37" s="34" t="s">
        <v>93</v>
      </c>
      <c r="S37" s="34"/>
      <c r="T37" s="34"/>
      <c r="U37" s="34"/>
    </row>
    <row r="38" spans="1:21" ht="13.5">
      <c r="A38" s="31" t="s">
        <v>2</v>
      </c>
      <c r="B38" s="32" t="s">
        <v>62</v>
      </c>
      <c r="C38" s="33" t="s">
        <v>63</v>
      </c>
      <c r="D38" s="34">
        <f t="shared" si="0"/>
        <v>23661</v>
      </c>
      <c r="E38" s="35">
        <f t="shared" si="1"/>
        <v>2031</v>
      </c>
      <c r="F38" s="36">
        <f t="shared" si="2"/>
        <v>8.583745403829086</v>
      </c>
      <c r="G38" s="34">
        <v>2031</v>
      </c>
      <c r="H38" s="34">
        <v>0</v>
      </c>
      <c r="I38" s="35">
        <f t="shared" si="3"/>
        <v>21630</v>
      </c>
      <c r="J38" s="36">
        <f t="shared" si="4"/>
        <v>91.41625459617092</v>
      </c>
      <c r="K38" s="34">
        <v>11570</v>
      </c>
      <c r="L38" s="36">
        <f t="shared" si="5"/>
        <v>48.89903216263049</v>
      </c>
      <c r="M38" s="34">
        <v>0</v>
      </c>
      <c r="N38" s="36">
        <f t="shared" si="6"/>
        <v>0</v>
      </c>
      <c r="O38" s="34">
        <v>10060</v>
      </c>
      <c r="P38" s="34">
        <v>4018</v>
      </c>
      <c r="Q38" s="36">
        <f t="shared" si="7"/>
        <v>42.517222433540425</v>
      </c>
      <c r="R38" s="34" t="s">
        <v>93</v>
      </c>
      <c r="S38" s="34"/>
      <c r="T38" s="34"/>
      <c r="U38" s="34"/>
    </row>
    <row r="39" spans="1:21" ht="13.5">
      <c r="A39" s="31" t="s">
        <v>2</v>
      </c>
      <c r="B39" s="32" t="s">
        <v>64</v>
      </c>
      <c r="C39" s="33" t="s">
        <v>65</v>
      </c>
      <c r="D39" s="34">
        <f t="shared" si="0"/>
        <v>31930</v>
      </c>
      <c r="E39" s="35">
        <f t="shared" si="1"/>
        <v>2871</v>
      </c>
      <c r="F39" s="36">
        <f t="shared" si="2"/>
        <v>8.991544002505481</v>
      </c>
      <c r="G39" s="34">
        <v>2863</v>
      </c>
      <c r="H39" s="34">
        <v>8</v>
      </c>
      <c r="I39" s="35">
        <f t="shared" si="3"/>
        <v>29059</v>
      </c>
      <c r="J39" s="36">
        <f t="shared" si="4"/>
        <v>91.00845599749452</v>
      </c>
      <c r="K39" s="34">
        <v>23313</v>
      </c>
      <c r="L39" s="36">
        <f t="shared" si="5"/>
        <v>73.01284058878798</v>
      </c>
      <c r="M39" s="34">
        <v>0</v>
      </c>
      <c r="N39" s="36">
        <f t="shared" si="6"/>
        <v>0</v>
      </c>
      <c r="O39" s="34">
        <v>5746</v>
      </c>
      <c r="P39" s="34">
        <v>193</v>
      </c>
      <c r="Q39" s="36">
        <f t="shared" si="7"/>
        <v>17.995615408706545</v>
      </c>
      <c r="R39" s="34" t="s">
        <v>93</v>
      </c>
      <c r="S39" s="34"/>
      <c r="T39" s="34"/>
      <c r="U39" s="34"/>
    </row>
    <row r="40" spans="1:21" ht="13.5">
      <c r="A40" s="31" t="s">
        <v>2</v>
      </c>
      <c r="B40" s="32" t="s">
        <v>66</v>
      </c>
      <c r="C40" s="33" t="s">
        <v>67</v>
      </c>
      <c r="D40" s="34">
        <f t="shared" si="0"/>
        <v>20301</v>
      </c>
      <c r="E40" s="35">
        <f t="shared" si="1"/>
        <v>1771</v>
      </c>
      <c r="F40" s="36">
        <f t="shared" si="2"/>
        <v>8.723708191714694</v>
      </c>
      <c r="G40" s="34">
        <v>1766</v>
      </c>
      <c r="H40" s="34">
        <v>5</v>
      </c>
      <c r="I40" s="35">
        <f t="shared" si="3"/>
        <v>18530</v>
      </c>
      <c r="J40" s="36">
        <f t="shared" si="4"/>
        <v>91.27629180828531</v>
      </c>
      <c r="K40" s="34">
        <v>13611</v>
      </c>
      <c r="L40" s="36">
        <f t="shared" si="5"/>
        <v>67.04595832717601</v>
      </c>
      <c r="M40" s="34">
        <v>0</v>
      </c>
      <c r="N40" s="36">
        <f t="shared" si="6"/>
        <v>0</v>
      </c>
      <c r="O40" s="34">
        <v>4919</v>
      </c>
      <c r="P40" s="34">
        <v>182</v>
      </c>
      <c r="Q40" s="36">
        <f t="shared" si="7"/>
        <v>24.230333481109305</v>
      </c>
      <c r="R40" s="34" t="s">
        <v>93</v>
      </c>
      <c r="S40" s="34"/>
      <c r="T40" s="34"/>
      <c r="U40" s="34"/>
    </row>
    <row r="41" spans="1:21" ht="13.5">
      <c r="A41" s="31" t="s">
        <v>2</v>
      </c>
      <c r="B41" s="32" t="s">
        <v>68</v>
      </c>
      <c r="C41" s="33" t="s">
        <v>69</v>
      </c>
      <c r="D41" s="34">
        <f t="shared" si="0"/>
        <v>11503</v>
      </c>
      <c r="E41" s="35">
        <f t="shared" si="1"/>
        <v>6609</v>
      </c>
      <c r="F41" s="36">
        <f t="shared" si="2"/>
        <v>57.45457706685213</v>
      </c>
      <c r="G41" s="34">
        <v>6521</v>
      </c>
      <c r="H41" s="34">
        <v>88</v>
      </c>
      <c r="I41" s="35">
        <f t="shared" si="3"/>
        <v>4894</v>
      </c>
      <c r="J41" s="36">
        <f t="shared" si="4"/>
        <v>42.545422933147876</v>
      </c>
      <c r="K41" s="34">
        <v>932</v>
      </c>
      <c r="L41" s="36">
        <f t="shared" si="5"/>
        <v>8.102234199773973</v>
      </c>
      <c r="M41" s="34">
        <v>0</v>
      </c>
      <c r="N41" s="36">
        <f t="shared" si="6"/>
        <v>0</v>
      </c>
      <c r="O41" s="34">
        <v>3962</v>
      </c>
      <c r="P41" s="34">
        <v>488</v>
      </c>
      <c r="Q41" s="36">
        <f t="shared" si="7"/>
        <v>34.4431887333739</v>
      </c>
      <c r="R41" s="34" t="s">
        <v>93</v>
      </c>
      <c r="S41" s="34"/>
      <c r="T41" s="34"/>
      <c r="U41" s="34"/>
    </row>
    <row r="42" spans="1:21" ht="13.5">
      <c r="A42" s="31" t="s">
        <v>2</v>
      </c>
      <c r="B42" s="32" t="s">
        <v>70</v>
      </c>
      <c r="C42" s="33" t="s">
        <v>71</v>
      </c>
      <c r="D42" s="34">
        <f t="shared" si="0"/>
        <v>21085</v>
      </c>
      <c r="E42" s="35">
        <f t="shared" si="1"/>
        <v>6659</v>
      </c>
      <c r="F42" s="36">
        <f t="shared" si="2"/>
        <v>31.581693146786815</v>
      </c>
      <c r="G42" s="34">
        <v>6659</v>
      </c>
      <c r="H42" s="34">
        <v>0</v>
      </c>
      <c r="I42" s="35">
        <f t="shared" si="3"/>
        <v>14426</v>
      </c>
      <c r="J42" s="36">
        <f t="shared" si="4"/>
        <v>68.41830685321318</v>
      </c>
      <c r="K42" s="34">
        <v>3426</v>
      </c>
      <c r="L42" s="36">
        <f t="shared" si="5"/>
        <v>16.248517903723027</v>
      </c>
      <c r="M42" s="34">
        <v>0</v>
      </c>
      <c r="N42" s="36">
        <f t="shared" si="6"/>
        <v>0</v>
      </c>
      <c r="O42" s="34">
        <v>11000</v>
      </c>
      <c r="P42" s="34">
        <v>6600</v>
      </c>
      <c r="Q42" s="36">
        <f t="shared" si="7"/>
        <v>52.16978894949016</v>
      </c>
      <c r="R42" s="34"/>
      <c r="S42" s="34" t="s">
        <v>93</v>
      </c>
      <c r="T42" s="34"/>
      <c r="U42" s="34"/>
    </row>
    <row r="43" spans="1:21" ht="13.5">
      <c r="A43" s="31" t="s">
        <v>2</v>
      </c>
      <c r="B43" s="32" t="s">
        <v>72</v>
      </c>
      <c r="C43" s="33" t="s">
        <v>73</v>
      </c>
      <c r="D43" s="34">
        <f t="shared" si="0"/>
        <v>8587</v>
      </c>
      <c r="E43" s="35">
        <f t="shared" si="1"/>
        <v>4230</v>
      </c>
      <c r="F43" s="36">
        <f t="shared" si="2"/>
        <v>49.26051007336672</v>
      </c>
      <c r="G43" s="34">
        <v>4230</v>
      </c>
      <c r="H43" s="34">
        <v>0</v>
      </c>
      <c r="I43" s="35">
        <f t="shared" si="3"/>
        <v>4357</v>
      </c>
      <c r="J43" s="36">
        <f t="shared" si="4"/>
        <v>50.73948992663328</v>
      </c>
      <c r="K43" s="34">
        <v>495</v>
      </c>
      <c r="L43" s="36">
        <f t="shared" si="5"/>
        <v>5.7645277745429135</v>
      </c>
      <c r="M43" s="34">
        <v>0</v>
      </c>
      <c r="N43" s="36">
        <f t="shared" si="6"/>
        <v>0</v>
      </c>
      <c r="O43" s="34">
        <v>3862</v>
      </c>
      <c r="P43" s="34">
        <v>577</v>
      </c>
      <c r="Q43" s="36">
        <f t="shared" si="7"/>
        <v>44.97496215209037</v>
      </c>
      <c r="R43" s="34"/>
      <c r="S43" s="34" t="s">
        <v>93</v>
      </c>
      <c r="T43" s="34"/>
      <c r="U43" s="34"/>
    </row>
    <row r="44" spans="1:21" ht="13.5">
      <c r="A44" s="31" t="s">
        <v>2</v>
      </c>
      <c r="B44" s="32" t="s">
        <v>74</v>
      </c>
      <c r="C44" s="33" t="s">
        <v>75</v>
      </c>
      <c r="D44" s="34">
        <f t="shared" si="0"/>
        <v>1239</v>
      </c>
      <c r="E44" s="35">
        <f t="shared" si="1"/>
        <v>654</v>
      </c>
      <c r="F44" s="36">
        <f t="shared" si="2"/>
        <v>52.78450363196126</v>
      </c>
      <c r="G44" s="34">
        <v>654</v>
      </c>
      <c r="H44" s="34">
        <v>0</v>
      </c>
      <c r="I44" s="35">
        <f t="shared" si="3"/>
        <v>585</v>
      </c>
      <c r="J44" s="36">
        <f t="shared" si="4"/>
        <v>47.21549636803874</v>
      </c>
      <c r="K44" s="34">
        <v>0</v>
      </c>
      <c r="L44" s="36">
        <f t="shared" si="5"/>
        <v>0</v>
      </c>
      <c r="M44" s="34">
        <v>0</v>
      </c>
      <c r="N44" s="36">
        <f t="shared" si="6"/>
        <v>0</v>
      </c>
      <c r="O44" s="34">
        <v>585</v>
      </c>
      <c r="P44" s="34">
        <v>526</v>
      </c>
      <c r="Q44" s="36">
        <f t="shared" si="7"/>
        <v>47.21549636803874</v>
      </c>
      <c r="R44" s="34" t="s">
        <v>93</v>
      </c>
      <c r="S44" s="34"/>
      <c r="T44" s="34"/>
      <c r="U44" s="34"/>
    </row>
    <row r="45" spans="1:21" ht="13.5">
      <c r="A45" s="31" t="s">
        <v>2</v>
      </c>
      <c r="B45" s="32" t="s">
        <v>76</v>
      </c>
      <c r="C45" s="33" t="s">
        <v>77</v>
      </c>
      <c r="D45" s="34">
        <f t="shared" si="0"/>
        <v>4040</v>
      </c>
      <c r="E45" s="35">
        <f t="shared" si="1"/>
        <v>3178</v>
      </c>
      <c r="F45" s="36">
        <f aca="true" t="shared" si="8" ref="F45:F54">E45/D45*100</f>
        <v>78.66336633663367</v>
      </c>
      <c r="G45" s="34">
        <v>2100</v>
      </c>
      <c r="H45" s="34">
        <v>1078</v>
      </c>
      <c r="I45" s="35">
        <f t="shared" si="3"/>
        <v>862</v>
      </c>
      <c r="J45" s="36">
        <f aca="true" t="shared" si="9" ref="J45:J54">I45/D45*100</f>
        <v>21.336633663366335</v>
      </c>
      <c r="K45" s="34">
        <v>0</v>
      </c>
      <c r="L45" s="36">
        <f aca="true" t="shared" si="10" ref="L45:L54">K45/D45*100</f>
        <v>0</v>
      </c>
      <c r="M45" s="34">
        <v>0</v>
      </c>
      <c r="N45" s="36">
        <f aca="true" t="shared" si="11" ref="N45:N54">M45/D45*100</f>
        <v>0</v>
      </c>
      <c r="O45" s="34">
        <v>862</v>
      </c>
      <c r="P45" s="34">
        <v>290</v>
      </c>
      <c r="Q45" s="36">
        <f aca="true" t="shared" si="12" ref="Q45:Q54">O45/D45*100</f>
        <v>21.336633663366335</v>
      </c>
      <c r="R45" s="34" t="s">
        <v>93</v>
      </c>
      <c r="S45" s="34"/>
      <c r="T45" s="34"/>
      <c r="U45" s="34"/>
    </row>
    <row r="46" spans="1:21" ht="13.5">
      <c r="A46" s="31" t="s">
        <v>2</v>
      </c>
      <c r="B46" s="32" t="s">
        <v>78</v>
      </c>
      <c r="C46" s="33" t="s">
        <v>79</v>
      </c>
      <c r="D46" s="34">
        <f t="shared" si="0"/>
        <v>2268</v>
      </c>
      <c r="E46" s="35">
        <f t="shared" si="1"/>
        <v>1376</v>
      </c>
      <c r="F46" s="36">
        <f t="shared" si="8"/>
        <v>60.670194003527335</v>
      </c>
      <c r="G46" s="34">
        <v>1235</v>
      </c>
      <c r="H46" s="34">
        <v>141</v>
      </c>
      <c r="I46" s="35">
        <f t="shared" si="3"/>
        <v>892</v>
      </c>
      <c r="J46" s="36">
        <f t="shared" si="9"/>
        <v>39.32980599647266</v>
      </c>
      <c r="K46" s="34">
        <v>381</v>
      </c>
      <c r="L46" s="36">
        <f t="shared" si="10"/>
        <v>16.7989417989418</v>
      </c>
      <c r="M46" s="34">
        <v>0</v>
      </c>
      <c r="N46" s="36">
        <f t="shared" si="11"/>
        <v>0</v>
      </c>
      <c r="O46" s="34">
        <v>511</v>
      </c>
      <c r="P46" s="34">
        <v>116</v>
      </c>
      <c r="Q46" s="36">
        <f t="shared" si="12"/>
        <v>22.530864197530864</v>
      </c>
      <c r="R46" s="34" t="s">
        <v>93</v>
      </c>
      <c r="S46" s="34"/>
      <c r="T46" s="34"/>
      <c r="U46" s="34"/>
    </row>
    <row r="47" spans="1:21" ht="13.5">
      <c r="A47" s="31" t="s">
        <v>2</v>
      </c>
      <c r="B47" s="32" t="s">
        <v>80</v>
      </c>
      <c r="C47" s="33" t="s">
        <v>81</v>
      </c>
      <c r="D47" s="34">
        <f t="shared" si="0"/>
        <v>686</v>
      </c>
      <c r="E47" s="35">
        <f t="shared" si="1"/>
        <v>45</v>
      </c>
      <c r="F47" s="36">
        <f t="shared" si="8"/>
        <v>6.559766763848396</v>
      </c>
      <c r="G47" s="34">
        <v>45</v>
      </c>
      <c r="H47" s="34">
        <v>0</v>
      </c>
      <c r="I47" s="35">
        <f t="shared" si="3"/>
        <v>641</v>
      </c>
      <c r="J47" s="36">
        <f t="shared" si="9"/>
        <v>93.4402332361516</v>
      </c>
      <c r="K47" s="34">
        <v>0</v>
      </c>
      <c r="L47" s="36">
        <f t="shared" si="10"/>
        <v>0</v>
      </c>
      <c r="M47" s="34">
        <v>0</v>
      </c>
      <c r="N47" s="36">
        <f t="shared" si="11"/>
        <v>0</v>
      </c>
      <c r="O47" s="34">
        <v>641</v>
      </c>
      <c r="P47" s="34">
        <v>7</v>
      </c>
      <c r="Q47" s="36">
        <f t="shared" si="12"/>
        <v>93.4402332361516</v>
      </c>
      <c r="R47" s="34" t="s">
        <v>93</v>
      </c>
      <c r="S47" s="34"/>
      <c r="T47" s="34"/>
      <c r="U47" s="34"/>
    </row>
    <row r="48" spans="1:21" ht="13.5">
      <c r="A48" s="31" t="s">
        <v>2</v>
      </c>
      <c r="B48" s="32" t="s">
        <v>82</v>
      </c>
      <c r="C48" s="33" t="s">
        <v>83</v>
      </c>
      <c r="D48" s="34">
        <f t="shared" si="0"/>
        <v>700</v>
      </c>
      <c r="E48" s="35">
        <f t="shared" si="1"/>
        <v>451</v>
      </c>
      <c r="F48" s="36">
        <f t="shared" si="8"/>
        <v>64.42857142857143</v>
      </c>
      <c r="G48" s="34">
        <v>451</v>
      </c>
      <c r="H48" s="34">
        <v>0</v>
      </c>
      <c r="I48" s="35">
        <f t="shared" si="3"/>
        <v>249</v>
      </c>
      <c r="J48" s="36">
        <f t="shared" si="9"/>
        <v>35.57142857142857</v>
      </c>
      <c r="K48" s="34">
        <v>0</v>
      </c>
      <c r="L48" s="36">
        <f t="shared" si="10"/>
        <v>0</v>
      </c>
      <c r="M48" s="34">
        <v>0</v>
      </c>
      <c r="N48" s="36">
        <f t="shared" si="11"/>
        <v>0</v>
      </c>
      <c r="O48" s="34">
        <v>249</v>
      </c>
      <c r="P48" s="34">
        <v>151</v>
      </c>
      <c r="Q48" s="36">
        <f t="shared" si="12"/>
        <v>35.57142857142857</v>
      </c>
      <c r="R48" s="34" t="s">
        <v>93</v>
      </c>
      <c r="S48" s="34"/>
      <c r="T48" s="34"/>
      <c r="U48" s="34"/>
    </row>
    <row r="49" spans="1:21" ht="13.5">
      <c r="A49" s="31" t="s">
        <v>2</v>
      </c>
      <c r="B49" s="32" t="s">
        <v>84</v>
      </c>
      <c r="C49" s="33" t="s">
        <v>85</v>
      </c>
      <c r="D49" s="34">
        <f t="shared" si="0"/>
        <v>4966</v>
      </c>
      <c r="E49" s="35">
        <f t="shared" si="1"/>
        <v>2882</v>
      </c>
      <c r="F49" s="36">
        <f t="shared" si="8"/>
        <v>58.03463552154652</v>
      </c>
      <c r="G49" s="34">
        <v>2624</v>
      </c>
      <c r="H49" s="34">
        <v>258</v>
      </c>
      <c r="I49" s="35">
        <f t="shared" si="3"/>
        <v>2084</v>
      </c>
      <c r="J49" s="36">
        <f t="shared" si="9"/>
        <v>41.96536447845348</v>
      </c>
      <c r="K49" s="34">
        <v>0</v>
      </c>
      <c r="L49" s="36">
        <f t="shared" si="10"/>
        <v>0</v>
      </c>
      <c r="M49" s="34">
        <v>0</v>
      </c>
      <c r="N49" s="36">
        <f t="shared" si="11"/>
        <v>0</v>
      </c>
      <c r="O49" s="34">
        <v>2084</v>
      </c>
      <c r="P49" s="34">
        <v>354</v>
      </c>
      <c r="Q49" s="36">
        <f t="shared" si="12"/>
        <v>41.96536447845348</v>
      </c>
      <c r="R49" s="34" t="s">
        <v>93</v>
      </c>
      <c r="S49" s="34"/>
      <c r="T49" s="34"/>
      <c r="U49" s="34"/>
    </row>
    <row r="50" spans="1:21" ht="13.5">
      <c r="A50" s="31" t="s">
        <v>2</v>
      </c>
      <c r="B50" s="32" t="s">
        <v>86</v>
      </c>
      <c r="C50" s="33" t="s">
        <v>87</v>
      </c>
      <c r="D50" s="34">
        <f t="shared" si="0"/>
        <v>1400</v>
      </c>
      <c r="E50" s="35">
        <f t="shared" si="1"/>
        <v>415</v>
      </c>
      <c r="F50" s="36">
        <f t="shared" si="8"/>
        <v>29.642857142857142</v>
      </c>
      <c r="G50" s="34">
        <v>415</v>
      </c>
      <c r="H50" s="34">
        <v>0</v>
      </c>
      <c r="I50" s="35">
        <f t="shared" si="3"/>
        <v>985</v>
      </c>
      <c r="J50" s="36">
        <f t="shared" si="9"/>
        <v>70.35714285714286</v>
      </c>
      <c r="K50" s="34">
        <v>0</v>
      </c>
      <c r="L50" s="36">
        <f t="shared" si="10"/>
        <v>0</v>
      </c>
      <c r="M50" s="34">
        <v>0</v>
      </c>
      <c r="N50" s="36">
        <f t="shared" si="11"/>
        <v>0</v>
      </c>
      <c r="O50" s="34">
        <v>985</v>
      </c>
      <c r="P50" s="34">
        <v>740</v>
      </c>
      <c r="Q50" s="36">
        <f t="shared" si="12"/>
        <v>70.35714285714286</v>
      </c>
      <c r="R50" s="34" t="s">
        <v>93</v>
      </c>
      <c r="S50" s="34"/>
      <c r="T50" s="34"/>
      <c r="U50" s="34"/>
    </row>
    <row r="51" spans="1:21" ht="13.5">
      <c r="A51" s="31" t="s">
        <v>2</v>
      </c>
      <c r="B51" s="32" t="s">
        <v>88</v>
      </c>
      <c r="C51" s="33" t="s">
        <v>89</v>
      </c>
      <c r="D51" s="34">
        <f t="shared" si="0"/>
        <v>912</v>
      </c>
      <c r="E51" s="35">
        <f t="shared" si="1"/>
        <v>229</v>
      </c>
      <c r="F51" s="36">
        <f t="shared" si="8"/>
        <v>25.109649122807014</v>
      </c>
      <c r="G51" s="34">
        <v>229</v>
      </c>
      <c r="H51" s="34">
        <v>0</v>
      </c>
      <c r="I51" s="35">
        <f t="shared" si="3"/>
        <v>683</v>
      </c>
      <c r="J51" s="36">
        <f t="shared" si="9"/>
        <v>74.89035087719299</v>
      </c>
      <c r="K51" s="34">
        <v>0</v>
      </c>
      <c r="L51" s="36">
        <f t="shared" si="10"/>
        <v>0</v>
      </c>
      <c r="M51" s="34">
        <v>0</v>
      </c>
      <c r="N51" s="36">
        <f t="shared" si="11"/>
        <v>0</v>
      </c>
      <c r="O51" s="34">
        <v>683</v>
      </c>
      <c r="P51" s="34">
        <v>433</v>
      </c>
      <c r="Q51" s="36">
        <f t="shared" si="12"/>
        <v>74.89035087719299</v>
      </c>
      <c r="R51" s="34" t="s">
        <v>93</v>
      </c>
      <c r="S51" s="34"/>
      <c r="T51" s="34"/>
      <c r="U51" s="34"/>
    </row>
    <row r="52" spans="1:21" ht="13.5">
      <c r="A52" s="31" t="s">
        <v>2</v>
      </c>
      <c r="B52" s="32" t="s">
        <v>90</v>
      </c>
      <c r="C52" s="33" t="s">
        <v>0</v>
      </c>
      <c r="D52" s="34">
        <f t="shared" si="0"/>
        <v>2620</v>
      </c>
      <c r="E52" s="35">
        <f t="shared" si="1"/>
        <v>580</v>
      </c>
      <c r="F52" s="36">
        <f t="shared" si="8"/>
        <v>22.137404580152673</v>
      </c>
      <c r="G52" s="34">
        <v>580</v>
      </c>
      <c r="H52" s="34">
        <v>0</v>
      </c>
      <c r="I52" s="35">
        <f t="shared" si="3"/>
        <v>2040</v>
      </c>
      <c r="J52" s="36">
        <f t="shared" si="9"/>
        <v>77.86259541984732</v>
      </c>
      <c r="K52" s="34">
        <v>0</v>
      </c>
      <c r="L52" s="36">
        <f t="shared" si="10"/>
        <v>0</v>
      </c>
      <c r="M52" s="34">
        <v>0</v>
      </c>
      <c r="N52" s="36">
        <f t="shared" si="11"/>
        <v>0</v>
      </c>
      <c r="O52" s="34">
        <v>2040</v>
      </c>
      <c r="P52" s="34">
        <v>132</v>
      </c>
      <c r="Q52" s="36">
        <f t="shared" si="12"/>
        <v>77.86259541984732</v>
      </c>
      <c r="R52" s="34" t="s">
        <v>93</v>
      </c>
      <c r="S52" s="34"/>
      <c r="T52" s="34"/>
      <c r="U52" s="34"/>
    </row>
    <row r="53" spans="1:21" ht="13.5">
      <c r="A53" s="31" t="s">
        <v>2</v>
      </c>
      <c r="B53" s="32" t="s">
        <v>91</v>
      </c>
      <c r="C53" s="33" t="s">
        <v>92</v>
      </c>
      <c r="D53" s="34">
        <f t="shared" si="0"/>
        <v>3178</v>
      </c>
      <c r="E53" s="35">
        <f t="shared" si="1"/>
        <v>2494</v>
      </c>
      <c r="F53" s="36">
        <f t="shared" si="8"/>
        <v>78.47702957835116</v>
      </c>
      <c r="G53" s="34">
        <v>2494</v>
      </c>
      <c r="H53" s="34">
        <v>0</v>
      </c>
      <c r="I53" s="35">
        <f t="shared" si="3"/>
        <v>684</v>
      </c>
      <c r="J53" s="36">
        <f t="shared" si="9"/>
        <v>21.522970421648836</v>
      </c>
      <c r="K53" s="34">
        <v>0</v>
      </c>
      <c r="L53" s="36">
        <f t="shared" si="10"/>
        <v>0</v>
      </c>
      <c r="M53" s="34">
        <v>0</v>
      </c>
      <c r="N53" s="36">
        <f t="shared" si="11"/>
        <v>0</v>
      </c>
      <c r="O53" s="34">
        <v>684</v>
      </c>
      <c r="P53" s="34">
        <v>419</v>
      </c>
      <c r="Q53" s="36">
        <f t="shared" si="12"/>
        <v>21.522970421648836</v>
      </c>
      <c r="R53" s="34" t="s">
        <v>93</v>
      </c>
      <c r="S53" s="34"/>
      <c r="T53" s="34"/>
      <c r="U53" s="34"/>
    </row>
    <row r="54" spans="1:21" ht="13.5">
      <c r="A54" s="63" t="s">
        <v>95</v>
      </c>
      <c r="B54" s="64"/>
      <c r="C54" s="65"/>
      <c r="D54" s="34">
        <f>SUM(D7:D53)</f>
        <v>1457750</v>
      </c>
      <c r="E54" s="34">
        <f aca="true" t="shared" si="13" ref="E54:P54">SUM(E7:E53)</f>
        <v>222332</v>
      </c>
      <c r="F54" s="36">
        <f t="shared" si="8"/>
        <v>15.251723546561482</v>
      </c>
      <c r="G54" s="34">
        <f t="shared" si="13"/>
        <v>219507</v>
      </c>
      <c r="H54" s="34">
        <f t="shared" si="13"/>
        <v>2825</v>
      </c>
      <c r="I54" s="34">
        <f t="shared" si="13"/>
        <v>1235418</v>
      </c>
      <c r="J54" s="36">
        <f t="shared" si="9"/>
        <v>84.74827645343852</v>
      </c>
      <c r="K54" s="34">
        <f t="shared" si="13"/>
        <v>759368</v>
      </c>
      <c r="L54" s="36">
        <f t="shared" si="10"/>
        <v>52.09178528554279</v>
      </c>
      <c r="M54" s="34">
        <f t="shared" si="13"/>
        <v>6124</v>
      </c>
      <c r="N54" s="36">
        <f t="shared" si="11"/>
        <v>0.4200994683587721</v>
      </c>
      <c r="O54" s="34">
        <f t="shared" si="13"/>
        <v>469926</v>
      </c>
      <c r="P54" s="34">
        <f t="shared" si="13"/>
        <v>127181</v>
      </c>
      <c r="Q54" s="36">
        <f t="shared" si="12"/>
        <v>32.23639169953696</v>
      </c>
      <c r="R54" s="34">
        <f>COUNTIF(R7:R53,"○")</f>
        <v>34</v>
      </c>
      <c r="S54" s="34">
        <f>COUNTIF(S7:S53,"○")</f>
        <v>13</v>
      </c>
      <c r="T54" s="34">
        <f>COUNTIF(T7:T53,"○")</f>
        <v>0</v>
      </c>
      <c r="U54" s="34">
        <f>COUNTIF(U7:U53,"○")</f>
        <v>0</v>
      </c>
    </row>
  </sheetData>
  <mergeCells count="19">
    <mergeCell ref="A54:C54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5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96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98</v>
      </c>
      <c r="B2" s="44" t="s">
        <v>133</v>
      </c>
      <c r="C2" s="47" t="s">
        <v>134</v>
      </c>
      <c r="D2" s="14" t="s">
        <v>99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135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100</v>
      </c>
      <c r="E3" s="69" t="s">
        <v>101</v>
      </c>
      <c r="F3" s="71"/>
      <c r="G3" s="72"/>
      <c r="H3" s="66" t="s">
        <v>102</v>
      </c>
      <c r="I3" s="67"/>
      <c r="J3" s="68"/>
      <c r="K3" s="69" t="s">
        <v>103</v>
      </c>
      <c r="L3" s="67"/>
      <c r="M3" s="68"/>
      <c r="N3" s="26" t="s">
        <v>100</v>
      </c>
      <c r="O3" s="17" t="s">
        <v>104</v>
      </c>
      <c r="P3" s="24"/>
      <c r="Q3" s="24"/>
      <c r="R3" s="24"/>
      <c r="S3" s="24"/>
      <c r="T3" s="25"/>
      <c r="U3" s="17" t="s">
        <v>105</v>
      </c>
      <c r="V3" s="24"/>
      <c r="W3" s="24"/>
      <c r="X3" s="24"/>
      <c r="Y3" s="24"/>
      <c r="Z3" s="25"/>
      <c r="AA3" s="17" t="s">
        <v>106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100</v>
      </c>
      <c r="F4" s="18" t="s">
        <v>136</v>
      </c>
      <c r="G4" s="18" t="s">
        <v>137</v>
      </c>
      <c r="H4" s="26" t="s">
        <v>100</v>
      </c>
      <c r="I4" s="18" t="s">
        <v>136</v>
      </c>
      <c r="J4" s="18" t="s">
        <v>137</v>
      </c>
      <c r="K4" s="26" t="s">
        <v>100</v>
      </c>
      <c r="L4" s="18" t="s">
        <v>136</v>
      </c>
      <c r="M4" s="18" t="s">
        <v>137</v>
      </c>
      <c r="N4" s="27"/>
      <c r="O4" s="26" t="s">
        <v>100</v>
      </c>
      <c r="P4" s="18" t="s">
        <v>138</v>
      </c>
      <c r="Q4" s="18" t="s">
        <v>139</v>
      </c>
      <c r="R4" s="18" t="s">
        <v>140</v>
      </c>
      <c r="S4" s="18" t="s">
        <v>141</v>
      </c>
      <c r="T4" s="18" t="s">
        <v>142</v>
      </c>
      <c r="U4" s="26" t="s">
        <v>100</v>
      </c>
      <c r="V4" s="18" t="s">
        <v>138</v>
      </c>
      <c r="W4" s="18" t="s">
        <v>139</v>
      </c>
      <c r="X4" s="18" t="s">
        <v>140</v>
      </c>
      <c r="Y4" s="18" t="s">
        <v>141</v>
      </c>
      <c r="Z4" s="18" t="s">
        <v>142</v>
      </c>
      <c r="AA4" s="26" t="s">
        <v>100</v>
      </c>
      <c r="AB4" s="18" t="s">
        <v>136</v>
      </c>
      <c r="AC4" s="18" t="s">
        <v>137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143</v>
      </c>
      <c r="E6" s="19" t="s">
        <v>143</v>
      </c>
      <c r="F6" s="19" t="s">
        <v>143</v>
      </c>
      <c r="G6" s="19" t="s">
        <v>143</v>
      </c>
      <c r="H6" s="19" t="s">
        <v>143</v>
      </c>
      <c r="I6" s="19" t="s">
        <v>143</v>
      </c>
      <c r="J6" s="19" t="s">
        <v>143</v>
      </c>
      <c r="K6" s="19" t="s">
        <v>143</v>
      </c>
      <c r="L6" s="19" t="s">
        <v>143</v>
      </c>
      <c r="M6" s="19" t="s">
        <v>143</v>
      </c>
      <c r="N6" s="19" t="s">
        <v>143</v>
      </c>
      <c r="O6" s="19" t="s">
        <v>143</v>
      </c>
      <c r="P6" s="19" t="s">
        <v>143</v>
      </c>
      <c r="Q6" s="19" t="s">
        <v>143</v>
      </c>
      <c r="R6" s="19" t="s">
        <v>143</v>
      </c>
      <c r="S6" s="19" t="s">
        <v>143</v>
      </c>
      <c r="T6" s="19" t="s">
        <v>143</v>
      </c>
      <c r="U6" s="19" t="s">
        <v>143</v>
      </c>
      <c r="V6" s="19" t="s">
        <v>143</v>
      </c>
      <c r="W6" s="19" t="s">
        <v>143</v>
      </c>
      <c r="X6" s="19" t="s">
        <v>143</v>
      </c>
      <c r="Y6" s="19" t="s">
        <v>143</v>
      </c>
      <c r="Z6" s="19" t="s">
        <v>143</v>
      </c>
      <c r="AA6" s="19" t="s">
        <v>143</v>
      </c>
      <c r="AB6" s="19" t="s">
        <v>143</v>
      </c>
      <c r="AC6" s="19" t="s">
        <v>143</v>
      </c>
    </row>
    <row r="7" spans="1:29" ht="13.5">
      <c r="A7" s="31" t="s">
        <v>2</v>
      </c>
      <c r="B7" s="32" t="s">
        <v>3</v>
      </c>
      <c r="C7" s="33" t="s">
        <v>4</v>
      </c>
      <c r="D7" s="34">
        <f aca="true" t="shared" si="0" ref="D7:D53">E7+H7+K7</f>
        <v>36839</v>
      </c>
      <c r="E7" s="34">
        <f aca="true" t="shared" si="1" ref="E7:E53">F7+G7</f>
        <v>0</v>
      </c>
      <c r="F7" s="34">
        <v>0</v>
      </c>
      <c r="G7" s="34">
        <v>0</v>
      </c>
      <c r="H7" s="34">
        <f aca="true" t="shared" si="2" ref="H7:H53">I7+J7</f>
        <v>30631</v>
      </c>
      <c r="I7" s="34">
        <v>18209</v>
      </c>
      <c r="J7" s="34">
        <v>12422</v>
      </c>
      <c r="K7" s="34">
        <f aca="true" t="shared" si="3" ref="K7:K53">L7+M7</f>
        <v>6208</v>
      </c>
      <c r="L7" s="34">
        <v>0</v>
      </c>
      <c r="M7" s="34">
        <v>6208</v>
      </c>
      <c r="N7" s="34">
        <f aca="true" t="shared" si="4" ref="N7:N53">O7+U7+AA7</f>
        <v>36839</v>
      </c>
      <c r="O7" s="34">
        <f aca="true" t="shared" si="5" ref="O7:O53">SUM(P7:T7)</f>
        <v>18209</v>
      </c>
      <c r="P7" s="34">
        <v>18209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53">SUM(V7:Z7)</f>
        <v>18630</v>
      </c>
      <c r="V7" s="34">
        <v>18630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53">AB7+AC7</f>
        <v>0</v>
      </c>
      <c r="AB7" s="34">
        <v>0</v>
      </c>
      <c r="AC7" s="34">
        <v>0</v>
      </c>
    </row>
    <row r="8" spans="1:29" ht="13.5">
      <c r="A8" s="31" t="s">
        <v>2</v>
      </c>
      <c r="B8" s="32" t="s">
        <v>5</v>
      </c>
      <c r="C8" s="33" t="s">
        <v>6</v>
      </c>
      <c r="D8" s="34">
        <f t="shared" si="0"/>
        <v>26050</v>
      </c>
      <c r="E8" s="34">
        <f t="shared" si="1"/>
        <v>0</v>
      </c>
      <c r="F8" s="34">
        <v>0</v>
      </c>
      <c r="G8" s="34">
        <v>0</v>
      </c>
      <c r="H8" s="34">
        <f t="shared" si="2"/>
        <v>10633</v>
      </c>
      <c r="I8" s="34">
        <v>10633</v>
      </c>
      <c r="J8" s="34">
        <v>0</v>
      </c>
      <c r="K8" s="34">
        <f t="shared" si="3"/>
        <v>15417</v>
      </c>
      <c r="L8" s="34">
        <v>0</v>
      </c>
      <c r="M8" s="34">
        <v>15417</v>
      </c>
      <c r="N8" s="34">
        <f t="shared" si="4"/>
        <v>26072</v>
      </c>
      <c r="O8" s="34">
        <f t="shared" si="5"/>
        <v>10633</v>
      </c>
      <c r="P8" s="34">
        <v>0</v>
      </c>
      <c r="Q8" s="34">
        <v>0</v>
      </c>
      <c r="R8" s="34">
        <v>10633</v>
      </c>
      <c r="S8" s="34">
        <v>0</v>
      </c>
      <c r="T8" s="34">
        <v>0</v>
      </c>
      <c r="U8" s="34">
        <f t="shared" si="6"/>
        <v>15417</v>
      </c>
      <c r="V8" s="34">
        <v>0</v>
      </c>
      <c r="W8" s="34">
        <v>0</v>
      </c>
      <c r="X8" s="34">
        <v>15417</v>
      </c>
      <c r="Y8" s="34">
        <v>0</v>
      </c>
      <c r="Z8" s="34">
        <v>0</v>
      </c>
      <c r="AA8" s="34">
        <f t="shared" si="7"/>
        <v>22</v>
      </c>
      <c r="AB8" s="34">
        <v>22</v>
      </c>
      <c r="AC8" s="34">
        <v>0</v>
      </c>
    </row>
    <row r="9" spans="1:29" ht="13.5">
      <c r="A9" s="31" t="s">
        <v>2</v>
      </c>
      <c r="B9" s="32" t="s">
        <v>7</v>
      </c>
      <c r="C9" s="33" t="s">
        <v>8</v>
      </c>
      <c r="D9" s="34">
        <f t="shared" si="0"/>
        <v>10330</v>
      </c>
      <c r="E9" s="34">
        <f t="shared" si="1"/>
        <v>10330</v>
      </c>
      <c r="F9" s="34">
        <v>4502</v>
      </c>
      <c r="G9" s="34">
        <v>5828</v>
      </c>
      <c r="H9" s="34">
        <f t="shared" si="2"/>
        <v>0</v>
      </c>
      <c r="I9" s="34">
        <v>0</v>
      </c>
      <c r="J9" s="34">
        <v>0</v>
      </c>
      <c r="K9" s="34">
        <f t="shared" si="3"/>
        <v>0</v>
      </c>
      <c r="L9" s="34">
        <v>0</v>
      </c>
      <c r="M9" s="34">
        <v>0</v>
      </c>
      <c r="N9" s="34">
        <f t="shared" si="4"/>
        <v>10579</v>
      </c>
      <c r="O9" s="34">
        <f t="shared" si="5"/>
        <v>4502</v>
      </c>
      <c r="P9" s="34">
        <v>4502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6077</v>
      </c>
      <c r="V9" s="34">
        <v>5828</v>
      </c>
      <c r="W9" s="34">
        <v>0</v>
      </c>
      <c r="X9" s="34">
        <v>249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2</v>
      </c>
      <c r="B10" s="32" t="s">
        <v>9</v>
      </c>
      <c r="C10" s="33" t="s">
        <v>10</v>
      </c>
      <c r="D10" s="34">
        <f t="shared" si="0"/>
        <v>11129</v>
      </c>
      <c r="E10" s="34">
        <f t="shared" si="1"/>
        <v>9492</v>
      </c>
      <c r="F10" s="34">
        <v>5685</v>
      </c>
      <c r="G10" s="34">
        <v>3807</v>
      </c>
      <c r="H10" s="34">
        <f t="shared" si="2"/>
        <v>0</v>
      </c>
      <c r="I10" s="34">
        <v>0</v>
      </c>
      <c r="J10" s="34">
        <v>0</v>
      </c>
      <c r="K10" s="34">
        <f t="shared" si="3"/>
        <v>1637</v>
      </c>
      <c r="L10" s="34">
        <v>0</v>
      </c>
      <c r="M10" s="34">
        <v>1637</v>
      </c>
      <c r="N10" s="34">
        <f t="shared" si="4"/>
        <v>11002</v>
      </c>
      <c r="O10" s="34">
        <f t="shared" si="5"/>
        <v>5723</v>
      </c>
      <c r="P10" s="34">
        <v>5685</v>
      </c>
      <c r="Q10" s="34">
        <v>0</v>
      </c>
      <c r="R10" s="34">
        <v>0</v>
      </c>
      <c r="S10" s="34">
        <v>0</v>
      </c>
      <c r="T10" s="34">
        <v>38</v>
      </c>
      <c r="U10" s="34">
        <f t="shared" si="6"/>
        <v>5224</v>
      </c>
      <c r="V10" s="34">
        <v>3807</v>
      </c>
      <c r="W10" s="34">
        <v>0</v>
      </c>
      <c r="X10" s="34">
        <v>1400</v>
      </c>
      <c r="Y10" s="34">
        <v>0</v>
      </c>
      <c r="Z10" s="34">
        <v>17</v>
      </c>
      <c r="AA10" s="34">
        <f t="shared" si="7"/>
        <v>55</v>
      </c>
      <c r="AB10" s="34">
        <v>38</v>
      </c>
      <c r="AC10" s="34">
        <v>17</v>
      </c>
    </row>
    <row r="11" spans="1:29" ht="13.5">
      <c r="A11" s="31" t="s">
        <v>2</v>
      </c>
      <c r="B11" s="32" t="s">
        <v>11</v>
      </c>
      <c r="C11" s="33" t="s">
        <v>12</v>
      </c>
      <c r="D11" s="34">
        <f t="shared" si="0"/>
        <v>36760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36760</v>
      </c>
      <c r="L11" s="34">
        <v>13843</v>
      </c>
      <c r="M11" s="34">
        <v>22917</v>
      </c>
      <c r="N11" s="34">
        <f t="shared" si="4"/>
        <v>36760</v>
      </c>
      <c r="O11" s="34">
        <f t="shared" si="5"/>
        <v>13843</v>
      </c>
      <c r="P11" s="34">
        <v>0</v>
      </c>
      <c r="Q11" s="34">
        <v>0</v>
      </c>
      <c r="R11" s="34">
        <v>13843</v>
      </c>
      <c r="S11" s="34">
        <v>0</v>
      </c>
      <c r="T11" s="34">
        <v>0</v>
      </c>
      <c r="U11" s="34">
        <f t="shared" si="6"/>
        <v>22917</v>
      </c>
      <c r="V11" s="34">
        <v>0</v>
      </c>
      <c r="W11" s="34">
        <v>0</v>
      </c>
      <c r="X11" s="34">
        <v>22917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2</v>
      </c>
      <c r="B12" s="32" t="s">
        <v>13</v>
      </c>
      <c r="C12" s="33" t="s">
        <v>14</v>
      </c>
      <c r="D12" s="34">
        <f t="shared" si="0"/>
        <v>20087</v>
      </c>
      <c r="E12" s="34">
        <f t="shared" si="1"/>
        <v>0</v>
      </c>
      <c r="F12" s="34">
        <v>0</v>
      </c>
      <c r="G12" s="34">
        <v>0</v>
      </c>
      <c r="H12" s="34">
        <f t="shared" si="2"/>
        <v>20087</v>
      </c>
      <c r="I12" s="34">
        <v>12689</v>
      </c>
      <c r="J12" s="34">
        <v>7398</v>
      </c>
      <c r="K12" s="34">
        <f t="shared" si="3"/>
        <v>0</v>
      </c>
      <c r="L12" s="34">
        <v>0</v>
      </c>
      <c r="M12" s="34">
        <v>0</v>
      </c>
      <c r="N12" s="34">
        <f t="shared" si="4"/>
        <v>20087</v>
      </c>
      <c r="O12" s="34">
        <f t="shared" si="5"/>
        <v>12689</v>
      </c>
      <c r="P12" s="34">
        <v>12689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7398</v>
      </c>
      <c r="V12" s="34">
        <v>7398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2</v>
      </c>
      <c r="B13" s="32" t="s">
        <v>15</v>
      </c>
      <c r="C13" s="33" t="s">
        <v>16</v>
      </c>
      <c r="D13" s="34">
        <f t="shared" si="0"/>
        <v>10461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10461</v>
      </c>
      <c r="L13" s="34">
        <v>6461</v>
      </c>
      <c r="M13" s="34">
        <v>4000</v>
      </c>
      <c r="N13" s="34">
        <f t="shared" si="4"/>
        <v>10582</v>
      </c>
      <c r="O13" s="34">
        <f t="shared" si="5"/>
        <v>6461</v>
      </c>
      <c r="P13" s="34">
        <v>6461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4000</v>
      </c>
      <c r="V13" s="34">
        <v>4000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121</v>
      </c>
      <c r="AB13" s="34">
        <v>97</v>
      </c>
      <c r="AC13" s="34">
        <v>24</v>
      </c>
    </row>
    <row r="14" spans="1:29" ht="13.5">
      <c r="A14" s="31" t="s">
        <v>2</v>
      </c>
      <c r="B14" s="32" t="s">
        <v>17</v>
      </c>
      <c r="C14" s="33" t="s">
        <v>18</v>
      </c>
      <c r="D14" s="34">
        <f t="shared" si="0"/>
        <v>14620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14620</v>
      </c>
      <c r="L14" s="34">
        <v>9848</v>
      </c>
      <c r="M14" s="34">
        <v>4772</v>
      </c>
      <c r="N14" s="34">
        <f t="shared" si="4"/>
        <v>14822</v>
      </c>
      <c r="O14" s="34">
        <f t="shared" si="5"/>
        <v>9848</v>
      </c>
      <c r="P14" s="34">
        <v>0</v>
      </c>
      <c r="Q14" s="34">
        <v>0</v>
      </c>
      <c r="R14" s="34">
        <v>9848</v>
      </c>
      <c r="S14" s="34">
        <v>0</v>
      </c>
      <c r="T14" s="34">
        <v>0</v>
      </c>
      <c r="U14" s="34">
        <f t="shared" si="6"/>
        <v>4772</v>
      </c>
      <c r="V14" s="34">
        <v>0</v>
      </c>
      <c r="W14" s="34">
        <v>0</v>
      </c>
      <c r="X14" s="34">
        <v>4772</v>
      </c>
      <c r="Y14" s="34">
        <v>0</v>
      </c>
      <c r="Z14" s="34">
        <v>0</v>
      </c>
      <c r="AA14" s="34">
        <f t="shared" si="7"/>
        <v>202</v>
      </c>
      <c r="AB14" s="34">
        <v>202</v>
      </c>
      <c r="AC14" s="34">
        <v>0</v>
      </c>
    </row>
    <row r="15" spans="1:29" ht="13.5">
      <c r="A15" s="31" t="s">
        <v>2</v>
      </c>
      <c r="B15" s="32" t="s">
        <v>19</v>
      </c>
      <c r="C15" s="33" t="s">
        <v>20</v>
      </c>
      <c r="D15" s="34">
        <f t="shared" si="0"/>
        <v>26760</v>
      </c>
      <c r="E15" s="34">
        <f t="shared" si="1"/>
        <v>0</v>
      </c>
      <c r="F15" s="34">
        <v>0</v>
      </c>
      <c r="G15" s="34">
        <v>0</v>
      </c>
      <c r="H15" s="34">
        <f t="shared" si="2"/>
        <v>8273</v>
      </c>
      <c r="I15" s="34">
        <v>8273</v>
      </c>
      <c r="J15" s="34">
        <v>0</v>
      </c>
      <c r="K15" s="34">
        <f t="shared" si="3"/>
        <v>18487</v>
      </c>
      <c r="L15" s="34">
        <v>0</v>
      </c>
      <c r="M15" s="34">
        <v>18487</v>
      </c>
      <c r="N15" s="34">
        <f t="shared" si="4"/>
        <v>26760</v>
      </c>
      <c r="O15" s="34">
        <f t="shared" si="5"/>
        <v>8273</v>
      </c>
      <c r="P15" s="34">
        <v>8273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18487</v>
      </c>
      <c r="V15" s="34">
        <v>18487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2</v>
      </c>
      <c r="B16" s="32" t="s">
        <v>21</v>
      </c>
      <c r="C16" s="33" t="s">
        <v>22</v>
      </c>
      <c r="D16" s="34">
        <f t="shared" si="0"/>
        <v>19370</v>
      </c>
      <c r="E16" s="34">
        <f t="shared" si="1"/>
        <v>0</v>
      </c>
      <c r="F16" s="34">
        <v>0</v>
      </c>
      <c r="G16" s="34">
        <v>0</v>
      </c>
      <c r="H16" s="34">
        <f t="shared" si="2"/>
        <v>4154</v>
      </c>
      <c r="I16" s="34">
        <v>4154</v>
      </c>
      <c r="J16" s="34">
        <v>0</v>
      </c>
      <c r="K16" s="34">
        <f t="shared" si="3"/>
        <v>15216</v>
      </c>
      <c r="L16" s="34">
        <v>0</v>
      </c>
      <c r="M16" s="34">
        <v>15216</v>
      </c>
      <c r="N16" s="34">
        <f t="shared" si="4"/>
        <v>19370</v>
      </c>
      <c r="O16" s="34">
        <f t="shared" si="5"/>
        <v>4154</v>
      </c>
      <c r="P16" s="34">
        <v>0</v>
      </c>
      <c r="Q16" s="34">
        <v>0</v>
      </c>
      <c r="R16" s="34">
        <v>4154</v>
      </c>
      <c r="S16" s="34">
        <v>0</v>
      </c>
      <c r="T16" s="34">
        <v>0</v>
      </c>
      <c r="U16" s="34">
        <f t="shared" si="6"/>
        <v>15216</v>
      </c>
      <c r="V16" s="34">
        <v>0</v>
      </c>
      <c r="W16" s="34">
        <v>0</v>
      </c>
      <c r="X16" s="34">
        <v>15216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2</v>
      </c>
      <c r="B17" s="32" t="s">
        <v>23</v>
      </c>
      <c r="C17" s="33" t="s">
        <v>24</v>
      </c>
      <c r="D17" s="34">
        <f t="shared" si="0"/>
        <v>87</v>
      </c>
      <c r="E17" s="34">
        <f t="shared" si="1"/>
        <v>0</v>
      </c>
      <c r="F17" s="34">
        <v>0</v>
      </c>
      <c r="G17" s="34">
        <v>0</v>
      </c>
      <c r="H17" s="34">
        <f t="shared" si="2"/>
        <v>87</v>
      </c>
      <c r="I17" s="34">
        <v>67</v>
      </c>
      <c r="J17" s="34">
        <v>20</v>
      </c>
      <c r="K17" s="34">
        <f t="shared" si="3"/>
        <v>0</v>
      </c>
      <c r="L17" s="34">
        <v>0</v>
      </c>
      <c r="M17" s="34">
        <v>0</v>
      </c>
      <c r="N17" s="34">
        <f t="shared" si="4"/>
        <v>87</v>
      </c>
      <c r="O17" s="34">
        <f t="shared" si="5"/>
        <v>67</v>
      </c>
      <c r="P17" s="34">
        <v>67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20</v>
      </c>
      <c r="V17" s="34">
        <v>20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2</v>
      </c>
      <c r="B18" s="32" t="s">
        <v>25</v>
      </c>
      <c r="C18" s="33" t="s">
        <v>94</v>
      </c>
      <c r="D18" s="34">
        <f t="shared" si="0"/>
        <v>4321</v>
      </c>
      <c r="E18" s="34">
        <f t="shared" si="1"/>
        <v>0</v>
      </c>
      <c r="F18" s="34">
        <v>0</v>
      </c>
      <c r="G18" s="34">
        <v>0</v>
      </c>
      <c r="H18" s="34">
        <f t="shared" si="2"/>
        <v>1383</v>
      </c>
      <c r="I18" s="34">
        <v>1383</v>
      </c>
      <c r="J18" s="34">
        <v>0</v>
      </c>
      <c r="K18" s="34">
        <f t="shared" si="3"/>
        <v>2938</v>
      </c>
      <c r="L18" s="34">
        <v>0</v>
      </c>
      <c r="M18" s="34">
        <v>2938</v>
      </c>
      <c r="N18" s="34">
        <f t="shared" si="4"/>
        <v>4368</v>
      </c>
      <c r="O18" s="34">
        <f t="shared" si="5"/>
        <v>1383</v>
      </c>
      <c r="P18" s="34">
        <v>1383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2938</v>
      </c>
      <c r="V18" s="34">
        <v>2938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47</v>
      </c>
      <c r="AB18" s="34">
        <v>47</v>
      </c>
      <c r="AC18" s="34">
        <v>0</v>
      </c>
    </row>
    <row r="19" spans="1:29" ht="13.5">
      <c r="A19" s="31" t="s">
        <v>2</v>
      </c>
      <c r="B19" s="32" t="s">
        <v>26</v>
      </c>
      <c r="C19" s="33" t="s">
        <v>27</v>
      </c>
      <c r="D19" s="34">
        <f t="shared" si="0"/>
        <v>2515</v>
      </c>
      <c r="E19" s="34">
        <f t="shared" si="1"/>
        <v>0</v>
      </c>
      <c r="F19" s="34">
        <v>0</v>
      </c>
      <c r="G19" s="34">
        <v>0</v>
      </c>
      <c r="H19" s="34">
        <f t="shared" si="2"/>
        <v>2515</v>
      </c>
      <c r="I19" s="34">
        <v>610</v>
      </c>
      <c r="J19" s="34">
        <v>1905</v>
      </c>
      <c r="K19" s="34">
        <f t="shared" si="3"/>
        <v>0</v>
      </c>
      <c r="L19" s="34">
        <v>0</v>
      </c>
      <c r="M19" s="34">
        <v>0</v>
      </c>
      <c r="N19" s="34">
        <f t="shared" si="4"/>
        <v>2619</v>
      </c>
      <c r="O19" s="34">
        <f t="shared" si="5"/>
        <v>610</v>
      </c>
      <c r="P19" s="34">
        <v>610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1905</v>
      </c>
      <c r="V19" s="34">
        <v>1905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104</v>
      </c>
      <c r="AB19" s="34">
        <v>25</v>
      </c>
      <c r="AC19" s="34">
        <v>79</v>
      </c>
    </row>
    <row r="20" spans="1:29" ht="13.5">
      <c r="A20" s="31" t="s">
        <v>2</v>
      </c>
      <c r="B20" s="32" t="s">
        <v>28</v>
      </c>
      <c r="C20" s="33" t="s">
        <v>29</v>
      </c>
      <c r="D20" s="34">
        <f t="shared" si="0"/>
        <v>8015</v>
      </c>
      <c r="E20" s="34">
        <f t="shared" si="1"/>
        <v>0</v>
      </c>
      <c r="F20" s="34">
        <v>0</v>
      </c>
      <c r="G20" s="34">
        <v>0</v>
      </c>
      <c r="H20" s="34">
        <f t="shared" si="2"/>
        <v>705</v>
      </c>
      <c r="I20" s="34">
        <v>705</v>
      </c>
      <c r="J20" s="34">
        <v>0</v>
      </c>
      <c r="K20" s="34">
        <f t="shared" si="3"/>
        <v>7310</v>
      </c>
      <c r="L20" s="34">
        <v>0</v>
      </c>
      <c r="M20" s="34">
        <v>7310</v>
      </c>
      <c r="N20" s="34">
        <f t="shared" si="4"/>
        <v>8015</v>
      </c>
      <c r="O20" s="34">
        <f t="shared" si="5"/>
        <v>705</v>
      </c>
      <c r="P20" s="34">
        <v>0</v>
      </c>
      <c r="Q20" s="34">
        <v>0</v>
      </c>
      <c r="R20" s="34">
        <v>705</v>
      </c>
      <c r="S20" s="34">
        <v>0</v>
      </c>
      <c r="T20" s="34">
        <v>0</v>
      </c>
      <c r="U20" s="34">
        <f t="shared" si="6"/>
        <v>7310</v>
      </c>
      <c r="V20" s="34">
        <v>0</v>
      </c>
      <c r="W20" s="34">
        <v>0</v>
      </c>
      <c r="X20" s="34">
        <v>7310</v>
      </c>
      <c r="Y20" s="34">
        <v>0</v>
      </c>
      <c r="Z20" s="34">
        <v>0</v>
      </c>
      <c r="AA20" s="34">
        <f t="shared" si="7"/>
        <v>0</v>
      </c>
      <c r="AB20" s="34">
        <v>0</v>
      </c>
      <c r="AC20" s="34">
        <v>0</v>
      </c>
    </row>
    <row r="21" spans="1:29" ht="13.5">
      <c r="A21" s="31" t="s">
        <v>2</v>
      </c>
      <c r="B21" s="32" t="s">
        <v>30</v>
      </c>
      <c r="C21" s="33" t="s">
        <v>31</v>
      </c>
      <c r="D21" s="34">
        <f t="shared" si="0"/>
        <v>4294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4294</v>
      </c>
      <c r="L21" s="34">
        <v>864</v>
      </c>
      <c r="M21" s="34">
        <v>3430</v>
      </c>
      <c r="N21" s="34">
        <f t="shared" si="4"/>
        <v>4294</v>
      </c>
      <c r="O21" s="34">
        <f t="shared" si="5"/>
        <v>864</v>
      </c>
      <c r="P21" s="34">
        <v>0</v>
      </c>
      <c r="Q21" s="34">
        <v>0</v>
      </c>
      <c r="R21" s="34">
        <v>864</v>
      </c>
      <c r="S21" s="34">
        <v>0</v>
      </c>
      <c r="T21" s="34">
        <v>0</v>
      </c>
      <c r="U21" s="34">
        <f t="shared" si="6"/>
        <v>3430</v>
      </c>
      <c r="V21" s="34">
        <v>0</v>
      </c>
      <c r="W21" s="34">
        <v>0</v>
      </c>
      <c r="X21" s="34">
        <v>3430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2</v>
      </c>
      <c r="B22" s="32" t="s">
        <v>32</v>
      </c>
      <c r="C22" s="33" t="s">
        <v>33</v>
      </c>
      <c r="D22" s="34">
        <f t="shared" si="0"/>
        <v>11410</v>
      </c>
      <c r="E22" s="34">
        <f t="shared" si="1"/>
        <v>0</v>
      </c>
      <c r="F22" s="34">
        <v>0</v>
      </c>
      <c r="G22" s="34">
        <v>0</v>
      </c>
      <c r="H22" s="34">
        <f t="shared" si="2"/>
        <v>3300</v>
      </c>
      <c r="I22" s="34">
        <v>3300</v>
      </c>
      <c r="J22" s="34">
        <v>0</v>
      </c>
      <c r="K22" s="34">
        <f t="shared" si="3"/>
        <v>8110</v>
      </c>
      <c r="L22" s="34">
        <v>0</v>
      </c>
      <c r="M22" s="34">
        <v>8110</v>
      </c>
      <c r="N22" s="34">
        <f t="shared" si="4"/>
        <v>11410</v>
      </c>
      <c r="O22" s="34">
        <f t="shared" si="5"/>
        <v>3300</v>
      </c>
      <c r="P22" s="34">
        <v>3300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8110</v>
      </c>
      <c r="V22" s="34">
        <v>8110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2</v>
      </c>
      <c r="B23" s="32" t="s">
        <v>34</v>
      </c>
      <c r="C23" s="33" t="s">
        <v>35</v>
      </c>
      <c r="D23" s="34">
        <f t="shared" si="0"/>
        <v>3580</v>
      </c>
      <c r="E23" s="34">
        <f t="shared" si="1"/>
        <v>0</v>
      </c>
      <c r="F23" s="34">
        <v>0</v>
      </c>
      <c r="G23" s="34">
        <v>0</v>
      </c>
      <c r="H23" s="34">
        <f t="shared" si="2"/>
        <v>1596</v>
      </c>
      <c r="I23" s="34">
        <v>1596</v>
      </c>
      <c r="J23" s="34">
        <v>0</v>
      </c>
      <c r="K23" s="34">
        <f t="shared" si="3"/>
        <v>1984</v>
      </c>
      <c r="L23" s="34">
        <v>0</v>
      </c>
      <c r="M23" s="34">
        <v>1984</v>
      </c>
      <c r="N23" s="34">
        <f t="shared" si="4"/>
        <v>3580</v>
      </c>
      <c r="O23" s="34">
        <f t="shared" si="5"/>
        <v>1596</v>
      </c>
      <c r="P23" s="34">
        <v>0</v>
      </c>
      <c r="Q23" s="34">
        <v>0</v>
      </c>
      <c r="R23" s="34">
        <v>1596</v>
      </c>
      <c r="S23" s="34">
        <v>0</v>
      </c>
      <c r="T23" s="34">
        <v>0</v>
      </c>
      <c r="U23" s="34">
        <f t="shared" si="6"/>
        <v>1984</v>
      </c>
      <c r="V23" s="34">
        <v>0</v>
      </c>
      <c r="W23" s="34">
        <v>0</v>
      </c>
      <c r="X23" s="34">
        <v>1984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2</v>
      </c>
      <c r="B24" s="32" t="s">
        <v>36</v>
      </c>
      <c r="C24" s="33" t="s">
        <v>118</v>
      </c>
      <c r="D24" s="34">
        <f t="shared" si="0"/>
        <v>282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282</v>
      </c>
      <c r="L24" s="34">
        <v>219</v>
      </c>
      <c r="M24" s="34">
        <v>63</v>
      </c>
      <c r="N24" s="34">
        <f t="shared" si="4"/>
        <v>282</v>
      </c>
      <c r="O24" s="34">
        <f t="shared" si="5"/>
        <v>219</v>
      </c>
      <c r="P24" s="34">
        <v>219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63</v>
      </c>
      <c r="V24" s="34">
        <v>63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2</v>
      </c>
      <c r="B25" s="32" t="s">
        <v>37</v>
      </c>
      <c r="C25" s="33" t="s">
        <v>38</v>
      </c>
      <c r="D25" s="34">
        <f t="shared" si="0"/>
        <v>1671</v>
      </c>
      <c r="E25" s="34">
        <f t="shared" si="1"/>
        <v>0</v>
      </c>
      <c r="F25" s="34">
        <v>0</v>
      </c>
      <c r="G25" s="34">
        <v>0</v>
      </c>
      <c r="H25" s="34">
        <f t="shared" si="2"/>
        <v>1103</v>
      </c>
      <c r="I25" s="34">
        <v>1103</v>
      </c>
      <c r="J25" s="34">
        <v>0</v>
      </c>
      <c r="K25" s="34">
        <f t="shared" si="3"/>
        <v>568</v>
      </c>
      <c r="L25" s="34">
        <v>0</v>
      </c>
      <c r="M25" s="34">
        <v>568</v>
      </c>
      <c r="N25" s="34">
        <f t="shared" si="4"/>
        <v>1671</v>
      </c>
      <c r="O25" s="34">
        <f t="shared" si="5"/>
        <v>1103</v>
      </c>
      <c r="P25" s="34">
        <v>1103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568</v>
      </c>
      <c r="V25" s="34">
        <v>568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0</v>
      </c>
      <c r="AB25" s="34">
        <v>0</v>
      </c>
      <c r="AC25" s="34">
        <v>0</v>
      </c>
    </row>
    <row r="26" spans="1:29" ht="13.5">
      <c r="A26" s="31" t="s">
        <v>2</v>
      </c>
      <c r="B26" s="32" t="s">
        <v>39</v>
      </c>
      <c r="C26" s="33" t="s">
        <v>40</v>
      </c>
      <c r="D26" s="34">
        <f t="shared" si="0"/>
        <v>9876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9876</v>
      </c>
      <c r="L26" s="34">
        <v>2863</v>
      </c>
      <c r="M26" s="34">
        <v>7013</v>
      </c>
      <c r="N26" s="34">
        <f t="shared" si="4"/>
        <v>9885</v>
      </c>
      <c r="O26" s="34">
        <f t="shared" si="5"/>
        <v>2863</v>
      </c>
      <c r="P26" s="34">
        <v>2863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7013</v>
      </c>
      <c r="V26" s="34">
        <v>7013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9</v>
      </c>
      <c r="AB26" s="34">
        <v>9</v>
      </c>
      <c r="AC26" s="34">
        <v>0</v>
      </c>
    </row>
    <row r="27" spans="1:29" ht="13.5">
      <c r="A27" s="31" t="s">
        <v>2</v>
      </c>
      <c r="B27" s="32" t="s">
        <v>41</v>
      </c>
      <c r="C27" s="33" t="s">
        <v>42</v>
      </c>
      <c r="D27" s="34">
        <f t="shared" si="0"/>
        <v>2460</v>
      </c>
      <c r="E27" s="34">
        <f t="shared" si="1"/>
        <v>0</v>
      </c>
      <c r="F27" s="34">
        <v>0</v>
      </c>
      <c r="G27" s="34">
        <v>0</v>
      </c>
      <c r="H27" s="34">
        <f t="shared" si="2"/>
        <v>2460</v>
      </c>
      <c r="I27" s="34">
        <v>1235</v>
      </c>
      <c r="J27" s="34">
        <v>1225</v>
      </c>
      <c r="K27" s="34">
        <f t="shared" si="3"/>
        <v>0</v>
      </c>
      <c r="L27" s="34">
        <v>0</v>
      </c>
      <c r="M27" s="34">
        <v>0</v>
      </c>
      <c r="N27" s="34">
        <f t="shared" si="4"/>
        <v>2460</v>
      </c>
      <c r="O27" s="34">
        <f t="shared" si="5"/>
        <v>1235</v>
      </c>
      <c r="P27" s="34">
        <v>1235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1225</v>
      </c>
      <c r="V27" s="34">
        <v>1225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2</v>
      </c>
      <c r="B28" s="32" t="s">
        <v>43</v>
      </c>
      <c r="C28" s="33" t="s">
        <v>44</v>
      </c>
      <c r="D28" s="34">
        <f t="shared" si="0"/>
        <v>1775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1775</v>
      </c>
      <c r="L28" s="34">
        <v>1246</v>
      </c>
      <c r="M28" s="34">
        <v>529</v>
      </c>
      <c r="N28" s="34">
        <f t="shared" si="4"/>
        <v>3518</v>
      </c>
      <c r="O28" s="34">
        <f t="shared" si="5"/>
        <v>2418</v>
      </c>
      <c r="P28" s="34">
        <v>1300</v>
      </c>
      <c r="Q28" s="34">
        <v>1118</v>
      </c>
      <c r="R28" s="34">
        <v>0</v>
      </c>
      <c r="S28" s="34">
        <v>0</v>
      </c>
      <c r="T28" s="34">
        <v>0</v>
      </c>
      <c r="U28" s="34">
        <f t="shared" si="6"/>
        <v>1100</v>
      </c>
      <c r="V28" s="34">
        <v>1100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2</v>
      </c>
      <c r="B29" s="32" t="s">
        <v>45</v>
      </c>
      <c r="C29" s="33" t="s">
        <v>1</v>
      </c>
      <c r="D29" s="34">
        <f t="shared" si="0"/>
        <v>0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0</v>
      </c>
      <c r="L29" s="34">
        <v>0</v>
      </c>
      <c r="M29" s="34">
        <v>0</v>
      </c>
      <c r="N29" s="34">
        <f t="shared" si="4"/>
        <v>0</v>
      </c>
      <c r="O29" s="34">
        <f t="shared" si="5"/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2</v>
      </c>
      <c r="B30" s="32" t="s">
        <v>46</v>
      </c>
      <c r="C30" s="33" t="s">
        <v>47</v>
      </c>
      <c r="D30" s="34">
        <f t="shared" si="0"/>
        <v>3121</v>
      </c>
      <c r="E30" s="34">
        <f t="shared" si="1"/>
        <v>0</v>
      </c>
      <c r="F30" s="34">
        <v>0</v>
      </c>
      <c r="G30" s="34">
        <v>0</v>
      </c>
      <c r="H30" s="34">
        <f t="shared" si="2"/>
        <v>3121</v>
      </c>
      <c r="I30" s="34">
        <v>1581</v>
      </c>
      <c r="J30" s="34">
        <v>1540</v>
      </c>
      <c r="K30" s="34">
        <f t="shared" si="3"/>
        <v>0</v>
      </c>
      <c r="L30" s="34">
        <v>0</v>
      </c>
      <c r="M30" s="34">
        <v>0</v>
      </c>
      <c r="N30" s="34">
        <f t="shared" si="4"/>
        <v>3121</v>
      </c>
      <c r="O30" s="34">
        <f t="shared" si="5"/>
        <v>1581</v>
      </c>
      <c r="P30" s="34">
        <v>0</v>
      </c>
      <c r="Q30" s="34">
        <v>0</v>
      </c>
      <c r="R30" s="34">
        <v>1581</v>
      </c>
      <c r="S30" s="34">
        <v>0</v>
      </c>
      <c r="T30" s="34">
        <v>0</v>
      </c>
      <c r="U30" s="34">
        <f t="shared" si="6"/>
        <v>1540</v>
      </c>
      <c r="V30" s="34">
        <v>0</v>
      </c>
      <c r="W30" s="34">
        <v>0</v>
      </c>
      <c r="X30" s="34">
        <v>1540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2</v>
      </c>
      <c r="B31" s="32" t="s">
        <v>48</v>
      </c>
      <c r="C31" s="33" t="s">
        <v>49</v>
      </c>
      <c r="D31" s="34">
        <f t="shared" si="0"/>
        <v>1358</v>
      </c>
      <c r="E31" s="34">
        <f t="shared" si="1"/>
        <v>0</v>
      </c>
      <c r="F31" s="34">
        <v>0</v>
      </c>
      <c r="G31" s="34">
        <v>0</v>
      </c>
      <c r="H31" s="34">
        <f t="shared" si="2"/>
        <v>1358</v>
      </c>
      <c r="I31" s="34">
        <v>477</v>
      </c>
      <c r="J31" s="34">
        <v>881</v>
      </c>
      <c r="K31" s="34">
        <f t="shared" si="3"/>
        <v>0</v>
      </c>
      <c r="L31" s="34">
        <v>0</v>
      </c>
      <c r="M31" s="34">
        <v>0</v>
      </c>
      <c r="N31" s="34">
        <f t="shared" si="4"/>
        <v>1358</v>
      </c>
      <c r="O31" s="34">
        <f t="shared" si="5"/>
        <v>477</v>
      </c>
      <c r="P31" s="34">
        <v>0</v>
      </c>
      <c r="Q31" s="34">
        <v>0</v>
      </c>
      <c r="R31" s="34">
        <v>477</v>
      </c>
      <c r="S31" s="34">
        <v>0</v>
      </c>
      <c r="T31" s="34">
        <v>0</v>
      </c>
      <c r="U31" s="34">
        <f t="shared" si="6"/>
        <v>881</v>
      </c>
      <c r="V31" s="34">
        <v>0</v>
      </c>
      <c r="W31" s="34">
        <v>0</v>
      </c>
      <c r="X31" s="34">
        <v>881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2</v>
      </c>
      <c r="B32" s="32" t="s">
        <v>50</v>
      </c>
      <c r="C32" s="33" t="s">
        <v>51</v>
      </c>
      <c r="D32" s="34">
        <f t="shared" si="0"/>
        <v>1425</v>
      </c>
      <c r="E32" s="34">
        <f t="shared" si="1"/>
        <v>0</v>
      </c>
      <c r="F32" s="34">
        <v>0</v>
      </c>
      <c r="G32" s="34">
        <v>0</v>
      </c>
      <c r="H32" s="34">
        <f t="shared" si="2"/>
        <v>1425</v>
      </c>
      <c r="I32" s="34">
        <v>734</v>
      </c>
      <c r="J32" s="34">
        <v>691</v>
      </c>
      <c r="K32" s="34">
        <f t="shared" si="3"/>
        <v>0</v>
      </c>
      <c r="L32" s="34">
        <v>0</v>
      </c>
      <c r="M32" s="34">
        <v>0</v>
      </c>
      <c r="N32" s="34">
        <f t="shared" si="4"/>
        <v>1425</v>
      </c>
      <c r="O32" s="34">
        <f t="shared" si="5"/>
        <v>734</v>
      </c>
      <c r="P32" s="34">
        <v>734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691</v>
      </c>
      <c r="V32" s="34">
        <v>691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2</v>
      </c>
      <c r="B33" s="32" t="s">
        <v>52</v>
      </c>
      <c r="C33" s="33" t="s">
        <v>53</v>
      </c>
      <c r="D33" s="34">
        <f t="shared" si="0"/>
        <v>4921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4921</v>
      </c>
      <c r="L33" s="34">
        <v>3646</v>
      </c>
      <c r="M33" s="34">
        <v>1275</v>
      </c>
      <c r="N33" s="34">
        <f t="shared" si="4"/>
        <v>5015</v>
      </c>
      <c r="O33" s="34">
        <f t="shared" si="5"/>
        <v>3646</v>
      </c>
      <c r="P33" s="34">
        <v>0</v>
      </c>
      <c r="Q33" s="34">
        <v>0</v>
      </c>
      <c r="R33" s="34">
        <v>3646</v>
      </c>
      <c r="S33" s="34">
        <v>0</v>
      </c>
      <c r="T33" s="34">
        <v>0</v>
      </c>
      <c r="U33" s="34">
        <f t="shared" si="6"/>
        <v>1275</v>
      </c>
      <c r="V33" s="34">
        <v>0</v>
      </c>
      <c r="W33" s="34">
        <v>0</v>
      </c>
      <c r="X33" s="34">
        <v>1275</v>
      </c>
      <c r="Y33" s="34">
        <v>0</v>
      </c>
      <c r="Z33" s="34">
        <v>0</v>
      </c>
      <c r="AA33" s="34">
        <f t="shared" si="7"/>
        <v>94</v>
      </c>
      <c r="AB33" s="34">
        <v>94</v>
      </c>
      <c r="AC33" s="34">
        <v>0</v>
      </c>
    </row>
    <row r="34" spans="1:29" ht="13.5">
      <c r="A34" s="31" t="s">
        <v>2</v>
      </c>
      <c r="B34" s="32" t="s">
        <v>54</v>
      </c>
      <c r="C34" s="33" t="s">
        <v>55</v>
      </c>
      <c r="D34" s="34">
        <f t="shared" si="0"/>
        <v>1616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1616</v>
      </c>
      <c r="L34" s="34">
        <v>1302</v>
      </c>
      <c r="M34" s="34">
        <v>314</v>
      </c>
      <c r="N34" s="34">
        <f t="shared" si="4"/>
        <v>3537</v>
      </c>
      <c r="O34" s="34">
        <f t="shared" si="5"/>
        <v>3162</v>
      </c>
      <c r="P34" s="34">
        <v>0</v>
      </c>
      <c r="Q34" s="34">
        <v>1799</v>
      </c>
      <c r="R34" s="34">
        <v>1302</v>
      </c>
      <c r="S34" s="34">
        <v>61</v>
      </c>
      <c r="T34" s="34">
        <v>0</v>
      </c>
      <c r="U34" s="34">
        <f t="shared" si="6"/>
        <v>314</v>
      </c>
      <c r="V34" s="34">
        <v>0</v>
      </c>
      <c r="W34" s="34">
        <v>0</v>
      </c>
      <c r="X34" s="34">
        <v>314</v>
      </c>
      <c r="Y34" s="34">
        <v>0</v>
      </c>
      <c r="Z34" s="34">
        <v>0</v>
      </c>
      <c r="AA34" s="34">
        <f t="shared" si="7"/>
        <v>61</v>
      </c>
      <c r="AB34" s="34">
        <v>61</v>
      </c>
      <c r="AC34" s="34">
        <v>0</v>
      </c>
    </row>
    <row r="35" spans="1:29" ht="13.5">
      <c r="A35" s="31" t="s">
        <v>2</v>
      </c>
      <c r="B35" s="32" t="s">
        <v>56</v>
      </c>
      <c r="C35" s="33" t="s">
        <v>57</v>
      </c>
      <c r="D35" s="34">
        <f t="shared" si="0"/>
        <v>4760</v>
      </c>
      <c r="E35" s="34">
        <f t="shared" si="1"/>
        <v>4760</v>
      </c>
      <c r="F35" s="34">
        <v>3162</v>
      </c>
      <c r="G35" s="34">
        <v>1598</v>
      </c>
      <c r="H35" s="34">
        <f t="shared" si="2"/>
        <v>0</v>
      </c>
      <c r="I35" s="34">
        <v>0</v>
      </c>
      <c r="J35" s="34">
        <v>0</v>
      </c>
      <c r="K35" s="34">
        <f t="shared" si="3"/>
        <v>0</v>
      </c>
      <c r="L35" s="34">
        <v>0</v>
      </c>
      <c r="M35" s="34">
        <v>0</v>
      </c>
      <c r="N35" s="34">
        <f t="shared" si="4"/>
        <v>4828</v>
      </c>
      <c r="O35" s="34">
        <f t="shared" si="5"/>
        <v>3162</v>
      </c>
      <c r="P35" s="34">
        <v>0</v>
      </c>
      <c r="Q35" s="34">
        <v>0</v>
      </c>
      <c r="R35" s="34">
        <v>3162</v>
      </c>
      <c r="S35" s="34">
        <v>0</v>
      </c>
      <c r="T35" s="34">
        <v>0</v>
      </c>
      <c r="U35" s="34">
        <f t="shared" si="6"/>
        <v>1598</v>
      </c>
      <c r="V35" s="34">
        <v>0</v>
      </c>
      <c r="W35" s="34">
        <v>0</v>
      </c>
      <c r="X35" s="34">
        <v>1598</v>
      </c>
      <c r="Y35" s="34">
        <v>0</v>
      </c>
      <c r="Z35" s="34">
        <v>0</v>
      </c>
      <c r="AA35" s="34">
        <f t="shared" si="7"/>
        <v>68</v>
      </c>
      <c r="AB35" s="34">
        <v>68</v>
      </c>
      <c r="AC35" s="34">
        <v>0</v>
      </c>
    </row>
    <row r="36" spans="1:29" ht="13.5">
      <c r="A36" s="31" t="s">
        <v>2</v>
      </c>
      <c r="B36" s="32" t="s">
        <v>58</v>
      </c>
      <c r="C36" s="33" t="s">
        <v>59</v>
      </c>
      <c r="D36" s="34">
        <f t="shared" si="0"/>
        <v>2150</v>
      </c>
      <c r="E36" s="34">
        <f t="shared" si="1"/>
        <v>0</v>
      </c>
      <c r="F36" s="34">
        <v>0</v>
      </c>
      <c r="G36" s="34">
        <v>0</v>
      </c>
      <c r="H36" s="34">
        <f t="shared" si="2"/>
        <v>1194</v>
      </c>
      <c r="I36" s="34">
        <v>1194</v>
      </c>
      <c r="J36" s="34">
        <v>0</v>
      </c>
      <c r="K36" s="34">
        <f t="shared" si="3"/>
        <v>956</v>
      </c>
      <c r="L36" s="34">
        <v>0</v>
      </c>
      <c r="M36" s="34">
        <v>956</v>
      </c>
      <c r="N36" s="34">
        <f t="shared" si="4"/>
        <v>2168</v>
      </c>
      <c r="O36" s="34">
        <f t="shared" si="5"/>
        <v>1194</v>
      </c>
      <c r="P36" s="34">
        <v>0</v>
      </c>
      <c r="Q36" s="34">
        <v>0</v>
      </c>
      <c r="R36" s="34">
        <v>1194</v>
      </c>
      <c r="S36" s="34">
        <v>0</v>
      </c>
      <c r="T36" s="34">
        <v>0</v>
      </c>
      <c r="U36" s="34">
        <f t="shared" si="6"/>
        <v>956</v>
      </c>
      <c r="V36" s="34">
        <v>0</v>
      </c>
      <c r="W36" s="34">
        <v>0</v>
      </c>
      <c r="X36" s="34">
        <v>956</v>
      </c>
      <c r="Y36" s="34">
        <v>0</v>
      </c>
      <c r="Z36" s="34">
        <v>0</v>
      </c>
      <c r="AA36" s="34">
        <f t="shared" si="7"/>
        <v>18</v>
      </c>
      <c r="AB36" s="34">
        <v>18</v>
      </c>
      <c r="AC36" s="34">
        <v>0</v>
      </c>
    </row>
    <row r="37" spans="1:29" ht="13.5">
      <c r="A37" s="31" t="s">
        <v>2</v>
      </c>
      <c r="B37" s="32" t="s">
        <v>60</v>
      </c>
      <c r="C37" s="33" t="s">
        <v>61</v>
      </c>
      <c r="D37" s="34">
        <f t="shared" si="0"/>
        <v>2240</v>
      </c>
      <c r="E37" s="34">
        <f t="shared" si="1"/>
        <v>1360</v>
      </c>
      <c r="F37" s="34">
        <v>1360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880</v>
      </c>
      <c r="L37" s="34">
        <v>0</v>
      </c>
      <c r="M37" s="34">
        <v>880</v>
      </c>
      <c r="N37" s="34">
        <f t="shared" si="4"/>
        <v>2240</v>
      </c>
      <c r="O37" s="34">
        <f t="shared" si="5"/>
        <v>1360</v>
      </c>
      <c r="P37" s="34">
        <v>0</v>
      </c>
      <c r="Q37" s="34">
        <v>0</v>
      </c>
      <c r="R37" s="34">
        <v>1360</v>
      </c>
      <c r="S37" s="34">
        <v>0</v>
      </c>
      <c r="T37" s="34">
        <v>0</v>
      </c>
      <c r="U37" s="34">
        <f t="shared" si="6"/>
        <v>880</v>
      </c>
      <c r="V37" s="34">
        <v>0</v>
      </c>
      <c r="W37" s="34">
        <v>0</v>
      </c>
      <c r="X37" s="34">
        <v>880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2</v>
      </c>
      <c r="B38" s="32" t="s">
        <v>62</v>
      </c>
      <c r="C38" s="33" t="s">
        <v>63</v>
      </c>
      <c r="D38" s="34">
        <f t="shared" si="0"/>
        <v>6570</v>
      </c>
      <c r="E38" s="34">
        <f t="shared" si="1"/>
        <v>0</v>
      </c>
      <c r="F38" s="34">
        <v>0</v>
      </c>
      <c r="G38" s="34">
        <v>0</v>
      </c>
      <c r="H38" s="34">
        <f t="shared" si="2"/>
        <v>1556</v>
      </c>
      <c r="I38" s="34">
        <v>1556</v>
      </c>
      <c r="J38" s="34">
        <v>0</v>
      </c>
      <c r="K38" s="34">
        <f t="shared" si="3"/>
        <v>5014</v>
      </c>
      <c r="L38" s="34">
        <v>0</v>
      </c>
      <c r="M38" s="34">
        <v>5014</v>
      </c>
      <c r="N38" s="34">
        <f t="shared" si="4"/>
        <v>6570</v>
      </c>
      <c r="O38" s="34">
        <f t="shared" si="5"/>
        <v>1556</v>
      </c>
      <c r="P38" s="34">
        <v>0</v>
      </c>
      <c r="Q38" s="34">
        <v>0</v>
      </c>
      <c r="R38" s="34">
        <v>1556</v>
      </c>
      <c r="S38" s="34">
        <v>0</v>
      </c>
      <c r="T38" s="34">
        <v>0</v>
      </c>
      <c r="U38" s="34">
        <f t="shared" si="6"/>
        <v>5014</v>
      </c>
      <c r="V38" s="34">
        <v>0</v>
      </c>
      <c r="W38" s="34">
        <v>0</v>
      </c>
      <c r="X38" s="34">
        <v>5014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2</v>
      </c>
      <c r="B39" s="32" t="s">
        <v>64</v>
      </c>
      <c r="C39" s="33" t="s">
        <v>65</v>
      </c>
      <c r="D39" s="34">
        <f t="shared" si="0"/>
        <v>3810</v>
      </c>
      <c r="E39" s="34">
        <f t="shared" si="1"/>
        <v>0</v>
      </c>
      <c r="F39" s="34">
        <v>0</v>
      </c>
      <c r="G39" s="34">
        <v>0</v>
      </c>
      <c r="H39" s="34">
        <f t="shared" si="2"/>
        <v>1687</v>
      </c>
      <c r="I39" s="34">
        <v>1687</v>
      </c>
      <c r="J39" s="34">
        <v>0</v>
      </c>
      <c r="K39" s="34">
        <f t="shared" si="3"/>
        <v>2123</v>
      </c>
      <c r="L39" s="34">
        <v>0</v>
      </c>
      <c r="M39" s="34">
        <v>2123</v>
      </c>
      <c r="N39" s="34">
        <f t="shared" si="4"/>
        <v>3814</v>
      </c>
      <c r="O39" s="34">
        <f t="shared" si="5"/>
        <v>1687</v>
      </c>
      <c r="P39" s="34">
        <v>0</v>
      </c>
      <c r="Q39" s="34">
        <v>0</v>
      </c>
      <c r="R39" s="34">
        <v>1687</v>
      </c>
      <c r="S39" s="34">
        <v>0</v>
      </c>
      <c r="T39" s="34">
        <v>0</v>
      </c>
      <c r="U39" s="34">
        <f t="shared" si="6"/>
        <v>2123</v>
      </c>
      <c r="V39" s="34">
        <v>0</v>
      </c>
      <c r="W39" s="34">
        <v>0</v>
      </c>
      <c r="X39" s="34">
        <v>2123</v>
      </c>
      <c r="Y39" s="34">
        <v>0</v>
      </c>
      <c r="Z39" s="34">
        <v>0</v>
      </c>
      <c r="AA39" s="34">
        <f t="shared" si="7"/>
        <v>4</v>
      </c>
      <c r="AB39" s="34">
        <v>4</v>
      </c>
      <c r="AC39" s="34">
        <v>0</v>
      </c>
    </row>
    <row r="40" spans="1:29" ht="13.5">
      <c r="A40" s="31" t="s">
        <v>2</v>
      </c>
      <c r="B40" s="32" t="s">
        <v>66</v>
      </c>
      <c r="C40" s="33" t="s">
        <v>67</v>
      </c>
      <c r="D40" s="34">
        <f t="shared" si="0"/>
        <v>3070</v>
      </c>
      <c r="E40" s="34">
        <f t="shared" si="1"/>
        <v>0</v>
      </c>
      <c r="F40" s="34">
        <v>0</v>
      </c>
      <c r="G40" s="34">
        <v>0</v>
      </c>
      <c r="H40" s="34">
        <f t="shared" si="2"/>
        <v>3070</v>
      </c>
      <c r="I40" s="34">
        <v>1560</v>
      </c>
      <c r="J40" s="34">
        <v>1510</v>
      </c>
      <c r="K40" s="34">
        <f t="shared" si="3"/>
        <v>0</v>
      </c>
      <c r="L40" s="34">
        <v>0</v>
      </c>
      <c r="M40" s="34">
        <v>0</v>
      </c>
      <c r="N40" s="34">
        <f t="shared" si="4"/>
        <v>3070</v>
      </c>
      <c r="O40" s="34">
        <f t="shared" si="5"/>
        <v>1560</v>
      </c>
      <c r="P40" s="34">
        <v>0</v>
      </c>
      <c r="Q40" s="34">
        <v>0</v>
      </c>
      <c r="R40" s="34">
        <v>1560</v>
      </c>
      <c r="S40" s="34">
        <v>0</v>
      </c>
      <c r="T40" s="34">
        <v>0</v>
      </c>
      <c r="U40" s="34">
        <f t="shared" si="6"/>
        <v>1510</v>
      </c>
      <c r="V40" s="34">
        <v>0</v>
      </c>
      <c r="W40" s="34">
        <v>0</v>
      </c>
      <c r="X40" s="34">
        <v>1510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2</v>
      </c>
      <c r="B41" s="32" t="s">
        <v>68</v>
      </c>
      <c r="C41" s="33" t="s">
        <v>69</v>
      </c>
      <c r="D41" s="34">
        <f t="shared" si="0"/>
        <v>5648</v>
      </c>
      <c r="E41" s="34">
        <f t="shared" si="1"/>
        <v>0</v>
      </c>
      <c r="F41" s="34">
        <v>0</v>
      </c>
      <c r="G41" s="34">
        <v>0</v>
      </c>
      <c r="H41" s="34">
        <f t="shared" si="2"/>
        <v>3780</v>
      </c>
      <c r="I41" s="34">
        <v>3780</v>
      </c>
      <c r="J41" s="34">
        <v>0</v>
      </c>
      <c r="K41" s="34">
        <f t="shared" si="3"/>
        <v>1868</v>
      </c>
      <c r="L41" s="34">
        <v>0</v>
      </c>
      <c r="M41" s="34">
        <v>1868</v>
      </c>
      <c r="N41" s="34">
        <f t="shared" si="4"/>
        <v>6546</v>
      </c>
      <c r="O41" s="34">
        <f t="shared" si="5"/>
        <v>4630</v>
      </c>
      <c r="P41" s="34">
        <v>3780</v>
      </c>
      <c r="Q41" s="34">
        <v>850</v>
      </c>
      <c r="R41" s="34">
        <v>0</v>
      </c>
      <c r="S41" s="34">
        <v>0</v>
      </c>
      <c r="T41" s="34">
        <v>0</v>
      </c>
      <c r="U41" s="34">
        <f t="shared" si="6"/>
        <v>1868</v>
      </c>
      <c r="V41" s="34">
        <v>1868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48</v>
      </c>
      <c r="AB41" s="34">
        <v>48</v>
      </c>
      <c r="AC41" s="34">
        <v>0</v>
      </c>
    </row>
    <row r="42" spans="1:29" ht="13.5">
      <c r="A42" s="31" t="s">
        <v>2</v>
      </c>
      <c r="B42" s="32" t="s">
        <v>70</v>
      </c>
      <c r="C42" s="33" t="s">
        <v>71</v>
      </c>
      <c r="D42" s="34">
        <f t="shared" si="0"/>
        <v>7460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7460</v>
      </c>
      <c r="L42" s="34">
        <v>4850</v>
      </c>
      <c r="M42" s="34">
        <v>2610</v>
      </c>
      <c r="N42" s="34">
        <f t="shared" si="4"/>
        <v>7460</v>
      </c>
      <c r="O42" s="34">
        <f t="shared" si="5"/>
        <v>4850</v>
      </c>
      <c r="P42" s="34">
        <v>0</v>
      </c>
      <c r="Q42" s="34">
        <v>0</v>
      </c>
      <c r="R42" s="34">
        <v>4850</v>
      </c>
      <c r="S42" s="34">
        <v>0</v>
      </c>
      <c r="T42" s="34">
        <v>0</v>
      </c>
      <c r="U42" s="34">
        <f t="shared" si="6"/>
        <v>2610</v>
      </c>
      <c r="V42" s="34">
        <v>0</v>
      </c>
      <c r="W42" s="34">
        <v>0</v>
      </c>
      <c r="X42" s="34">
        <v>2610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2</v>
      </c>
      <c r="B43" s="32" t="s">
        <v>72</v>
      </c>
      <c r="C43" s="33" t="s">
        <v>73</v>
      </c>
      <c r="D43" s="34">
        <f t="shared" si="0"/>
        <v>5827</v>
      </c>
      <c r="E43" s="34">
        <f t="shared" si="1"/>
        <v>0</v>
      </c>
      <c r="F43" s="34">
        <v>0</v>
      </c>
      <c r="G43" s="34">
        <v>0</v>
      </c>
      <c r="H43" s="34">
        <f t="shared" si="2"/>
        <v>4682</v>
      </c>
      <c r="I43" s="34">
        <v>4682</v>
      </c>
      <c r="J43" s="34">
        <v>0</v>
      </c>
      <c r="K43" s="34">
        <f t="shared" si="3"/>
        <v>1145</v>
      </c>
      <c r="L43" s="34">
        <v>0</v>
      </c>
      <c r="M43" s="34">
        <v>1145</v>
      </c>
      <c r="N43" s="34">
        <f t="shared" si="4"/>
        <v>5827</v>
      </c>
      <c r="O43" s="34">
        <f t="shared" si="5"/>
        <v>4682</v>
      </c>
      <c r="P43" s="34">
        <v>4682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1145</v>
      </c>
      <c r="V43" s="34">
        <v>1145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2</v>
      </c>
      <c r="B44" s="32" t="s">
        <v>74</v>
      </c>
      <c r="C44" s="33" t="s">
        <v>75</v>
      </c>
      <c r="D44" s="34">
        <f t="shared" si="0"/>
        <v>759</v>
      </c>
      <c r="E44" s="34">
        <f t="shared" si="1"/>
        <v>0</v>
      </c>
      <c r="F44" s="34">
        <v>0</v>
      </c>
      <c r="G44" s="34">
        <v>0</v>
      </c>
      <c r="H44" s="34">
        <f t="shared" si="2"/>
        <v>759</v>
      </c>
      <c r="I44" s="34">
        <v>258</v>
      </c>
      <c r="J44" s="34">
        <v>501</v>
      </c>
      <c r="K44" s="34">
        <f t="shared" si="3"/>
        <v>0</v>
      </c>
      <c r="L44" s="34">
        <v>0</v>
      </c>
      <c r="M44" s="34">
        <v>0</v>
      </c>
      <c r="N44" s="34">
        <f t="shared" si="4"/>
        <v>759</v>
      </c>
      <c r="O44" s="34">
        <f t="shared" si="5"/>
        <v>258</v>
      </c>
      <c r="P44" s="34">
        <v>0</v>
      </c>
      <c r="Q44" s="34">
        <v>0</v>
      </c>
      <c r="R44" s="34">
        <v>258</v>
      </c>
      <c r="S44" s="34">
        <v>0</v>
      </c>
      <c r="T44" s="34">
        <v>0</v>
      </c>
      <c r="U44" s="34">
        <f t="shared" si="6"/>
        <v>501</v>
      </c>
      <c r="V44" s="34">
        <v>0</v>
      </c>
      <c r="W44" s="34">
        <v>0</v>
      </c>
      <c r="X44" s="34">
        <v>501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2</v>
      </c>
      <c r="B45" s="32" t="s">
        <v>76</v>
      </c>
      <c r="C45" s="33" t="s">
        <v>77</v>
      </c>
      <c r="D45" s="34">
        <f t="shared" si="0"/>
        <v>1229</v>
      </c>
      <c r="E45" s="34">
        <f t="shared" si="1"/>
        <v>0</v>
      </c>
      <c r="F45" s="34">
        <v>0</v>
      </c>
      <c r="G45" s="34">
        <v>0</v>
      </c>
      <c r="H45" s="34">
        <f t="shared" si="2"/>
        <v>1229</v>
      </c>
      <c r="I45" s="34">
        <v>729</v>
      </c>
      <c r="J45" s="34">
        <v>500</v>
      </c>
      <c r="K45" s="34">
        <f t="shared" si="3"/>
        <v>0</v>
      </c>
      <c r="L45" s="34">
        <v>0</v>
      </c>
      <c r="M45" s="34">
        <v>0</v>
      </c>
      <c r="N45" s="34">
        <f t="shared" si="4"/>
        <v>2129</v>
      </c>
      <c r="O45" s="34">
        <f t="shared" si="5"/>
        <v>1179</v>
      </c>
      <c r="P45" s="34">
        <v>729</v>
      </c>
      <c r="Q45" s="34">
        <v>0</v>
      </c>
      <c r="R45" s="34">
        <v>0</v>
      </c>
      <c r="S45" s="34">
        <v>450</v>
      </c>
      <c r="T45" s="34">
        <v>0</v>
      </c>
      <c r="U45" s="34">
        <f t="shared" si="6"/>
        <v>500</v>
      </c>
      <c r="V45" s="34">
        <v>500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450</v>
      </c>
      <c r="AB45" s="34">
        <v>450</v>
      </c>
      <c r="AC45" s="34">
        <v>0</v>
      </c>
    </row>
    <row r="46" spans="1:29" ht="13.5">
      <c r="A46" s="31" t="s">
        <v>2</v>
      </c>
      <c r="B46" s="32" t="s">
        <v>78</v>
      </c>
      <c r="C46" s="33" t="s">
        <v>79</v>
      </c>
      <c r="D46" s="34">
        <f t="shared" si="0"/>
        <v>1075</v>
      </c>
      <c r="E46" s="34">
        <f t="shared" si="1"/>
        <v>191</v>
      </c>
      <c r="F46" s="34">
        <v>191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884</v>
      </c>
      <c r="L46" s="34">
        <v>586</v>
      </c>
      <c r="M46" s="34">
        <v>298</v>
      </c>
      <c r="N46" s="34">
        <f t="shared" si="4"/>
        <v>1258</v>
      </c>
      <c r="O46" s="34">
        <f t="shared" si="5"/>
        <v>777</v>
      </c>
      <c r="P46" s="34">
        <v>0</v>
      </c>
      <c r="Q46" s="34">
        <v>191</v>
      </c>
      <c r="R46" s="34">
        <v>586</v>
      </c>
      <c r="S46" s="34">
        <v>0</v>
      </c>
      <c r="T46" s="34">
        <v>0</v>
      </c>
      <c r="U46" s="34">
        <f t="shared" si="6"/>
        <v>298</v>
      </c>
      <c r="V46" s="34">
        <v>0</v>
      </c>
      <c r="W46" s="34">
        <v>0</v>
      </c>
      <c r="X46" s="34">
        <v>298</v>
      </c>
      <c r="Y46" s="34">
        <v>0</v>
      </c>
      <c r="Z46" s="34">
        <v>0</v>
      </c>
      <c r="AA46" s="34">
        <f t="shared" si="7"/>
        <v>183</v>
      </c>
      <c r="AB46" s="34">
        <v>183</v>
      </c>
      <c r="AC46" s="34">
        <v>0</v>
      </c>
    </row>
    <row r="47" spans="1:29" ht="13.5">
      <c r="A47" s="31" t="s">
        <v>2</v>
      </c>
      <c r="B47" s="32" t="s">
        <v>80</v>
      </c>
      <c r="C47" s="33" t="s">
        <v>81</v>
      </c>
      <c r="D47" s="34">
        <f t="shared" si="0"/>
        <v>341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341</v>
      </c>
      <c r="L47" s="34">
        <v>295</v>
      </c>
      <c r="M47" s="34">
        <v>46</v>
      </c>
      <c r="N47" s="34">
        <f t="shared" si="4"/>
        <v>341</v>
      </c>
      <c r="O47" s="34">
        <f t="shared" si="5"/>
        <v>295</v>
      </c>
      <c r="P47" s="34">
        <v>0</v>
      </c>
      <c r="Q47" s="34">
        <v>0</v>
      </c>
      <c r="R47" s="34">
        <v>295</v>
      </c>
      <c r="S47" s="34">
        <v>0</v>
      </c>
      <c r="T47" s="34">
        <v>0</v>
      </c>
      <c r="U47" s="34">
        <f t="shared" si="6"/>
        <v>46</v>
      </c>
      <c r="V47" s="34">
        <v>0</v>
      </c>
      <c r="W47" s="34">
        <v>0</v>
      </c>
      <c r="X47" s="34">
        <v>46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2</v>
      </c>
      <c r="B48" s="32" t="s">
        <v>82</v>
      </c>
      <c r="C48" s="33" t="s">
        <v>83</v>
      </c>
      <c r="D48" s="34">
        <f t="shared" si="0"/>
        <v>324</v>
      </c>
      <c r="E48" s="34">
        <f t="shared" si="1"/>
        <v>0</v>
      </c>
      <c r="F48" s="34">
        <v>0</v>
      </c>
      <c r="G48" s="34">
        <v>0</v>
      </c>
      <c r="H48" s="34">
        <f t="shared" si="2"/>
        <v>324</v>
      </c>
      <c r="I48" s="34">
        <v>135</v>
      </c>
      <c r="J48" s="34">
        <v>189</v>
      </c>
      <c r="K48" s="34">
        <f t="shared" si="3"/>
        <v>0</v>
      </c>
      <c r="L48" s="34">
        <v>0</v>
      </c>
      <c r="M48" s="34">
        <v>0</v>
      </c>
      <c r="N48" s="34">
        <f t="shared" si="4"/>
        <v>324</v>
      </c>
      <c r="O48" s="34">
        <f t="shared" si="5"/>
        <v>135</v>
      </c>
      <c r="P48" s="34">
        <v>0</v>
      </c>
      <c r="Q48" s="34">
        <v>0</v>
      </c>
      <c r="R48" s="34">
        <v>135</v>
      </c>
      <c r="S48" s="34">
        <v>0</v>
      </c>
      <c r="T48" s="34">
        <v>0</v>
      </c>
      <c r="U48" s="34">
        <f t="shared" si="6"/>
        <v>189</v>
      </c>
      <c r="V48" s="34">
        <v>0</v>
      </c>
      <c r="W48" s="34">
        <v>0</v>
      </c>
      <c r="X48" s="34">
        <v>189</v>
      </c>
      <c r="Y48" s="34">
        <v>0</v>
      </c>
      <c r="Z48" s="34">
        <v>0</v>
      </c>
      <c r="AA48" s="34">
        <f t="shared" si="7"/>
        <v>0</v>
      </c>
      <c r="AB48" s="34">
        <v>0</v>
      </c>
      <c r="AC48" s="34">
        <v>0</v>
      </c>
    </row>
    <row r="49" spans="1:29" ht="13.5">
      <c r="A49" s="31" t="s">
        <v>2</v>
      </c>
      <c r="B49" s="32" t="s">
        <v>84</v>
      </c>
      <c r="C49" s="33" t="s">
        <v>85</v>
      </c>
      <c r="D49" s="34">
        <f t="shared" si="0"/>
        <v>1846</v>
      </c>
      <c r="E49" s="34">
        <f t="shared" si="1"/>
        <v>1846</v>
      </c>
      <c r="F49" s="34">
        <v>908</v>
      </c>
      <c r="G49" s="34">
        <v>938</v>
      </c>
      <c r="H49" s="34">
        <f t="shared" si="2"/>
        <v>0</v>
      </c>
      <c r="I49" s="34">
        <v>0</v>
      </c>
      <c r="J49" s="34">
        <v>0</v>
      </c>
      <c r="K49" s="34">
        <f t="shared" si="3"/>
        <v>0</v>
      </c>
      <c r="L49" s="34">
        <v>0</v>
      </c>
      <c r="M49" s="34">
        <v>0</v>
      </c>
      <c r="N49" s="34">
        <f t="shared" si="4"/>
        <v>1926</v>
      </c>
      <c r="O49" s="34">
        <f t="shared" si="5"/>
        <v>908</v>
      </c>
      <c r="P49" s="34">
        <v>908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938</v>
      </c>
      <c r="V49" s="34">
        <v>938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80</v>
      </c>
      <c r="AB49" s="34">
        <v>80</v>
      </c>
      <c r="AC49" s="34">
        <v>0</v>
      </c>
    </row>
    <row r="50" spans="1:29" ht="13.5">
      <c r="A50" s="31" t="s">
        <v>2</v>
      </c>
      <c r="B50" s="32" t="s">
        <v>86</v>
      </c>
      <c r="C50" s="33" t="s">
        <v>87</v>
      </c>
      <c r="D50" s="34">
        <f t="shared" si="0"/>
        <v>631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631</v>
      </c>
      <c r="L50" s="34">
        <v>271</v>
      </c>
      <c r="M50" s="34">
        <v>360</v>
      </c>
      <c r="N50" s="34">
        <f t="shared" si="4"/>
        <v>631</v>
      </c>
      <c r="O50" s="34">
        <f t="shared" si="5"/>
        <v>271</v>
      </c>
      <c r="P50" s="34">
        <v>271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360</v>
      </c>
      <c r="V50" s="34">
        <v>360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0</v>
      </c>
      <c r="AB50" s="34">
        <v>0</v>
      </c>
      <c r="AC50" s="34">
        <v>0</v>
      </c>
    </row>
    <row r="51" spans="1:29" ht="13.5">
      <c r="A51" s="31" t="s">
        <v>2</v>
      </c>
      <c r="B51" s="32" t="s">
        <v>88</v>
      </c>
      <c r="C51" s="33" t="s">
        <v>89</v>
      </c>
      <c r="D51" s="34">
        <f t="shared" si="0"/>
        <v>430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430</v>
      </c>
      <c r="L51" s="34">
        <v>197</v>
      </c>
      <c r="M51" s="34">
        <v>233</v>
      </c>
      <c r="N51" s="34">
        <f t="shared" si="4"/>
        <v>430</v>
      </c>
      <c r="O51" s="34">
        <f t="shared" si="5"/>
        <v>197</v>
      </c>
      <c r="P51" s="34">
        <v>197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233</v>
      </c>
      <c r="V51" s="34">
        <v>233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0</v>
      </c>
      <c r="AB51" s="34">
        <v>0</v>
      </c>
      <c r="AC51" s="34">
        <v>0</v>
      </c>
    </row>
    <row r="52" spans="1:29" ht="13.5">
      <c r="A52" s="31" t="s">
        <v>2</v>
      </c>
      <c r="B52" s="32" t="s">
        <v>90</v>
      </c>
      <c r="C52" s="33" t="s">
        <v>0</v>
      </c>
      <c r="D52" s="34">
        <f t="shared" si="0"/>
        <v>512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512</v>
      </c>
      <c r="L52" s="34">
        <v>242</v>
      </c>
      <c r="M52" s="34">
        <v>270</v>
      </c>
      <c r="N52" s="34">
        <f t="shared" si="4"/>
        <v>512</v>
      </c>
      <c r="O52" s="34">
        <f t="shared" si="5"/>
        <v>242</v>
      </c>
      <c r="P52" s="34">
        <v>0</v>
      </c>
      <c r="Q52" s="34">
        <v>0</v>
      </c>
      <c r="R52" s="34">
        <v>242</v>
      </c>
      <c r="S52" s="34">
        <v>0</v>
      </c>
      <c r="T52" s="34">
        <v>0</v>
      </c>
      <c r="U52" s="34">
        <f t="shared" si="6"/>
        <v>270</v>
      </c>
      <c r="V52" s="34">
        <v>0</v>
      </c>
      <c r="W52" s="34">
        <v>0</v>
      </c>
      <c r="X52" s="34">
        <v>270</v>
      </c>
      <c r="Y52" s="34">
        <v>0</v>
      </c>
      <c r="Z52" s="34">
        <v>0</v>
      </c>
      <c r="AA52" s="34">
        <f t="shared" si="7"/>
        <v>0</v>
      </c>
      <c r="AB52" s="34">
        <v>0</v>
      </c>
      <c r="AC52" s="34">
        <v>0</v>
      </c>
    </row>
    <row r="53" spans="1:29" ht="13.5">
      <c r="A53" s="31" t="s">
        <v>2</v>
      </c>
      <c r="B53" s="32" t="s">
        <v>91</v>
      </c>
      <c r="C53" s="33" t="s">
        <v>92</v>
      </c>
      <c r="D53" s="34">
        <f t="shared" si="0"/>
        <v>1462</v>
      </c>
      <c r="E53" s="34">
        <f t="shared" si="1"/>
        <v>0</v>
      </c>
      <c r="F53" s="34">
        <v>0</v>
      </c>
      <c r="G53" s="34">
        <v>0</v>
      </c>
      <c r="H53" s="34">
        <f t="shared" si="2"/>
        <v>1462</v>
      </c>
      <c r="I53" s="34">
        <v>1124</v>
      </c>
      <c r="J53" s="34">
        <v>338</v>
      </c>
      <c r="K53" s="34">
        <f t="shared" si="3"/>
        <v>0</v>
      </c>
      <c r="L53" s="34">
        <v>0</v>
      </c>
      <c r="M53" s="34">
        <v>0</v>
      </c>
      <c r="N53" s="34">
        <f t="shared" si="4"/>
        <v>1573</v>
      </c>
      <c r="O53" s="34">
        <f t="shared" si="5"/>
        <v>1124</v>
      </c>
      <c r="P53" s="34">
        <v>0</v>
      </c>
      <c r="Q53" s="34">
        <v>0</v>
      </c>
      <c r="R53" s="34">
        <v>1124</v>
      </c>
      <c r="S53" s="34">
        <v>0</v>
      </c>
      <c r="T53" s="34">
        <v>0</v>
      </c>
      <c r="U53" s="34">
        <f t="shared" si="6"/>
        <v>338</v>
      </c>
      <c r="V53" s="34">
        <v>0</v>
      </c>
      <c r="W53" s="34">
        <v>0</v>
      </c>
      <c r="X53" s="34">
        <v>338</v>
      </c>
      <c r="Y53" s="34">
        <v>0</v>
      </c>
      <c r="Z53" s="34">
        <v>0</v>
      </c>
      <c r="AA53" s="34">
        <f t="shared" si="7"/>
        <v>111</v>
      </c>
      <c r="AB53" s="34">
        <v>111</v>
      </c>
      <c r="AC53" s="34">
        <v>0</v>
      </c>
    </row>
    <row r="54" spans="1:29" ht="13.5">
      <c r="A54" s="63" t="s">
        <v>95</v>
      </c>
      <c r="B54" s="64"/>
      <c r="C54" s="65"/>
      <c r="D54" s="34">
        <f>SUM(D7:D53)</f>
        <v>325277</v>
      </c>
      <c r="E54" s="34">
        <f aca="true" t="shared" si="8" ref="E54:AC54">SUM(E7:E53)</f>
        <v>27979</v>
      </c>
      <c r="F54" s="34">
        <f t="shared" si="8"/>
        <v>15808</v>
      </c>
      <c r="G54" s="34">
        <f t="shared" si="8"/>
        <v>12171</v>
      </c>
      <c r="H54" s="34">
        <f t="shared" si="8"/>
        <v>112574</v>
      </c>
      <c r="I54" s="34">
        <f t="shared" si="8"/>
        <v>83454</v>
      </c>
      <c r="J54" s="34">
        <f t="shared" si="8"/>
        <v>29120</v>
      </c>
      <c r="K54" s="34">
        <f t="shared" si="8"/>
        <v>184724</v>
      </c>
      <c r="L54" s="34">
        <f t="shared" si="8"/>
        <v>46733</v>
      </c>
      <c r="M54" s="34">
        <f t="shared" si="8"/>
        <v>137991</v>
      </c>
      <c r="N54" s="34">
        <f t="shared" si="8"/>
        <v>331924</v>
      </c>
      <c r="O54" s="34">
        <f t="shared" si="8"/>
        <v>150365</v>
      </c>
      <c r="P54" s="34">
        <f t="shared" si="8"/>
        <v>79200</v>
      </c>
      <c r="Q54" s="34">
        <f t="shared" si="8"/>
        <v>3958</v>
      </c>
      <c r="R54" s="34">
        <f t="shared" si="8"/>
        <v>66658</v>
      </c>
      <c r="S54" s="34">
        <f t="shared" si="8"/>
        <v>511</v>
      </c>
      <c r="T54" s="34">
        <f t="shared" si="8"/>
        <v>38</v>
      </c>
      <c r="U54" s="34">
        <f t="shared" si="8"/>
        <v>179882</v>
      </c>
      <c r="V54" s="34">
        <f t="shared" si="8"/>
        <v>86827</v>
      </c>
      <c r="W54" s="34">
        <f t="shared" si="8"/>
        <v>0</v>
      </c>
      <c r="X54" s="34">
        <f t="shared" si="8"/>
        <v>93038</v>
      </c>
      <c r="Y54" s="34">
        <f t="shared" si="8"/>
        <v>0</v>
      </c>
      <c r="Z54" s="34">
        <f t="shared" si="8"/>
        <v>17</v>
      </c>
      <c r="AA54" s="34">
        <f t="shared" si="8"/>
        <v>1677</v>
      </c>
      <c r="AB54" s="34">
        <f t="shared" si="8"/>
        <v>1557</v>
      </c>
      <c r="AC54" s="34">
        <f t="shared" si="8"/>
        <v>120</v>
      </c>
    </row>
  </sheetData>
  <mergeCells count="7">
    <mergeCell ref="A54:C54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2004-02-28T06:24:07Z</dcterms:modified>
  <cp:category/>
  <cp:version/>
  <cp:contentType/>
  <cp:contentStatus/>
</cp:coreProperties>
</file>