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'市町村分担金内訳'!$A$2:$DU$32</definedName>
    <definedName name="_xlnm.Print_Area" localSheetId="2">'組合分担金内訳'!$A$2:$BE$95</definedName>
    <definedName name="_xlnm.Print_Area" localSheetId="1">'廃棄物事業経費（歳出）'!$A$2:$BH$120</definedName>
    <definedName name="_xlnm.Print_Area" localSheetId="0">'廃棄物事業経費（歳入）'!$A$2:$AD$120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<sst xmlns="http://schemas.openxmlformats.org/spreadsheetml/2006/main" count="2896" uniqueCount="335">
  <si>
    <t>吉川町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</si>
  <si>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</si>
  <si>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</si>
  <si>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</si>
  <si>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</si>
  <si>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</si>
  <si>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</si>
  <si>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</si>
  <si>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</si>
  <si>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</si>
  <si>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</si>
  <si>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</si>
  <si>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</si>
  <si>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</si>
  <si>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</si>
  <si>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</si>
  <si>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</si>
  <si>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</si>
  <si>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</si>
  <si>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</si>
  <si>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</si>
  <si>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</si>
  <si>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</si>
  <si>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</si>
  <si>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</si>
  <si>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</si>
  <si>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</si>
  <si>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</si>
  <si>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</si>
  <si>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</si>
  <si>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</si>
  <si>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</si>
  <si>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</si>
  <si>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</si>
  <si>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</si>
  <si>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</si>
  <si>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</si>
  <si>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</si>
  <si>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</si>
  <si>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</si>
  <si>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</si>
  <si>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</si>
  <si>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</si>
  <si>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</si>
  <si>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</si>
  <si>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</si>
  <si>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</si>
  <si>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</si>
  <si>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</si>
  <si>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</si>
  <si>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</si>
  <si>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</si>
  <si>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</si>
  <si>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</si>
  <si>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</si>
  <si>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</si>
  <si>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</si>
  <si>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</si>
  <si>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</si>
  <si>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</si>
  <si>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</si>
  <si>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</si>
  <si>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</si>
  <si>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</si>
  <si>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</si>
  <si>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</si>
  <si>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</si>
  <si>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</si>
  <si>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</si>
  <si>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</si>
  <si>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</si>
  <si>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</si>
  <si>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</si>
  <si>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</si>
  <si>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28858</t>
  </si>
  <si>
    <t>佐用郡広域行政事務組合</t>
  </si>
  <si>
    <t>28860</t>
  </si>
  <si>
    <t>矢田川流域衛生一部事務組合</t>
  </si>
  <si>
    <t>28861</t>
  </si>
  <si>
    <t>美西衛生施設一部事務組合</t>
  </si>
  <si>
    <t>28864</t>
  </si>
  <si>
    <t>養父郡広域事務組合</t>
  </si>
  <si>
    <t>28867</t>
  </si>
  <si>
    <t>朝来郡広域行政事務組合</t>
  </si>
  <si>
    <t>28869</t>
  </si>
  <si>
    <t>氷上多可衛生事務組合</t>
  </si>
  <si>
    <t>28875</t>
  </si>
  <si>
    <t>北淡路清掃事務組合</t>
  </si>
  <si>
    <t>28876</t>
  </si>
  <si>
    <t>三原郡広域事務組合</t>
  </si>
  <si>
    <t>28886</t>
  </si>
  <si>
    <t>津名郡広域事務組合</t>
  </si>
  <si>
    <t>28887</t>
  </si>
  <si>
    <t>一宮、波賀衛生施設等一部事務組合</t>
  </si>
  <si>
    <t>28889</t>
  </si>
  <si>
    <t>山崎町安富町衛生施設一部事務組合</t>
  </si>
  <si>
    <t>28890</t>
  </si>
  <si>
    <t>洲本市・三原郡緑町衛生事務組合</t>
  </si>
  <si>
    <t>28902</t>
  </si>
  <si>
    <t>加古郡衛生事務組合</t>
  </si>
  <si>
    <t>28904</t>
  </si>
  <si>
    <t>淡路広域行政事務組合</t>
  </si>
  <si>
    <t>28905</t>
  </si>
  <si>
    <t>南但広域行政事務組合</t>
  </si>
  <si>
    <t>28910</t>
  </si>
  <si>
    <t>宍粟郡広域行政事務組合</t>
  </si>
  <si>
    <t>28925</t>
  </si>
  <si>
    <t>中播北部行政事務組合</t>
  </si>
  <si>
    <t>28930</t>
  </si>
  <si>
    <t>氷上町・柏原町衛生一部事務組合</t>
  </si>
  <si>
    <t>28932</t>
  </si>
  <si>
    <t>小野市・社町・東条町環境施設事務組合</t>
  </si>
  <si>
    <t>28951</t>
  </si>
  <si>
    <t>くれさか環境事務組合</t>
  </si>
  <si>
    <t>28955</t>
  </si>
  <si>
    <t>北但行政事務組合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</si>
  <si>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</si>
  <si>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</si>
  <si>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</si>
  <si>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</si>
  <si>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</si>
  <si>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</si>
  <si>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</si>
  <si>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</si>
  <si>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春日町</t>
  </si>
  <si>
    <t>東浦町</t>
  </si>
  <si>
    <t>御津町</t>
  </si>
  <si>
    <t>太子町</t>
  </si>
  <si>
    <t>27827</t>
  </si>
  <si>
    <t>豊中市伊丹市クリーンランド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</si>
  <si>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</si>
  <si>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</si>
  <si>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</si>
  <si>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</si>
  <si>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</si>
  <si>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</si>
  <si>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</si>
  <si>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</si>
  <si>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</si>
  <si>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</si>
  <si>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</si>
  <si>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</si>
  <si>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</si>
  <si>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</si>
  <si>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</si>
  <si>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</si>
  <si>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</si>
  <si>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</si>
  <si>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</si>
  <si>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</si>
  <si>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</si>
  <si>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</si>
  <si>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</si>
  <si>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</si>
  <si>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</si>
  <si>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</si>
  <si>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</si>
  <si>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</si>
  <si>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</si>
  <si>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</si>
  <si>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</si>
  <si>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</si>
  <si>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</si>
  <si>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</si>
  <si>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</si>
  <si>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</si>
  <si>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</si>
  <si>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</si>
  <si>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</si>
  <si>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</si>
  <si>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</si>
  <si>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</si>
  <si>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</si>
  <si>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</si>
  <si>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</si>
  <si>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</si>
  <si>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</si>
  <si>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</si>
  <si>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</si>
  <si>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</si>
  <si>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</si>
  <si>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</si>
  <si>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</si>
  <si>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</si>
  <si>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</si>
  <si>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</si>
  <si>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</si>
  <si>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</si>
  <si>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</si>
  <si>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</si>
  <si>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</si>
  <si>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</si>
  <si>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</si>
  <si>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</si>
  <si>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</si>
  <si>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</si>
  <si>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</si>
  <si>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</si>
  <si>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</si>
  <si>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</si>
  <si>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</si>
  <si>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</si>
  <si>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</si>
  <si>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</si>
  <si>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</si>
  <si>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</si>
  <si>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</si>
  <si>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</si>
  <si>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八千代町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</si>
  <si>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</si>
  <si>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</si>
  <si>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</si>
  <si>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</si>
  <si>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</si>
  <si>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</si>
  <si>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</si>
  <si>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神崎町</t>
  </si>
  <si>
    <t>一宮町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</si>
  <si>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</si>
  <si>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</si>
  <si>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</si>
  <si>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</si>
  <si>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</si>
  <si>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</si>
  <si>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</si>
  <si>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</si>
  <si>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</si>
  <si>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</si>
  <si>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</si>
  <si>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</si>
  <si>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</si>
  <si>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</si>
  <si>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</si>
  <si>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</si>
  <si>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</si>
  <si>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</si>
  <si>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</si>
  <si>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</si>
  <si>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</si>
  <si>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</si>
  <si>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</si>
  <si>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</si>
  <si>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</si>
  <si>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</si>
  <si>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</si>
  <si>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</si>
  <si>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</si>
  <si>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</si>
  <si>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</si>
  <si>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</si>
  <si>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</si>
  <si>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</si>
  <si>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</si>
  <si>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</si>
  <si>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－</t>
  </si>
  <si>
    <t>兵庫県合計</t>
  </si>
  <si>
    <t>兵庫県合計</t>
  </si>
  <si>
    <t>－</t>
  </si>
  <si>
    <t>－</t>
  </si>
  <si>
    <t>山東町</t>
  </si>
  <si>
    <t>日高町</t>
  </si>
  <si>
    <t>事務組合名</t>
  </si>
  <si>
    <t>合計（構成市町村1+～+構成市町村30）</t>
  </si>
  <si>
    <t>市町村名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</si>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</sst>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20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117</v>
      </c>
      <c r="B2" s="101" t="s">
        <v>140</v>
      </c>
      <c r="C2" s="104" t="s">
        <v>141</v>
      </c>
      <c r="D2" s="2" t="s">
        <v>142</v>
      </c>
      <c r="E2" s="3"/>
      <c r="F2" s="3"/>
      <c r="G2" s="3"/>
      <c r="H2" s="3"/>
      <c r="I2" s="3"/>
      <c r="J2" s="3"/>
      <c r="K2" s="3"/>
      <c r="L2" s="4"/>
      <c r="M2" s="2" t="s">
        <v>118</v>
      </c>
      <c r="N2" s="3"/>
      <c r="O2" s="3"/>
      <c r="P2" s="3"/>
      <c r="Q2" s="3"/>
      <c r="R2" s="3"/>
      <c r="S2" s="3"/>
      <c r="T2" s="3"/>
      <c r="U2" s="4"/>
      <c r="V2" s="2" t="s">
        <v>119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120</v>
      </c>
      <c r="E3" s="62"/>
      <c r="F3" s="62"/>
      <c r="G3" s="62"/>
      <c r="H3" s="62"/>
      <c r="I3" s="62"/>
      <c r="J3" s="62"/>
      <c r="K3" s="63"/>
      <c r="L3" s="64"/>
      <c r="M3" s="8" t="s">
        <v>120</v>
      </c>
      <c r="N3" s="62"/>
      <c r="O3" s="62"/>
      <c r="P3" s="62"/>
      <c r="Q3" s="62"/>
      <c r="R3" s="62"/>
      <c r="S3" s="62"/>
      <c r="T3" s="63"/>
      <c r="U3" s="64"/>
      <c r="V3" s="8" t="s">
        <v>120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121</v>
      </c>
      <c r="F4" s="9"/>
      <c r="G4" s="9"/>
      <c r="H4" s="9"/>
      <c r="I4" s="9"/>
      <c r="J4" s="9"/>
      <c r="K4" s="10"/>
      <c r="L4" s="11" t="s">
        <v>143</v>
      </c>
      <c r="M4" s="7"/>
      <c r="N4" s="8" t="s">
        <v>121</v>
      </c>
      <c r="O4" s="9"/>
      <c r="P4" s="9"/>
      <c r="Q4" s="9"/>
      <c r="R4" s="9"/>
      <c r="S4" s="9"/>
      <c r="T4" s="10"/>
      <c r="U4" s="11" t="s">
        <v>143</v>
      </c>
      <c r="V4" s="7"/>
      <c r="W4" s="8" t="s">
        <v>121</v>
      </c>
      <c r="X4" s="9"/>
      <c r="Y4" s="9"/>
      <c r="Z4" s="9"/>
      <c r="AA4" s="9"/>
      <c r="AB4" s="9"/>
      <c r="AC4" s="10"/>
      <c r="AD4" s="11" t="s">
        <v>143</v>
      </c>
    </row>
    <row r="5" spans="1:30" s="70" customFormat="1" ht="22.5" customHeight="1">
      <c r="A5" s="99"/>
      <c r="B5" s="102"/>
      <c r="C5" s="99"/>
      <c r="D5" s="7"/>
      <c r="E5" s="7"/>
      <c r="F5" s="12" t="s">
        <v>144</v>
      </c>
      <c r="G5" s="12" t="s">
        <v>145</v>
      </c>
      <c r="H5" s="12" t="s">
        <v>146</v>
      </c>
      <c r="I5" s="12" t="s">
        <v>147</v>
      </c>
      <c r="J5" s="12" t="s">
        <v>148</v>
      </c>
      <c r="K5" s="12" t="s">
        <v>149</v>
      </c>
      <c r="L5" s="13"/>
      <c r="M5" s="7"/>
      <c r="N5" s="7"/>
      <c r="O5" s="12" t="s">
        <v>144</v>
      </c>
      <c r="P5" s="12" t="s">
        <v>145</v>
      </c>
      <c r="Q5" s="12" t="s">
        <v>146</v>
      </c>
      <c r="R5" s="12" t="s">
        <v>147</v>
      </c>
      <c r="S5" s="12" t="s">
        <v>148</v>
      </c>
      <c r="T5" s="12" t="s">
        <v>149</v>
      </c>
      <c r="U5" s="13"/>
      <c r="V5" s="7"/>
      <c r="W5" s="7"/>
      <c r="X5" s="12" t="s">
        <v>144</v>
      </c>
      <c r="Y5" s="12" t="s">
        <v>145</v>
      </c>
      <c r="Z5" s="12" t="s">
        <v>146</v>
      </c>
      <c r="AA5" s="12" t="s">
        <v>147</v>
      </c>
      <c r="AB5" s="12" t="s">
        <v>148</v>
      </c>
      <c r="AC5" s="12" t="s">
        <v>149</v>
      </c>
      <c r="AD5" s="13"/>
    </row>
    <row r="6" spans="1:30" s="70" customFormat="1" ht="22.5" customHeight="1">
      <c r="A6" s="100"/>
      <c r="B6" s="103"/>
      <c r="C6" s="100"/>
      <c r="D6" s="14" t="s">
        <v>122</v>
      </c>
      <c r="E6" s="14" t="s">
        <v>123</v>
      </c>
      <c r="F6" s="15" t="s">
        <v>123</v>
      </c>
      <c r="G6" s="15" t="s">
        <v>123</v>
      </c>
      <c r="H6" s="15" t="s">
        <v>123</v>
      </c>
      <c r="I6" s="15" t="s">
        <v>123</v>
      </c>
      <c r="J6" s="15" t="s">
        <v>123</v>
      </c>
      <c r="K6" s="15" t="s">
        <v>123</v>
      </c>
      <c r="L6" s="16" t="s">
        <v>123</v>
      </c>
      <c r="M6" s="14" t="s">
        <v>123</v>
      </c>
      <c r="N6" s="14" t="s">
        <v>123</v>
      </c>
      <c r="O6" s="15" t="s">
        <v>123</v>
      </c>
      <c r="P6" s="15" t="s">
        <v>123</v>
      </c>
      <c r="Q6" s="15" t="s">
        <v>123</v>
      </c>
      <c r="R6" s="15" t="s">
        <v>123</v>
      </c>
      <c r="S6" s="15" t="s">
        <v>123</v>
      </c>
      <c r="T6" s="15" t="s">
        <v>123</v>
      </c>
      <c r="U6" s="16" t="s">
        <v>123</v>
      </c>
      <c r="V6" s="14" t="s">
        <v>123</v>
      </c>
      <c r="W6" s="14" t="s">
        <v>123</v>
      </c>
      <c r="X6" s="15" t="s">
        <v>123</v>
      </c>
      <c r="Y6" s="15" t="s">
        <v>123</v>
      </c>
      <c r="Z6" s="15" t="s">
        <v>123</v>
      </c>
      <c r="AA6" s="15" t="s">
        <v>123</v>
      </c>
      <c r="AB6" s="15" t="s">
        <v>123</v>
      </c>
      <c r="AC6" s="15" t="s">
        <v>123</v>
      </c>
      <c r="AD6" s="16" t="s">
        <v>123</v>
      </c>
    </row>
    <row r="7" spans="1:30" ht="13.5">
      <c r="A7" s="17" t="s">
        <v>130</v>
      </c>
      <c r="B7" s="76" t="s">
        <v>131</v>
      </c>
      <c r="C7" s="77" t="s">
        <v>132</v>
      </c>
      <c r="D7" s="87">
        <f aca="true" t="shared" si="0" ref="D7:D43">E7+L7</f>
        <v>33955064</v>
      </c>
      <c r="E7" s="87">
        <f aca="true" t="shared" si="1" ref="E7:E43">F7+G7+H7+I7+K7</f>
        <v>9046539</v>
      </c>
      <c r="F7" s="87">
        <v>2562862</v>
      </c>
      <c r="G7" s="87">
        <v>71326</v>
      </c>
      <c r="H7" s="87">
        <v>4032000</v>
      </c>
      <c r="I7" s="87">
        <v>1182034</v>
      </c>
      <c r="J7" s="87" t="s">
        <v>254</v>
      </c>
      <c r="K7" s="87">
        <v>1198317</v>
      </c>
      <c r="L7" s="87">
        <v>24908525</v>
      </c>
      <c r="M7" s="87">
        <f aca="true" t="shared" si="2" ref="M7:M43">N7+U7</f>
        <v>850171</v>
      </c>
      <c r="N7" s="87">
        <f aca="true" t="shared" si="3" ref="N7:N43">O7+P7+Q7+R7+T7</f>
        <v>67251</v>
      </c>
      <c r="O7" s="87">
        <v>0</v>
      </c>
      <c r="P7" s="87">
        <v>0</v>
      </c>
      <c r="Q7" s="87">
        <v>0</v>
      </c>
      <c r="R7" s="87">
        <v>42909</v>
      </c>
      <c r="S7" s="87" t="s">
        <v>254</v>
      </c>
      <c r="T7" s="87">
        <v>24342</v>
      </c>
      <c r="U7" s="87">
        <v>782920</v>
      </c>
      <c r="V7" s="87">
        <f aca="true" t="shared" si="4" ref="V7:V38">D7+M7</f>
        <v>34805235</v>
      </c>
      <c r="W7" s="87">
        <f aca="true" t="shared" si="5" ref="W7:W38">E7+N7</f>
        <v>9113790</v>
      </c>
      <c r="X7" s="87">
        <f aca="true" t="shared" si="6" ref="X7:X38">F7+O7</f>
        <v>2562862</v>
      </c>
      <c r="Y7" s="87">
        <f aca="true" t="shared" si="7" ref="Y7:Y38">G7+P7</f>
        <v>71326</v>
      </c>
      <c r="Z7" s="87">
        <f aca="true" t="shared" si="8" ref="Z7:Z38">H7+Q7</f>
        <v>4032000</v>
      </c>
      <c r="AA7" s="87">
        <f aca="true" t="shared" si="9" ref="AA7:AA38">I7+R7</f>
        <v>1224943</v>
      </c>
      <c r="AB7" s="87" t="s">
        <v>151</v>
      </c>
      <c r="AC7" s="87">
        <f aca="true" t="shared" si="10" ref="AC7:AC38">K7+T7</f>
        <v>1222659</v>
      </c>
      <c r="AD7" s="87">
        <f aca="true" t="shared" si="11" ref="AD7:AD38">L7+U7</f>
        <v>25691445</v>
      </c>
    </row>
    <row r="8" spans="1:30" ht="13.5">
      <c r="A8" s="17" t="s">
        <v>130</v>
      </c>
      <c r="B8" s="76" t="s">
        <v>133</v>
      </c>
      <c r="C8" s="77" t="s">
        <v>134</v>
      </c>
      <c r="D8" s="87">
        <f t="shared" si="0"/>
        <v>4836393</v>
      </c>
      <c r="E8" s="87">
        <f t="shared" si="1"/>
        <v>554516</v>
      </c>
      <c r="F8" s="87">
        <v>0</v>
      </c>
      <c r="G8" s="87">
        <v>0</v>
      </c>
      <c r="H8" s="87">
        <v>31900</v>
      </c>
      <c r="I8" s="87">
        <v>481377</v>
      </c>
      <c r="J8" s="87" t="s">
        <v>254</v>
      </c>
      <c r="K8" s="87">
        <v>41239</v>
      </c>
      <c r="L8" s="87">
        <v>4281877</v>
      </c>
      <c r="M8" s="87">
        <f t="shared" si="2"/>
        <v>1029280</v>
      </c>
      <c r="N8" s="87">
        <f t="shared" si="3"/>
        <v>110903</v>
      </c>
      <c r="O8" s="87">
        <v>0</v>
      </c>
      <c r="P8" s="87">
        <v>0</v>
      </c>
      <c r="Q8" s="87">
        <v>0</v>
      </c>
      <c r="R8" s="87">
        <v>110903</v>
      </c>
      <c r="S8" s="87" t="s">
        <v>254</v>
      </c>
      <c r="T8" s="87">
        <v>0</v>
      </c>
      <c r="U8" s="87">
        <v>918377</v>
      </c>
      <c r="V8" s="87">
        <f t="shared" si="4"/>
        <v>5865673</v>
      </c>
      <c r="W8" s="87">
        <f t="shared" si="5"/>
        <v>665419</v>
      </c>
      <c r="X8" s="87">
        <f t="shared" si="6"/>
        <v>0</v>
      </c>
      <c r="Y8" s="87">
        <f t="shared" si="7"/>
        <v>0</v>
      </c>
      <c r="Z8" s="87">
        <f t="shared" si="8"/>
        <v>31900</v>
      </c>
      <c r="AA8" s="87">
        <f t="shared" si="9"/>
        <v>592280</v>
      </c>
      <c r="AB8" s="87" t="s">
        <v>151</v>
      </c>
      <c r="AC8" s="87">
        <f t="shared" si="10"/>
        <v>41239</v>
      </c>
      <c r="AD8" s="87">
        <f t="shared" si="11"/>
        <v>5200254</v>
      </c>
    </row>
    <row r="9" spans="1:30" ht="13.5">
      <c r="A9" s="17" t="s">
        <v>130</v>
      </c>
      <c r="B9" s="76" t="s">
        <v>135</v>
      </c>
      <c r="C9" s="77" t="s">
        <v>136</v>
      </c>
      <c r="D9" s="87">
        <f t="shared" si="0"/>
        <v>8788899</v>
      </c>
      <c r="E9" s="87">
        <f t="shared" si="1"/>
        <v>3220194</v>
      </c>
      <c r="F9" s="87">
        <v>1238032</v>
      </c>
      <c r="G9" s="87">
        <v>9800</v>
      </c>
      <c r="H9" s="87">
        <v>1456400</v>
      </c>
      <c r="I9" s="87">
        <v>251596</v>
      </c>
      <c r="J9" s="87" t="s">
        <v>254</v>
      </c>
      <c r="K9" s="87">
        <v>264366</v>
      </c>
      <c r="L9" s="87">
        <v>5568705</v>
      </c>
      <c r="M9" s="87">
        <f t="shared" si="2"/>
        <v>241348</v>
      </c>
      <c r="N9" s="87">
        <f t="shared" si="3"/>
        <v>10622</v>
      </c>
      <c r="O9" s="87">
        <v>0</v>
      </c>
      <c r="P9" s="87">
        <v>0</v>
      </c>
      <c r="Q9" s="87">
        <v>0</v>
      </c>
      <c r="R9" s="87">
        <v>10622</v>
      </c>
      <c r="S9" s="87" t="s">
        <v>254</v>
      </c>
      <c r="T9" s="87">
        <v>0</v>
      </c>
      <c r="U9" s="87">
        <v>230726</v>
      </c>
      <c r="V9" s="87">
        <f t="shared" si="4"/>
        <v>9030247</v>
      </c>
      <c r="W9" s="87">
        <f t="shared" si="5"/>
        <v>3230816</v>
      </c>
      <c r="X9" s="87">
        <f t="shared" si="6"/>
        <v>1238032</v>
      </c>
      <c r="Y9" s="87">
        <f t="shared" si="7"/>
        <v>9800</v>
      </c>
      <c r="Z9" s="87">
        <f t="shared" si="8"/>
        <v>1456400</v>
      </c>
      <c r="AA9" s="87">
        <f t="shared" si="9"/>
        <v>262218</v>
      </c>
      <c r="AB9" s="87" t="s">
        <v>151</v>
      </c>
      <c r="AC9" s="87">
        <f t="shared" si="10"/>
        <v>264366</v>
      </c>
      <c r="AD9" s="87">
        <f t="shared" si="11"/>
        <v>5799431</v>
      </c>
    </row>
    <row r="10" spans="1:30" ht="13.5">
      <c r="A10" s="17" t="s">
        <v>130</v>
      </c>
      <c r="B10" s="76" t="s">
        <v>137</v>
      </c>
      <c r="C10" s="77" t="s">
        <v>138</v>
      </c>
      <c r="D10" s="87">
        <f t="shared" si="0"/>
        <v>3331530</v>
      </c>
      <c r="E10" s="87">
        <f t="shared" si="1"/>
        <v>675105</v>
      </c>
      <c r="F10" s="87">
        <v>0</v>
      </c>
      <c r="G10" s="87">
        <v>3</v>
      </c>
      <c r="H10" s="87">
        <v>27200</v>
      </c>
      <c r="I10" s="87">
        <v>475039</v>
      </c>
      <c r="J10" s="87" t="s">
        <v>254</v>
      </c>
      <c r="K10" s="87">
        <v>172863</v>
      </c>
      <c r="L10" s="87">
        <v>2656425</v>
      </c>
      <c r="M10" s="87">
        <f t="shared" si="2"/>
        <v>656882</v>
      </c>
      <c r="N10" s="87">
        <f t="shared" si="3"/>
        <v>64264</v>
      </c>
      <c r="O10" s="87">
        <v>0</v>
      </c>
      <c r="P10" s="87">
        <v>326</v>
      </c>
      <c r="Q10" s="87">
        <v>13300</v>
      </c>
      <c r="R10" s="87">
        <v>50605</v>
      </c>
      <c r="S10" s="87" t="s">
        <v>254</v>
      </c>
      <c r="T10" s="87">
        <v>33</v>
      </c>
      <c r="U10" s="87">
        <v>592618</v>
      </c>
      <c r="V10" s="87">
        <f t="shared" si="4"/>
        <v>3988412</v>
      </c>
      <c r="W10" s="87">
        <f t="shared" si="5"/>
        <v>739369</v>
      </c>
      <c r="X10" s="87">
        <f t="shared" si="6"/>
        <v>0</v>
      </c>
      <c r="Y10" s="87">
        <f t="shared" si="7"/>
        <v>329</v>
      </c>
      <c r="Z10" s="87">
        <f t="shared" si="8"/>
        <v>40500</v>
      </c>
      <c r="AA10" s="87">
        <f t="shared" si="9"/>
        <v>525644</v>
      </c>
      <c r="AB10" s="87" t="s">
        <v>151</v>
      </c>
      <c r="AC10" s="87">
        <f t="shared" si="10"/>
        <v>172896</v>
      </c>
      <c r="AD10" s="87">
        <f t="shared" si="11"/>
        <v>3249043</v>
      </c>
    </row>
    <row r="11" spans="1:30" ht="13.5">
      <c r="A11" s="17" t="s">
        <v>130</v>
      </c>
      <c r="B11" s="76" t="s">
        <v>139</v>
      </c>
      <c r="C11" s="77" t="s">
        <v>264</v>
      </c>
      <c r="D11" s="87">
        <f t="shared" si="0"/>
        <v>4713636</v>
      </c>
      <c r="E11" s="87">
        <f t="shared" si="1"/>
        <v>498970</v>
      </c>
      <c r="F11" s="87">
        <v>0</v>
      </c>
      <c r="G11" s="87">
        <v>0</v>
      </c>
      <c r="H11" s="87">
        <v>26900</v>
      </c>
      <c r="I11" s="87">
        <v>247195</v>
      </c>
      <c r="J11" s="87" t="s">
        <v>254</v>
      </c>
      <c r="K11" s="87">
        <v>224875</v>
      </c>
      <c r="L11" s="87">
        <v>4214666</v>
      </c>
      <c r="M11" s="87">
        <f t="shared" si="2"/>
        <v>128108</v>
      </c>
      <c r="N11" s="87">
        <f t="shared" si="3"/>
        <v>12050</v>
      </c>
      <c r="O11" s="87">
        <v>0</v>
      </c>
      <c r="P11" s="87">
        <v>0</v>
      </c>
      <c r="Q11" s="87">
        <v>0</v>
      </c>
      <c r="R11" s="87">
        <v>8796</v>
      </c>
      <c r="S11" s="87" t="s">
        <v>254</v>
      </c>
      <c r="T11" s="87">
        <v>3254</v>
      </c>
      <c r="U11" s="87">
        <v>116058</v>
      </c>
      <c r="V11" s="87">
        <f t="shared" si="4"/>
        <v>4841744</v>
      </c>
      <c r="W11" s="87">
        <f t="shared" si="5"/>
        <v>511020</v>
      </c>
      <c r="X11" s="87">
        <f t="shared" si="6"/>
        <v>0</v>
      </c>
      <c r="Y11" s="87">
        <f t="shared" si="7"/>
        <v>0</v>
      </c>
      <c r="Z11" s="87">
        <f t="shared" si="8"/>
        <v>26900</v>
      </c>
      <c r="AA11" s="87">
        <f t="shared" si="9"/>
        <v>255991</v>
      </c>
      <c r="AB11" s="87" t="s">
        <v>151</v>
      </c>
      <c r="AC11" s="87">
        <f t="shared" si="10"/>
        <v>228129</v>
      </c>
      <c r="AD11" s="87">
        <f t="shared" si="11"/>
        <v>4330724</v>
      </c>
    </row>
    <row r="12" spans="1:30" ht="13.5">
      <c r="A12" s="17" t="s">
        <v>130</v>
      </c>
      <c r="B12" s="76" t="s">
        <v>265</v>
      </c>
      <c r="C12" s="77" t="s">
        <v>266</v>
      </c>
      <c r="D12" s="87">
        <f t="shared" si="0"/>
        <v>476860</v>
      </c>
      <c r="E12" s="87">
        <f t="shared" si="1"/>
        <v>49138</v>
      </c>
      <c r="F12" s="87">
        <v>0</v>
      </c>
      <c r="G12" s="87">
        <v>0</v>
      </c>
      <c r="H12" s="87">
        <v>4400</v>
      </c>
      <c r="I12" s="87">
        <v>42105</v>
      </c>
      <c r="J12" s="87" t="s">
        <v>254</v>
      </c>
      <c r="K12" s="87">
        <v>2633</v>
      </c>
      <c r="L12" s="87">
        <v>427722</v>
      </c>
      <c r="M12" s="87">
        <f t="shared" si="2"/>
        <v>316886</v>
      </c>
      <c r="N12" s="87">
        <f t="shared" si="3"/>
        <v>155961</v>
      </c>
      <c r="O12" s="87">
        <v>0</v>
      </c>
      <c r="P12" s="87">
        <v>0</v>
      </c>
      <c r="Q12" s="87">
        <v>0</v>
      </c>
      <c r="R12" s="87">
        <v>114919</v>
      </c>
      <c r="S12" s="87" t="s">
        <v>254</v>
      </c>
      <c r="T12" s="87">
        <v>41042</v>
      </c>
      <c r="U12" s="87">
        <v>160925</v>
      </c>
      <c r="V12" s="87">
        <f t="shared" si="4"/>
        <v>793746</v>
      </c>
      <c r="W12" s="87">
        <f t="shared" si="5"/>
        <v>205099</v>
      </c>
      <c r="X12" s="87">
        <f t="shared" si="6"/>
        <v>0</v>
      </c>
      <c r="Y12" s="87">
        <f t="shared" si="7"/>
        <v>0</v>
      </c>
      <c r="Z12" s="87">
        <f t="shared" si="8"/>
        <v>4400</v>
      </c>
      <c r="AA12" s="87">
        <f t="shared" si="9"/>
        <v>157024</v>
      </c>
      <c r="AB12" s="87" t="s">
        <v>151</v>
      </c>
      <c r="AC12" s="87">
        <f t="shared" si="10"/>
        <v>43675</v>
      </c>
      <c r="AD12" s="87">
        <f t="shared" si="11"/>
        <v>588647</v>
      </c>
    </row>
    <row r="13" spans="1:30" ht="13.5">
      <c r="A13" s="17" t="s">
        <v>130</v>
      </c>
      <c r="B13" s="76" t="s">
        <v>267</v>
      </c>
      <c r="C13" s="77" t="s">
        <v>268</v>
      </c>
      <c r="D13" s="87">
        <f t="shared" si="0"/>
        <v>2042729</v>
      </c>
      <c r="E13" s="87">
        <f t="shared" si="1"/>
        <v>540212</v>
      </c>
      <c r="F13" s="87">
        <v>239705</v>
      </c>
      <c r="G13" s="87">
        <v>2700</v>
      </c>
      <c r="H13" s="87">
        <v>225900</v>
      </c>
      <c r="I13" s="87">
        <v>71904</v>
      </c>
      <c r="J13" s="87" t="s">
        <v>254</v>
      </c>
      <c r="K13" s="87">
        <v>3</v>
      </c>
      <c r="L13" s="87">
        <v>1502517</v>
      </c>
      <c r="M13" s="87">
        <f t="shared" si="2"/>
        <v>6230</v>
      </c>
      <c r="N13" s="87">
        <f t="shared" si="3"/>
        <v>2320</v>
      </c>
      <c r="O13" s="87">
        <v>0</v>
      </c>
      <c r="P13" s="87">
        <v>0</v>
      </c>
      <c r="Q13" s="87">
        <v>0</v>
      </c>
      <c r="R13" s="87">
        <v>2320</v>
      </c>
      <c r="S13" s="87" t="s">
        <v>254</v>
      </c>
      <c r="T13" s="87">
        <v>0</v>
      </c>
      <c r="U13" s="87">
        <v>3910</v>
      </c>
      <c r="V13" s="87">
        <f t="shared" si="4"/>
        <v>2048959</v>
      </c>
      <c r="W13" s="87">
        <f t="shared" si="5"/>
        <v>542532</v>
      </c>
      <c r="X13" s="87">
        <f t="shared" si="6"/>
        <v>239705</v>
      </c>
      <c r="Y13" s="87">
        <f t="shared" si="7"/>
        <v>2700</v>
      </c>
      <c r="Z13" s="87">
        <f t="shared" si="8"/>
        <v>225900</v>
      </c>
      <c r="AA13" s="87">
        <f t="shared" si="9"/>
        <v>74224</v>
      </c>
      <c r="AB13" s="87" t="s">
        <v>151</v>
      </c>
      <c r="AC13" s="87">
        <f t="shared" si="10"/>
        <v>3</v>
      </c>
      <c r="AD13" s="87">
        <f t="shared" si="11"/>
        <v>1506427</v>
      </c>
    </row>
    <row r="14" spans="1:30" ht="13.5">
      <c r="A14" s="17" t="s">
        <v>130</v>
      </c>
      <c r="B14" s="76" t="s">
        <v>269</v>
      </c>
      <c r="C14" s="77" t="s">
        <v>270</v>
      </c>
      <c r="D14" s="87">
        <f t="shared" si="0"/>
        <v>1967753</v>
      </c>
      <c r="E14" s="87">
        <f t="shared" si="1"/>
        <v>19233</v>
      </c>
      <c r="F14" s="87">
        <v>0</v>
      </c>
      <c r="G14" s="87">
        <v>0</v>
      </c>
      <c r="H14" s="87">
        <v>8400</v>
      </c>
      <c r="I14" s="87">
        <v>6396</v>
      </c>
      <c r="J14" s="87" t="s">
        <v>254</v>
      </c>
      <c r="K14" s="87">
        <v>4437</v>
      </c>
      <c r="L14" s="87">
        <v>1948520</v>
      </c>
      <c r="M14" s="87">
        <f t="shared" si="2"/>
        <v>168659</v>
      </c>
      <c r="N14" s="87">
        <f t="shared" si="3"/>
        <v>8479</v>
      </c>
      <c r="O14" s="87">
        <v>0</v>
      </c>
      <c r="P14" s="87">
        <v>0</v>
      </c>
      <c r="Q14" s="87">
        <v>0</v>
      </c>
      <c r="R14" s="87">
        <v>8432</v>
      </c>
      <c r="S14" s="87" t="s">
        <v>254</v>
      </c>
      <c r="T14" s="87">
        <v>47</v>
      </c>
      <c r="U14" s="87">
        <v>160180</v>
      </c>
      <c r="V14" s="87">
        <f t="shared" si="4"/>
        <v>2136412</v>
      </c>
      <c r="W14" s="87">
        <f t="shared" si="5"/>
        <v>27712</v>
      </c>
      <c r="X14" s="87">
        <f t="shared" si="6"/>
        <v>0</v>
      </c>
      <c r="Y14" s="87">
        <f t="shared" si="7"/>
        <v>0</v>
      </c>
      <c r="Z14" s="87">
        <f t="shared" si="8"/>
        <v>8400</v>
      </c>
      <c r="AA14" s="87">
        <f t="shared" si="9"/>
        <v>14828</v>
      </c>
      <c r="AB14" s="87" t="s">
        <v>151</v>
      </c>
      <c r="AC14" s="87">
        <f t="shared" si="10"/>
        <v>4484</v>
      </c>
      <c r="AD14" s="87">
        <f t="shared" si="11"/>
        <v>2108700</v>
      </c>
    </row>
    <row r="15" spans="1:30" ht="13.5">
      <c r="A15" s="17" t="s">
        <v>130</v>
      </c>
      <c r="B15" s="76" t="s">
        <v>271</v>
      </c>
      <c r="C15" s="77" t="s">
        <v>272</v>
      </c>
      <c r="D15" s="87">
        <f t="shared" si="0"/>
        <v>462941</v>
      </c>
      <c r="E15" s="87">
        <f t="shared" si="1"/>
        <v>69536</v>
      </c>
      <c r="F15" s="87">
        <v>0</v>
      </c>
      <c r="G15" s="87">
        <v>0</v>
      </c>
      <c r="H15" s="87">
        <v>0</v>
      </c>
      <c r="I15" s="87">
        <v>67971</v>
      </c>
      <c r="J15" s="87" t="s">
        <v>254</v>
      </c>
      <c r="K15" s="87">
        <v>1565</v>
      </c>
      <c r="L15" s="87">
        <v>393405</v>
      </c>
      <c r="M15" s="87">
        <f t="shared" si="2"/>
        <v>98890</v>
      </c>
      <c r="N15" s="87">
        <f t="shared" si="3"/>
        <v>25682</v>
      </c>
      <c r="O15" s="87">
        <v>0</v>
      </c>
      <c r="P15" s="87">
        <v>0</v>
      </c>
      <c r="Q15" s="87">
        <v>0</v>
      </c>
      <c r="R15" s="87">
        <v>25682</v>
      </c>
      <c r="S15" s="87" t="s">
        <v>254</v>
      </c>
      <c r="T15" s="87">
        <v>0</v>
      </c>
      <c r="U15" s="87">
        <v>73208</v>
      </c>
      <c r="V15" s="87">
        <f t="shared" si="4"/>
        <v>561831</v>
      </c>
      <c r="W15" s="87">
        <f t="shared" si="5"/>
        <v>95218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93653</v>
      </c>
      <c r="AB15" s="87" t="s">
        <v>151</v>
      </c>
      <c r="AC15" s="87">
        <f t="shared" si="10"/>
        <v>1565</v>
      </c>
      <c r="AD15" s="87">
        <f t="shared" si="11"/>
        <v>466613</v>
      </c>
    </row>
    <row r="16" spans="1:30" ht="13.5">
      <c r="A16" s="17" t="s">
        <v>130</v>
      </c>
      <c r="B16" s="76" t="s">
        <v>273</v>
      </c>
      <c r="C16" s="77" t="s">
        <v>274</v>
      </c>
      <c r="D16" s="87">
        <f t="shared" si="0"/>
        <v>422155</v>
      </c>
      <c r="E16" s="87">
        <f t="shared" si="1"/>
        <v>160</v>
      </c>
      <c r="F16" s="87">
        <v>0</v>
      </c>
      <c r="G16" s="87">
        <v>0</v>
      </c>
      <c r="H16" s="87">
        <v>0</v>
      </c>
      <c r="I16" s="87">
        <v>0</v>
      </c>
      <c r="J16" s="87" t="s">
        <v>254</v>
      </c>
      <c r="K16" s="87">
        <v>160</v>
      </c>
      <c r="L16" s="87">
        <v>421995</v>
      </c>
      <c r="M16" s="87">
        <f t="shared" si="2"/>
        <v>23056</v>
      </c>
      <c r="N16" s="87">
        <f t="shared" si="3"/>
        <v>10</v>
      </c>
      <c r="O16" s="87">
        <v>0</v>
      </c>
      <c r="P16" s="87">
        <v>0</v>
      </c>
      <c r="Q16" s="87">
        <v>0</v>
      </c>
      <c r="R16" s="87">
        <v>0</v>
      </c>
      <c r="S16" s="87" t="s">
        <v>254</v>
      </c>
      <c r="T16" s="87">
        <v>10</v>
      </c>
      <c r="U16" s="87">
        <v>23046</v>
      </c>
      <c r="V16" s="87">
        <f t="shared" si="4"/>
        <v>445211</v>
      </c>
      <c r="W16" s="87">
        <f t="shared" si="5"/>
        <v>170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151</v>
      </c>
      <c r="AC16" s="87">
        <f t="shared" si="10"/>
        <v>170</v>
      </c>
      <c r="AD16" s="87">
        <f t="shared" si="11"/>
        <v>445041</v>
      </c>
    </row>
    <row r="17" spans="1:30" ht="13.5">
      <c r="A17" s="17" t="s">
        <v>130</v>
      </c>
      <c r="B17" s="76" t="s">
        <v>275</v>
      </c>
      <c r="C17" s="77" t="s">
        <v>276</v>
      </c>
      <c r="D17" s="87">
        <f t="shared" si="0"/>
        <v>11391798</v>
      </c>
      <c r="E17" s="87">
        <f t="shared" si="1"/>
        <v>8596439</v>
      </c>
      <c r="F17" s="87">
        <v>4113809</v>
      </c>
      <c r="G17" s="87">
        <v>0</v>
      </c>
      <c r="H17" s="87">
        <v>4285900</v>
      </c>
      <c r="I17" s="87">
        <v>169654</v>
      </c>
      <c r="J17" s="87" t="s">
        <v>254</v>
      </c>
      <c r="K17" s="87">
        <v>27076</v>
      </c>
      <c r="L17" s="87">
        <v>2795359</v>
      </c>
      <c r="M17" s="87">
        <f t="shared" si="2"/>
        <v>1231512</v>
      </c>
      <c r="N17" s="87">
        <f t="shared" si="3"/>
        <v>263991</v>
      </c>
      <c r="O17" s="87">
        <v>0</v>
      </c>
      <c r="P17" s="87">
        <v>0</v>
      </c>
      <c r="Q17" s="87">
        <v>144200</v>
      </c>
      <c r="R17" s="87">
        <v>119708</v>
      </c>
      <c r="S17" s="87" t="s">
        <v>254</v>
      </c>
      <c r="T17" s="87">
        <v>83</v>
      </c>
      <c r="U17" s="87">
        <v>967521</v>
      </c>
      <c r="V17" s="87">
        <f t="shared" si="4"/>
        <v>12623310</v>
      </c>
      <c r="W17" s="87">
        <f t="shared" si="5"/>
        <v>8860430</v>
      </c>
      <c r="X17" s="87">
        <f t="shared" si="6"/>
        <v>4113809</v>
      </c>
      <c r="Y17" s="87">
        <f t="shared" si="7"/>
        <v>0</v>
      </c>
      <c r="Z17" s="87">
        <f t="shared" si="8"/>
        <v>4430100</v>
      </c>
      <c r="AA17" s="87">
        <f t="shared" si="9"/>
        <v>289362</v>
      </c>
      <c r="AB17" s="87" t="s">
        <v>151</v>
      </c>
      <c r="AC17" s="87">
        <f t="shared" si="10"/>
        <v>27159</v>
      </c>
      <c r="AD17" s="87">
        <f t="shared" si="11"/>
        <v>3762880</v>
      </c>
    </row>
    <row r="18" spans="1:30" ht="13.5">
      <c r="A18" s="17" t="s">
        <v>130</v>
      </c>
      <c r="B18" s="76" t="s">
        <v>277</v>
      </c>
      <c r="C18" s="77" t="s">
        <v>278</v>
      </c>
      <c r="D18" s="87">
        <f t="shared" si="0"/>
        <v>457406</v>
      </c>
      <c r="E18" s="87">
        <f t="shared" si="1"/>
        <v>33226</v>
      </c>
      <c r="F18" s="87">
        <v>0</v>
      </c>
      <c r="G18" s="87">
        <v>5000</v>
      </c>
      <c r="H18" s="87">
        <v>0</v>
      </c>
      <c r="I18" s="87">
        <v>4447</v>
      </c>
      <c r="J18" s="87" t="s">
        <v>254</v>
      </c>
      <c r="K18" s="87">
        <v>23779</v>
      </c>
      <c r="L18" s="87">
        <v>424180</v>
      </c>
      <c r="M18" s="87">
        <f t="shared" si="2"/>
        <v>71585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254</v>
      </c>
      <c r="T18" s="87">
        <v>0</v>
      </c>
      <c r="U18" s="87">
        <v>71585</v>
      </c>
      <c r="V18" s="87">
        <f t="shared" si="4"/>
        <v>528991</v>
      </c>
      <c r="W18" s="87">
        <f t="shared" si="5"/>
        <v>33226</v>
      </c>
      <c r="X18" s="87">
        <f t="shared" si="6"/>
        <v>0</v>
      </c>
      <c r="Y18" s="87">
        <f t="shared" si="7"/>
        <v>5000</v>
      </c>
      <c r="Z18" s="87">
        <f t="shared" si="8"/>
        <v>0</v>
      </c>
      <c r="AA18" s="87">
        <f t="shared" si="9"/>
        <v>4447</v>
      </c>
      <c r="AB18" s="87" t="s">
        <v>151</v>
      </c>
      <c r="AC18" s="87">
        <f t="shared" si="10"/>
        <v>23779</v>
      </c>
      <c r="AD18" s="87">
        <f t="shared" si="11"/>
        <v>495765</v>
      </c>
    </row>
    <row r="19" spans="1:30" ht="13.5">
      <c r="A19" s="17" t="s">
        <v>130</v>
      </c>
      <c r="B19" s="76" t="s">
        <v>279</v>
      </c>
      <c r="C19" s="77" t="s">
        <v>280</v>
      </c>
      <c r="D19" s="87">
        <f t="shared" si="0"/>
        <v>863208</v>
      </c>
      <c r="E19" s="87">
        <f t="shared" si="1"/>
        <v>389516</v>
      </c>
      <c r="F19" s="87">
        <v>96815</v>
      </c>
      <c r="G19" s="87">
        <v>0</v>
      </c>
      <c r="H19" s="87">
        <v>255700</v>
      </c>
      <c r="I19" s="87">
        <v>28780</v>
      </c>
      <c r="J19" s="87" t="s">
        <v>254</v>
      </c>
      <c r="K19" s="87">
        <v>8221</v>
      </c>
      <c r="L19" s="87">
        <v>473692</v>
      </c>
      <c r="M19" s="87">
        <f t="shared" si="2"/>
        <v>64114</v>
      </c>
      <c r="N19" s="87">
        <f t="shared" si="3"/>
        <v>15211</v>
      </c>
      <c r="O19" s="87">
        <v>0</v>
      </c>
      <c r="P19" s="87">
        <v>0</v>
      </c>
      <c r="Q19" s="87">
        <v>0</v>
      </c>
      <c r="R19" s="87">
        <v>15211</v>
      </c>
      <c r="S19" s="87" t="s">
        <v>254</v>
      </c>
      <c r="T19" s="87">
        <v>0</v>
      </c>
      <c r="U19" s="87">
        <v>48903</v>
      </c>
      <c r="V19" s="87">
        <f t="shared" si="4"/>
        <v>927322</v>
      </c>
      <c r="W19" s="87">
        <f t="shared" si="5"/>
        <v>404727</v>
      </c>
      <c r="X19" s="87">
        <f t="shared" si="6"/>
        <v>96815</v>
      </c>
      <c r="Y19" s="87">
        <f t="shared" si="7"/>
        <v>0</v>
      </c>
      <c r="Z19" s="87">
        <f t="shared" si="8"/>
        <v>255700</v>
      </c>
      <c r="AA19" s="87">
        <f t="shared" si="9"/>
        <v>43991</v>
      </c>
      <c r="AB19" s="87" t="s">
        <v>151</v>
      </c>
      <c r="AC19" s="87">
        <f t="shared" si="10"/>
        <v>8221</v>
      </c>
      <c r="AD19" s="87">
        <f t="shared" si="11"/>
        <v>522595</v>
      </c>
    </row>
    <row r="20" spans="1:30" ht="13.5">
      <c r="A20" s="17" t="s">
        <v>130</v>
      </c>
      <c r="B20" s="76" t="s">
        <v>281</v>
      </c>
      <c r="C20" s="77" t="s">
        <v>282</v>
      </c>
      <c r="D20" s="87">
        <f t="shared" si="0"/>
        <v>336680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254</v>
      </c>
      <c r="K20" s="87">
        <v>0</v>
      </c>
      <c r="L20" s="87">
        <v>336680</v>
      </c>
      <c r="M20" s="87">
        <f t="shared" si="2"/>
        <v>259231</v>
      </c>
      <c r="N20" s="87">
        <f t="shared" si="3"/>
        <v>134472</v>
      </c>
      <c r="O20" s="87">
        <v>0</v>
      </c>
      <c r="P20" s="87">
        <v>0</v>
      </c>
      <c r="Q20" s="87">
        <v>0</v>
      </c>
      <c r="R20" s="87">
        <v>134472</v>
      </c>
      <c r="S20" s="87" t="s">
        <v>254</v>
      </c>
      <c r="T20" s="87">
        <v>0</v>
      </c>
      <c r="U20" s="87">
        <v>124759</v>
      </c>
      <c r="V20" s="87">
        <f t="shared" si="4"/>
        <v>595911</v>
      </c>
      <c r="W20" s="87">
        <f t="shared" si="5"/>
        <v>134472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134472</v>
      </c>
      <c r="AB20" s="87" t="s">
        <v>151</v>
      </c>
      <c r="AC20" s="87">
        <f t="shared" si="10"/>
        <v>0</v>
      </c>
      <c r="AD20" s="87">
        <f t="shared" si="11"/>
        <v>461439</v>
      </c>
    </row>
    <row r="21" spans="1:30" ht="13.5">
      <c r="A21" s="17" t="s">
        <v>130</v>
      </c>
      <c r="B21" s="76" t="s">
        <v>283</v>
      </c>
      <c r="C21" s="77" t="s">
        <v>284</v>
      </c>
      <c r="D21" s="87">
        <f t="shared" si="0"/>
        <v>2440414</v>
      </c>
      <c r="E21" s="87">
        <f t="shared" si="1"/>
        <v>227163</v>
      </c>
      <c r="F21" s="87">
        <v>0</v>
      </c>
      <c r="G21" s="87">
        <v>0</v>
      </c>
      <c r="H21" s="87">
        <v>39600</v>
      </c>
      <c r="I21" s="87">
        <v>182153</v>
      </c>
      <c r="J21" s="87" t="s">
        <v>254</v>
      </c>
      <c r="K21" s="87">
        <v>5410</v>
      </c>
      <c r="L21" s="87">
        <v>2213251</v>
      </c>
      <c r="M21" s="87">
        <f t="shared" si="2"/>
        <v>191301</v>
      </c>
      <c r="N21" s="87">
        <f t="shared" si="3"/>
        <v>10572</v>
      </c>
      <c r="O21" s="87">
        <v>0</v>
      </c>
      <c r="P21" s="87">
        <v>0</v>
      </c>
      <c r="Q21" s="87">
        <v>0</v>
      </c>
      <c r="R21" s="87">
        <v>10472</v>
      </c>
      <c r="S21" s="87" t="s">
        <v>254</v>
      </c>
      <c r="T21" s="87">
        <v>100</v>
      </c>
      <c r="U21" s="87">
        <v>180729</v>
      </c>
      <c r="V21" s="87">
        <f t="shared" si="4"/>
        <v>2631715</v>
      </c>
      <c r="W21" s="87">
        <f t="shared" si="5"/>
        <v>237735</v>
      </c>
      <c r="X21" s="87">
        <f t="shared" si="6"/>
        <v>0</v>
      </c>
      <c r="Y21" s="87">
        <f t="shared" si="7"/>
        <v>0</v>
      </c>
      <c r="Z21" s="87">
        <f t="shared" si="8"/>
        <v>39600</v>
      </c>
      <c r="AA21" s="87">
        <f t="shared" si="9"/>
        <v>192625</v>
      </c>
      <c r="AB21" s="87" t="s">
        <v>151</v>
      </c>
      <c r="AC21" s="87">
        <f t="shared" si="10"/>
        <v>5510</v>
      </c>
      <c r="AD21" s="87">
        <f t="shared" si="11"/>
        <v>2393980</v>
      </c>
    </row>
    <row r="22" spans="1:30" ht="13.5">
      <c r="A22" s="17" t="s">
        <v>130</v>
      </c>
      <c r="B22" s="76" t="s">
        <v>285</v>
      </c>
      <c r="C22" s="77" t="s">
        <v>286</v>
      </c>
      <c r="D22" s="87">
        <f t="shared" si="0"/>
        <v>819393</v>
      </c>
      <c r="E22" s="87">
        <f t="shared" si="1"/>
        <v>77865</v>
      </c>
      <c r="F22" s="87">
        <v>0</v>
      </c>
      <c r="G22" s="87">
        <v>0</v>
      </c>
      <c r="H22" s="87">
        <v>7600</v>
      </c>
      <c r="I22" s="87">
        <v>64665</v>
      </c>
      <c r="J22" s="87" t="s">
        <v>254</v>
      </c>
      <c r="K22" s="87">
        <v>5600</v>
      </c>
      <c r="L22" s="87">
        <v>741528</v>
      </c>
      <c r="M22" s="87">
        <f t="shared" si="2"/>
        <v>208831</v>
      </c>
      <c r="N22" s="87">
        <f t="shared" si="3"/>
        <v>10980</v>
      </c>
      <c r="O22" s="87">
        <v>0</v>
      </c>
      <c r="P22" s="87">
        <v>0</v>
      </c>
      <c r="Q22" s="87">
        <v>0</v>
      </c>
      <c r="R22" s="87">
        <v>10630</v>
      </c>
      <c r="S22" s="87" t="s">
        <v>254</v>
      </c>
      <c r="T22" s="87">
        <v>350</v>
      </c>
      <c r="U22" s="87">
        <v>197851</v>
      </c>
      <c r="V22" s="87">
        <f t="shared" si="4"/>
        <v>1028224</v>
      </c>
      <c r="W22" s="87">
        <f t="shared" si="5"/>
        <v>88845</v>
      </c>
      <c r="X22" s="87">
        <f t="shared" si="6"/>
        <v>0</v>
      </c>
      <c r="Y22" s="87">
        <f t="shared" si="7"/>
        <v>0</v>
      </c>
      <c r="Z22" s="87">
        <f t="shared" si="8"/>
        <v>7600</v>
      </c>
      <c r="AA22" s="87">
        <f t="shared" si="9"/>
        <v>75295</v>
      </c>
      <c r="AB22" s="87" t="s">
        <v>151</v>
      </c>
      <c r="AC22" s="87">
        <f t="shared" si="10"/>
        <v>5950</v>
      </c>
      <c r="AD22" s="87">
        <f t="shared" si="11"/>
        <v>939379</v>
      </c>
    </row>
    <row r="23" spans="1:30" ht="13.5">
      <c r="A23" s="17" t="s">
        <v>130</v>
      </c>
      <c r="B23" s="76" t="s">
        <v>287</v>
      </c>
      <c r="C23" s="77" t="s">
        <v>288</v>
      </c>
      <c r="D23" s="87">
        <f t="shared" si="0"/>
        <v>3988342</v>
      </c>
      <c r="E23" s="87">
        <f t="shared" si="1"/>
        <v>2782936</v>
      </c>
      <c r="F23" s="87">
        <v>1180894</v>
      </c>
      <c r="G23" s="87">
        <v>4700</v>
      </c>
      <c r="H23" s="87">
        <v>1554900</v>
      </c>
      <c r="I23" s="87">
        <v>38058</v>
      </c>
      <c r="J23" s="87" t="s">
        <v>254</v>
      </c>
      <c r="K23" s="87">
        <v>4384</v>
      </c>
      <c r="L23" s="87">
        <v>1205406</v>
      </c>
      <c r="M23" s="87">
        <f t="shared" si="2"/>
        <v>551897</v>
      </c>
      <c r="N23" s="87">
        <f t="shared" si="3"/>
        <v>38420</v>
      </c>
      <c r="O23" s="87">
        <v>4518</v>
      </c>
      <c r="P23" s="87">
        <v>0</v>
      </c>
      <c r="Q23" s="87">
        <v>0</v>
      </c>
      <c r="R23" s="87">
        <v>32401</v>
      </c>
      <c r="S23" s="87" t="s">
        <v>254</v>
      </c>
      <c r="T23" s="87">
        <v>1501</v>
      </c>
      <c r="U23" s="87">
        <v>513477</v>
      </c>
      <c r="V23" s="87">
        <f t="shared" si="4"/>
        <v>4540239</v>
      </c>
      <c r="W23" s="87">
        <f t="shared" si="5"/>
        <v>2821356</v>
      </c>
      <c r="X23" s="87">
        <f t="shared" si="6"/>
        <v>1185412</v>
      </c>
      <c r="Y23" s="87">
        <f t="shared" si="7"/>
        <v>4700</v>
      </c>
      <c r="Z23" s="87">
        <f t="shared" si="8"/>
        <v>1554900</v>
      </c>
      <c r="AA23" s="87">
        <f t="shared" si="9"/>
        <v>70459</v>
      </c>
      <c r="AB23" s="87" t="s">
        <v>151</v>
      </c>
      <c r="AC23" s="87">
        <f t="shared" si="10"/>
        <v>5885</v>
      </c>
      <c r="AD23" s="87">
        <f t="shared" si="11"/>
        <v>1718883</v>
      </c>
    </row>
    <row r="24" spans="1:30" ht="13.5">
      <c r="A24" s="17" t="s">
        <v>130</v>
      </c>
      <c r="B24" s="76" t="s">
        <v>289</v>
      </c>
      <c r="C24" s="77" t="s">
        <v>290</v>
      </c>
      <c r="D24" s="87">
        <f t="shared" si="0"/>
        <v>3990930</v>
      </c>
      <c r="E24" s="87">
        <f t="shared" si="1"/>
        <v>1097797</v>
      </c>
      <c r="F24" s="87">
        <v>405703</v>
      </c>
      <c r="G24" s="87">
        <v>400</v>
      </c>
      <c r="H24" s="87">
        <v>549900</v>
      </c>
      <c r="I24" s="87">
        <v>70280</v>
      </c>
      <c r="J24" s="87" t="s">
        <v>254</v>
      </c>
      <c r="K24" s="87">
        <v>71514</v>
      </c>
      <c r="L24" s="87">
        <v>2893133</v>
      </c>
      <c r="M24" s="87">
        <f t="shared" si="2"/>
        <v>142265</v>
      </c>
      <c r="N24" s="87">
        <f t="shared" si="3"/>
        <v>23140</v>
      </c>
      <c r="O24" s="87">
        <v>0</v>
      </c>
      <c r="P24" s="87">
        <v>37</v>
      </c>
      <c r="Q24" s="87">
        <v>0</v>
      </c>
      <c r="R24" s="87">
        <v>23103</v>
      </c>
      <c r="S24" s="87" t="s">
        <v>254</v>
      </c>
      <c r="T24" s="87">
        <v>0</v>
      </c>
      <c r="U24" s="87">
        <v>119125</v>
      </c>
      <c r="V24" s="87">
        <f t="shared" si="4"/>
        <v>4133195</v>
      </c>
      <c r="W24" s="87">
        <f t="shared" si="5"/>
        <v>1120937</v>
      </c>
      <c r="X24" s="87">
        <f t="shared" si="6"/>
        <v>405703</v>
      </c>
      <c r="Y24" s="87">
        <f t="shared" si="7"/>
        <v>437</v>
      </c>
      <c r="Z24" s="87">
        <f t="shared" si="8"/>
        <v>549900</v>
      </c>
      <c r="AA24" s="87">
        <f t="shared" si="9"/>
        <v>93383</v>
      </c>
      <c r="AB24" s="87" t="s">
        <v>151</v>
      </c>
      <c r="AC24" s="87">
        <f t="shared" si="10"/>
        <v>71514</v>
      </c>
      <c r="AD24" s="87">
        <f t="shared" si="11"/>
        <v>3012258</v>
      </c>
    </row>
    <row r="25" spans="1:30" ht="13.5">
      <c r="A25" s="17" t="s">
        <v>130</v>
      </c>
      <c r="B25" s="76" t="s">
        <v>291</v>
      </c>
      <c r="C25" s="77" t="s">
        <v>292</v>
      </c>
      <c r="D25" s="87">
        <f t="shared" si="0"/>
        <v>428037</v>
      </c>
      <c r="E25" s="87">
        <f t="shared" si="1"/>
        <v>11699</v>
      </c>
      <c r="F25" s="87">
        <v>0</v>
      </c>
      <c r="G25" s="87">
        <v>3500</v>
      </c>
      <c r="H25" s="87">
        <v>0</v>
      </c>
      <c r="I25" s="87">
        <v>4342</v>
      </c>
      <c r="J25" s="87" t="s">
        <v>254</v>
      </c>
      <c r="K25" s="87">
        <v>3857</v>
      </c>
      <c r="L25" s="87">
        <v>416338</v>
      </c>
      <c r="M25" s="87">
        <f t="shared" si="2"/>
        <v>237654</v>
      </c>
      <c r="N25" s="87">
        <f t="shared" si="3"/>
        <v>80472</v>
      </c>
      <c r="O25" s="87">
        <v>0</v>
      </c>
      <c r="P25" s="87">
        <v>0</v>
      </c>
      <c r="Q25" s="87">
        <v>0</v>
      </c>
      <c r="R25" s="87">
        <v>80472</v>
      </c>
      <c r="S25" s="87" t="s">
        <v>254</v>
      </c>
      <c r="T25" s="87">
        <v>0</v>
      </c>
      <c r="U25" s="87">
        <v>157182</v>
      </c>
      <c r="V25" s="87">
        <f t="shared" si="4"/>
        <v>665691</v>
      </c>
      <c r="W25" s="87">
        <f t="shared" si="5"/>
        <v>92171</v>
      </c>
      <c r="X25" s="87">
        <f t="shared" si="6"/>
        <v>0</v>
      </c>
      <c r="Y25" s="87">
        <f t="shared" si="7"/>
        <v>3500</v>
      </c>
      <c r="Z25" s="87">
        <f t="shared" si="8"/>
        <v>0</v>
      </c>
      <c r="AA25" s="87">
        <f t="shared" si="9"/>
        <v>84814</v>
      </c>
      <c r="AB25" s="87" t="s">
        <v>151</v>
      </c>
      <c r="AC25" s="87">
        <f t="shared" si="10"/>
        <v>3857</v>
      </c>
      <c r="AD25" s="87">
        <f t="shared" si="11"/>
        <v>573520</v>
      </c>
    </row>
    <row r="26" spans="1:30" ht="13.5">
      <c r="A26" s="17" t="s">
        <v>130</v>
      </c>
      <c r="B26" s="76" t="s">
        <v>293</v>
      </c>
      <c r="C26" s="77" t="s">
        <v>294</v>
      </c>
      <c r="D26" s="87">
        <f t="shared" si="0"/>
        <v>1256607</v>
      </c>
      <c r="E26" s="87">
        <f t="shared" si="1"/>
        <v>95724</v>
      </c>
      <c r="F26" s="87">
        <v>0</v>
      </c>
      <c r="G26" s="87">
        <v>0</v>
      </c>
      <c r="H26" s="87">
        <v>0</v>
      </c>
      <c r="I26" s="87">
        <v>95724</v>
      </c>
      <c r="J26" s="87" t="s">
        <v>254</v>
      </c>
      <c r="K26" s="87">
        <v>0</v>
      </c>
      <c r="L26" s="87">
        <v>1160883</v>
      </c>
      <c r="M26" s="87">
        <f t="shared" si="2"/>
        <v>386541</v>
      </c>
      <c r="N26" s="87">
        <f t="shared" si="3"/>
        <v>94991</v>
      </c>
      <c r="O26" s="87">
        <v>0</v>
      </c>
      <c r="P26" s="87">
        <v>0</v>
      </c>
      <c r="Q26" s="87">
        <v>0</v>
      </c>
      <c r="R26" s="87">
        <v>94991</v>
      </c>
      <c r="S26" s="87" t="s">
        <v>254</v>
      </c>
      <c r="T26" s="87">
        <v>0</v>
      </c>
      <c r="U26" s="87">
        <v>291550</v>
      </c>
      <c r="V26" s="87">
        <f t="shared" si="4"/>
        <v>1643148</v>
      </c>
      <c r="W26" s="87">
        <f t="shared" si="5"/>
        <v>190715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190715</v>
      </c>
      <c r="AB26" s="87" t="s">
        <v>151</v>
      </c>
      <c r="AC26" s="87">
        <f t="shared" si="10"/>
        <v>0</v>
      </c>
      <c r="AD26" s="87">
        <f t="shared" si="11"/>
        <v>1452433</v>
      </c>
    </row>
    <row r="27" spans="1:30" ht="13.5">
      <c r="A27" s="17" t="s">
        <v>130</v>
      </c>
      <c r="B27" s="76" t="s">
        <v>295</v>
      </c>
      <c r="C27" s="77" t="s">
        <v>296</v>
      </c>
      <c r="D27" s="87">
        <f t="shared" si="0"/>
        <v>607074</v>
      </c>
      <c r="E27" s="87">
        <f t="shared" si="1"/>
        <v>71309</v>
      </c>
      <c r="F27" s="87">
        <v>0</v>
      </c>
      <c r="G27" s="87">
        <v>0</v>
      </c>
      <c r="H27" s="87">
        <v>9000</v>
      </c>
      <c r="I27" s="87">
        <v>58205</v>
      </c>
      <c r="J27" s="87" t="s">
        <v>254</v>
      </c>
      <c r="K27" s="87">
        <v>4104</v>
      </c>
      <c r="L27" s="87">
        <v>535765</v>
      </c>
      <c r="M27" s="87">
        <f t="shared" si="2"/>
        <v>347961</v>
      </c>
      <c r="N27" s="87">
        <f t="shared" si="3"/>
        <v>250161</v>
      </c>
      <c r="O27" s="87">
        <v>0</v>
      </c>
      <c r="P27" s="87">
        <v>0</v>
      </c>
      <c r="Q27" s="87">
        <v>27200</v>
      </c>
      <c r="R27" s="87">
        <v>222925</v>
      </c>
      <c r="S27" s="87" t="s">
        <v>254</v>
      </c>
      <c r="T27" s="87">
        <v>36</v>
      </c>
      <c r="U27" s="87">
        <v>97800</v>
      </c>
      <c r="V27" s="87">
        <f t="shared" si="4"/>
        <v>955035</v>
      </c>
      <c r="W27" s="87">
        <f t="shared" si="5"/>
        <v>321470</v>
      </c>
      <c r="X27" s="87">
        <f t="shared" si="6"/>
        <v>0</v>
      </c>
      <c r="Y27" s="87">
        <f t="shared" si="7"/>
        <v>0</v>
      </c>
      <c r="Z27" s="87">
        <f t="shared" si="8"/>
        <v>36200</v>
      </c>
      <c r="AA27" s="87">
        <f t="shared" si="9"/>
        <v>281130</v>
      </c>
      <c r="AB27" s="87" t="s">
        <v>151</v>
      </c>
      <c r="AC27" s="87">
        <f t="shared" si="10"/>
        <v>4140</v>
      </c>
      <c r="AD27" s="87">
        <f t="shared" si="11"/>
        <v>633565</v>
      </c>
    </row>
    <row r="28" spans="1:30" ht="13.5">
      <c r="A28" s="17" t="s">
        <v>130</v>
      </c>
      <c r="B28" s="76" t="s">
        <v>297</v>
      </c>
      <c r="C28" s="77" t="s">
        <v>298</v>
      </c>
      <c r="D28" s="87">
        <f t="shared" si="0"/>
        <v>3848764</v>
      </c>
      <c r="E28" s="87">
        <f t="shared" si="1"/>
        <v>3318054</v>
      </c>
      <c r="F28" s="87">
        <v>174020</v>
      </c>
      <c r="G28" s="87">
        <v>0</v>
      </c>
      <c r="H28" s="87">
        <v>2927400</v>
      </c>
      <c r="I28" s="87">
        <v>167259</v>
      </c>
      <c r="J28" s="87" t="s">
        <v>254</v>
      </c>
      <c r="K28" s="87">
        <v>49375</v>
      </c>
      <c r="L28" s="87">
        <v>530710</v>
      </c>
      <c r="M28" s="87">
        <f t="shared" si="2"/>
        <v>357492</v>
      </c>
      <c r="N28" s="87">
        <f t="shared" si="3"/>
        <v>319205</v>
      </c>
      <c r="O28" s="87">
        <v>41924</v>
      </c>
      <c r="P28" s="87">
        <v>0</v>
      </c>
      <c r="Q28" s="87">
        <v>78600</v>
      </c>
      <c r="R28" s="87">
        <v>194599</v>
      </c>
      <c r="S28" s="87" t="s">
        <v>254</v>
      </c>
      <c r="T28" s="87">
        <v>4082</v>
      </c>
      <c r="U28" s="87">
        <v>38287</v>
      </c>
      <c r="V28" s="87">
        <f t="shared" si="4"/>
        <v>4206256</v>
      </c>
      <c r="W28" s="87">
        <f t="shared" si="5"/>
        <v>3637259</v>
      </c>
      <c r="X28" s="87">
        <f t="shared" si="6"/>
        <v>215944</v>
      </c>
      <c r="Y28" s="87">
        <f t="shared" si="7"/>
        <v>0</v>
      </c>
      <c r="Z28" s="87">
        <f t="shared" si="8"/>
        <v>3006000</v>
      </c>
      <c r="AA28" s="87">
        <f t="shared" si="9"/>
        <v>361858</v>
      </c>
      <c r="AB28" s="87" t="s">
        <v>151</v>
      </c>
      <c r="AC28" s="87">
        <f t="shared" si="10"/>
        <v>53457</v>
      </c>
      <c r="AD28" s="87">
        <f t="shared" si="11"/>
        <v>568997</v>
      </c>
    </row>
    <row r="29" spans="1:30" ht="13.5">
      <c r="A29" s="17" t="s">
        <v>130</v>
      </c>
      <c r="B29" s="76" t="s">
        <v>299</v>
      </c>
      <c r="C29" s="77" t="s">
        <v>300</v>
      </c>
      <c r="D29" s="87">
        <f t="shared" si="0"/>
        <v>944393</v>
      </c>
      <c r="E29" s="87">
        <f t="shared" si="1"/>
        <v>561031</v>
      </c>
      <c r="F29" s="87">
        <v>197776</v>
      </c>
      <c r="G29" s="87">
        <v>0</v>
      </c>
      <c r="H29" s="87">
        <v>354700</v>
      </c>
      <c r="I29" s="87">
        <v>8394</v>
      </c>
      <c r="J29" s="87" t="s">
        <v>254</v>
      </c>
      <c r="K29" s="87">
        <v>161</v>
      </c>
      <c r="L29" s="87">
        <v>383362</v>
      </c>
      <c r="M29" s="87">
        <f t="shared" si="2"/>
        <v>62918</v>
      </c>
      <c r="N29" s="87">
        <f t="shared" si="3"/>
        <v>7081</v>
      </c>
      <c r="O29" s="87">
        <v>0</v>
      </c>
      <c r="P29" s="87">
        <v>0</v>
      </c>
      <c r="Q29" s="87">
        <v>0</v>
      </c>
      <c r="R29" s="87">
        <v>7081</v>
      </c>
      <c r="S29" s="87" t="s">
        <v>254</v>
      </c>
      <c r="T29" s="87">
        <v>0</v>
      </c>
      <c r="U29" s="87">
        <v>55837</v>
      </c>
      <c r="V29" s="87">
        <f t="shared" si="4"/>
        <v>1007311</v>
      </c>
      <c r="W29" s="87">
        <f t="shared" si="5"/>
        <v>568112</v>
      </c>
      <c r="X29" s="87">
        <f t="shared" si="6"/>
        <v>197776</v>
      </c>
      <c r="Y29" s="87">
        <f t="shared" si="7"/>
        <v>0</v>
      </c>
      <c r="Z29" s="87">
        <f t="shared" si="8"/>
        <v>354700</v>
      </c>
      <c r="AA29" s="87">
        <f t="shared" si="9"/>
        <v>15475</v>
      </c>
      <c r="AB29" s="87" t="s">
        <v>151</v>
      </c>
      <c r="AC29" s="87">
        <f t="shared" si="10"/>
        <v>161</v>
      </c>
      <c r="AD29" s="87">
        <f t="shared" si="11"/>
        <v>439199</v>
      </c>
    </row>
    <row r="30" spans="1:30" ht="13.5">
      <c r="A30" s="17" t="s">
        <v>130</v>
      </c>
      <c r="B30" s="76" t="s">
        <v>301</v>
      </c>
      <c r="C30" s="77" t="s">
        <v>0</v>
      </c>
      <c r="D30" s="87">
        <f t="shared" si="0"/>
        <v>193593</v>
      </c>
      <c r="E30" s="87">
        <f t="shared" si="1"/>
        <v>42260</v>
      </c>
      <c r="F30" s="87">
        <v>0</v>
      </c>
      <c r="G30" s="87">
        <v>0</v>
      </c>
      <c r="H30" s="87">
        <v>0</v>
      </c>
      <c r="I30" s="87">
        <v>14258</v>
      </c>
      <c r="J30" s="87" t="s">
        <v>254</v>
      </c>
      <c r="K30" s="87">
        <v>28002</v>
      </c>
      <c r="L30" s="87">
        <v>151333</v>
      </c>
      <c r="M30" s="87">
        <f t="shared" si="2"/>
        <v>88356</v>
      </c>
      <c r="N30" s="87">
        <f t="shared" si="3"/>
        <v>51404</v>
      </c>
      <c r="O30" s="87">
        <v>0</v>
      </c>
      <c r="P30" s="87">
        <v>0</v>
      </c>
      <c r="Q30" s="87">
        <v>0</v>
      </c>
      <c r="R30" s="87">
        <v>51404</v>
      </c>
      <c r="S30" s="87" t="s">
        <v>254</v>
      </c>
      <c r="T30" s="87">
        <v>0</v>
      </c>
      <c r="U30" s="87">
        <v>36952</v>
      </c>
      <c r="V30" s="87">
        <f t="shared" si="4"/>
        <v>281949</v>
      </c>
      <c r="W30" s="87">
        <f t="shared" si="5"/>
        <v>93664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65662</v>
      </c>
      <c r="AB30" s="87" t="s">
        <v>151</v>
      </c>
      <c r="AC30" s="87">
        <f t="shared" si="10"/>
        <v>28002</v>
      </c>
      <c r="AD30" s="87">
        <f t="shared" si="11"/>
        <v>188285</v>
      </c>
    </row>
    <row r="31" spans="1:30" ht="13.5">
      <c r="A31" s="17" t="s">
        <v>130</v>
      </c>
      <c r="B31" s="76" t="s">
        <v>302</v>
      </c>
      <c r="C31" s="77" t="s">
        <v>303</v>
      </c>
      <c r="D31" s="87">
        <f t="shared" si="0"/>
        <v>333453</v>
      </c>
      <c r="E31" s="87">
        <f t="shared" si="1"/>
        <v>24759</v>
      </c>
      <c r="F31" s="87">
        <v>0</v>
      </c>
      <c r="G31" s="87">
        <v>2100</v>
      </c>
      <c r="H31" s="87">
        <v>0</v>
      </c>
      <c r="I31" s="87">
        <v>20879</v>
      </c>
      <c r="J31" s="87" t="s">
        <v>254</v>
      </c>
      <c r="K31" s="87">
        <v>1780</v>
      </c>
      <c r="L31" s="87">
        <v>308694</v>
      </c>
      <c r="M31" s="87">
        <f t="shared" si="2"/>
        <v>373207</v>
      </c>
      <c r="N31" s="87">
        <f t="shared" si="3"/>
        <v>191302</v>
      </c>
      <c r="O31" s="87">
        <v>74562</v>
      </c>
      <c r="P31" s="87">
        <v>6100</v>
      </c>
      <c r="Q31" s="87">
        <v>102400</v>
      </c>
      <c r="R31" s="87">
        <v>8240</v>
      </c>
      <c r="S31" s="87" t="s">
        <v>254</v>
      </c>
      <c r="T31" s="87">
        <v>0</v>
      </c>
      <c r="U31" s="87">
        <v>181905</v>
      </c>
      <c r="V31" s="87">
        <f t="shared" si="4"/>
        <v>706660</v>
      </c>
      <c r="W31" s="87">
        <f t="shared" si="5"/>
        <v>216061</v>
      </c>
      <c r="X31" s="87">
        <f t="shared" si="6"/>
        <v>74562</v>
      </c>
      <c r="Y31" s="87">
        <f t="shared" si="7"/>
        <v>8200</v>
      </c>
      <c r="Z31" s="87">
        <f t="shared" si="8"/>
        <v>102400</v>
      </c>
      <c r="AA31" s="87">
        <f t="shared" si="9"/>
        <v>29119</v>
      </c>
      <c r="AB31" s="87" t="s">
        <v>151</v>
      </c>
      <c r="AC31" s="87">
        <f t="shared" si="10"/>
        <v>1780</v>
      </c>
      <c r="AD31" s="87">
        <f t="shared" si="11"/>
        <v>490599</v>
      </c>
    </row>
    <row r="32" spans="1:30" ht="13.5">
      <c r="A32" s="17" t="s">
        <v>130</v>
      </c>
      <c r="B32" s="76" t="s">
        <v>304</v>
      </c>
      <c r="C32" s="77" t="s">
        <v>305</v>
      </c>
      <c r="D32" s="87">
        <f t="shared" si="0"/>
        <v>103239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254</v>
      </c>
      <c r="K32" s="87">
        <v>0</v>
      </c>
      <c r="L32" s="87">
        <v>103239</v>
      </c>
      <c r="M32" s="87">
        <f t="shared" si="2"/>
        <v>14456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254</v>
      </c>
      <c r="T32" s="87">
        <v>0</v>
      </c>
      <c r="U32" s="87">
        <v>14456</v>
      </c>
      <c r="V32" s="87">
        <f t="shared" si="4"/>
        <v>117695</v>
      </c>
      <c r="W32" s="87">
        <f t="shared" si="5"/>
        <v>0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151</v>
      </c>
      <c r="AC32" s="87">
        <f t="shared" si="10"/>
        <v>0</v>
      </c>
      <c r="AD32" s="87">
        <f t="shared" si="11"/>
        <v>117695</v>
      </c>
    </row>
    <row r="33" spans="1:30" ht="13.5">
      <c r="A33" s="17" t="s">
        <v>130</v>
      </c>
      <c r="B33" s="76" t="s">
        <v>306</v>
      </c>
      <c r="C33" s="77" t="s">
        <v>307</v>
      </c>
      <c r="D33" s="87">
        <f t="shared" si="0"/>
        <v>69260</v>
      </c>
      <c r="E33" s="87">
        <f t="shared" si="1"/>
        <v>15143</v>
      </c>
      <c r="F33" s="87">
        <v>0</v>
      </c>
      <c r="G33" s="87">
        <v>828</v>
      </c>
      <c r="H33" s="87">
        <v>0</v>
      </c>
      <c r="I33" s="87">
        <v>14315</v>
      </c>
      <c r="J33" s="87" t="s">
        <v>254</v>
      </c>
      <c r="K33" s="87">
        <v>0</v>
      </c>
      <c r="L33" s="87">
        <v>54117</v>
      </c>
      <c r="M33" s="87">
        <f t="shared" si="2"/>
        <v>26090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254</v>
      </c>
      <c r="T33" s="87">
        <v>0</v>
      </c>
      <c r="U33" s="87">
        <v>26090</v>
      </c>
      <c r="V33" s="87">
        <f t="shared" si="4"/>
        <v>95350</v>
      </c>
      <c r="W33" s="87">
        <f t="shared" si="5"/>
        <v>15143</v>
      </c>
      <c r="X33" s="87">
        <f t="shared" si="6"/>
        <v>0</v>
      </c>
      <c r="Y33" s="87">
        <f t="shared" si="7"/>
        <v>828</v>
      </c>
      <c r="Z33" s="87">
        <f t="shared" si="8"/>
        <v>0</v>
      </c>
      <c r="AA33" s="87">
        <f t="shared" si="9"/>
        <v>14315</v>
      </c>
      <c r="AB33" s="87" t="s">
        <v>151</v>
      </c>
      <c r="AC33" s="87">
        <f t="shared" si="10"/>
        <v>0</v>
      </c>
      <c r="AD33" s="87">
        <f t="shared" si="11"/>
        <v>80207</v>
      </c>
    </row>
    <row r="34" spans="1:30" ht="13.5">
      <c r="A34" s="17" t="s">
        <v>130</v>
      </c>
      <c r="B34" s="76" t="s">
        <v>308</v>
      </c>
      <c r="C34" s="77" t="s">
        <v>309</v>
      </c>
      <c r="D34" s="87">
        <f t="shared" si="0"/>
        <v>59308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254</v>
      </c>
      <c r="K34" s="87">
        <v>0</v>
      </c>
      <c r="L34" s="87">
        <v>59308</v>
      </c>
      <c r="M34" s="87">
        <f t="shared" si="2"/>
        <v>20491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254</v>
      </c>
      <c r="T34" s="87">
        <v>0</v>
      </c>
      <c r="U34" s="87">
        <v>20491</v>
      </c>
      <c r="V34" s="87">
        <f t="shared" si="4"/>
        <v>79799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151</v>
      </c>
      <c r="AC34" s="87">
        <f t="shared" si="10"/>
        <v>0</v>
      </c>
      <c r="AD34" s="87">
        <f t="shared" si="11"/>
        <v>79799</v>
      </c>
    </row>
    <row r="35" spans="1:30" ht="13.5">
      <c r="A35" s="17" t="s">
        <v>130</v>
      </c>
      <c r="B35" s="76" t="s">
        <v>310</v>
      </c>
      <c r="C35" s="77" t="s">
        <v>311</v>
      </c>
      <c r="D35" s="87">
        <f t="shared" si="0"/>
        <v>53397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254</v>
      </c>
      <c r="K35" s="87">
        <v>0</v>
      </c>
      <c r="L35" s="87">
        <v>53397</v>
      </c>
      <c r="M35" s="87">
        <f t="shared" si="2"/>
        <v>11817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254</v>
      </c>
      <c r="T35" s="87">
        <v>0</v>
      </c>
      <c r="U35" s="87">
        <v>11817</v>
      </c>
      <c r="V35" s="87">
        <f t="shared" si="4"/>
        <v>65214</v>
      </c>
      <c r="W35" s="87">
        <f t="shared" si="5"/>
        <v>0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0</v>
      </c>
      <c r="AB35" s="87" t="s">
        <v>151</v>
      </c>
      <c r="AC35" s="87">
        <f t="shared" si="10"/>
        <v>0</v>
      </c>
      <c r="AD35" s="87">
        <f t="shared" si="11"/>
        <v>65214</v>
      </c>
    </row>
    <row r="36" spans="1:30" ht="13.5">
      <c r="A36" s="17" t="s">
        <v>130</v>
      </c>
      <c r="B36" s="76" t="s">
        <v>312</v>
      </c>
      <c r="C36" s="77" t="s">
        <v>208</v>
      </c>
      <c r="D36" s="87">
        <f t="shared" si="0"/>
        <v>80414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254</v>
      </c>
      <c r="K36" s="87">
        <v>0</v>
      </c>
      <c r="L36" s="87">
        <v>80414</v>
      </c>
      <c r="M36" s="87">
        <f t="shared" si="2"/>
        <v>11000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254</v>
      </c>
      <c r="T36" s="87">
        <v>0</v>
      </c>
      <c r="U36" s="87">
        <v>11000</v>
      </c>
      <c r="V36" s="87">
        <f t="shared" si="4"/>
        <v>91414</v>
      </c>
      <c r="W36" s="87">
        <f t="shared" si="5"/>
        <v>0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0</v>
      </c>
      <c r="AB36" s="87" t="s">
        <v>151</v>
      </c>
      <c r="AC36" s="87">
        <f t="shared" si="10"/>
        <v>0</v>
      </c>
      <c r="AD36" s="87">
        <f t="shared" si="11"/>
        <v>91414</v>
      </c>
    </row>
    <row r="37" spans="1:30" ht="13.5">
      <c r="A37" s="17" t="s">
        <v>130</v>
      </c>
      <c r="B37" s="76" t="s">
        <v>313</v>
      </c>
      <c r="C37" s="77" t="s">
        <v>314</v>
      </c>
      <c r="D37" s="87">
        <f t="shared" si="0"/>
        <v>94186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254</v>
      </c>
      <c r="K37" s="87">
        <v>0</v>
      </c>
      <c r="L37" s="87">
        <v>94186</v>
      </c>
      <c r="M37" s="87">
        <f t="shared" si="2"/>
        <v>14440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254</v>
      </c>
      <c r="T37" s="87">
        <v>0</v>
      </c>
      <c r="U37" s="87">
        <v>14440</v>
      </c>
      <c r="V37" s="87">
        <f t="shared" si="4"/>
        <v>108626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151</v>
      </c>
      <c r="AC37" s="87">
        <f t="shared" si="10"/>
        <v>0</v>
      </c>
      <c r="AD37" s="87">
        <f t="shared" si="11"/>
        <v>108626</v>
      </c>
    </row>
    <row r="38" spans="1:30" ht="13.5">
      <c r="A38" s="17" t="s">
        <v>130</v>
      </c>
      <c r="B38" s="76" t="s">
        <v>315</v>
      </c>
      <c r="C38" s="77" t="s">
        <v>316</v>
      </c>
      <c r="D38" s="87">
        <f t="shared" si="0"/>
        <v>355968</v>
      </c>
      <c r="E38" s="87">
        <f t="shared" si="1"/>
        <v>18509</v>
      </c>
      <c r="F38" s="87">
        <v>0</v>
      </c>
      <c r="G38" s="87">
        <v>0</v>
      </c>
      <c r="H38" s="87">
        <v>0</v>
      </c>
      <c r="I38" s="87">
        <v>18509</v>
      </c>
      <c r="J38" s="87" t="s">
        <v>254</v>
      </c>
      <c r="K38" s="87">
        <v>0</v>
      </c>
      <c r="L38" s="87">
        <v>337459</v>
      </c>
      <c r="M38" s="87">
        <f t="shared" si="2"/>
        <v>135457</v>
      </c>
      <c r="N38" s="87">
        <f t="shared" si="3"/>
        <v>1862</v>
      </c>
      <c r="O38" s="87">
        <v>0</v>
      </c>
      <c r="P38" s="87">
        <v>0</v>
      </c>
      <c r="Q38" s="87">
        <v>0</v>
      </c>
      <c r="R38" s="87">
        <v>1862</v>
      </c>
      <c r="S38" s="87" t="s">
        <v>254</v>
      </c>
      <c r="T38" s="87">
        <v>0</v>
      </c>
      <c r="U38" s="87">
        <v>133595</v>
      </c>
      <c r="V38" s="87">
        <f t="shared" si="4"/>
        <v>491425</v>
      </c>
      <c r="W38" s="87">
        <f t="shared" si="5"/>
        <v>20371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20371</v>
      </c>
      <c r="AB38" s="87" t="s">
        <v>151</v>
      </c>
      <c r="AC38" s="87">
        <f t="shared" si="10"/>
        <v>0</v>
      </c>
      <c r="AD38" s="87">
        <f t="shared" si="11"/>
        <v>471054</v>
      </c>
    </row>
    <row r="39" spans="1:30" ht="13.5">
      <c r="A39" s="17" t="s">
        <v>130</v>
      </c>
      <c r="B39" s="76" t="s">
        <v>317</v>
      </c>
      <c r="C39" s="77" t="s">
        <v>318</v>
      </c>
      <c r="D39" s="87">
        <f t="shared" si="0"/>
        <v>426668</v>
      </c>
      <c r="E39" s="87">
        <f t="shared" si="1"/>
        <v>22706</v>
      </c>
      <c r="F39" s="87">
        <v>0</v>
      </c>
      <c r="G39" s="87">
        <v>0</v>
      </c>
      <c r="H39" s="87">
        <v>0</v>
      </c>
      <c r="I39" s="87">
        <v>18086</v>
      </c>
      <c r="J39" s="87" t="s">
        <v>254</v>
      </c>
      <c r="K39" s="87">
        <v>4620</v>
      </c>
      <c r="L39" s="87">
        <v>403962</v>
      </c>
      <c r="M39" s="87">
        <f t="shared" si="2"/>
        <v>107596</v>
      </c>
      <c r="N39" s="87">
        <f t="shared" si="3"/>
        <v>9284</v>
      </c>
      <c r="O39" s="87">
        <v>0</v>
      </c>
      <c r="P39" s="87">
        <v>0</v>
      </c>
      <c r="Q39" s="87">
        <v>0</v>
      </c>
      <c r="R39" s="87">
        <v>9284</v>
      </c>
      <c r="S39" s="87" t="s">
        <v>254</v>
      </c>
      <c r="T39" s="87">
        <v>0</v>
      </c>
      <c r="U39" s="87">
        <v>98312</v>
      </c>
      <c r="V39" s="87">
        <f aca="true" t="shared" si="12" ref="V39:V70">D39+M39</f>
        <v>534264</v>
      </c>
      <c r="W39" s="87">
        <f aca="true" t="shared" si="13" ref="W39:W70">E39+N39</f>
        <v>31990</v>
      </c>
      <c r="X39" s="87">
        <f aca="true" t="shared" si="14" ref="X39:X70">F39+O39</f>
        <v>0</v>
      </c>
      <c r="Y39" s="87">
        <f aca="true" t="shared" si="15" ref="Y39:Y70">G39+P39</f>
        <v>0</v>
      </c>
      <c r="Z39" s="87">
        <f aca="true" t="shared" si="16" ref="Z39:Z70">H39+Q39</f>
        <v>0</v>
      </c>
      <c r="AA39" s="87">
        <f aca="true" t="shared" si="17" ref="AA39:AA70">I39+R39</f>
        <v>27370</v>
      </c>
      <c r="AB39" s="87" t="s">
        <v>151</v>
      </c>
      <c r="AC39" s="87">
        <f aca="true" t="shared" si="18" ref="AC39:AC69">K39+T39</f>
        <v>4620</v>
      </c>
      <c r="AD39" s="87">
        <f aca="true" t="shared" si="19" ref="AD39:AD69">L39+U39</f>
        <v>502274</v>
      </c>
    </row>
    <row r="40" spans="1:30" ht="13.5">
      <c r="A40" s="17" t="s">
        <v>130</v>
      </c>
      <c r="B40" s="76" t="s">
        <v>319</v>
      </c>
      <c r="C40" s="77" t="s">
        <v>320</v>
      </c>
      <c r="D40" s="87">
        <f t="shared" si="0"/>
        <v>131259</v>
      </c>
      <c r="E40" s="87">
        <f t="shared" si="1"/>
        <v>17320</v>
      </c>
      <c r="F40" s="87">
        <v>0</v>
      </c>
      <c r="G40" s="87">
        <v>0</v>
      </c>
      <c r="H40" s="87">
        <v>0</v>
      </c>
      <c r="I40" s="87">
        <v>15595</v>
      </c>
      <c r="J40" s="87" t="s">
        <v>254</v>
      </c>
      <c r="K40" s="87">
        <v>1725</v>
      </c>
      <c r="L40" s="87">
        <v>113939</v>
      </c>
      <c r="M40" s="87">
        <f t="shared" si="2"/>
        <v>60091</v>
      </c>
      <c r="N40" s="87">
        <f t="shared" si="3"/>
        <v>7818</v>
      </c>
      <c r="O40" s="87">
        <v>0</v>
      </c>
      <c r="P40" s="87">
        <v>0</v>
      </c>
      <c r="Q40" s="87">
        <v>0</v>
      </c>
      <c r="R40" s="87">
        <v>7796</v>
      </c>
      <c r="S40" s="87" t="s">
        <v>254</v>
      </c>
      <c r="T40" s="87">
        <v>22</v>
      </c>
      <c r="U40" s="87">
        <v>52273</v>
      </c>
      <c r="V40" s="87">
        <f t="shared" si="12"/>
        <v>191350</v>
      </c>
      <c r="W40" s="87">
        <f t="shared" si="13"/>
        <v>25138</v>
      </c>
      <c r="X40" s="87">
        <f t="shared" si="14"/>
        <v>0</v>
      </c>
      <c r="Y40" s="87">
        <f t="shared" si="15"/>
        <v>0</v>
      </c>
      <c r="Z40" s="87">
        <f t="shared" si="16"/>
        <v>0</v>
      </c>
      <c r="AA40" s="87">
        <f t="shared" si="17"/>
        <v>23391</v>
      </c>
      <c r="AB40" s="87" t="s">
        <v>151</v>
      </c>
      <c r="AC40" s="87">
        <f t="shared" si="18"/>
        <v>1747</v>
      </c>
      <c r="AD40" s="87">
        <f t="shared" si="19"/>
        <v>166212</v>
      </c>
    </row>
    <row r="41" spans="1:30" ht="13.5">
      <c r="A41" s="17" t="s">
        <v>130</v>
      </c>
      <c r="B41" s="76" t="s">
        <v>321</v>
      </c>
      <c r="C41" s="77" t="s">
        <v>322</v>
      </c>
      <c r="D41" s="87">
        <f t="shared" si="0"/>
        <v>428728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254</v>
      </c>
      <c r="K41" s="87">
        <v>0</v>
      </c>
      <c r="L41" s="87">
        <v>428728</v>
      </c>
      <c r="M41" s="87">
        <f t="shared" si="2"/>
        <v>2621083</v>
      </c>
      <c r="N41" s="87">
        <f t="shared" si="3"/>
        <v>2245734</v>
      </c>
      <c r="O41" s="87">
        <v>716351</v>
      </c>
      <c r="P41" s="87">
        <v>2600</v>
      </c>
      <c r="Q41" s="87">
        <v>1356600</v>
      </c>
      <c r="R41" s="87">
        <v>170183</v>
      </c>
      <c r="S41" s="87" t="s">
        <v>254</v>
      </c>
      <c r="T41" s="87">
        <v>0</v>
      </c>
      <c r="U41" s="87">
        <v>375349</v>
      </c>
      <c r="V41" s="87">
        <f t="shared" si="12"/>
        <v>3049811</v>
      </c>
      <c r="W41" s="87">
        <f t="shared" si="13"/>
        <v>2245734</v>
      </c>
      <c r="X41" s="87">
        <f t="shared" si="14"/>
        <v>716351</v>
      </c>
      <c r="Y41" s="87">
        <f t="shared" si="15"/>
        <v>2600</v>
      </c>
      <c r="Z41" s="87">
        <f t="shared" si="16"/>
        <v>1356600</v>
      </c>
      <c r="AA41" s="87">
        <f t="shared" si="17"/>
        <v>170183</v>
      </c>
      <c r="AB41" s="87" t="s">
        <v>151</v>
      </c>
      <c r="AC41" s="87">
        <f t="shared" si="18"/>
        <v>0</v>
      </c>
      <c r="AD41" s="87">
        <f t="shared" si="19"/>
        <v>804077</v>
      </c>
    </row>
    <row r="42" spans="1:30" ht="13.5">
      <c r="A42" s="17" t="s">
        <v>130</v>
      </c>
      <c r="B42" s="76" t="s">
        <v>323</v>
      </c>
      <c r="C42" s="77" t="s">
        <v>216</v>
      </c>
      <c r="D42" s="87">
        <f t="shared" si="0"/>
        <v>96850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254</v>
      </c>
      <c r="K42" s="87">
        <v>0</v>
      </c>
      <c r="L42" s="87">
        <v>96850</v>
      </c>
      <c r="M42" s="87">
        <f t="shared" si="2"/>
        <v>17671</v>
      </c>
      <c r="N42" s="87">
        <f t="shared" si="3"/>
        <v>2273</v>
      </c>
      <c r="O42" s="87">
        <v>0</v>
      </c>
      <c r="P42" s="87">
        <v>0</v>
      </c>
      <c r="Q42" s="87">
        <v>0</v>
      </c>
      <c r="R42" s="87">
        <v>2273</v>
      </c>
      <c r="S42" s="87" t="s">
        <v>254</v>
      </c>
      <c r="T42" s="87">
        <v>0</v>
      </c>
      <c r="U42" s="87">
        <v>15398</v>
      </c>
      <c r="V42" s="87">
        <f t="shared" si="12"/>
        <v>114521</v>
      </c>
      <c r="W42" s="87">
        <f t="shared" si="13"/>
        <v>2273</v>
      </c>
      <c r="X42" s="87">
        <f t="shared" si="14"/>
        <v>0</v>
      </c>
      <c r="Y42" s="87">
        <f t="shared" si="15"/>
        <v>0</v>
      </c>
      <c r="Z42" s="87">
        <f t="shared" si="16"/>
        <v>0</v>
      </c>
      <c r="AA42" s="87">
        <f t="shared" si="17"/>
        <v>2273</v>
      </c>
      <c r="AB42" s="87" t="s">
        <v>151</v>
      </c>
      <c r="AC42" s="87">
        <f t="shared" si="18"/>
        <v>0</v>
      </c>
      <c r="AD42" s="87">
        <f t="shared" si="19"/>
        <v>112248</v>
      </c>
    </row>
    <row r="43" spans="1:30" ht="13.5">
      <c r="A43" s="17" t="s">
        <v>130</v>
      </c>
      <c r="B43" s="76" t="s">
        <v>324</v>
      </c>
      <c r="C43" s="77" t="s">
        <v>325</v>
      </c>
      <c r="D43" s="87">
        <f t="shared" si="0"/>
        <v>112464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254</v>
      </c>
      <c r="K43" s="87">
        <v>0</v>
      </c>
      <c r="L43" s="87">
        <v>112464</v>
      </c>
      <c r="M43" s="87">
        <f t="shared" si="2"/>
        <v>52338</v>
      </c>
      <c r="N43" s="87">
        <f t="shared" si="3"/>
        <v>21000</v>
      </c>
      <c r="O43" s="87">
        <v>0</v>
      </c>
      <c r="P43" s="87">
        <v>0</v>
      </c>
      <c r="Q43" s="87">
        <v>0</v>
      </c>
      <c r="R43" s="87">
        <v>21000</v>
      </c>
      <c r="S43" s="87" t="s">
        <v>254</v>
      </c>
      <c r="T43" s="87">
        <v>0</v>
      </c>
      <c r="U43" s="87">
        <v>31338</v>
      </c>
      <c r="V43" s="87">
        <f t="shared" si="12"/>
        <v>164802</v>
      </c>
      <c r="W43" s="87">
        <f t="shared" si="13"/>
        <v>21000</v>
      </c>
      <c r="X43" s="87">
        <f t="shared" si="14"/>
        <v>0</v>
      </c>
      <c r="Y43" s="87">
        <f t="shared" si="15"/>
        <v>0</v>
      </c>
      <c r="Z43" s="87">
        <f t="shared" si="16"/>
        <v>0</v>
      </c>
      <c r="AA43" s="87">
        <f t="shared" si="17"/>
        <v>21000</v>
      </c>
      <c r="AB43" s="87" t="s">
        <v>151</v>
      </c>
      <c r="AC43" s="87">
        <f t="shared" si="18"/>
        <v>0</v>
      </c>
      <c r="AD43" s="87">
        <f t="shared" si="19"/>
        <v>143802</v>
      </c>
    </row>
    <row r="44" spans="1:30" ht="13.5">
      <c r="A44" s="17" t="s">
        <v>130</v>
      </c>
      <c r="B44" s="76" t="s">
        <v>326</v>
      </c>
      <c r="C44" s="77" t="s">
        <v>327</v>
      </c>
      <c r="D44" s="87">
        <f aca="true" t="shared" si="20" ref="D44:D107">E44+L44</f>
        <v>211532</v>
      </c>
      <c r="E44" s="87">
        <f aca="true" t="shared" si="21" ref="E44:E107">F44+G44+H44+I44+K44</f>
        <v>265</v>
      </c>
      <c r="F44" s="87">
        <v>0</v>
      </c>
      <c r="G44" s="87">
        <v>0</v>
      </c>
      <c r="H44" s="87">
        <v>0</v>
      </c>
      <c r="I44" s="87">
        <v>265</v>
      </c>
      <c r="J44" s="87" t="s">
        <v>254</v>
      </c>
      <c r="K44" s="87">
        <v>0</v>
      </c>
      <c r="L44" s="87">
        <v>211267</v>
      </c>
      <c r="M44" s="87">
        <f aca="true" t="shared" si="22" ref="M44:M107">N44+U44</f>
        <v>81247</v>
      </c>
      <c r="N44" s="87">
        <f aca="true" t="shared" si="23" ref="N44:N107">O44+P44+Q44+R44+T44</f>
        <v>32250</v>
      </c>
      <c r="O44" s="87">
        <v>0</v>
      </c>
      <c r="P44" s="87">
        <v>0</v>
      </c>
      <c r="Q44" s="87">
        <v>0</v>
      </c>
      <c r="R44" s="87">
        <v>32250</v>
      </c>
      <c r="S44" s="87" t="s">
        <v>254</v>
      </c>
      <c r="T44" s="87">
        <v>0</v>
      </c>
      <c r="U44" s="87">
        <v>48997</v>
      </c>
      <c r="V44" s="87">
        <f t="shared" si="12"/>
        <v>292779</v>
      </c>
      <c r="W44" s="87">
        <f t="shared" si="13"/>
        <v>32515</v>
      </c>
      <c r="X44" s="87">
        <f t="shared" si="14"/>
        <v>0</v>
      </c>
      <c r="Y44" s="87">
        <f t="shared" si="15"/>
        <v>0</v>
      </c>
      <c r="Z44" s="87">
        <f t="shared" si="16"/>
        <v>0</v>
      </c>
      <c r="AA44" s="87">
        <f t="shared" si="17"/>
        <v>32515</v>
      </c>
      <c r="AB44" s="87" t="s">
        <v>151</v>
      </c>
      <c r="AC44" s="87">
        <f t="shared" si="18"/>
        <v>0</v>
      </c>
      <c r="AD44" s="87">
        <f t="shared" si="19"/>
        <v>260264</v>
      </c>
    </row>
    <row r="45" spans="1:30" ht="13.5">
      <c r="A45" s="17" t="s">
        <v>130</v>
      </c>
      <c r="B45" s="76" t="s">
        <v>328</v>
      </c>
      <c r="C45" s="77" t="s">
        <v>329</v>
      </c>
      <c r="D45" s="87">
        <f t="shared" si="20"/>
        <v>206942</v>
      </c>
      <c r="E45" s="87">
        <f t="shared" si="21"/>
        <v>1846</v>
      </c>
      <c r="F45" s="87">
        <v>0</v>
      </c>
      <c r="G45" s="87">
        <v>0</v>
      </c>
      <c r="H45" s="87">
        <v>0</v>
      </c>
      <c r="I45" s="87">
        <v>1846</v>
      </c>
      <c r="J45" s="87" t="s">
        <v>254</v>
      </c>
      <c r="K45" s="87">
        <v>0</v>
      </c>
      <c r="L45" s="87">
        <v>205096</v>
      </c>
      <c r="M45" s="87">
        <f t="shared" si="22"/>
        <v>49459</v>
      </c>
      <c r="N45" s="87">
        <f t="shared" si="23"/>
        <v>22400</v>
      </c>
      <c r="O45" s="87">
        <v>0</v>
      </c>
      <c r="P45" s="87">
        <v>0</v>
      </c>
      <c r="Q45" s="87">
        <v>0</v>
      </c>
      <c r="R45" s="87">
        <v>22400</v>
      </c>
      <c r="S45" s="87" t="s">
        <v>254</v>
      </c>
      <c r="T45" s="87">
        <v>0</v>
      </c>
      <c r="U45" s="87">
        <v>27059</v>
      </c>
      <c r="V45" s="87">
        <f t="shared" si="12"/>
        <v>256401</v>
      </c>
      <c r="W45" s="87">
        <f t="shared" si="13"/>
        <v>24246</v>
      </c>
      <c r="X45" s="87">
        <f t="shared" si="14"/>
        <v>0</v>
      </c>
      <c r="Y45" s="87">
        <f t="shared" si="15"/>
        <v>0</v>
      </c>
      <c r="Z45" s="87">
        <f t="shared" si="16"/>
        <v>0</v>
      </c>
      <c r="AA45" s="87">
        <f t="shared" si="17"/>
        <v>24246</v>
      </c>
      <c r="AB45" s="87" t="s">
        <v>151</v>
      </c>
      <c r="AC45" s="87">
        <f t="shared" si="18"/>
        <v>0</v>
      </c>
      <c r="AD45" s="87">
        <f t="shared" si="19"/>
        <v>232155</v>
      </c>
    </row>
    <row r="46" spans="1:30" ht="13.5">
      <c r="A46" s="17" t="s">
        <v>130</v>
      </c>
      <c r="B46" s="76" t="s">
        <v>330</v>
      </c>
      <c r="C46" s="77" t="s">
        <v>230</v>
      </c>
      <c r="D46" s="87">
        <f t="shared" si="20"/>
        <v>67301</v>
      </c>
      <c r="E46" s="87">
        <f t="shared" si="2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254</v>
      </c>
      <c r="K46" s="87">
        <v>0</v>
      </c>
      <c r="L46" s="87">
        <v>67301</v>
      </c>
      <c r="M46" s="87">
        <f t="shared" si="22"/>
        <v>7869</v>
      </c>
      <c r="N46" s="87">
        <f t="shared" si="23"/>
        <v>1225</v>
      </c>
      <c r="O46" s="87">
        <v>0</v>
      </c>
      <c r="P46" s="87">
        <v>0</v>
      </c>
      <c r="Q46" s="87">
        <v>0</v>
      </c>
      <c r="R46" s="87">
        <v>1225</v>
      </c>
      <c r="S46" s="87" t="s">
        <v>254</v>
      </c>
      <c r="T46" s="87">
        <v>0</v>
      </c>
      <c r="U46" s="87">
        <v>6644</v>
      </c>
      <c r="V46" s="87">
        <f t="shared" si="12"/>
        <v>75170</v>
      </c>
      <c r="W46" s="87">
        <f t="shared" si="13"/>
        <v>1225</v>
      </c>
      <c r="X46" s="87">
        <f t="shared" si="14"/>
        <v>0</v>
      </c>
      <c r="Y46" s="87">
        <f t="shared" si="15"/>
        <v>0</v>
      </c>
      <c r="Z46" s="87">
        <f t="shared" si="16"/>
        <v>0</v>
      </c>
      <c r="AA46" s="87">
        <f t="shared" si="17"/>
        <v>1225</v>
      </c>
      <c r="AB46" s="87" t="s">
        <v>151</v>
      </c>
      <c r="AC46" s="87">
        <f t="shared" si="18"/>
        <v>0</v>
      </c>
      <c r="AD46" s="87">
        <f t="shared" si="19"/>
        <v>73945</v>
      </c>
    </row>
    <row r="47" spans="1:30" ht="13.5">
      <c r="A47" s="17" t="s">
        <v>130</v>
      </c>
      <c r="B47" s="76" t="s">
        <v>231</v>
      </c>
      <c r="C47" s="77" t="s">
        <v>232</v>
      </c>
      <c r="D47" s="87">
        <f t="shared" si="20"/>
        <v>225782</v>
      </c>
      <c r="E47" s="87">
        <f t="shared" si="21"/>
        <v>70438</v>
      </c>
      <c r="F47" s="87">
        <v>0</v>
      </c>
      <c r="G47" s="87">
        <v>0</v>
      </c>
      <c r="H47" s="87">
        <v>9900</v>
      </c>
      <c r="I47" s="87">
        <v>59714</v>
      </c>
      <c r="J47" s="87" t="s">
        <v>254</v>
      </c>
      <c r="K47" s="87">
        <v>824</v>
      </c>
      <c r="L47" s="87">
        <v>155344</v>
      </c>
      <c r="M47" s="87">
        <f t="shared" si="22"/>
        <v>29257</v>
      </c>
      <c r="N47" s="87">
        <f t="shared" si="2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254</v>
      </c>
      <c r="T47" s="87">
        <v>0</v>
      </c>
      <c r="U47" s="87">
        <v>29257</v>
      </c>
      <c r="V47" s="87">
        <f t="shared" si="12"/>
        <v>255039</v>
      </c>
      <c r="W47" s="87">
        <f t="shared" si="13"/>
        <v>70438</v>
      </c>
      <c r="X47" s="87">
        <f t="shared" si="14"/>
        <v>0</v>
      </c>
      <c r="Y47" s="87">
        <f t="shared" si="15"/>
        <v>0</v>
      </c>
      <c r="Z47" s="87">
        <f t="shared" si="16"/>
        <v>9900</v>
      </c>
      <c r="AA47" s="87">
        <f t="shared" si="17"/>
        <v>59714</v>
      </c>
      <c r="AB47" s="87" t="s">
        <v>151</v>
      </c>
      <c r="AC47" s="87">
        <f t="shared" si="18"/>
        <v>824</v>
      </c>
      <c r="AD47" s="87">
        <f t="shared" si="19"/>
        <v>184601</v>
      </c>
    </row>
    <row r="48" spans="1:30" ht="13.5">
      <c r="A48" s="17" t="s">
        <v>130</v>
      </c>
      <c r="B48" s="76" t="s">
        <v>233</v>
      </c>
      <c r="C48" s="77" t="s">
        <v>234</v>
      </c>
      <c r="D48" s="87">
        <f t="shared" si="20"/>
        <v>102329</v>
      </c>
      <c r="E48" s="87">
        <f t="shared" si="2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254</v>
      </c>
      <c r="K48" s="87">
        <v>0</v>
      </c>
      <c r="L48" s="87">
        <v>102329</v>
      </c>
      <c r="M48" s="87">
        <f t="shared" si="22"/>
        <v>22167</v>
      </c>
      <c r="N48" s="87">
        <f t="shared" si="2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254</v>
      </c>
      <c r="T48" s="87">
        <v>0</v>
      </c>
      <c r="U48" s="87">
        <v>22167</v>
      </c>
      <c r="V48" s="87">
        <f t="shared" si="12"/>
        <v>124496</v>
      </c>
      <c r="W48" s="87">
        <f t="shared" si="13"/>
        <v>0</v>
      </c>
      <c r="X48" s="87">
        <f t="shared" si="14"/>
        <v>0</v>
      </c>
      <c r="Y48" s="87">
        <f t="shared" si="15"/>
        <v>0</v>
      </c>
      <c r="Z48" s="87">
        <f t="shared" si="16"/>
        <v>0</v>
      </c>
      <c r="AA48" s="87">
        <f t="shared" si="17"/>
        <v>0</v>
      </c>
      <c r="AB48" s="87" t="s">
        <v>151</v>
      </c>
      <c r="AC48" s="87">
        <f t="shared" si="18"/>
        <v>0</v>
      </c>
      <c r="AD48" s="87">
        <f t="shared" si="19"/>
        <v>124496</v>
      </c>
    </row>
    <row r="49" spans="1:30" ht="13.5">
      <c r="A49" s="17" t="s">
        <v>130</v>
      </c>
      <c r="B49" s="76" t="s">
        <v>235</v>
      </c>
      <c r="C49" s="77" t="s">
        <v>126</v>
      </c>
      <c r="D49" s="87">
        <f t="shared" si="20"/>
        <v>129713</v>
      </c>
      <c r="E49" s="87">
        <f t="shared" si="21"/>
        <v>320</v>
      </c>
      <c r="F49" s="87">
        <v>0</v>
      </c>
      <c r="G49" s="87">
        <v>0</v>
      </c>
      <c r="H49" s="87">
        <v>0</v>
      </c>
      <c r="I49" s="87">
        <v>0</v>
      </c>
      <c r="J49" s="87" t="s">
        <v>254</v>
      </c>
      <c r="K49" s="87">
        <v>320</v>
      </c>
      <c r="L49" s="87">
        <v>129393</v>
      </c>
      <c r="M49" s="87">
        <f t="shared" si="22"/>
        <v>23733</v>
      </c>
      <c r="N49" s="87">
        <f t="shared" si="2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254</v>
      </c>
      <c r="T49" s="87">
        <v>0</v>
      </c>
      <c r="U49" s="87">
        <v>23733</v>
      </c>
      <c r="V49" s="87">
        <f t="shared" si="12"/>
        <v>153446</v>
      </c>
      <c r="W49" s="87">
        <f t="shared" si="13"/>
        <v>320</v>
      </c>
      <c r="X49" s="87">
        <f t="shared" si="14"/>
        <v>0</v>
      </c>
      <c r="Y49" s="87">
        <f t="shared" si="15"/>
        <v>0</v>
      </c>
      <c r="Z49" s="87">
        <f t="shared" si="16"/>
        <v>0</v>
      </c>
      <c r="AA49" s="87">
        <f t="shared" si="17"/>
        <v>0</v>
      </c>
      <c r="AB49" s="87" t="s">
        <v>151</v>
      </c>
      <c r="AC49" s="87">
        <f t="shared" si="18"/>
        <v>320</v>
      </c>
      <c r="AD49" s="87">
        <f t="shared" si="19"/>
        <v>153126</v>
      </c>
    </row>
    <row r="50" spans="1:30" ht="13.5">
      <c r="A50" s="17" t="s">
        <v>130</v>
      </c>
      <c r="B50" s="76" t="s">
        <v>236</v>
      </c>
      <c r="C50" s="77" t="s">
        <v>127</v>
      </c>
      <c r="D50" s="87">
        <f t="shared" si="20"/>
        <v>371807</v>
      </c>
      <c r="E50" s="87">
        <f t="shared" si="21"/>
        <v>4671</v>
      </c>
      <c r="F50" s="87">
        <v>0</v>
      </c>
      <c r="G50" s="87">
        <v>0</v>
      </c>
      <c r="H50" s="87">
        <v>0</v>
      </c>
      <c r="I50" s="87">
        <v>4526</v>
      </c>
      <c r="J50" s="87" t="s">
        <v>254</v>
      </c>
      <c r="K50" s="87">
        <v>145</v>
      </c>
      <c r="L50" s="87">
        <v>367136</v>
      </c>
      <c r="M50" s="87">
        <f t="shared" si="22"/>
        <v>55596</v>
      </c>
      <c r="N50" s="87">
        <f t="shared" si="2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254</v>
      </c>
      <c r="T50" s="87">
        <v>0</v>
      </c>
      <c r="U50" s="87">
        <v>55596</v>
      </c>
      <c r="V50" s="87">
        <f t="shared" si="12"/>
        <v>427403</v>
      </c>
      <c r="W50" s="87">
        <f t="shared" si="13"/>
        <v>4671</v>
      </c>
      <c r="X50" s="87">
        <f t="shared" si="14"/>
        <v>0</v>
      </c>
      <c r="Y50" s="87">
        <f t="shared" si="15"/>
        <v>0</v>
      </c>
      <c r="Z50" s="87">
        <f t="shared" si="16"/>
        <v>0</v>
      </c>
      <c r="AA50" s="87">
        <f t="shared" si="17"/>
        <v>4526</v>
      </c>
      <c r="AB50" s="87" t="s">
        <v>151</v>
      </c>
      <c r="AC50" s="87">
        <f t="shared" si="18"/>
        <v>145</v>
      </c>
      <c r="AD50" s="87">
        <f t="shared" si="19"/>
        <v>422732</v>
      </c>
    </row>
    <row r="51" spans="1:30" ht="13.5">
      <c r="A51" s="17" t="s">
        <v>130</v>
      </c>
      <c r="B51" s="76" t="s">
        <v>237</v>
      </c>
      <c r="C51" s="77" t="s">
        <v>238</v>
      </c>
      <c r="D51" s="87">
        <f t="shared" si="20"/>
        <v>260251</v>
      </c>
      <c r="E51" s="87">
        <f t="shared" si="21"/>
        <v>43478</v>
      </c>
      <c r="F51" s="87">
        <v>0</v>
      </c>
      <c r="G51" s="87">
        <v>0</v>
      </c>
      <c r="H51" s="87">
        <v>4800</v>
      </c>
      <c r="I51" s="87">
        <v>35001</v>
      </c>
      <c r="J51" s="87" t="s">
        <v>254</v>
      </c>
      <c r="K51" s="87">
        <v>3677</v>
      </c>
      <c r="L51" s="87">
        <v>216773</v>
      </c>
      <c r="M51" s="87">
        <f t="shared" si="22"/>
        <v>109534</v>
      </c>
      <c r="N51" s="87">
        <f t="shared" si="23"/>
        <v>51882</v>
      </c>
      <c r="O51" s="87">
        <v>0</v>
      </c>
      <c r="P51" s="87">
        <v>0</v>
      </c>
      <c r="Q51" s="87">
        <v>0</v>
      </c>
      <c r="R51" s="87">
        <v>51882</v>
      </c>
      <c r="S51" s="87" t="s">
        <v>254</v>
      </c>
      <c r="T51" s="87">
        <v>0</v>
      </c>
      <c r="U51" s="87">
        <v>57652</v>
      </c>
      <c r="V51" s="87">
        <f t="shared" si="12"/>
        <v>369785</v>
      </c>
      <c r="W51" s="87">
        <f t="shared" si="13"/>
        <v>95360</v>
      </c>
      <c r="X51" s="87">
        <f t="shared" si="14"/>
        <v>0</v>
      </c>
      <c r="Y51" s="87">
        <f t="shared" si="15"/>
        <v>0</v>
      </c>
      <c r="Z51" s="87">
        <f t="shared" si="16"/>
        <v>4800</v>
      </c>
      <c r="AA51" s="87">
        <f t="shared" si="17"/>
        <v>86883</v>
      </c>
      <c r="AB51" s="87" t="s">
        <v>151</v>
      </c>
      <c r="AC51" s="87">
        <f t="shared" si="18"/>
        <v>3677</v>
      </c>
      <c r="AD51" s="87">
        <f t="shared" si="19"/>
        <v>274425</v>
      </c>
    </row>
    <row r="52" spans="1:30" ht="13.5">
      <c r="A52" s="17" t="s">
        <v>130</v>
      </c>
      <c r="B52" s="76" t="s">
        <v>239</v>
      </c>
      <c r="C52" s="77" t="s">
        <v>240</v>
      </c>
      <c r="D52" s="87">
        <f t="shared" si="20"/>
        <v>72833</v>
      </c>
      <c r="E52" s="87">
        <f t="shared" si="21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254</v>
      </c>
      <c r="K52" s="87">
        <v>0</v>
      </c>
      <c r="L52" s="87">
        <v>72833</v>
      </c>
      <c r="M52" s="87">
        <f t="shared" si="22"/>
        <v>12708</v>
      </c>
      <c r="N52" s="87">
        <f t="shared" si="23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254</v>
      </c>
      <c r="T52" s="87">
        <v>0</v>
      </c>
      <c r="U52" s="87">
        <v>12708</v>
      </c>
      <c r="V52" s="87">
        <f t="shared" si="12"/>
        <v>85541</v>
      </c>
      <c r="W52" s="87">
        <f t="shared" si="13"/>
        <v>0</v>
      </c>
      <c r="X52" s="87">
        <f t="shared" si="14"/>
        <v>0</v>
      </c>
      <c r="Y52" s="87">
        <f t="shared" si="15"/>
        <v>0</v>
      </c>
      <c r="Z52" s="87">
        <f t="shared" si="16"/>
        <v>0</v>
      </c>
      <c r="AA52" s="87">
        <f t="shared" si="17"/>
        <v>0</v>
      </c>
      <c r="AB52" s="87" t="s">
        <v>151</v>
      </c>
      <c r="AC52" s="87">
        <f t="shared" si="18"/>
        <v>0</v>
      </c>
      <c r="AD52" s="87">
        <f t="shared" si="19"/>
        <v>85541</v>
      </c>
    </row>
    <row r="53" spans="1:30" ht="13.5">
      <c r="A53" s="17" t="s">
        <v>130</v>
      </c>
      <c r="B53" s="76" t="s">
        <v>241</v>
      </c>
      <c r="C53" s="77" t="s">
        <v>242</v>
      </c>
      <c r="D53" s="87">
        <f t="shared" si="20"/>
        <v>53474</v>
      </c>
      <c r="E53" s="87">
        <f t="shared" si="21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254</v>
      </c>
      <c r="K53" s="87">
        <v>0</v>
      </c>
      <c r="L53" s="87">
        <v>53474</v>
      </c>
      <c r="M53" s="87">
        <f t="shared" si="22"/>
        <v>9330</v>
      </c>
      <c r="N53" s="87">
        <f t="shared" si="23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254</v>
      </c>
      <c r="T53" s="87">
        <v>0</v>
      </c>
      <c r="U53" s="87">
        <v>9330</v>
      </c>
      <c r="V53" s="87">
        <f t="shared" si="12"/>
        <v>62804</v>
      </c>
      <c r="W53" s="87">
        <f t="shared" si="13"/>
        <v>0</v>
      </c>
      <c r="X53" s="87">
        <f t="shared" si="14"/>
        <v>0</v>
      </c>
      <c r="Y53" s="87">
        <f t="shared" si="15"/>
        <v>0</v>
      </c>
      <c r="Z53" s="87">
        <f t="shared" si="16"/>
        <v>0</v>
      </c>
      <c r="AA53" s="87">
        <f t="shared" si="17"/>
        <v>0</v>
      </c>
      <c r="AB53" s="87" t="s">
        <v>151</v>
      </c>
      <c r="AC53" s="87">
        <f t="shared" si="18"/>
        <v>0</v>
      </c>
      <c r="AD53" s="87">
        <f t="shared" si="19"/>
        <v>62804</v>
      </c>
    </row>
    <row r="54" spans="1:30" ht="13.5">
      <c r="A54" s="17" t="s">
        <v>130</v>
      </c>
      <c r="B54" s="76" t="s">
        <v>243</v>
      </c>
      <c r="C54" s="77" t="s">
        <v>244</v>
      </c>
      <c r="D54" s="87">
        <f t="shared" si="20"/>
        <v>45676</v>
      </c>
      <c r="E54" s="87">
        <f t="shared" si="21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254</v>
      </c>
      <c r="K54" s="87">
        <v>0</v>
      </c>
      <c r="L54" s="87">
        <v>45676</v>
      </c>
      <c r="M54" s="87">
        <f t="shared" si="22"/>
        <v>7970</v>
      </c>
      <c r="N54" s="87">
        <f t="shared" si="23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254</v>
      </c>
      <c r="T54" s="87">
        <v>0</v>
      </c>
      <c r="U54" s="87">
        <v>7970</v>
      </c>
      <c r="V54" s="87">
        <f t="shared" si="12"/>
        <v>53646</v>
      </c>
      <c r="W54" s="87">
        <f t="shared" si="13"/>
        <v>0</v>
      </c>
      <c r="X54" s="87">
        <f t="shared" si="14"/>
        <v>0</v>
      </c>
      <c r="Y54" s="87">
        <f t="shared" si="15"/>
        <v>0</v>
      </c>
      <c r="Z54" s="87">
        <f t="shared" si="16"/>
        <v>0</v>
      </c>
      <c r="AA54" s="87">
        <f t="shared" si="17"/>
        <v>0</v>
      </c>
      <c r="AB54" s="87" t="s">
        <v>151</v>
      </c>
      <c r="AC54" s="87">
        <f t="shared" si="18"/>
        <v>0</v>
      </c>
      <c r="AD54" s="87">
        <f t="shared" si="19"/>
        <v>53646</v>
      </c>
    </row>
    <row r="55" spans="1:30" ht="13.5">
      <c r="A55" s="17" t="s">
        <v>130</v>
      </c>
      <c r="B55" s="76" t="s">
        <v>245</v>
      </c>
      <c r="C55" s="77" t="s">
        <v>246</v>
      </c>
      <c r="D55" s="87">
        <f t="shared" si="20"/>
        <v>38214</v>
      </c>
      <c r="E55" s="87">
        <f t="shared" si="21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254</v>
      </c>
      <c r="K55" s="87">
        <v>0</v>
      </c>
      <c r="L55" s="87">
        <v>38214</v>
      </c>
      <c r="M55" s="87">
        <f t="shared" si="22"/>
        <v>6668</v>
      </c>
      <c r="N55" s="87">
        <f t="shared" si="23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254</v>
      </c>
      <c r="T55" s="87">
        <v>0</v>
      </c>
      <c r="U55" s="87">
        <v>6668</v>
      </c>
      <c r="V55" s="87">
        <f t="shared" si="12"/>
        <v>44882</v>
      </c>
      <c r="W55" s="87">
        <f t="shared" si="13"/>
        <v>0</v>
      </c>
      <c r="X55" s="87">
        <f t="shared" si="14"/>
        <v>0</v>
      </c>
      <c r="Y55" s="87">
        <f t="shared" si="15"/>
        <v>0</v>
      </c>
      <c r="Z55" s="87">
        <f t="shared" si="16"/>
        <v>0</v>
      </c>
      <c r="AA55" s="87">
        <f t="shared" si="17"/>
        <v>0</v>
      </c>
      <c r="AB55" s="87" t="s">
        <v>151</v>
      </c>
      <c r="AC55" s="87">
        <f t="shared" si="18"/>
        <v>0</v>
      </c>
      <c r="AD55" s="87">
        <f t="shared" si="19"/>
        <v>44882</v>
      </c>
    </row>
    <row r="56" spans="1:30" ht="13.5">
      <c r="A56" s="17" t="s">
        <v>130</v>
      </c>
      <c r="B56" s="76" t="s">
        <v>247</v>
      </c>
      <c r="C56" s="77" t="s">
        <v>248</v>
      </c>
      <c r="D56" s="87">
        <f t="shared" si="20"/>
        <v>291354</v>
      </c>
      <c r="E56" s="87">
        <f t="shared" si="21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254</v>
      </c>
      <c r="K56" s="87">
        <v>0</v>
      </c>
      <c r="L56" s="87">
        <v>291354</v>
      </c>
      <c r="M56" s="87">
        <f t="shared" si="22"/>
        <v>4521</v>
      </c>
      <c r="N56" s="87">
        <f t="shared" si="23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254</v>
      </c>
      <c r="T56" s="87">
        <v>0</v>
      </c>
      <c r="U56" s="87">
        <v>4521</v>
      </c>
      <c r="V56" s="87">
        <f t="shared" si="12"/>
        <v>295875</v>
      </c>
      <c r="W56" s="87">
        <f t="shared" si="13"/>
        <v>0</v>
      </c>
      <c r="X56" s="87">
        <f t="shared" si="14"/>
        <v>0</v>
      </c>
      <c r="Y56" s="87">
        <f t="shared" si="15"/>
        <v>0</v>
      </c>
      <c r="Z56" s="87">
        <f t="shared" si="16"/>
        <v>0</v>
      </c>
      <c r="AA56" s="87">
        <f t="shared" si="17"/>
        <v>0</v>
      </c>
      <c r="AB56" s="87" t="s">
        <v>151</v>
      </c>
      <c r="AC56" s="87">
        <f t="shared" si="18"/>
        <v>0</v>
      </c>
      <c r="AD56" s="87">
        <f t="shared" si="19"/>
        <v>295875</v>
      </c>
    </row>
    <row r="57" spans="1:30" ht="13.5">
      <c r="A57" s="17" t="s">
        <v>130</v>
      </c>
      <c r="B57" s="76" t="s">
        <v>249</v>
      </c>
      <c r="C57" s="77" t="s">
        <v>250</v>
      </c>
      <c r="D57" s="87">
        <f t="shared" si="20"/>
        <v>90400</v>
      </c>
      <c r="E57" s="87">
        <f t="shared" si="21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254</v>
      </c>
      <c r="K57" s="87">
        <v>0</v>
      </c>
      <c r="L57" s="87">
        <v>90400</v>
      </c>
      <c r="M57" s="87">
        <f t="shared" si="22"/>
        <v>1544</v>
      </c>
      <c r="N57" s="87">
        <f t="shared" si="23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254</v>
      </c>
      <c r="T57" s="87">
        <v>0</v>
      </c>
      <c r="U57" s="87">
        <v>1544</v>
      </c>
      <c r="V57" s="87">
        <f t="shared" si="12"/>
        <v>91944</v>
      </c>
      <c r="W57" s="87">
        <f t="shared" si="13"/>
        <v>0</v>
      </c>
      <c r="X57" s="87">
        <f t="shared" si="14"/>
        <v>0</v>
      </c>
      <c r="Y57" s="87">
        <f t="shared" si="15"/>
        <v>0</v>
      </c>
      <c r="Z57" s="87">
        <f t="shared" si="16"/>
        <v>0</v>
      </c>
      <c r="AA57" s="87">
        <f t="shared" si="17"/>
        <v>0</v>
      </c>
      <c r="AB57" s="87" t="s">
        <v>151</v>
      </c>
      <c r="AC57" s="87">
        <f t="shared" si="18"/>
        <v>0</v>
      </c>
      <c r="AD57" s="87">
        <f t="shared" si="19"/>
        <v>91944</v>
      </c>
    </row>
    <row r="58" spans="1:30" ht="13.5">
      <c r="A58" s="17" t="s">
        <v>130</v>
      </c>
      <c r="B58" s="76" t="s">
        <v>251</v>
      </c>
      <c r="C58" s="77" t="s">
        <v>217</v>
      </c>
      <c r="D58" s="87">
        <f t="shared" si="20"/>
        <v>92547</v>
      </c>
      <c r="E58" s="87">
        <f t="shared" si="21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254</v>
      </c>
      <c r="K58" s="87">
        <v>0</v>
      </c>
      <c r="L58" s="87">
        <v>92547</v>
      </c>
      <c r="M58" s="87">
        <f t="shared" si="22"/>
        <v>33687</v>
      </c>
      <c r="N58" s="87">
        <f t="shared" si="2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254</v>
      </c>
      <c r="T58" s="87">
        <v>0</v>
      </c>
      <c r="U58" s="87">
        <v>33687</v>
      </c>
      <c r="V58" s="87">
        <f t="shared" si="12"/>
        <v>126234</v>
      </c>
      <c r="W58" s="87">
        <f t="shared" si="13"/>
        <v>0</v>
      </c>
      <c r="X58" s="87">
        <f t="shared" si="14"/>
        <v>0</v>
      </c>
      <c r="Y58" s="87">
        <f t="shared" si="15"/>
        <v>0</v>
      </c>
      <c r="Z58" s="87">
        <f t="shared" si="16"/>
        <v>0</v>
      </c>
      <c r="AA58" s="87">
        <f t="shared" si="17"/>
        <v>0</v>
      </c>
      <c r="AB58" s="87" t="s">
        <v>151</v>
      </c>
      <c r="AC58" s="87">
        <f t="shared" si="18"/>
        <v>0</v>
      </c>
      <c r="AD58" s="87">
        <f t="shared" si="19"/>
        <v>126234</v>
      </c>
    </row>
    <row r="59" spans="1:30" ht="13.5">
      <c r="A59" s="17" t="s">
        <v>130</v>
      </c>
      <c r="B59" s="76" t="s">
        <v>252</v>
      </c>
      <c r="C59" s="77" t="s">
        <v>253</v>
      </c>
      <c r="D59" s="87">
        <f t="shared" si="20"/>
        <v>56631</v>
      </c>
      <c r="E59" s="87">
        <f t="shared" si="21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254</v>
      </c>
      <c r="K59" s="87">
        <v>0</v>
      </c>
      <c r="L59" s="87">
        <v>56631</v>
      </c>
      <c r="M59" s="87">
        <f t="shared" si="22"/>
        <v>13089</v>
      </c>
      <c r="N59" s="87">
        <f t="shared" si="23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254</v>
      </c>
      <c r="T59" s="87">
        <v>0</v>
      </c>
      <c r="U59" s="87">
        <v>13089</v>
      </c>
      <c r="V59" s="87">
        <f t="shared" si="12"/>
        <v>69720</v>
      </c>
      <c r="W59" s="87">
        <f t="shared" si="13"/>
        <v>0</v>
      </c>
      <c r="X59" s="87">
        <f t="shared" si="14"/>
        <v>0</v>
      </c>
      <c r="Y59" s="87">
        <f t="shared" si="15"/>
        <v>0</v>
      </c>
      <c r="Z59" s="87">
        <f t="shared" si="16"/>
        <v>0</v>
      </c>
      <c r="AA59" s="87">
        <f t="shared" si="17"/>
        <v>0</v>
      </c>
      <c r="AB59" s="87" t="s">
        <v>151</v>
      </c>
      <c r="AC59" s="87">
        <f t="shared" si="18"/>
        <v>0</v>
      </c>
      <c r="AD59" s="87">
        <f t="shared" si="19"/>
        <v>69720</v>
      </c>
    </row>
    <row r="60" spans="1:30" ht="13.5">
      <c r="A60" s="17" t="s">
        <v>130</v>
      </c>
      <c r="B60" s="76" t="s">
        <v>1</v>
      </c>
      <c r="C60" s="77" t="s">
        <v>2</v>
      </c>
      <c r="D60" s="87">
        <f t="shared" si="20"/>
        <v>58303</v>
      </c>
      <c r="E60" s="87">
        <f t="shared" si="21"/>
        <v>2458</v>
      </c>
      <c r="F60" s="87">
        <v>0</v>
      </c>
      <c r="G60" s="87">
        <v>0</v>
      </c>
      <c r="H60" s="87">
        <v>0</v>
      </c>
      <c r="I60" s="87">
        <v>0</v>
      </c>
      <c r="J60" s="87" t="s">
        <v>254</v>
      </c>
      <c r="K60" s="87">
        <v>2458</v>
      </c>
      <c r="L60" s="87">
        <v>55845</v>
      </c>
      <c r="M60" s="87">
        <f t="shared" si="22"/>
        <v>28492</v>
      </c>
      <c r="N60" s="87">
        <f t="shared" si="23"/>
        <v>9852</v>
      </c>
      <c r="O60" s="87">
        <v>0</v>
      </c>
      <c r="P60" s="87">
        <v>0</v>
      </c>
      <c r="Q60" s="87">
        <v>0</v>
      </c>
      <c r="R60" s="87">
        <v>9852</v>
      </c>
      <c r="S60" s="87" t="s">
        <v>254</v>
      </c>
      <c r="T60" s="87">
        <v>0</v>
      </c>
      <c r="U60" s="87">
        <v>18640</v>
      </c>
      <c r="V60" s="87">
        <f t="shared" si="12"/>
        <v>86795</v>
      </c>
      <c r="W60" s="87">
        <f t="shared" si="13"/>
        <v>12310</v>
      </c>
      <c r="X60" s="87">
        <f t="shared" si="14"/>
        <v>0</v>
      </c>
      <c r="Y60" s="87">
        <f t="shared" si="15"/>
        <v>0</v>
      </c>
      <c r="Z60" s="87">
        <f t="shared" si="16"/>
        <v>0</v>
      </c>
      <c r="AA60" s="87">
        <f t="shared" si="17"/>
        <v>9852</v>
      </c>
      <c r="AB60" s="87" t="s">
        <v>151</v>
      </c>
      <c r="AC60" s="87">
        <f t="shared" si="18"/>
        <v>2458</v>
      </c>
      <c r="AD60" s="87">
        <f t="shared" si="19"/>
        <v>74485</v>
      </c>
    </row>
    <row r="61" spans="1:30" ht="13.5">
      <c r="A61" s="17" t="s">
        <v>130</v>
      </c>
      <c r="B61" s="76" t="s">
        <v>3</v>
      </c>
      <c r="C61" s="77" t="s">
        <v>4</v>
      </c>
      <c r="D61" s="87">
        <f t="shared" si="20"/>
        <v>63766</v>
      </c>
      <c r="E61" s="87">
        <f t="shared" si="21"/>
        <v>5996</v>
      </c>
      <c r="F61" s="87">
        <v>0</v>
      </c>
      <c r="G61" s="87">
        <v>0</v>
      </c>
      <c r="H61" s="87">
        <v>0</v>
      </c>
      <c r="I61" s="87">
        <v>5955</v>
      </c>
      <c r="J61" s="87" t="s">
        <v>254</v>
      </c>
      <c r="K61" s="87">
        <v>41</v>
      </c>
      <c r="L61" s="87">
        <v>57770</v>
      </c>
      <c r="M61" s="87">
        <f t="shared" si="22"/>
        <v>9090</v>
      </c>
      <c r="N61" s="87">
        <f t="shared" si="23"/>
        <v>490</v>
      </c>
      <c r="O61" s="87">
        <v>0</v>
      </c>
      <c r="P61" s="87">
        <v>0</v>
      </c>
      <c r="Q61" s="87">
        <v>0</v>
      </c>
      <c r="R61" s="87">
        <v>0</v>
      </c>
      <c r="S61" s="87" t="s">
        <v>254</v>
      </c>
      <c r="T61" s="87">
        <v>490</v>
      </c>
      <c r="U61" s="87">
        <v>8600</v>
      </c>
      <c r="V61" s="87">
        <f t="shared" si="12"/>
        <v>72856</v>
      </c>
      <c r="W61" s="87">
        <f t="shared" si="13"/>
        <v>6486</v>
      </c>
      <c r="X61" s="87">
        <f t="shared" si="14"/>
        <v>0</v>
      </c>
      <c r="Y61" s="87">
        <f t="shared" si="15"/>
        <v>0</v>
      </c>
      <c r="Z61" s="87">
        <f t="shared" si="16"/>
        <v>0</v>
      </c>
      <c r="AA61" s="87">
        <f t="shared" si="17"/>
        <v>5955</v>
      </c>
      <c r="AB61" s="87" t="s">
        <v>151</v>
      </c>
      <c r="AC61" s="87">
        <f t="shared" si="18"/>
        <v>531</v>
      </c>
      <c r="AD61" s="87">
        <f t="shared" si="19"/>
        <v>66370</v>
      </c>
    </row>
    <row r="62" spans="1:30" ht="13.5">
      <c r="A62" s="17" t="s">
        <v>130</v>
      </c>
      <c r="B62" s="76" t="s">
        <v>5</v>
      </c>
      <c r="C62" s="77" t="s">
        <v>6</v>
      </c>
      <c r="D62" s="87">
        <f t="shared" si="20"/>
        <v>63480</v>
      </c>
      <c r="E62" s="87">
        <f t="shared" si="21"/>
        <v>7978</v>
      </c>
      <c r="F62" s="87">
        <v>0</v>
      </c>
      <c r="G62" s="87">
        <v>0</v>
      </c>
      <c r="H62" s="87">
        <v>0</v>
      </c>
      <c r="I62" s="87">
        <v>7978</v>
      </c>
      <c r="J62" s="87" t="s">
        <v>254</v>
      </c>
      <c r="K62" s="87">
        <v>0</v>
      </c>
      <c r="L62" s="87">
        <v>55502</v>
      </c>
      <c r="M62" s="87">
        <f t="shared" si="22"/>
        <v>5630</v>
      </c>
      <c r="N62" s="87">
        <f t="shared" si="23"/>
        <v>556</v>
      </c>
      <c r="O62" s="87">
        <v>0</v>
      </c>
      <c r="P62" s="87">
        <v>0</v>
      </c>
      <c r="Q62" s="87">
        <v>0</v>
      </c>
      <c r="R62" s="87">
        <v>0</v>
      </c>
      <c r="S62" s="87" t="s">
        <v>254</v>
      </c>
      <c r="T62" s="87">
        <v>556</v>
      </c>
      <c r="U62" s="87">
        <v>5074</v>
      </c>
      <c r="V62" s="87">
        <f t="shared" si="12"/>
        <v>69110</v>
      </c>
      <c r="W62" s="87">
        <f t="shared" si="13"/>
        <v>8534</v>
      </c>
      <c r="X62" s="87">
        <f t="shared" si="14"/>
        <v>0</v>
      </c>
      <c r="Y62" s="87">
        <f t="shared" si="15"/>
        <v>0</v>
      </c>
      <c r="Z62" s="87">
        <f t="shared" si="16"/>
        <v>0</v>
      </c>
      <c r="AA62" s="87">
        <f t="shared" si="17"/>
        <v>7978</v>
      </c>
      <c r="AB62" s="87" t="s">
        <v>151</v>
      </c>
      <c r="AC62" s="87">
        <f t="shared" si="18"/>
        <v>556</v>
      </c>
      <c r="AD62" s="87">
        <f t="shared" si="19"/>
        <v>60576</v>
      </c>
    </row>
    <row r="63" spans="1:30" ht="13.5">
      <c r="A63" s="17" t="s">
        <v>130</v>
      </c>
      <c r="B63" s="76" t="s">
        <v>7</v>
      </c>
      <c r="C63" s="77" t="s">
        <v>8</v>
      </c>
      <c r="D63" s="87">
        <f t="shared" si="20"/>
        <v>117638</v>
      </c>
      <c r="E63" s="87">
        <f t="shared" si="21"/>
        <v>26095</v>
      </c>
      <c r="F63" s="87">
        <v>0</v>
      </c>
      <c r="G63" s="87">
        <v>0</v>
      </c>
      <c r="H63" s="87">
        <v>0</v>
      </c>
      <c r="I63" s="87">
        <v>0</v>
      </c>
      <c r="J63" s="87" t="s">
        <v>254</v>
      </c>
      <c r="K63" s="87">
        <v>26095</v>
      </c>
      <c r="L63" s="87">
        <v>91543</v>
      </c>
      <c r="M63" s="87">
        <f t="shared" si="22"/>
        <v>19733</v>
      </c>
      <c r="N63" s="87">
        <f t="shared" si="23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254</v>
      </c>
      <c r="T63" s="87">
        <v>0</v>
      </c>
      <c r="U63" s="87">
        <v>19733</v>
      </c>
      <c r="V63" s="87">
        <f t="shared" si="12"/>
        <v>137371</v>
      </c>
      <c r="W63" s="87">
        <f t="shared" si="13"/>
        <v>26095</v>
      </c>
      <c r="X63" s="87">
        <f t="shared" si="14"/>
        <v>0</v>
      </c>
      <c r="Y63" s="87">
        <f t="shared" si="15"/>
        <v>0</v>
      </c>
      <c r="Z63" s="87">
        <f t="shared" si="16"/>
        <v>0</v>
      </c>
      <c r="AA63" s="87">
        <f t="shared" si="17"/>
        <v>0</v>
      </c>
      <c r="AB63" s="87" t="s">
        <v>151</v>
      </c>
      <c r="AC63" s="87">
        <f t="shared" si="18"/>
        <v>26095</v>
      </c>
      <c r="AD63" s="87">
        <f t="shared" si="19"/>
        <v>111276</v>
      </c>
    </row>
    <row r="64" spans="1:30" ht="13.5">
      <c r="A64" s="17" t="s">
        <v>130</v>
      </c>
      <c r="B64" s="76" t="s">
        <v>9</v>
      </c>
      <c r="C64" s="77" t="s">
        <v>260</v>
      </c>
      <c r="D64" s="87">
        <f t="shared" si="20"/>
        <v>176495</v>
      </c>
      <c r="E64" s="87">
        <f t="shared" si="21"/>
        <v>24894</v>
      </c>
      <c r="F64" s="87">
        <v>0</v>
      </c>
      <c r="G64" s="87">
        <v>1700</v>
      </c>
      <c r="H64" s="87">
        <v>0</v>
      </c>
      <c r="I64" s="87">
        <v>23176</v>
      </c>
      <c r="J64" s="87" t="s">
        <v>254</v>
      </c>
      <c r="K64" s="87">
        <v>18</v>
      </c>
      <c r="L64" s="87">
        <v>151601</v>
      </c>
      <c r="M64" s="87">
        <f t="shared" si="22"/>
        <v>23238</v>
      </c>
      <c r="N64" s="87">
        <f t="shared" si="23"/>
        <v>3009</v>
      </c>
      <c r="O64" s="87">
        <v>0</v>
      </c>
      <c r="P64" s="87">
        <v>400</v>
      </c>
      <c r="Q64" s="87">
        <v>0</v>
      </c>
      <c r="R64" s="87">
        <v>0</v>
      </c>
      <c r="S64" s="87" t="s">
        <v>254</v>
      </c>
      <c r="T64" s="87">
        <v>2609</v>
      </c>
      <c r="U64" s="87">
        <v>20229</v>
      </c>
      <c r="V64" s="87">
        <f t="shared" si="12"/>
        <v>199733</v>
      </c>
      <c r="W64" s="87">
        <f t="shared" si="13"/>
        <v>27903</v>
      </c>
      <c r="X64" s="87">
        <f t="shared" si="14"/>
        <v>0</v>
      </c>
      <c r="Y64" s="87">
        <f t="shared" si="15"/>
        <v>2100</v>
      </c>
      <c r="Z64" s="87">
        <f t="shared" si="16"/>
        <v>0</v>
      </c>
      <c r="AA64" s="87">
        <f t="shared" si="17"/>
        <v>23176</v>
      </c>
      <c r="AB64" s="87" t="s">
        <v>151</v>
      </c>
      <c r="AC64" s="87">
        <f t="shared" si="18"/>
        <v>2627</v>
      </c>
      <c r="AD64" s="87">
        <f t="shared" si="19"/>
        <v>171830</v>
      </c>
    </row>
    <row r="65" spans="1:30" ht="13.5">
      <c r="A65" s="17" t="s">
        <v>130</v>
      </c>
      <c r="B65" s="76" t="s">
        <v>10</v>
      </c>
      <c r="C65" s="77" t="s">
        <v>11</v>
      </c>
      <c r="D65" s="87">
        <f t="shared" si="20"/>
        <v>94972</v>
      </c>
      <c r="E65" s="87">
        <f t="shared" si="21"/>
        <v>25656</v>
      </c>
      <c r="F65" s="87">
        <v>0</v>
      </c>
      <c r="G65" s="87">
        <v>0</v>
      </c>
      <c r="H65" s="87">
        <v>0</v>
      </c>
      <c r="I65" s="87">
        <v>25656</v>
      </c>
      <c r="J65" s="87" t="s">
        <v>254</v>
      </c>
      <c r="K65" s="87">
        <v>0</v>
      </c>
      <c r="L65" s="87">
        <v>69316</v>
      </c>
      <c r="M65" s="87">
        <f t="shared" si="22"/>
        <v>9945</v>
      </c>
      <c r="N65" s="87">
        <f t="shared" si="23"/>
        <v>50</v>
      </c>
      <c r="O65" s="87">
        <v>0</v>
      </c>
      <c r="P65" s="87">
        <v>0</v>
      </c>
      <c r="Q65" s="87">
        <v>0</v>
      </c>
      <c r="R65" s="87">
        <v>0</v>
      </c>
      <c r="S65" s="87" t="s">
        <v>254</v>
      </c>
      <c r="T65" s="87">
        <v>50</v>
      </c>
      <c r="U65" s="87">
        <v>9895</v>
      </c>
      <c r="V65" s="87">
        <f t="shared" si="12"/>
        <v>104917</v>
      </c>
      <c r="W65" s="87">
        <f t="shared" si="13"/>
        <v>25706</v>
      </c>
      <c r="X65" s="87">
        <f t="shared" si="14"/>
        <v>0</v>
      </c>
      <c r="Y65" s="87">
        <f t="shared" si="15"/>
        <v>0</v>
      </c>
      <c r="Z65" s="87">
        <f t="shared" si="16"/>
        <v>0</v>
      </c>
      <c r="AA65" s="87">
        <f t="shared" si="17"/>
        <v>25656</v>
      </c>
      <c r="AB65" s="87" t="s">
        <v>151</v>
      </c>
      <c r="AC65" s="87">
        <f t="shared" si="18"/>
        <v>50</v>
      </c>
      <c r="AD65" s="87">
        <f t="shared" si="19"/>
        <v>79211</v>
      </c>
    </row>
    <row r="66" spans="1:30" ht="13.5">
      <c r="A66" s="17" t="s">
        <v>130</v>
      </c>
      <c r="B66" s="76" t="s">
        <v>12</v>
      </c>
      <c r="C66" s="77" t="s">
        <v>13</v>
      </c>
      <c r="D66" s="87">
        <f t="shared" si="20"/>
        <v>71385</v>
      </c>
      <c r="E66" s="87">
        <f t="shared" si="21"/>
        <v>6352</v>
      </c>
      <c r="F66" s="87">
        <v>0</v>
      </c>
      <c r="G66" s="87">
        <v>0</v>
      </c>
      <c r="H66" s="87">
        <v>0</v>
      </c>
      <c r="I66" s="87">
        <v>6352</v>
      </c>
      <c r="J66" s="87" t="s">
        <v>254</v>
      </c>
      <c r="K66" s="87">
        <v>0</v>
      </c>
      <c r="L66" s="87">
        <v>65033</v>
      </c>
      <c r="M66" s="87">
        <f t="shared" si="22"/>
        <v>4987</v>
      </c>
      <c r="N66" s="87">
        <f t="shared" si="23"/>
        <v>50</v>
      </c>
      <c r="O66" s="87">
        <v>0</v>
      </c>
      <c r="P66" s="87">
        <v>0</v>
      </c>
      <c r="Q66" s="87">
        <v>0</v>
      </c>
      <c r="R66" s="87">
        <v>50</v>
      </c>
      <c r="S66" s="87" t="s">
        <v>254</v>
      </c>
      <c r="T66" s="87">
        <v>0</v>
      </c>
      <c r="U66" s="87">
        <v>4937</v>
      </c>
      <c r="V66" s="87">
        <f t="shared" si="12"/>
        <v>76372</v>
      </c>
      <c r="W66" s="87">
        <f t="shared" si="13"/>
        <v>6402</v>
      </c>
      <c r="X66" s="87">
        <f t="shared" si="14"/>
        <v>0</v>
      </c>
      <c r="Y66" s="87">
        <f t="shared" si="15"/>
        <v>0</v>
      </c>
      <c r="Z66" s="87">
        <f t="shared" si="16"/>
        <v>0</v>
      </c>
      <c r="AA66" s="87">
        <f t="shared" si="17"/>
        <v>6402</v>
      </c>
      <c r="AB66" s="87" t="s">
        <v>151</v>
      </c>
      <c r="AC66" s="87">
        <f t="shared" si="18"/>
        <v>0</v>
      </c>
      <c r="AD66" s="87">
        <f t="shared" si="19"/>
        <v>69970</v>
      </c>
    </row>
    <row r="67" spans="1:30" ht="13.5">
      <c r="A67" s="17" t="s">
        <v>130</v>
      </c>
      <c r="B67" s="76" t="s">
        <v>14</v>
      </c>
      <c r="C67" s="77" t="s">
        <v>15</v>
      </c>
      <c r="D67" s="87">
        <f t="shared" si="20"/>
        <v>71210</v>
      </c>
      <c r="E67" s="87">
        <f t="shared" si="21"/>
        <v>11282</v>
      </c>
      <c r="F67" s="87">
        <v>0</v>
      </c>
      <c r="G67" s="87">
        <v>0</v>
      </c>
      <c r="H67" s="87">
        <v>0</v>
      </c>
      <c r="I67" s="87">
        <v>0</v>
      </c>
      <c r="J67" s="87" t="s">
        <v>254</v>
      </c>
      <c r="K67" s="87">
        <v>11282</v>
      </c>
      <c r="L67" s="87">
        <v>59928</v>
      </c>
      <c r="M67" s="87">
        <f t="shared" si="22"/>
        <v>10628</v>
      </c>
      <c r="N67" s="87">
        <f t="shared" si="23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254</v>
      </c>
      <c r="T67" s="87">
        <v>0</v>
      </c>
      <c r="U67" s="87">
        <v>10628</v>
      </c>
      <c r="V67" s="87">
        <f t="shared" si="12"/>
        <v>81838</v>
      </c>
      <c r="W67" s="87">
        <f t="shared" si="13"/>
        <v>11282</v>
      </c>
      <c r="X67" s="87">
        <f t="shared" si="14"/>
        <v>0</v>
      </c>
      <c r="Y67" s="87">
        <f t="shared" si="15"/>
        <v>0</v>
      </c>
      <c r="Z67" s="87">
        <f t="shared" si="16"/>
        <v>0</v>
      </c>
      <c r="AA67" s="87">
        <f t="shared" si="17"/>
        <v>0</v>
      </c>
      <c r="AB67" s="87" t="s">
        <v>151</v>
      </c>
      <c r="AC67" s="87">
        <f t="shared" si="18"/>
        <v>11282</v>
      </c>
      <c r="AD67" s="87">
        <f t="shared" si="19"/>
        <v>70556</v>
      </c>
    </row>
    <row r="68" spans="1:30" ht="13.5">
      <c r="A68" s="17" t="s">
        <v>130</v>
      </c>
      <c r="B68" s="76" t="s">
        <v>16</v>
      </c>
      <c r="C68" s="77" t="s">
        <v>17</v>
      </c>
      <c r="D68" s="87">
        <f t="shared" si="20"/>
        <v>132965</v>
      </c>
      <c r="E68" s="87">
        <f t="shared" si="21"/>
        <v>28328</v>
      </c>
      <c r="F68" s="87">
        <v>0</v>
      </c>
      <c r="G68" s="87">
        <v>0</v>
      </c>
      <c r="H68" s="87">
        <v>0</v>
      </c>
      <c r="I68" s="87">
        <v>28328</v>
      </c>
      <c r="J68" s="87" t="s">
        <v>254</v>
      </c>
      <c r="K68" s="87">
        <v>0</v>
      </c>
      <c r="L68" s="87">
        <v>104637</v>
      </c>
      <c r="M68" s="87">
        <f t="shared" si="22"/>
        <v>17214</v>
      </c>
      <c r="N68" s="87">
        <f t="shared" si="23"/>
        <v>285</v>
      </c>
      <c r="O68" s="87">
        <v>185</v>
      </c>
      <c r="P68" s="87">
        <v>100</v>
      </c>
      <c r="Q68" s="87">
        <v>0</v>
      </c>
      <c r="R68" s="87">
        <v>0</v>
      </c>
      <c r="S68" s="87" t="s">
        <v>254</v>
      </c>
      <c r="T68" s="87">
        <v>0</v>
      </c>
      <c r="U68" s="87">
        <v>16929</v>
      </c>
      <c r="V68" s="87">
        <f t="shared" si="12"/>
        <v>150179</v>
      </c>
      <c r="W68" s="87">
        <f t="shared" si="13"/>
        <v>28613</v>
      </c>
      <c r="X68" s="87">
        <f t="shared" si="14"/>
        <v>185</v>
      </c>
      <c r="Y68" s="87">
        <f t="shared" si="15"/>
        <v>100</v>
      </c>
      <c r="Z68" s="87">
        <f t="shared" si="16"/>
        <v>0</v>
      </c>
      <c r="AA68" s="87">
        <f t="shared" si="17"/>
        <v>28328</v>
      </c>
      <c r="AB68" s="87" t="s">
        <v>151</v>
      </c>
      <c r="AC68" s="87">
        <f t="shared" si="18"/>
        <v>0</v>
      </c>
      <c r="AD68" s="87">
        <f t="shared" si="19"/>
        <v>121566</v>
      </c>
    </row>
    <row r="69" spans="1:30" ht="13.5">
      <c r="A69" s="17" t="s">
        <v>130</v>
      </c>
      <c r="B69" s="76" t="s">
        <v>18</v>
      </c>
      <c r="C69" s="77" t="s">
        <v>19</v>
      </c>
      <c r="D69" s="87">
        <f t="shared" si="20"/>
        <v>31155</v>
      </c>
      <c r="E69" s="87">
        <f t="shared" si="21"/>
        <v>3184</v>
      </c>
      <c r="F69" s="87">
        <v>0</v>
      </c>
      <c r="G69" s="87">
        <v>0</v>
      </c>
      <c r="H69" s="87">
        <v>0</v>
      </c>
      <c r="I69" s="87">
        <v>0</v>
      </c>
      <c r="J69" s="87" t="s">
        <v>254</v>
      </c>
      <c r="K69" s="87">
        <v>3184</v>
      </c>
      <c r="L69" s="87">
        <v>27971</v>
      </c>
      <c r="M69" s="87">
        <f t="shared" si="22"/>
        <v>7237</v>
      </c>
      <c r="N69" s="87">
        <f t="shared" si="23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254</v>
      </c>
      <c r="T69" s="87">
        <v>0</v>
      </c>
      <c r="U69" s="87">
        <v>7237</v>
      </c>
      <c r="V69" s="87">
        <f t="shared" si="12"/>
        <v>38392</v>
      </c>
      <c r="W69" s="87">
        <f t="shared" si="13"/>
        <v>3184</v>
      </c>
      <c r="X69" s="87">
        <f t="shared" si="14"/>
        <v>0</v>
      </c>
      <c r="Y69" s="87">
        <f t="shared" si="15"/>
        <v>0</v>
      </c>
      <c r="Z69" s="87">
        <f t="shared" si="16"/>
        <v>0</v>
      </c>
      <c r="AA69" s="87">
        <f t="shared" si="17"/>
        <v>0</v>
      </c>
      <c r="AB69" s="87" t="s">
        <v>151</v>
      </c>
      <c r="AC69" s="87">
        <f t="shared" si="18"/>
        <v>3184</v>
      </c>
      <c r="AD69" s="87">
        <f t="shared" si="19"/>
        <v>35208</v>
      </c>
    </row>
    <row r="70" spans="1:30" ht="13.5">
      <c r="A70" s="17" t="s">
        <v>130</v>
      </c>
      <c r="B70" s="76" t="s">
        <v>20</v>
      </c>
      <c r="C70" s="77" t="s">
        <v>21</v>
      </c>
      <c r="D70" s="87">
        <f t="shared" si="20"/>
        <v>135772</v>
      </c>
      <c r="E70" s="87">
        <f t="shared" si="21"/>
        <v>18167</v>
      </c>
      <c r="F70" s="87">
        <v>0</v>
      </c>
      <c r="G70" s="87">
        <v>0</v>
      </c>
      <c r="H70" s="87">
        <v>0</v>
      </c>
      <c r="I70" s="87">
        <v>18167</v>
      </c>
      <c r="J70" s="87" t="s">
        <v>254</v>
      </c>
      <c r="K70" s="87">
        <v>0</v>
      </c>
      <c r="L70" s="87">
        <v>117605</v>
      </c>
      <c r="M70" s="87">
        <f t="shared" si="22"/>
        <v>12946</v>
      </c>
      <c r="N70" s="87">
        <f t="shared" si="23"/>
        <v>18</v>
      </c>
      <c r="O70" s="87">
        <v>0</v>
      </c>
      <c r="P70" s="87">
        <v>0</v>
      </c>
      <c r="Q70" s="87">
        <v>0</v>
      </c>
      <c r="R70" s="87">
        <v>18</v>
      </c>
      <c r="S70" s="87" t="s">
        <v>254</v>
      </c>
      <c r="T70" s="87">
        <v>0</v>
      </c>
      <c r="U70" s="87">
        <v>12928</v>
      </c>
      <c r="V70" s="87">
        <f t="shared" si="12"/>
        <v>148718</v>
      </c>
      <c r="W70" s="87">
        <f t="shared" si="13"/>
        <v>18185</v>
      </c>
      <c r="X70" s="87">
        <f t="shared" si="14"/>
        <v>0</v>
      </c>
      <c r="Y70" s="87">
        <f t="shared" si="15"/>
        <v>0</v>
      </c>
      <c r="Z70" s="87">
        <f t="shared" si="16"/>
        <v>0</v>
      </c>
      <c r="AA70" s="87">
        <f t="shared" si="17"/>
        <v>18185</v>
      </c>
      <c r="AB70" s="87" t="s">
        <v>151</v>
      </c>
      <c r="AC70" s="87">
        <f aca="true" t="shared" si="24" ref="V70:AD94">K70+T70</f>
        <v>0</v>
      </c>
      <c r="AD70" s="87">
        <f t="shared" si="24"/>
        <v>130533</v>
      </c>
    </row>
    <row r="71" spans="1:30" ht="13.5">
      <c r="A71" s="17" t="s">
        <v>130</v>
      </c>
      <c r="B71" s="76" t="s">
        <v>22</v>
      </c>
      <c r="C71" s="77" t="s">
        <v>23</v>
      </c>
      <c r="D71" s="87">
        <f t="shared" si="20"/>
        <v>133699</v>
      </c>
      <c r="E71" s="87">
        <f t="shared" si="21"/>
        <v>45342</v>
      </c>
      <c r="F71" s="87">
        <v>0</v>
      </c>
      <c r="G71" s="87">
        <v>0</v>
      </c>
      <c r="H71" s="87">
        <v>0</v>
      </c>
      <c r="I71" s="87">
        <v>45342</v>
      </c>
      <c r="J71" s="87" t="s">
        <v>254</v>
      </c>
      <c r="K71" s="87">
        <v>0</v>
      </c>
      <c r="L71" s="87">
        <v>88357</v>
      </c>
      <c r="M71" s="87">
        <f t="shared" si="22"/>
        <v>15593</v>
      </c>
      <c r="N71" s="87">
        <f t="shared" si="23"/>
        <v>14785</v>
      </c>
      <c r="O71" s="87">
        <v>0</v>
      </c>
      <c r="P71" s="87">
        <v>0</v>
      </c>
      <c r="Q71" s="87">
        <v>0</v>
      </c>
      <c r="R71" s="87">
        <v>14332</v>
      </c>
      <c r="S71" s="87" t="s">
        <v>254</v>
      </c>
      <c r="T71" s="87">
        <v>453</v>
      </c>
      <c r="U71" s="87">
        <v>808</v>
      </c>
      <c r="V71" s="87">
        <f t="shared" si="24"/>
        <v>149292</v>
      </c>
      <c r="W71" s="87">
        <f t="shared" si="24"/>
        <v>60127</v>
      </c>
      <c r="X71" s="87">
        <f t="shared" si="24"/>
        <v>0</v>
      </c>
      <c r="Y71" s="87">
        <f t="shared" si="24"/>
        <v>0</v>
      </c>
      <c r="Z71" s="87">
        <f t="shared" si="24"/>
        <v>0</v>
      </c>
      <c r="AA71" s="87">
        <f t="shared" si="24"/>
        <v>59674</v>
      </c>
      <c r="AB71" s="87" t="s">
        <v>151</v>
      </c>
      <c r="AC71" s="87">
        <f t="shared" si="24"/>
        <v>453</v>
      </c>
      <c r="AD71" s="87">
        <f t="shared" si="24"/>
        <v>89165</v>
      </c>
    </row>
    <row r="72" spans="1:30" ht="13.5">
      <c r="A72" s="17" t="s">
        <v>130</v>
      </c>
      <c r="B72" s="76" t="s">
        <v>24</v>
      </c>
      <c r="C72" s="77" t="s">
        <v>25</v>
      </c>
      <c r="D72" s="87">
        <f t="shared" si="20"/>
        <v>86180</v>
      </c>
      <c r="E72" s="87">
        <f t="shared" si="21"/>
        <v>25966</v>
      </c>
      <c r="F72" s="87">
        <v>0</v>
      </c>
      <c r="G72" s="87">
        <v>0</v>
      </c>
      <c r="H72" s="87">
        <v>0</v>
      </c>
      <c r="I72" s="87">
        <v>25966</v>
      </c>
      <c r="J72" s="87" t="s">
        <v>254</v>
      </c>
      <c r="K72" s="87">
        <v>0</v>
      </c>
      <c r="L72" s="87">
        <v>60214</v>
      </c>
      <c r="M72" s="87">
        <f t="shared" si="22"/>
        <v>43255</v>
      </c>
      <c r="N72" s="87">
        <f t="shared" si="23"/>
        <v>42933</v>
      </c>
      <c r="O72" s="87">
        <v>0</v>
      </c>
      <c r="P72" s="87">
        <v>0</v>
      </c>
      <c r="Q72" s="87">
        <v>0</v>
      </c>
      <c r="R72" s="87">
        <v>33933</v>
      </c>
      <c r="S72" s="87" t="s">
        <v>254</v>
      </c>
      <c r="T72" s="87">
        <v>9000</v>
      </c>
      <c r="U72" s="87">
        <v>322</v>
      </c>
      <c r="V72" s="87">
        <f t="shared" si="24"/>
        <v>129435</v>
      </c>
      <c r="W72" s="87">
        <f t="shared" si="24"/>
        <v>68899</v>
      </c>
      <c r="X72" s="87">
        <f t="shared" si="24"/>
        <v>0</v>
      </c>
      <c r="Y72" s="87">
        <f t="shared" si="24"/>
        <v>0</v>
      </c>
      <c r="Z72" s="87">
        <f t="shared" si="24"/>
        <v>0</v>
      </c>
      <c r="AA72" s="87">
        <f t="shared" si="24"/>
        <v>59899</v>
      </c>
      <c r="AB72" s="87" t="s">
        <v>151</v>
      </c>
      <c r="AC72" s="87">
        <f t="shared" si="24"/>
        <v>9000</v>
      </c>
      <c r="AD72" s="87">
        <f t="shared" si="24"/>
        <v>60536</v>
      </c>
    </row>
    <row r="73" spans="1:30" ht="13.5">
      <c r="A73" s="17" t="s">
        <v>130</v>
      </c>
      <c r="B73" s="76" t="s">
        <v>26</v>
      </c>
      <c r="C73" s="77" t="s">
        <v>27</v>
      </c>
      <c r="D73" s="87">
        <f t="shared" si="20"/>
        <v>48958</v>
      </c>
      <c r="E73" s="87">
        <f t="shared" si="21"/>
        <v>12364</v>
      </c>
      <c r="F73" s="87">
        <v>0</v>
      </c>
      <c r="G73" s="87">
        <v>0</v>
      </c>
      <c r="H73" s="87">
        <v>0</v>
      </c>
      <c r="I73" s="87">
        <v>12364</v>
      </c>
      <c r="J73" s="87" t="s">
        <v>254</v>
      </c>
      <c r="K73" s="87">
        <v>0</v>
      </c>
      <c r="L73" s="87">
        <v>36594</v>
      </c>
      <c r="M73" s="87">
        <f t="shared" si="22"/>
        <v>21542</v>
      </c>
      <c r="N73" s="87">
        <f t="shared" si="23"/>
        <v>21412</v>
      </c>
      <c r="O73" s="87">
        <v>0</v>
      </c>
      <c r="P73" s="87">
        <v>0</v>
      </c>
      <c r="Q73" s="87">
        <v>0</v>
      </c>
      <c r="R73" s="87">
        <v>21412</v>
      </c>
      <c r="S73" s="87" t="s">
        <v>254</v>
      </c>
      <c r="T73" s="87">
        <v>0</v>
      </c>
      <c r="U73" s="87">
        <v>130</v>
      </c>
      <c r="V73" s="87">
        <f t="shared" si="24"/>
        <v>70500</v>
      </c>
      <c r="W73" s="87">
        <f t="shared" si="24"/>
        <v>33776</v>
      </c>
      <c r="X73" s="87">
        <f t="shared" si="24"/>
        <v>0</v>
      </c>
      <c r="Y73" s="87">
        <f t="shared" si="24"/>
        <v>0</v>
      </c>
      <c r="Z73" s="87">
        <f t="shared" si="24"/>
        <v>0</v>
      </c>
      <c r="AA73" s="87">
        <f t="shared" si="24"/>
        <v>33776</v>
      </c>
      <c r="AB73" s="87" t="s">
        <v>151</v>
      </c>
      <c r="AC73" s="87">
        <f t="shared" si="24"/>
        <v>0</v>
      </c>
      <c r="AD73" s="87">
        <f t="shared" si="24"/>
        <v>36724</v>
      </c>
    </row>
    <row r="74" spans="1:30" ht="13.5">
      <c r="A74" s="17" t="s">
        <v>130</v>
      </c>
      <c r="B74" s="76" t="s">
        <v>28</v>
      </c>
      <c r="C74" s="77" t="s">
        <v>29</v>
      </c>
      <c r="D74" s="87">
        <f t="shared" si="20"/>
        <v>24136</v>
      </c>
      <c r="E74" s="87">
        <f t="shared" si="21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254</v>
      </c>
      <c r="K74" s="87">
        <v>0</v>
      </c>
      <c r="L74" s="87">
        <v>24136</v>
      </c>
      <c r="M74" s="87">
        <f t="shared" si="22"/>
        <v>130</v>
      </c>
      <c r="N74" s="87">
        <f t="shared" si="23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254</v>
      </c>
      <c r="T74" s="87">
        <v>0</v>
      </c>
      <c r="U74" s="87">
        <v>130</v>
      </c>
      <c r="V74" s="87">
        <f t="shared" si="24"/>
        <v>24266</v>
      </c>
      <c r="W74" s="87">
        <f t="shared" si="24"/>
        <v>0</v>
      </c>
      <c r="X74" s="87">
        <f t="shared" si="24"/>
        <v>0</v>
      </c>
      <c r="Y74" s="87">
        <f t="shared" si="24"/>
        <v>0</v>
      </c>
      <c r="Z74" s="87">
        <f t="shared" si="24"/>
        <v>0</v>
      </c>
      <c r="AA74" s="87">
        <f t="shared" si="24"/>
        <v>0</v>
      </c>
      <c r="AB74" s="87" t="s">
        <v>151</v>
      </c>
      <c r="AC74" s="87">
        <f t="shared" si="24"/>
        <v>0</v>
      </c>
      <c r="AD74" s="87">
        <f t="shared" si="24"/>
        <v>24266</v>
      </c>
    </row>
    <row r="75" spans="1:30" ht="13.5">
      <c r="A75" s="17" t="s">
        <v>130</v>
      </c>
      <c r="B75" s="76" t="s">
        <v>30</v>
      </c>
      <c r="C75" s="77" t="s">
        <v>31</v>
      </c>
      <c r="D75" s="87">
        <f t="shared" si="20"/>
        <v>28380</v>
      </c>
      <c r="E75" s="87">
        <f t="shared" si="21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254</v>
      </c>
      <c r="K75" s="87">
        <v>0</v>
      </c>
      <c r="L75" s="87">
        <v>28380</v>
      </c>
      <c r="M75" s="87">
        <f t="shared" si="22"/>
        <v>6718</v>
      </c>
      <c r="N75" s="87">
        <f t="shared" si="23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254</v>
      </c>
      <c r="T75" s="87">
        <v>0</v>
      </c>
      <c r="U75" s="87">
        <v>6718</v>
      </c>
      <c r="V75" s="87">
        <f t="shared" si="24"/>
        <v>35098</v>
      </c>
      <c r="W75" s="87">
        <f t="shared" si="24"/>
        <v>0</v>
      </c>
      <c r="X75" s="87">
        <f t="shared" si="24"/>
        <v>0</v>
      </c>
      <c r="Y75" s="87">
        <f t="shared" si="24"/>
        <v>0</v>
      </c>
      <c r="Z75" s="87">
        <f t="shared" si="24"/>
        <v>0</v>
      </c>
      <c r="AA75" s="87">
        <f t="shared" si="24"/>
        <v>0</v>
      </c>
      <c r="AB75" s="87" t="s">
        <v>151</v>
      </c>
      <c r="AC75" s="87">
        <f t="shared" si="24"/>
        <v>0</v>
      </c>
      <c r="AD75" s="87">
        <f t="shared" si="24"/>
        <v>35098</v>
      </c>
    </row>
    <row r="76" spans="1:30" ht="13.5">
      <c r="A76" s="17" t="s">
        <v>130</v>
      </c>
      <c r="B76" s="76" t="s">
        <v>32</v>
      </c>
      <c r="C76" s="77" t="s">
        <v>33</v>
      </c>
      <c r="D76" s="87">
        <f t="shared" si="20"/>
        <v>176625</v>
      </c>
      <c r="E76" s="87">
        <f t="shared" si="21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254</v>
      </c>
      <c r="K76" s="87">
        <v>0</v>
      </c>
      <c r="L76" s="87">
        <v>176625</v>
      </c>
      <c r="M76" s="87">
        <f t="shared" si="22"/>
        <v>142951</v>
      </c>
      <c r="N76" s="87">
        <f t="shared" si="23"/>
        <v>58582</v>
      </c>
      <c r="O76" s="87">
        <v>0</v>
      </c>
      <c r="P76" s="87">
        <v>0</v>
      </c>
      <c r="Q76" s="87">
        <v>0</v>
      </c>
      <c r="R76" s="87">
        <v>58582</v>
      </c>
      <c r="S76" s="87" t="s">
        <v>254</v>
      </c>
      <c r="T76" s="87">
        <v>0</v>
      </c>
      <c r="U76" s="87">
        <v>84369</v>
      </c>
      <c r="V76" s="87">
        <f t="shared" si="24"/>
        <v>319576</v>
      </c>
      <c r="W76" s="87">
        <f t="shared" si="24"/>
        <v>58582</v>
      </c>
      <c r="X76" s="87">
        <f t="shared" si="24"/>
        <v>0</v>
      </c>
      <c r="Y76" s="87">
        <f t="shared" si="24"/>
        <v>0</v>
      </c>
      <c r="Z76" s="87">
        <f t="shared" si="24"/>
        <v>0</v>
      </c>
      <c r="AA76" s="87">
        <f t="shared" si="24"/>
        <v>58582</v>
      </c>
      <c r="AB76" s="87" t="s">
        <v>151</v>
      </c>
      <c r="AC76" s="87">
        <f t="shared" si="24"/>
        <v>0</v>
      </c>
      <c r="AD76" s="87">
        <f t="shared" si="24"/>
        <v>260994</v>
      </c>
    </row>
    <row r="77" spans="1:30" ht="13.5">
      <c r="A77" s="17" t="s">
        <v>130</v>
      </c>
      <c r="B77" s="76" t="s">
        <v>34</v>
      </c>
      <c r="C77" s="77" t="s">
        <v>259</v>
      </c>
      <c r="D77" s="87">
        <f t="shared" si="20"/>
        <v>94391</v>
      </c>
      <c r="E77" s="87">
        <f t="shared" si="21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254</v>
      </c>
      <c r="K77" s="87">
        <v>0</v>
      </c>
      <c r="L77" s="87">
        <v>94391</v>
      </c>
      <c r="M77" s="87">
        <f t="shared" si="22"/>
        <v>39510</v>
      </c>
      <c r="N77" s="87">
        <f t="shared" si="23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254</v>
      </c>
      <c r="T77" s="87">
        <v>0</v>
      </c>
      <c r="U77" s="87">
        <v>39510</v>
      </c>
      <c r="V77" s="87">
        <f t="shared" si="24"/>
        <v>133901</v>
      </c>
      <c r="W77" s="87">
        <f t="shared" si="24"/>
        <v>0</v>
      </c>
      <c r="X77" s="87">
        <f t="shared" si="24"/>
        <v>0</v>
      </c>
      <c r="Y77" s="87">
        <f t="shared" si="24"/>
        <v>0</v>
      </c>
      <c r="Z77" s="87">
        <f t="shared" si="24"/>
        <v>0</v>
      </c>
      <c r="AA77" s="87">
        <f t="shared" si="24"/>
        <v>0</v>
      </c>
      <c r="AB77" s="87" t="s">
        <v>151</v>
      </c>
      <c r="AC77" s="87">
        <f t="shared" si="24"/>
        <v>0</v>
      </c>
      <c r="AD77" s="87">
        <f t="shared" si="24"/>
        <v>133901</v>
      </c>
    </row>
    <row r="78" spans="1:30" ht="13.5">
      <c r="A78" s="17" t="s">
        <v>130</v>
      </c>
      <c r="B78" s="76" t="s">
        <v>35</v>
      </c>
      <c r="C78" s="77" t="s">
        <v>36</v>
      </c>
      <c r="D78" s="87">
        <f t="shared" si="20"/>
        <v>99447</v>
      </c>
      <c r="E78" s="87">
        <f t="shared" si="21"/>
        <v>30621</v>
      </c>
      <c r="F78" s="87">
        <v>0</v>
      </c>
      <c r="G78" s="87">
        <v>0</v>
      </c>
      <c r="H78" s="87">
        <v>0</v>
      </c>
      <c r="I78" s="87">
        <v>0</v>
      </c>
      <c r="J78" s="87" t="s">
        <v>254</v>
      </c>
      <c r="K78" s="87">
        <v>30621</v>
      </c>
      <c r="L78" s="87">
        <v>68826</v>
      </c>
      <c r="M78" s="87">
        <f t="shared" si="22"/>
        <v>52547</v>
      </c>
      <c r="N78" s="87">
        <f t="shared" si="23"/>
        <v>8576</v>
      </c>
      <c r="O78" s="87">
        <v>0</v>
      </c>
      <c r="P78" s="87">
        <v>0</v>
      </c>
      <c r="Q78" s="87">
        <v>0</v>
      </c>
      <c r="R78" s="87">
        <v>0</v>
      </c>
      <c r="S78" s="87" t="s">
        <v>254</v>
      </c>
      <c r="T78" s="87">
        <v>8576</v>
      </c>
      <c r="U78" s="87">
        <v>43971</v>
      </c>
      <c r="V78" s="87">
        <f t="shared" si="24"/>
        <v>151994</v>
      </c>
      <c r="W78" s="87">
        <f t="shared" si="24"/>
        <v>39197</v>
      </c>
      <c r="X78" s="87">
        <f t="shared" si="24"/>
        <v>0</v>
      </c>
      <c r="Y78" s="87">
        <f t="shared" si="24"/>
        <v>0</v>
      </c>
      <c r="Z78" s="87">
        <f t="shared" si="24"/>
        <v>0</v>
      </c>
      <c r="AA78" s="87">
        <f t="shared" si="24"/>
        <v>0</v>
      </c>
      <c r="AB78" s="87" t="s">
        <v>151</v>
      </c>
      <c r="AC78" s="87">
        <f t="shared" si="24"/>
        <v>39197</v>
      </c>
      <c r="AD78" s="87">
        <f t="shared" si="24"/>
        <v>112797</v>
      </c>
    </row>
    <row r="79" spans="1:30" ht="13.5">
      <c r="A79" s="17" t="s">
        <v>130</v>
      </c>
      <c r="B79" s="76" t="s">
        <v>37</v>
      </c>
      <c r="C79" s="77" t="s">
        <v>38</v>
      </c>
      <c r="D79" s="87">
        <f t="shared" si="20"/>
        <v>132867</v>
      </c>
      <c r="E79" s="87">
        <f t="shared" si="21"/>
        <v>36137</v>
      </c>
      <c r="F79" s="87">
        <v>0</v>
      </c>
      <c r="G79" s="87">
        <v>2000</v>
      </c>
      <c r="H79" s="87">
        <v>0</v>
      </c>
      <c r="I79" s="87">
        <v>33989</v>
      </c>
      <c r="J79" s="87" t="s">
        <v>254</v>
      </c>
      <c r="K79" s="87">
        <v>148</v>
      </c>
      <c r="L79" s="87">
        <v>96730</v>
      </c>
      <c r="M79" s="87">
        <f t="shared" si="22"/>
        <v>17723</v>
      </c>
      <c r="N79" s="87">
        <f t="shared" si="23"/>
        <v>218</v>
      </c>
      <c r="O79" s="87">
        <v>118</v>
      </c>
      <c r="P79" s="87">
        <v>100</v>
      </c>
      <c r="Q79" s="87">
        <v>0</v>
      </c>
      <c r="R79" s="87">
        <v>0</v>
      </c>
      <c r="S79" s="87" t="s">
        <v>254</v>
      </c>
      <c r="T79" s="87">
        <v>0</v>
      </c>
      <c r="U79" s="87">
        <v>17505</v>
      </c>
      <c r="V79" s="87">
        <f t="shared" si="24"/>
        <v>150590</v>
      </c>
      <c r="W79" s="87">
        <f t="shared" si="24"/>
        <v>36355</v>
      </c>
      <c r="X79" s="87">
        <f t="shared" si="24"/>
        <v>118</v>
      </c>
      <c r="Y79" s="87">
        <f t="shared" si="24"/>
        <v>2100</v>
      </c>
      <c r="Z79" s="87">
        <f t="shared" si="24"/>
        <v>0</v>
      </c>
      <c r="AA79" s="87">
        <f t="shared" si="24"/>
        <v>33989</v>
      </c>
      <c r="AB79" s="87" t="s">
        <v>151</v>
      </c>
      <c r="AC79" s="87">
        <f t="shared" si="24"/>
        <v>148</v>
      </c>
      <c r="AD79" s="87">
        <f t="shared" si="24"/>
        <v>114235</v>
      </c>
    </row>
    <row r="80" spans="1:30" ht="13.5">
      <c r="A80" s="17" t="s">
        <v>130</v>
      </c>
      <c r="B80" s="76" t="s">
        <v>39</v>
      </c>
      <c r="C80" s="77" t="s">
        <v>40</v>
      </c>
      <c r="D80" s="87">
        <f t="shared" si="20"/>
        <v>150945</v>
      </c>
      <c r="E80" s="87">
        <f t="shared" si="21"/>
        <v>53441</v>
      </c>
      <c r="F80" s="87">
        <v>0</v>
      </c>
      <c r="G80" s="87">
        <v>2309</v>
      </c>
      <c r="H80" s="87">
        <v>0</v>
      </c>
      <c r="I80" s="87">
        <v>50444</v>
      </c>
      <c r="J80" s="87" t="s">
        <v>254</v>
      </c>
      <c r="K80" s="87">
        <v>688</v>
      </c>
      <c r="L80" s="87">
        <v>97504</v>
      </c>
      <c r="M80" s="87">
        <f t="shared" si="22"/>
        <v>60701</v>
      </c>
      <c r="N80" s="87">
        <f t="shared" si="23"/>
        <v>38758</v>
      </c>
      <c r="O80" s="87">
        <v>0</v>
      </c>
      <c r="P80" s="87">
        <v>0</v>
      </c>
      <c r="Q80" s="87">
        <v>0</v>
      </c>
      <c r="R80" s="87">
        <v>37014</v>
      </c>
      <c r="S80" s="87" t="s">
        <v>254</v>
      </c>
      <c r="T80" s="87">
        <v>1744</v>
      </c>
      <c r="U80" s="87">
        <v>21943</v>
      </c>
      <c r="V80" s="87">
        <f t="shared" si="24"/>
        <v>211646</v>
      </c>
      <c r="W80" s="87">
        <f t="shared" si="24"/>
        <v>92199</v>
      </c>
      <c r="X80" s="87">
        <f t="shared" si="24"/>
        <v>0</v>
      </c>
      <c r="Y80" s="87">
        <f t="shared" si="24"/>
        <v>2309</v>
      </c>
      <c r="Z80" s="87">
        <f t="shared" si="24"/>
        <v>0</v>
      </c>
      <c r="AA80" s="87">
        <f t="shared" si="24"/>
        <v>87458</v>
      </c>
      <c r="AB80" s="87" t="s">
        <v>151</v>
      </c>
      <c r="AC80" s="87">
        <f t="shared" si="24"/>
        <v>2432</v>
      </c>
      <c r="AD80" s="87">
        <f t="shared" si="24"/>
        <v>119447</v>
      </c>
    </row>
    <row r="81" spans="1:30" ht="13.5">
      <c r="A81" s="17" t="s">
        <v>130</v>
      </c>
      <c r="B81" s="76" t="s">
        <v>41</v>
      </c>
      <c r="C81" s="77" t="s">
        <v>42</v>
      </c>
      <c r="D81" s="87">
        <f t="shared" si="20"/>
        <v>86184</v>
      </c>
      <c r="E81" s="87">
        <f t="shared" si="21"/>
        <v>19440</v>
      </c>
      <c r="F81" s="87">
        <v>0</v>
      </c>
      <c r="G81" s="87">
        <v>0</v>
      </c>
      <c r="H81" s="87">
        <v>0</v>
      </c>
      <c r="I81" s="87">
        <v>19440</v>
      </c>
      <c r="J81" s="87" t="s">
        <v>254</v>
      </c>
      <c r="K81" s="87">
        <v>0</v>
      </c>
      <c r="L81" s="87">
        <v>66744</v>
      </c>
      <c r="M81" s="87">
        <f t="shared" si="22"/>
        <v>13336</v>
      </c>
      <c r="N81" s="87">
        <f t="shared" si="23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254</v>
      </c>
      <c r="T81" s="87">
        <v>0</v>
      </c>
      <c r="U81" s="87">
        <v>13336</v>
      </c>
      <c r="V81" s="87">
        <f t="shared" si="24"/>
        <v>99520</v>
      </c>
      <c r="W81" s="87">
        <f t="shared" si="24"/>
        <v>19440</v>
      </c>
      <c r="X81" s="87">
        <f t="shared" si="24"/>
        <v>0</v>
      </c>
      <c r="Y81" s="87">
        <f t="shared" si="24"/>
        <v>0</v>
      </c>
      <c r="Z81" s="87">
        <f t="shared" si="24"/>
        <v>0</v>
      </c>
      <c r="AA81" s="87">
        <f t="shared" si="24"/>
        <v>19440</v>
      </c>
      <c r="AB81" s="87" t="s">
        <v>151</v>
      </c>
      <c r="AC81" s="87">
        <f t="shared" si="24"/>
        <v>0</v>
      </c>
      <c r="AD81" s="87">
        <f t="shared" si="24"/>
        <v>80080</v>
      </c>
    </row>
    <row r="82" spans="1:30" ht="13.5">
      <c r="A82" s="17" t="s">
        <v>130</v>
      </c>
      <c r="B82" s="76" t="s">
        <v>43</v>
      </c>
      <c r="C82" s="77" t="s">
        <v>124</v>
      </c>
      <c r="D82" s="87">
        <f t="shared" si="20"/>
        <v>167428</v>
      </c>
      <c r="E82" s="87">
        <f t="shared" si="21"/>
        <v>38465</v>
      </c>
      <c r="F82" s="87">
        <v>0</v>
      </c>
      <c r="G82" s="87">
        <v>0</v>
      </c>
      <c r="H82" s="87">
        <v>0</v>
      </c>
      <c r="I82" s="87">
        <v>38317</v>
      </c>
      <c r="J82" s="87" t="s">
        <v>254</v>
      </c>
      <c r="K82" s="87">
        <v>148</v>
      </c>
      <c r="L82" s="87">
        <v>128963</v>
      </c>
      <c r="M82" s="87">
        <f t="shared" si="22"/>
        <v>19831</v>
      </c>
      <c r="N82" s="87">
        <f t="shared" si="23"/>
        <v>75</v>
      </c>
      <c r="O82" s="87">
        <v>0</v>
      </c>
      <c r="P82" s="87">
        <v>0</v>
      </c>
      <c r="Q82" s="87">
        <v>0</v>
      </c>
      <c r="R82" s="87">
        <v>0</v>
      </c>
      <c r="S82" s="87" t="s">
        <v>254</v>
      </c>
      <c r="T82" s="87">
        <v>75</v>
      </c>
      <c r="U82" s="87">
        <v>19756</v>
      </c>
      <c r="V82" s="87">
        <f t="shared" si="24"/>
        <v>187259</v>
      </c>
      <c r="W82" s="87">
        <f t="shared" si="24"/>
        <v>38540</v>
      </c>
      <c r="X82" s="87">
        <f t="shared" si="24"/>
        <v>0</v>
      </c>
      <c r="Y82" s="87">
        <f t="shared" si="24"/>
        <v>0</v>
      </c>
      <c r="Z82" s="87">
        <f t="shared" si="24"/>
        <v>0</v>
      </c>
      <c r="AA82" s="87">
        <f t="shared" si="24"/>
        <v>38317</v>
      </c>
      <c r="AB82" s="87" t="s">
        <v>151</v>
      </c>
      <c r="AC82" s="87">
        <f t="shared" si="24"/>
        <v>223</v>
      </c>
      <c r="AD82" s="87">
        <f t="shared" si="24"/>
        <v>148719</v>
      </c>
    </row>
    <row r="83" spans="1:30" ht="13.5">
      <c r="A83" s="17" t="s">
        <v>130</v>
      </c>
      <c r="B83" s="76" t="s">
        <v>44</v>
      </c>
      <c r="C83" s="77" t="s">
        <v>45</v>
      </c>
      <c r="D83" s="87">
        <f t="shared" si="20"/>
        <v>113555</v>
      </c>
      <c r="E83" s="87">
        <f t="shared" si="21"/>
        <v>30583</v>
      </c>
      <c r="F83" s="87">
        <v>0</v>
      </c>
      <c r="G83" s="87">
        <v>0</v>
      </c>
      <c r="H83" s="87">
        <v>0</v>
      </c>
      <c r="I83" s="87">
        <v>29174</v>
      </c>
      <c r="J83" s="87" t="s">
        <v>254</v>
      </c>
      <c r="K83" s="87">
        <v>1409</v>
      </c>
      <c r="L83" s="87">
        <v>82972</v>
      </c>
      <c r="M83" s="87">
        <f t="shared" si="22"/>
        <v>19815</v>
      </c>
      <c r="N83" s="87">
        <f t="shared" si="23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254</v>
      </c>
      <c r="T83" s="87">
        <v>0</v>
      </c>
      <c r="U83" s="87">
        <v>19815</v>
      </c>
      <c r="V83" s="87">
        <f t="shared" si="24"/>
        <v>133370</v>
      </c>
      <c r="W83" s="87">
        <f t="shared" si="24"/>
        <v>30583</v>
      </c>
      <c r="X83" s="87">
        <f t="shared" si="24"/>
        <v>0</v>
      </c>
      <c r="Y83" s="87">
        <f t="shared" si="24"/>
        <v>0</v>
      </c>
      <c r="Z83" s="87">
        <f t="shared" si="24"/>
        <v>0</v>
      </c>
      <c r="AA83" s="87">
        <f t="shared" si="24"/>
        <v>29174</v>
      </c>
      <c r="AB83" s="87" t="s">
        <v>151</v>
      </c>
      <c r="AC83" s="87">
        <f t="shared" si="24"/>
        <v>1409</v>
      </c>
      <c r="AD83" s="87">
        <f t="shared" si="24"/>
        <v>102787</v>
      </c>
    </row>
    <row r="84" spans="1:30" ht="13.5">
      <c r="A84" s="17" t="s">
        <v>130</v>
      </c>
      <c r="B84" s="76" t="s">
        <v>46</v>
      </c>
      <c r="C84" s="77" t="s">
        <v>47</v>
      </c>
      <c r="D84" s="87">
        <f t="shared" si="20"/>
        <v>117192</v>
      </c>
      <c r="E84" s="87">
        <f t="shared" si="21"/>
        <v>30518</v>
      </c>
      <c r="F84" s="87">
        <v>0</v>
      </c>
      <c r="G84" s="87">
        <v>0</v>
      </c>
      <c r="H84" s="87">
        <v>0</v>
      </c>
      <c r="I84" s="87">
        <v>30264</v>
      </c>
      <c r="J84" s="87" t="s">
        <v>254</v>
      </c>
      <c r="K84" s="87">
        <v>254</v>
      </c>
      <c r="L84" s="87">
        <v>86674</v>
      </c>
      <c r="M84" s="87">
        <f t="shared" si="22"/>
        <v>16604</v>
      </c>
      <c r="N84" s="87">
        <f t="shared" si="23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254</v>
      </c>
      <c r="T84" s="87">
        <v>0</v>
      </c>
      <c r="U84" s="87">
        <v>16604</v>
      </c>
      <c r="V84" s="87">
        <f t="shared" si="24"/>
        <v>133796</v>
      </c>
      <c r="W84" s="87">
        <f t="shared" si="24"/>
        <v>30518</v>
      </c>
      <c r="X84" s="87">
        <f t="shared" si="24"/>
        <v>0</v>
      </c>
      <c r="Y84" s="87">
        <f t="shared" si="24"/>
        <v>0</v>
      </c>
      <c r="Z84" s="87">
        <f t="shared" si="24"/>
        <v>0</v>
      </c>
      <c r="AA84" s="87">
        <f t="shared" si="24"/>
        <v>30264</v>
      </c>
      <c r="AB84" s="87" t="s">
        <v>151</v>
      </c>
      <c r="AC84" s="87">
        <f t="shared" si="24"/>
        <v>254</v>
      </c>
      <c r="AD84" s="87">
        <f t="shared" si="24"/>
        <v>103278</v>
      </c>
    </row>
    <row r="85" spans="1:30" ht="13.5">
      <c r="A85" s="17" t="s">
        <v>130</v>
      </c>
      <c r="B85" s="76" t="s">
        <v>48</v>
      </c>
      <c r="C85" s="77" t="s">
        <v>49</v>
      </c>
      <c r="D85" s="87">
        <f t="shared" si="20"/>
        <v>212177</v>
      </c>
      <c r="E85" s="87">
        <f t="shared" si="21"/>
        <v>30824</v>
      </c>
      <c r="F85" s="87">
        <v>0</v>
      </c>
      <c r="G85" s="87">
        <v>0</v>
      </c>
      <c r="H85" s="87">
        <v>0</v>
      </c>
      <c r="I85" s="87">
        <v>29106</v>
      </c>
      <c r="J85" s="87" t="s">
        <v>254</v>
      </c>
      <c r="K85" s="87">
        <v>1718</v>
      </c>
      <c r="L85" s="87">
        <v>181353</v>
      </c>
      <c r="M85" s="87">
        <f t="shared" si="22"/>
        <v>93531</v>
      </c>
      <c r="N85" s="87">
        <f t="shared" si="23"/>
        <v>6990</v>
      </c>
      <c r="O85" s="87">
        <v>0</v>
      </c>
      <c r="P85" s="87">
        <v>0</v>
      </c>
      <c r="Q85" s="87">
        <v>0</v>
      </c>
      <c r="R85" s="87">
        <v>6990</v>
      </c>
      <c r="S85" s="87" t="s">
        <v>254</v>
      </c>
      <c r="T85" s="87">
        <v>0</v>
      </c>
      <c r="U85" s="87">
        <v>86541</v>
      </c>
      <c r="V85" s="87">
        <f t="shared" si="24"/>
        <v>305708</v>
      </c>
      <c r="W85" s="87">
        <f t="shared" si="24"/>
        <v>37814</v>
      </c>
      <c r="X85" s="87">
        <f t="shared" si="24"/>
        <v>0</v>
      </c>
      <c r="Y85" s="87">
        <f t="shared" si="24"/>
        <v>0</v>
      </c>
      <c r="Z85" s="87">
        <f t="shared" si="24"/>
        <v>0</v>
      </c>
      <c r="AA85" s="87">
        <f t="shared" si="24"/>
        <v>36096</v>
      </c>
      <c r="AB85" s="87" t="s">
        <v>151</v>
      </c>
      <c r="AC85" s="87">
        <f t="shared" si="24"/>
        <v>1718</v>
      </c>
      <c r="AD85" s="87">
        <f t="shared" si="24"/>
        <v>267894</v>
      </c>
    </row>
    <row r="86" spans="1:30" ht="13.5">
      <c r="A86" s="17" t="s">
        <v>130</v>
      </c>
      <c r="B86" s="76" t="s">
        <v>50</v>
      </c>
      <c r="C86" s="77" t="s">
        <v>51</v>
      </c>
      <c r="D86" s="87">
        <f t="shared" si="20"/>
        <v>99972</v>
      </c>
      <c r="E86" s="87">
        <f t="shared" si="21"/>
        <v>10426</v>
      </c>
      <c r="F86" s="87">
        <v>0</v>
      </c>
      <c r="G86" s="87">
        <v>0</v>
      </c>
      <c r="H86" s="87">
        <v>0</v>
      </c>
      <c r="I86" s="87">
        <v>10403</v>
      </c>
      <c r="J86" s="87" t="s">
        <v>254</v>
      </c>
      <c r="K86" s="87">
        <v>23</v>
      </c>
      <c r="L86" s="87">
        <v>89546</v>
      </c>
      <c r="M86" s="87">
        <f t="shared" si="22"/>
        <v>37807</v>
      </c>
      <c r="N86" s="87">
        <f t="shared" si="23"/>
        <v>1270</v>
      </c>
      <c r="O86" s="87">
        <v>0</v>
      </c>
      <c r="P86" s="87">
        <v>0</v>
      </c>
      <c r="Q86" s="87">
        <v>0</v>
      </c>
      <c r="R86" s="87">
        <v>1270</v>
      </c>
      <c r="S86" s="87" t="s">
        <v>254</v>
      </c>
      <c r="T86" s="87">
        <v>0</v>
      </c>
      <c r="U86" s="87">
        <v>36537</v>
      </c>
      <c r="V86" s="87">
        <f t="shared" si="24"/>
        <v>137779</v>
      </c>
      <c r="W86" s="87">
        <f t="shared" si="24"/>
        <v>11696</v>
      </c>
      <c r="X86" s="87">
        <f t="shared" si="24"/>
        <v>0</v>
      </c>
      <c r="Y86" s="87">
        <f t="shared" si="24"/>
        <v>0</v>
      </c>
      <c r="Z86" s="87">
        <f t="shared" si="24"/>
        <v>0</v>
      </c>
      <c r="AA86" s="87">
        <f t="shared" si="24"/>
        <v>11673</v>
      </c>
      <c r="AB86" s="87" t="s">
        <v>151</v>
      </c>
      <c r="AC86" s="87">
        <f t="shared" si="24"/>
        <v>23</v>
      </c>
      <c r="AD86" s="87">
        <f t="shared" si="24"/>
        <v>126083</v>
      </c>
    </row>
    <row r="87" spans="1:30" ht="13.5">
      <c r="A87" s="17" t="s">
        <v>130</v>
      </c>
      <c r="B87" s="76" t="s">
        <v>52</v>
      </c>
      <c r="C87" s="77" t="s">
        <v>53</v>
      </c>
      <c r="D87" s="87">
        <f t="shared" si="20"/>
        <v>134543</v>
      </c>
      <c r="E87" s="87">
        <f t="shared" si="21"/>
        <v>19447</v>
      </c>
      <c r="F87" s="87">
        <v>0</v>
      </c>
      <c r="G87" s="87">
        <v>0</v>
      </c>
      <c r="H87" s="87">
        <v>0</v>
      </c>
      <c r="I87" s="87">
        <v>18542</v>
      </c>
      <c r="J87" s="87" t="s">
        <v>254</v>
      </c>
      <c r="K87" s="87">
        <v>905</v>
      </c>
      <c r="L87" s="87">
        <v>115096</v>
      </c>
      <c r="M87" s="87">
        <f t="shared" si="22"/>
        <v>52844</v>
      </c>
      <c r="N87" s="87">
        <f t="shared" si="23"/>
        <v>6304</v>
      </c>
      <c r="O87" s="87">
        <v>0</v>
      </c>
      <c r="P87" s="87">
        <v>0</v>
      </c>
      <c r="Q87" s="87">
        <v>0</v>
      </c>
      <c r="R87" s="87">
        <v>6300</v>
      </c>
      <c r="S87" s="87" t="s">
        <v>254</v>
      </c>
      <c r="T87" s="87">
        <v>4</v>
      </c>
      <c r="U87" s="87">
        <v>46540</v>
      </c>
      <c r="V87" s="87">
        <f t="shared" si="24"/>
        <v>187387</v>
      </c>
      <c r="W87" s="87">
        <f t="shared" si="24"/>
        <v>25751</v>
      </c>
      <c r="X87" s="87">
        <f t="shared" si="24"/>
        <v>0</v>
      </c>
      <c r="Y87" s="87">
        <f t="shared" si="24"/>
        <v>0</v>
      </c>
      <c r="Z87" s="87">
        <f t="shared" si="24"/>
        <v>0</v>
      </c>
      <c r="AA87" s="87">
        <f t="shared" si="24"/>
        <v>24842</v>
      </c>
      <c r="AB87" s="87" t="s">
        <v>151</v>
      </c>
      <c r="AC87" s="87">
        <f t="shared" si="24"/>
        <v>909</v>
      </c>
      <c r="AD87" s="87">
        <f t="shared" si="24"/>
        <v>161636</v>
      </c>
    </row>
    <row r="88" spans="1:30" ht="13.5">
      <c r="A88" s="17" t="s">
        <v>130</v>
      </c>
      <c r="B88" s="76" t="s">
        <v>54</v>
      </c>
      <c r="C88" s="77" t="s">
        <v>217</v>
      </c>
      <c r="D88" s="87">
        <f t="shared" si="20"/>
        <v>132208</v>
      </c>
      <c r="E88" s="87">
        <f t="shared" si="21"/>
        <v>12259</v>
      </c>
      <c r="F88" s="87">
        <v>0</v>
      </c>
      <c r="G88" s="87">
        <v>0</v>
      </c>
      <c r="H88" s="87">
        <v>0</v>
      </c>
      <c r="I88" s="87">
        <v>11739</v>
      </c>
      <c r="J88" s="87" t="s">
        <v>254</v>
      </c>
      <c r="K88" s="87">
        <v>520</v>
      </c>
      <c r="L88" s="87">
        <v>119949</v>
      </c>
      <c r="M88" s="87">
        <f t="shared" si="22"/>
        <v>64229</v>
      </c>
      <c r="N88" s="87">
        <f t="shared" si="23"/>
        <v>5170</v>
      </c>
      <c r="O88" s="87">
        <v>0</v>
      </c>
      <c r="P88" s="87">
        <v>0</v>
      </c>
      <c r="Q88" s="87">
        <v>0</v>
      </c>
      <c r="R88" s="87">
        <v>5170</v>
      </c>
      <c r="S88" s="87" t="s">
        <v>254</v>
      </c>
      <c r="T88" s="87">
        <v>0</v>
      </c>
      <c r="U88" s="87">
        <v>59059</v>
      </c>
      <c r="V88" s="87">
        <f t="shared" si="24"/>
        <v>196437</v>
      </c>
      <c r="W88" s="87">
        <f t="shared" si="24"/>
        <v>17429</v>
      </c>
      <c r="X88" s="87">
        <f t="shared" si="24"/>
        <v>0</v>
      </c>
      <c r="Y88" s="87">
        <f t="shared" si="24"/>
        <v>0</v>
      </c>
      <c r="Z88" s="87">
        <f t="shared" si="24"/>
        <v>0</v>
      </c>
      <c r="AA88" s="87">
        <f t="shared" si="24"/>
        <v>16909</v>
      </c>
      <c r="AB88" s="87" t="s">
        <v>151</v>
      </c>
      <c r="AC88" s="87">
        <f t="shared" si="24"/>
        <v>520</v>
      </c>
      <c r="AD88" s="87">
        <f t="shared" si="24"/>
        <v>179008</v>
      </c>
    </row>
    <row r="89" spans="1:30" ht="13.5">
      <c r="A89" s="17" t="s">
        <v>130</v>
      </c>
      <c r="B89" s="76" t="s">
        <v>55</v>
      </c>
      <c r="C89" s="77" t="s">
        <v>56</v>
      </c>
      <c r="D89" s="87">
        <f t="shared" si="20"/>
        <v>132547</v>
      </c>
      <c r="E89" s="87">
        <f t="shared" si="21"/>
        <v>14576</v>
      </c>
      <c r="F89" s="87">
        <v>0</v>
      </c>
      <c r="G89" s="87">
        <v>0</v>
      </c>
      <c r="H89" s="87">
        <v>0</v>
      </c>
      <c r="I89" s="87">
        <v>14576</v>
      </c>
      <c r="J89" s="87" t="s">
        <v>254</v>
      </c>
      <c r="K89" s="87">
        <v>0</v>
      </c>
      <c r="L89" s="87">
        <v>117971</v>
      </c>
      <c r="M89" s="87">
        <f t="shared" si="22"/>
        <v>55810</v>
      </c>
      <c r="N89" s="87">
        <f t="shared" si="23"/>
        <v>3733</v>
      </c>
      <c r="O89" s="87">
        <v>0</v>
      </c>
      <c r="P89" s="87">
        <v>0</v>
      </c>
      <c r="Q89" s="87">
        <v>0</v>
      </c>
      <c r="R89" s="87">
        <v>3733</v>
      </c>
      <c r="S89" s="87" t="s">
        <v>254</v>
      </c>
      <c r="T89" s="87">
        <v>0</v>
      </c>
      <c r="U89" s="87">
        <v>52077</v>
      </c>
      <c r="V89" s="87">
        <f t="shared" si="24"/>
        <v>188357</v>
      </c>
      <c r="W89" s="87">
        <f t="shared" si="24"/>
        <v>18309</v>
      </c>
      <c r="X89" s="87">
        <f t="shared" si="24"/>
        <v>0</v>
      </c>
      <c r="Y89" s="87">
        <f t="shared" si="24"/>
        <v>0</v>
      </c>
      <c r="Z89" s="87">
        <f t="shared" si="24"/>
        <v>0</v>
      </c>
      <c r="AA89" s="87">
        <f t="shared" si="24"/>
        <v>18309</v>
      </c>
      <c r="AB89" s="87" t="s">
        <v>151</v>
      </c>
      <c r="AC89" s="87">
        <f t="shared" si="24"/>
        <v>0</v>
      </c>
      <c r="AD89" s="87">
        <f t="shared" si="24"/>
        <v>170048</v>
      </c>
    </row>
    <row r="90" spans="1:30" ht="13.5">
      <c r="A90" s="17" t="s">
        <v>130</v>
      </c>
      <c r="B90" s="76" t="s">
        <v>57</v>
      </c>
      <c r="C90" s="77" t="s">
        <v>125</v>
      </c>
      <c r="D90" s="87">
        <f t="shared" si="20"/>
        <v>100425</v>
      </c>
      <c r="E90" s="87">
        <f t="shared" si="21"/>
        <v>17252</v>
      </c>
      <c r="F90" s="87">
        <v>0</v>
      </c>
      <c r="G90" s="87">
        <v>0</v>
      </c>
      <c r="H90" s="87">
        <v>0</v>
      </c>
      <c r="I90" s="87">
        <v>17252</v>
      </c>
      <c r="J90" s="87" t="s">
        <v>254</v>
      </c>
      <c r="K90" s="87">
        <v>0</v>
      </c>
      <c r="L90" s="87">
        <v>83173</v>
      </c>
      <c r="M90" s="87">
        <f t="shared" si="22"/>
        <v>69115</v>
      </c>
      <c r="N90" s="87">
        <f t="shared" si="23"/>
        <v>35910</v>
      </c>
      <c r="O90" s="87">
        <v>0</v>
      </c>
      <c r="P90" s="87">
        <v>0</v>
      </c>
      <c r="Q90" s="87">
        <v>0</v>
      </c>
      <c r="R90" s="87">
        <v>35910</v>
      </c>
      <c r="S90" s="87" t="s">
        <v>254</v>
      </c>
      <c r="T90" s="87">
        <v>0</v>
      </c>
      <c r="U90" s="87">
        <v>33205</v>
      </c>
      <c r="V90" s="87">
        <f t="shared" si="24"/>
        <v>169540</v>
      </c>
      <c r="W90" s="87">
        <f t="shared" si="24"/>
        <v>53162</v>
      </c>
      <c r="X90" s="87">
        <f t="shared" si="24"/>
        <v>0</v>
      </c>
      <c r="Y90" s="87">
        <f t="shared" si="24"/>
        <v>0</v>
      </c>
      <c r="Z90" s="87">
        <f t="shared" si="24"/>
        <v>0</v>
      </c>
      <c r="AA90" s="87">
        <f t="shared" si="24"/>
        <v>53162</v>
      </c>
      <c r="AB90" s="87" t="s">
        <v>151</v>
      </c>
      <c r="AC90" s="87">
        <f t="shared" si="24"/>
        <v>0</v>
      </c>
      <c r="AD90" s="87">
        <f t="shared" si="24"/>
        <v>116378</v>
      </c>
    </row>
    <row r="91" spans="1:30" ht="13.5">
      <c r="A91" s="17" t="s">
        <v>130</v>
      </c>
      <c r="B91" s="76" t="s">
        <v>58</v>
      </c>
      <c r="C91" s="77" t="s">
        <v>59</v>
      </c>
      <c r="D91" s="87">
        <f t="shared" si="20"/>
        <v>56046</v>
      </c>
      <c r="E91" s="87">
        <f t="shared" si="21"/>
        <v>4799</v>
      </c>
      <c r="F91" s="87">
        <v>0</v>
      </c>
      <c r="G91" s="87">
        <v>0</v>
      </c>
      <c r="H91" s="87">
        <v>0</v>
      </c>
      <c r="I91" s="87">
        <v>4799</v>
      </c>
      <c r="J91" s="87" t="s">
        <v>254</v>
      </c>
      <c r="K91" s="87">
        <v>0</v>
      </c>
      <c r="L91" s="87">
        <v>51247</v>
      </c>
      <c r="M91" s="87">
        <f t="shared" si="22"/>
        <v>42692</v>
      </c>
      <c r="N91" s="87">
        <f t="shared" si="23"/>
        <v>30</v>
      </c>
      <c r="O91" s="87">
        <v>0</v>
      </c>
      <c r="P91" s="87">
        <v>0</v>
      </c>
      <c r="Q91" s="87">
        <v>0</v>
      </c>
      <c r="R91" s="87">
        <v>30</v>
      </c>
      <c r="S91" s="87" t="s">
        <v>254</v>
      </c>
      <c r="T91" s="87">
        <v>0</v>
      </c>
      <c r="U91" s="87">
        <v>42662</v>
      </c>
      <c r="V91" s="87">
        <f t="shared" si="24"/>
        <v>98738</v>
      </c>
      <c r="W91" s="87">
        <f t="shared" si="24"/>
        <v>4829</v>
      </c>
      <c r="X91" s="87">
        <f t="shared" si="24"/>
        <v>0</v>
      </c>
      <c r="Y91" s="87">
        <f t="shared" si="24"/>
        <v>0</v>
      </c>
      <c r="Z91" s="87">
        <f t="shared" si="24"/>
        <v>0</v>
      </c>
      <c r="AA91" s="87">
        <f t="shared" si="24"/>
        <v>4829</v>
      </c>
      <c r="AB91" s="87" t="s">
        <v>151</v>
      </c>
      <c r="AC91" s="87">
        <f t="shared" si="24"/>
        <v>0</v>
      </c>
      <c r="AD91" s="87">
        <f t="shared" si="24"/>
        <v>93909</v>
      </c>
    </row>
    <row r="92" spans="1:30" ht="13.5">
      <c r="A92" s="17" t="s">
        <v>130</v>
      </c>
      <c r="B92" s="76" t="s">
        <v>60</v>
      </c>
      <c r="C92" s="77" t="s">
        <v>61</v>
      </c>
      <c r="D92" s="87">
        <f t="shared" si="20"/>
        <v>92221</v>
      </c>
      <c r="E92" s="87">
        <f t="shared" si="21"/>
        <v>13723</v>
      </c>
      <c r="F92" s="87">
        <v>0</v>
      </c>
      <c r="G92" s="87">
        <v>0</v>
      </c>
      <c r="H92" s="87">
        <v>0</v>
      </c>
      <c r="I92" s="87">
        <v>13723</v>
      </c>
      <c r="J92" s="87" t="s">
        <v>254</v>
      </c>
      <c r="K92" s="87">
        <v>0</v>
      </c>
      <c r="L92" s="87">
        <v>78498</v>
      </c>
      <c r="M92" s="87">
        <f t="shared" si="22"/>
        <v>19744</v>
      </c>
      <c r="N92" s="87">
        <f t="shared" si="23"/>
        <v>0</v>
      </c>
      <c r="O92" s="87">
        <v>0</v>
      </c>
      <c r="P92" s="87">
        <v>0</v>
      </c>
      <c r="Q92" s="87">
        <v>0</v>
      </c>
      <c r="R92" s="87">
        <v>0</v>
      </c>
      <c r="S92" s="87" t="s">
        <v>254</v>
      </c>
      <c r="T92" s="87">
        <v>0</v>
      </c>
      <c r="U92" s="87">
        <v>19744</v>
      </c>
      <c r="V92" s="87">
        <f t="shared" si="24"/>
        <v>111965</v>
      </c>
      <c r="W92" s="87">
        <f t="shared" si="24"/>
        <v>13723</v>
      </c>
      <c r="X92" s="87">
        <f t="shared" si="24"/>
        <v>0</v>
      </c>
      <c r="Y92" s="87">
        <f t="shared" si="24"/>
        <v>0</v>
      </c>
      <c r="Z92" s="87">
        <f t="shared" si="24"/>
        <v>0</v>
      </c>
      <c r="AA92" s="87">
        <f t="shared" si="24"/>
        <v>13723</v>
      </c>
      <c r="AB92" s="87" t="s">
        <v>151</v>
      </c>
      <c r="AC92" s="87">
        <f t="shared" si="24"/>
        <v>0</v>
      </c>
      <c r="AD92" s="87">
        <f t="shared" si="24"/>
        <v>98242</v>
      </c>
    </row>
    <row r="93" spans="1:30" ht="13.5">
      <c r="A93" s="17" t="s">
        <v>130</v>
      </c>
      <c r="B93" s="76" t="s">
        <v>62</v>
      </c>
      <c r="C93" s="77" t="s">
        <v>63</v>
      </c>
      <c r="D93" s="87">
        <f t="shared" si="20"/>
        <v>133017</v>
      </c>
      <c r="E93" s="87">
        <f t="shared" si="21"/>
        <v>25772</v>
      </c>
      <c r="F93" s="87">
        <v>0</v>
      </c>
      <c r="G93" s="87">
        <v>0</v>
      </c>
      <c r="H93" s="87">
        <v>0</v>
      </c>
      <c r="I93" s="87">
        <v>24583</v>
      </c>
      <c r="J93" s="87" t="s">
        <v>254</v>
      </c>
      <c r="K93" s="87">
        <v>1189</v>
      </c>
      <c r="L93" s="87">
        <v>107245</v>
      </c>
      <c r="M93" s="87">
        <f t="shared" si="22"/>
        <v>24526</v>
      </c>
      <c r="N93" s="87">
        <f t="shared" si="23"/>
        <v>21</v>
      </c>
      <c r="O93" s="87">
        <v>0</v>
      </c>
      <c r="P93" s="87">
        <v>0</v>
      </c>
      <c r="Q93" s="87">
        <v>0</v>
      </c>
      <c r="R93" s="87">
        <v>0</v>
      </c>
      <c r="S93" s="87" t="s">
        <v>254</v>
      </c>
      <c r="T93" s="87">
        <v>21</v>
      </c>
      <c r="U93" s="87">
        <v>24505</v>
      </c>
      <c r="V93" s="87">
        <f t="shared" si="24"/>
        <v>157543</v>
      </c>
      <c r="W93" s="87">
        <f t="shared" si="24"/>
        <v>25793</v>
      </c>
      <c r="X93" s="87">
        <f t="shared" si="24"/>
        <v>0</v>
      </c>
      <c r="Y93" s="87">
        <f t="shared" si="24"/>
        <v>0</v>
      </c>
      <c r="Z93" s="87">
        <f t="shared" si="24"/>
        <v>0</v>
      </c>
      <c r="AA93" s="87">
        <f t="shared" si="24"/>
        <v>24583</v>
      </c>
      <c r="AB93" s="87" t="s">
        <v>151</v>
      </c>
      <c r="AC93" s="87">
        <f t="shared" si="24"/>
        <v>1210</v>
      </c>
      <c r="AD93" s="87">
        <f t="shared" si="24"/>
        <v>131750</v>
      </c>
    </row>
    <row r="94" spans="1:30" ht="13.5">
      <c r="A94" s="17" t="s">
        <v>130</v>
      </c>
      <c r="B94" s="76" t="s">
        <v>64</v>
      </c>
      <c r="C94" s="77" t="s">
        <v>65</v>
      </c>
      <c r="D94" s="87">
        <f t="shared" si="20"/>
        <v>382383</v>
      </c>
      <c r="E94" s="87">
        <f t="shared" si="21"/>
        <v>236382</v>
      </c>
      <c r="F94" s="87">
        <v>70307</v>
      </c>
      <c r="G94" s="87">
        <v>4185</v>
      </c>
      <c r="H94" s="87">
        <v>133400</v>
      </c>
      <c r="I94" s="87">
        <v>27213</v>
      </c>
      <c r="J94" s="87" t="s">
        <v>254</v>
      </c>
      <c r="K94" s="87">
        <v>1277</v>
      </c>
      <c r="L94" s="87">
        <v>146001</v>
      </c>
      <c r="M94" s="87">
        <f t="shared" si="22"/>
        <v>311712</v>
      </c>
      <c r="N94" s="87">
        <f t="shared" si="23"/>
        <v>244264</v>
      </c>
      <c r="O94" s="87">
        <v>128957</v>
      </c>
      <c r="P94" s="87">
        <v>6600</v>
      </c>
      <c r="Q94" s="87">
        <v>106700</v>
      </c>
      <c r="R94" s="87">
        <v>1947</v>
      </c>
      <c r="S94" s="87" t="s">
        <v>254</v>
      </c>
      <c r="T94" s="87">
        <v>60</v>
      </c>
      <c r="U94" s="87">
        <v>67448</v>
      </c>
      <c r="V94" s="87">
        <f t="shared" si="24"/>
        <v>694095</v>
      </c>
      <c r="W94" s="87">
        <f t="shared" si="24"/>
        <v>480646</v>
      </c>
      <c r="X94" s="87">
        <f t="shared" si="24"/>
        <v>199264</v>
      </c>
      <c r="Y94" s="87">
        <f t="shared" si="24"/>
        <v>10785</v>
      </c>
      <c r="Z94" s="87">
        <f t="shared" si="24"/>
        <v>240100</v>
      </c>
      <c r="AA94" s="87">
        <f t="shared" si="24"/>
        <v>29160</v>
      </c>
      <c r="AB94" s="87" t="s">
        <v>151</v>
      </c>
      <c r="AC94" s="87">
        <f t="shared" si="24"/>
        <v>1337</v>
      </c>
      <c r="AD94" s="87">
        <f t="shared" si="24"/>
        <v>213449</v>
      </c>
    </row>
    <row r="95" spans="1:30" ht="13.5">
      <c r="A95" s="17" t="s">
        <v>130</v>
      </c>
      <c r="B95" s="78" t="s">
        <v>66</v>
      </c>
      <c r="C95" s="79" t="s">
        <v>67</v>
      </c>
      <c r="D95" s="87">
        <f t="shared" si="20"/>
        <v>0</v>
      </c>
      <c r="E95" s="87">
        <f t="shared" si="21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f t="shared" si="22"/>
        <v>46641</v>
      </c>
      <c r="N95" s="87">
        <f t="shared" si="23"/>
        <v>43152</v>
      </c>
      <c r="O95" s="87">
        <v>0</v>
      </c>
      <c r="P95" s="87">
        <v>0</v>
      </c>
      <c r="Q95" s="87">
        <v>0</v>
      </c>
      <c r="R95" s="87">
        <v>42876</v>
      </c>
      <c r="S95" s="87">
        <v>283996</v>
      </c>
      <c r="T95" s="87">
        <v>276</v>
      </c>
      <c r="U95" s="87">
        <v>3489</v>
      </c>
      <c r="V95" s="87">
        <f aca="true" t="shared" si="25" ref="V95:V119">D95+M95</f>
        <v>46641</v>
      </c>
      <c r="W95" s="87">
        <f aca="true" t="shared" si="26" ref="W95:W119">E95+N95</f>
        <v>43152</v>
      </c>
      <c r="X95" s="87">
        <f aca="true" t="shared" si="27" ref="X95:X119">F95+O95</f>
        <v>0</v>
      </c>
      <c r="Y95" s="87">
        <f aca="true" t="shared" si="28" ref="Y95:Y119">G95+P95</f>
        <v>0</v>
      </c>
      <c r="Z95" s="87">
        <f aca="true" t="shared" si="29" ref="Z95:Z119">H95+Q95</f>
        <v>0</v>
      </c>
      <c r="AA95" s="87">
        <f aca="true" t="shared" si="30" ref="AA95:AA119">I95+R95</f>
        <v>42876</v>
      </c>
      <c r="AB95" s="87">
        <f aca="true" t="shared" si="31" ref="AB95:AB119">J95+S95</f>
        <v>283996</v>
      </c>
      <c r="AC95" s="87">
        <f aca="true" t="shared" si="32" ref="AC95:AC119">K95+T95</f>
        <v>276</v>
      </c>
      <c r="AD95" s="87">
        <f aca="true" t="shared" si="33" ref="AD95:AD119">L95+U95</f>
        <v>3489</v>
      </c>
    </row>
    <row r="96" spans="1:30" ht="13.5">
      <c r="A96" s="17" t="s">
        <v>130</v>
      </c>
      <c r="B96" s="78" t="s">
        <v>68</v>
      </c>
      <c r="C96" s="79" t="s">
        <v>69</v>
      </c>
      <c r="D96" s="87">
        <f t="shared" si="20"/>
        <v>247896</v>
      </c>
      <c r="E96" s="87">
        <f t="shared" si="21"/>
        <v>247896</v>
      </c>
      <c r="F96" s="87">
        <v>0</v>
      </c>
      <c r="G96" s="87">
        <v>0</v>
      </c>
      <c r="H96" s="87">
        <v>0</v>
      </c>
      <c r="I96" s="87">
        <v>247896</v>
      </c>
      <c r="J96" s="87">
        <v>588234</v>
      </c>
      <c r="K96" s="87">
        <v>0</v>
      </c>
      <c r="L96" s="87">
        <v>0</v>
      </c>
      <c r="M96" s="87">
        <f t="shared" si="22"/>
        <v>138822</v>
      </c>
      <c r="N96" s="87">
        <f t="shared" si="23"/>
        <v>138822</v>
      </c>
      <c r="O96" s="87">
        <v>0</v>
      </c>
      <c r="P96" s="87">
        <v>0</v>
      </c>
      <c r="Q96" s="87">
        <v>0</v>
      </c>
      <c r="R96" s="87">
        <v>138822</v>
      </c>
      <c r="S96" s="87">
        <v>202271</v>
      </c>
      <c r="T96" s="87">
        <v>0</v>
      </c>
      <c r="U96" s="87">
        <v>0</v>
      </c>
      <c r="V96" s="87">
        <f t="shared" si="25"/>
        <v>386718</v>
      </c>
      <c r="W96" s="87">
        <f t="shared" si="26"/>
        <v>386718</v>
      </c>
      <c r="X96" s="87">
        <f t="shared" si="27"/>
        <v>0</v>
      </c>
      <c r="Y96" s="87">
        <f t="shared" si="28"/>
        <v>0</v>
      </c>
      <c r="Z96" s="87">
        <f t="shared" si="29"/>
        <v>0</v>
      </c>
      <c r="AA96" s="87">
        <f t="shared" si="30"/>
        <v>386718</v>
      </c>
      <c r="AB96" s="87">
        <f t="shared" si="31"/>
        <v>790505</v>
      </c>
      <c r="AC96" s="87">
        <f t="shared" si="32"/>
        <v>0</v>
      </c>
      <c r="AD96" s="87">
        <f t="shared" si="33"/>
        <v>0</v>
      </c>
    </row>
    <row r="97" spans="1:30" ht="13.5">
      <c r="A97" s="17" t="s">
        <v>130</v>
      </c>
      <c r="B97" s="78" t="s">
        <v>70</v>
      </c>
      <c r="C97" s="79" t="s">
        <v>71</v>
      </c>
      <c r="D97" s="87">
        <f t="shared" si="20"/>
        <v>179949</v>
      </c>
      <c r="E97" s="87">
        <f t="shared" si="21"/>
        <v>162422</v>
      </c>
      <c r="F97" s="87">
        <v>0</v>
      </c>
      <c r="G97" s="87">
        <v>0</v>
      </c>
      <c r="H97" s="87">
        <v>108900</v>
      </c>
      <c r="I97" s="87">
        <v>40537</v>
      </c>
      <c r="J97" s="87">
        <v>727224</v>
      </c>
      <c r="K97" s="87">
        <v>12985</v>
      </c>
      <c r="L97" s="87">
        <v>17527</v>
      </c>
      <c r="M97" s="87">
        <f t="shared" si="22"/>
        <v>0</v>
      </c>
      <c r="N97" s="87">
        <f t="shared" si="23"/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f t="shared" si="25"/>
        <v>179949</v>
      </c>
      <c r="W97" s="87">
        <f t="shared" si="26"/>
        <v>162422</v>
      </c>
      <c r="X97" s="87">
        <f t="shared" si="27"/>
        <v>0</v>
      </c>
      <c r="Y97" s="87">
        <f t="shared" si="28"/>
        <v>0</v>
      </c>
      <c r="Z97" s="87">
        <f t="shared" si="29"/>
        <v>108900</v>
      </c>
      <c r="AA97" s="87">
        <f t="shared" si="30"/>
        <v>40537</v>
      </c>
      <c r="AB97" s="87">
        <f t="shared" si="31"/>
        <v>727224</v>
      </c>
      <c r="AC97" s="87">
        <f t="shared" si="32"/>
        <v>12985</v>
      </c>
      <c r="AD97" s="87">
        <f t="shared" si="33"/>
        <v>17527</v>
      </c>
    </row>
    <row r="98" spans="1:30" ht="13.5">
      <c r="A98" s="17" t="s">
        <v>130</v>
      </c>
      <c r="B98" s="78" t="s">
        <v>72</v>
      </c>
      <c r="C98" s="79" t="s">
        <v>73</v>
      </c>
      <c r="D98" s="87">
        <f t="shared" si="20"/>
        <v>0</v>
      </c>
      <c r="E98" s="87">
        <f t="shared" si="21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f t="shared" si="22"/>
        <v>48085</v>
      </c>
      <c r="N98" s="87">
        <f t="shared" si="23"/>
        <v>43277</v>
      </c>
      <c r="O98" s="87">
        <v>0</v>
      </c>
      <c r="P98" s="87">
        <v>0</v>
      </c>
      <c r="Q98" s="87">
        <v>0</v>
      </c>
      <c r="R98" s="87">
        <v>43277</v>
      </c>
      <c r="S98" s="87">
        <v>149015</v>
      </c>
      <c r="T98" s="87">
        <v>0</v>
      </c>
      <c r="U98" s="87">
        <v>4808</v>
      </c>
      <c r="V98" s="87">
        <f t="shared" si="25"/>
        <v>48085</v>
      </c>
      <c r="W98" s="87">
        <f t="shared" si="26"/>
        <v>43277</v>
      </c>
      <c r="X98" s="87">
        <f t="shared" si="27"/>
        <v>0</v>
      </c>
      <c r="Y98" s="87">
        <f t="shared" si="28"/>
        <v>0</v>
      </c>
      <c r="Z98" s="87">
        <f t="shared" si="29"/>
        <v>0</v>
      </c>
      <c r="AA98" s="87">
        <f t="shared" si="30"/>
        <v>43277</v>
      </c>
      <c r="AB98" s="87">
        <f t="shared" si="31"/>
        <v>149015</v>
      </c>
      <c r="AC98" s="87">
        <f t="shared" si="32"/>
        <v>0</v>
      </c>
      <c r="AD98" s="87">
        <f t="shared" si="33"/>
        <v>4808</v>
      </c>
    </row>
    <row r="99" spans="1:30" ht="13.5">
      <c r="A99" s="17" t="s">
        <v>130</v>
      </c>
      <c r="B99" s="78" t="s">
        <v>74</v>
      </c>
      <c r="C99" s="79" t="s">
        <v>75</v>
      </c>
      <c r="D99" s="87">
        <f t="shared" si="20"/>
        <v>45862</v>
      </c>
      <c r="E99" s="87">
        <f t="shared" si="21"/>
        <v>45862</v>
      </c>
      <c r="F99" s="87">
        <v>0</v>
      </c>
      <c r="G99" s="87">
        <v>0</v>
      </c>
      <c r="H99" s="87">
        <v>0</v>
      </c>
      <c r="I99" s="87">
        <v>45862</v>
      </c>
      <c r="J99" s="87">
        <v>210197</v>
      </c>
      <c r="K99" s="87">
        <v>0</v>
      </c>
      <c r="L99" s="87">
        <v>0</v>
      </c>
      <c r="M99" s="87">
        <f t="shared" si="22"/>
        <v>41605</v>
      </c>
      <c r="N99" s="87">
        <f t="shared" si="23"/>
        <v>41605</v>
      </c>
      <c r="O99" s="87">
        <v>0</v>
      </c>
      <c r="P99" s="87">
        <v>0</v>
      </c>
      <c r="Q99" s="87">
        <v>0</v>
      </c>
      <c r="R99" s="87">
        <v>41605</v>
      </c>
      <c r="S99" s="87">
        <v>36676</v>
      </c>
      <c r="T99" s="87">
        <v>0</v>
      </c>
      <c r="U99" s="87">
        <v>0</v>
      </c>
      <c r="V99" s="87">
        <f t="shared" si="25"/>
        <v>87467</v>
      </c>
      <c r="W99" s="87">
        <f t="shared" si="26"/>
        <v>87467</v>
      </c>
      <c r="X99" s="87">
        <f t="shared" si="27"/>
        <v>0</v>
      </c>
      <c r="Y99" s="87">
        <f t="shared" si="28"/>
        <v>0</v>
      </c>
      <c r="Z99" s="87">
        <f t="shared" si="29"/>
        <v>0</v>
      </c>
      <c r="AA99" s="87">
        <f t="shared" si="30"/>
        <v>87467</v>
      </c>
      <c r="AB99" s="87">
        <f t="shared" si="31"/>
        <v>246873</v>
      </c>
      <c r="AC99" s="87">
        <f t="shared" si="32"/>
        <v>0</v>
      </c>
      <c r="AD99" s="87">
        <f t="shared" si="33"/>
        <v>0</v>
      </c>
    </row>
    <row r="100" spans="1:30" ht="13.5">
      <c r="A100" s="17" t="s">
        <v>130</v>
      </c>
      <c r="B100" s="78" t="s">
        <v>76</v>
      </c>
      <c r="C100" s="79" t="s">
        <v>77</v>
      </c>
      <c r="D100" s="87">
        <f t="shared" si="20"/>
        <v>54766</v>
      </c>
      <c r="E100" s="87">
        <f t="shared" si="21"/>
        <v>29766</v>
      </c>
      <c r="F100" s="87">
        <v>0</v>
      </c>
      <c r="G100" s="87">
        <v>0</v>
      </c>
      <c r="H100" s="87">
        <v>0</v>
      </c>
      <c r="I100" s="87">
        <v>23530</v>
      </c>
      <c r="J100" s="87">
        <v>119726</v>
      </c>
      <c r="K100" s="87">
        <v>6236</v>
      </c>
      <c r="L100" s="87">
        <v>25000</v>
      </c>
      <c r="M100" s="87">
        <f t="shared" si="22"/>
        <v>159788</v>
      </c>
      <c r="N100" s="87">
        <f t="shared" si="23"/>
        <v>152000</v>
      </c>
      <c r="O100" s="87">
        <v>0</v>
      </c>
      <c r="P100" s="87">
        <v>0</v>
      </c>
      <c r="Q100" s="87">
        <v>40200</v>
      </c>
      <c r="R100" s="87">
        <v>111681</v>
      </c>
      <c r="S100" s="87">
        <v>37162</v>
      </c>
      <c r="T100" s="87">
        <v>119</v>
      </c>
      <c r="U100" s="87">
        <v>7788</v>
      </c>
      <c r="V100" s="87">
        <f t="shared" si="25"/>
        <v>214554</v>
      </c>
      <c r="W100" s="87">
        <f t="shared" si="26"/>
        <v>181766</v>
      </c>
      <c r="X100" s="87">
        <f t="shared" si="27"/>
        <v>0</v>
      </c>
      <c r="Y100" s="87">
        <f t="shared" si="28"/>
        <v>0</v>
      </c>
      <c r="Z100" s="87">
        <f t="shared" si="29"/>
        <v>40200</v>
      </c>
      <c r="AA100" s="87">
        <f t="shared" si="30"/>
        <v>135211</v>
      </c>
      <c r="AB100" s="87">
        <f t="shared" si="31"/>
        <v>156888</v>
      </c>
      <c r="AC100" s="87">
        <f t="shared" si="32"/>
        <v>6355</v>
      </c>
      <c r="AD100" s="87">
        <f t="shared" si="33"/>
        <v>32788</v>
      </c>
    </row>
    <row r="101" spans="1:30" ht="13.5">
      <c r="A101" s="17" t="s">
        <v>130</v>
      </c>
      <c r="B101" s="78" t="s">
        <v>78</v>
      </c>
      <c r="C101" s="79" t="s">
        <v>79</v>
      </c>
      <c r="D101" s="87">
        <f t="shared" si="20"/>
        <v>20266</v>
      </c>
      <c r="E101" s="87">
        <f t="shared" si="21"/>
        <v>20266</v>
      </c>
      <c r="F101" s="87">
        <v>0</v>
      </c>
      <c r="G101" s="87">
        <v>0</v>
      </c>
      <c r="H101" s="87">
        <v>0</v>
      </c>
      <c r="I101" s="87">
        <v>15896</v>
      </c>
      <c r="J101" s="87">
        <v>156657</v>
      </c>
      <c r="K101" s="87">
        <v>4370</v>
      </c>
      <c r="L101" s="87">
        <v>0</v>
      </c>
      <c r="M101" s="87">
        <f t="shared" si="22"/>
        <v>73481</v>
      </c>
      <c r="N101" s="87">
        <f t="shared" si="23"/>
        <v>73481</v>
      </c>
      <c r="O101" s="87">
        <v>0</v>
      </c>
      <c r="P101" s="87">
        <v>0</v>
      </c>
      <c r="Q101" s="87">
        <v>0</v>
      </c>
      <c r="R101" s="87">
        <v>71410</v>
      </c>
      <c r="S101" s="87">
        <v>30160</v>
      </c>
      <c r="T101" s="87">
        <v>2071</v>
      </c>
      <c r="U101" s="87">
        <v>0</v>
      </c>
      <c r="V101" s="87">
        <f t="shared" si="25"/>
        <v>93747</v>
      </c>
      <c r="W101" s="87">
        <f t="shared" si="26"/>
        <v>93747</v>
      </c>
      <c r="X101" s="87">
        <f t="shared" si="27"/>
        <v>0</v>
      </c>
      <c r="Y101" s="87">
        <f t="shared" si="28"/>
        <v>0</v>
      </c>
      <c r="Z101" s="87">
        <f t="shared" si="29"/>
        <v>0</v>
      </c>
      <c r="AA101" s="87">
        <f t="shared" si="30"/>
        <v>87306</v>
      </c>
      <c r="AB101" s="87">
        <f t="shared" si="31"/>
        <v>186817</v>
      </c>
      <c r="AC101" s="87">
        <f t="shared" si="32"/>
        <v>6441</v>
      </c>
      <c r="AD101" s="87">
        <f t="shared" si="33"/>
        <v>0</v>
      </c>
    </row>
    <row r="102" spans="1:30" ht="13.5">
      <c r="A102" s="17" t="s">
        <v>130</v>
      </c>
      <c r="B102" s="78" t="s">
        <v>80</v>
      </c>
      <c r="C102" s="79" t="s">
        <v>81</v>
      </c>
      <c r="D102" s="87">
        <f t="shared" si="20"/>
        <v>5866</v>
      </c>
      <c r="E102" s="87">
        <f t="shared" si="21"/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179299</v>
      </c>
      <c r="K102" s="87">
        <v>0</v>
      </c>
      <c r="L102" s="87">
        <v>5866</v>
      </c>
      <c r="M102" s="87">
        <f t="shared" si="22"/>
        <v>255097</v>
      </c>
      <c r="N102" s="87">
        <f t="shared" si="23"/>
        <v>228422</v>
      </c>
      <c r="O102" s="87">
        <v>1689</v>
      </c>
      <c r="P102" s="87">
        <v>1900</v>
      </c>
      <c r="Q102" s="87">
        <v>125</v>
      </c>
      <c r="R102" s="87">
        <v>224708</v>
      </c>
      <c r="S102" s="87">
        <v>2064</v>
      </c>
      <c r="T102" s="87">
        <v>0</v>
      </c>
      <c r="U102" s="87">
        <v>26675</v>
      </c>
      <c r="V102" s="87">
        <f t="shared" si="25"/>
        <v>260963</v>
      </c>
      <c r="W102" s="87">
        <f t="shared" si="26"/>
        <v>228422</v>
      </c>
      <c r="X102" s="87">
        <f t="shared" si="27"/>
        <v>1689</v>
      </c>
      <c r="Y102" s="87">
        <f t="shared" si="28"/>
        <v>1900</v>
      </c>
      <c r="Z102" s="87">
        <f t="shared" si="29"/>
        <v>125</v>
      </c>
      <c r="AA102" s="87">
        <f t="shared" si="30"/>
        <v>224708</v>
      </c>
      <c r="AB102" s="87">
        <f t="shared" si="31"/>
        <v>181363</v>
      </c>
      <c r="AC102" s="87">
        <f t="shared" si="32"/>
        <v>0</v>
      </c>
      <c r="AD102" s="87">
        <f t="shared" si="33"/>
        <v>32541</v>
      </c>
    </row>
    <row r="103" spans="1:30" ht="13.5">
      <c r="A103" s="17" t="s">
        <v>130</v>
      </c>
      <c r="B103" s="78" t="s">
        <v>82</v>
      </c>
      <c r="C103" s="79" t="s">
        <v>83</v>
      </c>
      <c r="D103" s="87">
        <f t="shared" si="20"/>
        <v>133332</v>
      </c>
      <c r="E103" s="87">
        <f t="shared" si="21"/>
        <v>133332</v>
      </c>
      <c r="F103" s="87">
        <v>0</v>
      </c>
      <c r="G103" s="87">
        <v>0</v>
      </c>
      <c r="H103" s="87">
        <v>6500</v>
      </c>
      <c r="I103" s="87">
        <v>126782</v>
      </c>
      <c r="J103" s="87">
        <v>138239</v>
      </c>
      <c r="K103" s="87">
        <v>50</v>
      </c>
      <c r="L103" s="87">
        <v>0</v>
      </c>
      <c r="M103" s="87">
        <f t="shared" si="22"/>
        <v>121061</v>
      </c>
      <c r="N103" s="87">
        <f t="shared" si="23"/>
        <v>121061</v>
      </c>
      <c r="O103" s="87">
        <v>0</v>
      </c>
      <c r="P103" s="87">
        <v>0</v>
      </c>
      <c r="Q103" s="87">
        <v>5600</v>
      </c>
      <c r="R103" s="87">
        <v>110783</v>
      </c>
      <c r="S103" s="87">
        <v>38717</v>
      </c>
      <c r="T103" s="87">
        <v>4678</v>
      </c>
      <c r="U103" s="87">
        <v>0</v>
      </c>
      <c r="V103" s="87">
        <f t="shared" si="25"/>
        <v>254393</v>
      </c>
      <c r="W103" s="87">
        <f t="shared" si="26"/>
        <v>254393</v>
      </c>
      <c r="X103" s="87">
        <f t="shared" si="27"/>
        <v>0</v>
      </c>
      <c r="Y103" s="87">
        <f t="shared" si="28"/>
        <v>0</v>
      </c>
      <c r="Z103" s="87">
        <f t="shared" si="29"/>
        <v>12100</v>
      </c>
      <c r="AA103" s="87">
        <f t="shared" si="30"/>
        <v>237565</v>
      </c>
      <c r="AB103" s="87">
        <f t="shared" si="31"/>
        <v>176956</v>
      </c>
      <c r="AC103" s="87">
        <f t="shared" si="32"/>
        <v>4728</v>
      </c>
      <c r="AD103" s="87">
        <f t="shared" si="33"/>
        <v>0</v>
      </c>
    </row>
    <row r="104" spans="1:30" ht="13.5">
      <c r="A104" s="17" t="s">
        <v>130</v>
      </c>
      <c r="B104" s="78" t="s">
        <v>84</v>
      </c>
      <c r="C104" s="79" t="s">
        <v>85</v>
      </c>
      <c r="D104" s="87">
        <f t="shared" si="20"/>
        <v>0</v>
      </c>
      <c r="E104" s="87">
        <f t="shared" si="21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f t="shared" si="22"/>
        <v>324273</v>
      </c>
      <c r="N104" s="87">
        <f t="shared" si="23"/>
        <v>259738</v>
      </c>
      <c r="O104" s="87">
        <v>0</v>
      </c>
      <c r="P104" s="87">
        <v>0</v>
      </c>
      <c r="Q104" s="87">
        <v>0</v>
      </c>
      <c r="R104" s="87">
        <v>229271</v>
      </c>
      <c r="S104" s="87">
        <v>168755</v>
      </c>
      <c r="T104" s="87">
        <v>30467</v>
      </c>
      <c r="U104" s="87">
        <v>64535</v>
      </c>
      <c r="V104" s="87">
        <f t="shared" si="25"/>
        <v>324273</v>
      </c>
      <c r="W104" s="87">
        <f t="shared" si="26"/>
        <v>259738</v>
      </c>
      <c r="X104" s="87">
        <f t="shared" si="27"/>
        <v>0</v>
      </c>
      <c r="Y104" s="87">
        <f t="shared" si="28"/>
        <v>0</v>
      </c>
      <c r="Z104" s="87">
        <f t="shared" si="29"/>
        <v>0</v>
      </c>
      <c r="AA104" s="87">
        <f t="shared" si="30"/>
        <v>229271</v>
      </c>
      <c r="AB104" s="87">
        <f t="shared" si="31"/>
        <v>168755</v>
      </c>
      <c r="AC104" s="87">
        <f t="shared" si="32"/>
        <v>30467</v>
      </c>
      <c r="AD104" s="87">
        <f t="shared" si="33"/>
        <v>64535</v>
      </c>
    </row>
    <row r="105" spans="1:30" ht="13.5">
      <c r="A105" s="17" t="s">
        <v>130</v>
      </c>
      <c r="B105" s="78" t="s">
        <v>86</v>
      </c>
      <c r="C105" s="79" t="s">
        <v>87</v>
      </c>
      <c r="D105" s="87">
        <f t="shared" si="20"/>
        <v>0</v>
      </c>
      <c r="E105" s="87">
        <f t="shared" si="21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f t="shared" si="22"/>
        <v>29118</v>
      </c>
      <c r="N105" s="87">
        <f t="shared" si="23"/>
        <v>16160</v>
      </c>
      <c r="O105" s="87">
        <v>0</v>
      </c>
      <c r="P105" s="87">
        <v>0</v>
      </c>
      <c r="Q105" s="87">
        <v>0</v>
      </c>
      <c r="R105" s="87">
        <v>16160</v>
      </c>
      <c r="S105" s="87">
        <v>114303</v>
      </c>
      <c r="T105" s="87">
        <v>0</v>
      </c>
      <c r="U105" s="87">
        <v>12958</v>
      </c>
      <c r="V105" s="87">
        <f t="shared" si="25"/>
        <v>29118</v>
      </c>
      <c r="W105" s="87">
        <f t="shared" si="26"/>
        <v>16160</v>
      </c>
      <c r="X105" s="87">
        <f t="shared" si="27"/>
        <v>0</v>
      </c>
      <c r="Y105" s="87">
        <f t="shared" si="28"/>
        <v>0</v>
      </c>
      <c r="Z105" s="87">
        <f t="shared" si="29"/>
        <v>0</v>
      </c>
      <c r="AA105" s="87">
        <f t="shared" si="30"/>
        <v>16160</v>
      </c>
      <c r="AB105" s="87">
        <f t="shared" si="31"/>
        <v>114303</v>
      </c>
      <c r="AC105" s="87">
        <f t="shared" si="32"/>
        <v>0</v>
      </c>
      <c r="AD105" s="87">
        <f t="shared" si="33"/>
        <v>12958</v>
      </c>
    </row>
    <row r="106" spans="1:30" ht="13.5">
      <c r="A106" s="17" t="s">
        <v>130</v>
      </c>
      <c r="B106" s="78" t="s">
        <v>88</v>
      </c>
      <c r="C106" s="79" t="s">
        <v>89</v>
      </c>
      <c r="D106" s="87">
        <f t="shared" si="20"/>
        <v>70544</v>
      </c>
      <c r="E106" s="87">
        <f t="shared" si="21"/>
        <v>70544</v>
      </c>
      <c r="F106" s="87">
        <v>0</v>
      </c>
      <c r="G106" s="87">
        <v>0</v>
      </c>
      <c r="H106" s="87">
        <v>0</v>
      </c>
      <c r="I106" s="87">
        <v>40827</v>
      </c>
      <c r="J106" s="87">
        <v>120791</v>
      </c>
      <c r="K106" s="87">
        <v>29717</v>
      </c>
      <c r="L106" s="87">
        <v>0</v>
      </c>
      <c r="M106" s="87">
        <f t="shared" si="22"/>
        <v>52214</v>
      </c>
      <c r="N106" s="87">
        <f t="shared" si="23"/>
        <v>52214</v>
      </c>
      <c r="O106" s="87">
        <v>0</v>
      </c>
      <c r="P106" s="87">
        <v>0</v>
      </c>
      <c r="Q106" s="87">
        <v>0</v>
      </c>
      <c r="R106" s="87">
        <v>52214</v>
      </c>
      <c r="S106" s="87">
        <v>74118</v>
      </c>
      <c r="T106" s="87">
        <v>0</v>
      </c>
      <c r="U106" s="87">
        <v>0</v>
      </c>
      <c r="V106" s="87">
        <f t="shared" si="25"/>
        <v>122758</v>
      </c>
      <c r="W106" s="87">
        <f t="shared" si="26"/>
        <v>122758</v>
      </c>
      <c r="X106" s="87">
        <f t="shared" si="27"/>
        <v>0</v>
      </c>
      <c r="Y106" s="87">
        <f t="shared" si="28"/>
        <v>0</v>
      </c>
      <c r="Z106" s="87">
        <f t="shared" si="29"/>
        <v>0</v>
      </c>
      <c r="AA106" s="87">
        <f t="shared" si="30"/>
        <v>93041</v>
      </c>
      <c r="AB106" s="87">
        <f t="shared" si="31"/>
        <v>194909</v>
      </c>
      <c r="AC106" s="87">
        <f t="shared" si="32"/>
        <v>29717</v>
      </c>
      <c r="AD106" s="87">
        <f t="shared" si="33"/>
        <v>0</v>
      </c>
    </row>
    <row r="107" spans="1:30" ht="13.5">
      <c r="A107" s="17" t="s">
        <v>130</v>
      </c>
      <c r="B107" s="78" t="s">
        <v>90</v>
      </c>
      <c r="C107" s="79" t="s">
        <v>91</v>
      </c>
      <c r="D107" s="87">
        <f t="shared" si="20"/>
        <v>77803</v>
      </c>
      <c r="E107" s="87">
        <f t="shared" si="21"/>
        <v>10226</v>
      </c>
      <c r="F107" s="87">
        <v>0</v>
      </c>
      <c r="G107" s="87">
        <v>0</v>
      </c>
      <c r="H107" s="87">
        <v>0</v>
      </c>
      <c r="I107" s="87">
        <v>10226</v>
      </c>
      <c r="J107" s="87">
        <v>281524</v>
      </c>
      <c r="K107" s="87">
        <v>0</v>
      </c>
      <c r="L107" s="87">
        <v>67577</v>
      </c>
      <c r="M107" s="87">
        <f t="shared" si="22"/>
        <v>0</v>
      </c>
      <c r="N107" s="87">
        <f t="shared" si="23"/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48561</v>
      </c>
      <c r="T107" s="87">
        <v>0</v>
      </c>
      <c r="U107" s="87">
        <v>0</v>
      </c>
      <c r="V107" s="87">
        <f t="shared" si="25"/>
        <v>77803</v>
      </c>
      <c r="W107" s="87">
        <f t="shared" si="26"/>
        <v>10226</v>
      </c>
      <c r="X107" s="87">
        <f t="shared" si="27"/>
        <v>0</v>
      </c>
      <c r="Y107" s="87">
        <f t="shared" si="28"/>
        <v>0</v>
      </c>
      <c r="Z107" s="87">
        <f t="shared" si="29"/>
        <v>0</v>
      </c>
      <c r="AA107" s="87">
        <f t="shared" si="30"/>
        <v>10226</v>
      </c>
      <c r="AB107" s="87">
        <f t="shared" si="31"/>
        <v>330085</v>
      </c>
      <c r="AC107" s="87">
        <f t="shared" si="32"/>
        <v>0</v>
      </c>
      <c r="AD107" s="87">
        <f t="shared" si="33"/>
        <v>67577</v>
      </c>
    </row>
    <row r="108" spans="1:30" ht="13.5">
      <c r="A108" s="17" t="s">
        <v>130</v>
      </c>
      <c r="B108" s="78" t="s">
        <v>92</v>
      </c>
      <c r="C108" s="79" t="s">
        <v>93</v>
      </c>
      <c r="D108" s="87">
        <f aca="true" t="shared" si="34" ref="D108:D119">E108+L108</f>
        <v>17548</v>
      </c>
      <c r="E108" s="87">
        <f aca="true" t="shared" si="35" ref="E108:E119">F108+G108+H108+I108+K108</f>
        <v>16044</v>
      </c>
      <c r="F108" s="87">
        <v>0</v>
      </c>
      <c r="G108" s="87">
        <v>0</v>
      </c>
      <c r="H108" s="87">
        <v>5000</v>
      </c>
      <c r="I108" s="87">
        <v>0</v>
      </c>
      <c r="J108" s="87">
        <v>3819</v>
      </c>
      <c r="K108" s="87">
        <v>11044</v>
      </c>
      <c r="L108" s="87">
        <v>1504</v>
      </c>
      <c r="M108" s="87">
        <f aca="true" t="shared" si="36" ref="M108:M119">N108+U108</f>
        <v>14464</v>
      </c>
      <c r="N108" s="87">
        <f aca="true" t="shared" si="37" ref="N108:N119">O108+P108+Q108+R108+T108</f>
        <v>14464</v>
      </c>
      <c r="O108" s="87">
        <v>0</v>
      </c>
      <c r="P108" s="87">
        <v>0</v>
      </c>
      <c r="Q108" s="87">
        <v>0</v>
      </c>
      <c r="R108" s="87">
        <v>14344</v>
      </c>
      <c r="S108" s="87">
        <v>2589</v>
      </c>
      <c r="T108" s="87">
        <v>120</v>
      </c>
      <c r="U108" s="87">
        <v>0</v>
      </c>
      <c r="V108" s="87">
        <f t="shared" si="25"/>
        <v>32012</v>
      </c>
      <c r="W108" s="87">
        <f t="shared" si="26"/>
        <v>30508</v>
      </c>
      <c r="X108" s="87">
        <f t="shared" si="27"/>
        <v>0</v>
      </c>
      <c r="Y108" s="87">
        <f t="shared" si="28"/>
        <v>0</v>
      </c>
      <c r="Z108" s="87">
        <f t="shared" si="29"/>
        <v>5000</v>
      </c>
      <c r="AA108" s="87">
        <f t="shared" si="30"/>
        <v>14344</v>
      </c>
      <c r="AB108" s="87">
        <f t="shared" si="31"/>
        <v>6408</v>
      </c>
      <c r="AC108" s="87">
        <f t="shared" si="32"/>
        <v>11164</v>
      </c>
      <c r="AD108" s="87">
        <f t="shared" si="33"/>
        <v>1504</v>
      </c>
    </row>
    <row r="109" spans="1:30" ht="13.5">
      <c r="A109" s="17" t="s">
        <v>130</v>
      </c>
      <c r="B109" s="78" t="s">
        <v>94</v>
      </c>
      <c r="C109" s="79" t="s">
        <v>95</v>
      </c>
      <c r="D109" s="87">
        <f t="shared" si="34"/>
        <v>41421</v>
      </c>
      <c r="E109" s="87">
        <f t="shared" si="35"/>
        <v>35054</v>
      </c>
      <c r="F109" s="87">
        <v>0</v>
      </c>
      <c r="G109" s="87">
        <v>0</v>
      </c>
      <c r="H109" s="87">
        <v>0</v>
      </c>
      <c r="I109" s="87">
        <v>35054</v>
      </c>
      <c r="J109" s="87">
        <v>106339</v>
      </c>
      <c r="K109" s="87">
        <v>0</v>
      </c>
      <c r="L109" s="87">
        <v>6367</v>
      </c>
      <c r="M109" s="87">
        <f t="shared" si="36"/>
        <v>132484</v>
      </c>
      <c r="N109" s="87">
        <f t="shared" si="37"/>
        <v>98453</v>
      </c>
      <c r="O109" s="87">
        <v>0</v>
      </c>
      <c r="P109" s="87">
        <v>0</v>
      </c>
      <c r="Q109" s="87">
        <v>0</v>
      </c>
      <c r="R109" s="87">
        <v>98453</v>
      </c>
      <c r="S109" s="87">
        <v>6065</v>
      </c>
      <c r="T109" s="87">
        <v>0</v>
      </c>
      <c r="U109" s="87">
        <v>34031</v>
      </c>
      <c r="V109" s="87">
        <f t="shared" si="25"/>
        <v>173905</v>
      </c>
      <c r="W109" s="87">
        <f t="shared" si="26"/>
        <v>133507</v>
      </c>
      <c r="X109" s="87">
        <f t="shared" si="27"/>
        <v>0</v>
      </c>
      <c r="Y109" s="87">
        <f t="shared" si="28"/>
        <v>0</v>
      </c>
      <c r="Z109" s="87">
        <f t="shared" si="29"/>
        <v>0</v>
      </c>
      <c r="AA109" s="87">
        <f t="shared" si="30"/>
        <v>133507</v>
      </c>
      <c r="AB109" s="87">
        <f t="shared" si="31"/>
        <v>112404</v>
      </c>
      <c r="AC109" s="87">
        <f t="shared" si="32"/>
        <v>0</v>
      </c>
      <c r="AD109" s="87">
        <f t="shared" si="33"/>
        <v>40398</v>
      </c>
    </row>
    <row r="110" spans="1:30" ht="13.5">
      <c r="A110" s="17" t="s">
        <v>130</v>
      </c>
      <c r="B110" s="78" t="s">
        <v>96</v>
      </c>
      <c r="C110" s="79" t="s">
        <v>97</v>
      </c>
      <c r="D110" s="87">
        <f t="shared" si="34"/>
        <v>53270</v>
      </c>
      <c r="E110" s="87">
        <f t="shared" si="35"/>
        <v>46779</v>
      </c>
      <c r="F110" s="87">
        <v>0</v>
      </c>
      <c r="G110" s="87">
        <v>0</v>
      </c>
      <c r="H110" s="87">
        <v>3300</v>
      </c>
      <c r="I110" s="87">
        <v>43479</v>
      </c>
      <c r="J110" s="87">
        <v>259004</v>
      </c>
      <c r="K110" s="87">
        <v>0</v>
      </c>
      <c r="L110" s="87">
        <v>6491</v>
      </c>
      <c r="M110" s="87">
        <f t="shared" si="36"/>
        <v>0</v>
      </c>
      <c r="N110" s="87">
        <f t="shared" si="37"/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f t="shared" si="25"/>
        <v>53270</v>
      </c>
      <c r="W110" s="87">
        <f t="shared" si="26"/>
        <v>46779</v>
      </c>
      <c r="X110" s="87">
        <f t="shared" si="27"/>
        <v>0</v>
      </c>
      <c r="Y110" s="87">
        <f t="shared" si="28"/>
        <v>0</v>
      </c>
      <c r="Z110" s="87">
        <f t="shared" si="29"/>
        <v>3300</v>
      </c>
      <c r="AA110" s="87">
        <f t="shared" si="30"/>
        <v>43479</v>
      </c>
      <c r="AB110" s="87">
        <f t="shared" si="31"/>
        <v>259004</v>
      </c>
      <c r="AC110" s="87">
        <f t="shared" si="32"/>
        <v>0</v>
      </c>
      <c r="AD110" s="87">
        <f t="shared" si="33"/>
        <v>6491</v>
      </c>
    </row>
    <row r="111" spans="1:30" ht="13.5">
      <c r="A111" s="17" t="s">
        <v>130</v>
      </c>
      <c r="B111" s="78" t="s">
        <v>98</v>
      </c>
      <c r="C111" s="79" t="s">
        <v>99</v>
      </c>
      <c r="D111" s="87">
        <f t="shared" si="34"/>
        <v>41007</v>
      </c>
      <c r="E111" s="87">
        <f t="shared" si="35"/>
        <v>41007</v>
      </c>
      <c r="F111" s="87">
        <v>0</v>
      </c>
      <c r="G111" s="87">
        <v>0</v>
      </c>
      <c r="H111" s="87">
        <v>0</v>
      </c>
      <c r="I111" s="87">
        <v>854</v>
      </c>
      <c r="J111" s="87">
        <v>134869</v>
      </c>
      <c r="K111" s="87">
        <v>40153</v>
      </c>
      <c r="L111" s="87">
        <v>0</v>
      </c>
      <c r="M111" s="87">
        <f t="shared" si="36"/>
        <v>3442</v>
      </c>
      <c r="N111" s="87">
        <f t="shared" si="37"/>
        <v>3442</v>
      </c>
      <c r="O111" s="87">
        <v>0</v>
      </c>
      <c r="P111" s="87">
        <v>0</v>
      </c>
      <c r="Q111" s="87">
        <v>0</v>
      </c>
      <c r="R111" s="87">
        <v>3442</v>
      </c>
      <c r="S111" s="87">
        <v>175632</v>
      </c>
      <c r="T111" s="87">
        <v>0</v>
      </c>
      <c r="U111" s="87">
        <v>0</v>
      </c>
      <c r="V111" s="87">
        <f t="shared" si="25"/>
        <v>44449</v>
      </c>
      <c r="W111" s="87">
        <f t="shared" si="26"/>
        <v>44449</v>
      </c>
      <c r="X111" s="87">
        <f t="shared" si="27"/>
        <v>0</v>
      </c>
      <c r="Y111" s="87">
        <f t="shared" si="28"/>
        <v>0</v>
      </c>
      <c r="Z111" s="87">
        <f t="shared" si="29"/>
        <v>0</v>
      </c>
      <c r="AA111" s="87">
        <f t="shared" si="30"/>
        <v>4296</v>
      </c>
      <c r="AB111" s="87">
        <f t="shared" si="31"/>
        <v>310501</v>
      </c>
      <c r="AC111" s="87">
        <f t="shared" si="32"/>
        <v>40153</v>
      </c>
      <c r="AD111" s="87">
        <f t="shared" si="33"/>
        <v>0</v>
      </c>
    </row>
    <row r="112" spans="1:30" ht="13.5">
      <c r="A112" s="17" t="s">
        <v>130</v>
      </c>
      <c r="B112" s="78" t="s">
        <v>100</v>
      </c>
      <c r="C112" s="79" t="s">
        <v>101</v>
      </c>
      <c r="D112" s="87">
        <f t="shared" si="34"/>
        <v>57233</v>
      </c>
      <c r="E112" s="87">
        <f t="shared" si="35"/>
        <v>57233</v>
      </c>
      <c r="F112" s="87">
        <v>0</v>
      </c>
      <c r="G112" s="87">
        <v>0</v>
      </c>
      <c r="H112" s="87">
        <v>0</v>
      </c>
      <c r="I112" s="87">
        <v>57233</v>
      </c>
      <c r="J112" s="87">
        <v>129723</v>
      </c>
      <c r="K112" s="87">
        <v>0</v>
      </c>
      <c r="L112" s="87">
        <v>0</v>
      </c>
      <c r="M112" s="87">
        <f t="shared" si="36"/>
        <v>0</v>
      </c>
      <c r="N112" s="87">
        <f t="shared" si="37"/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f t="shared" si="25"/>
        <v>57233</v>
      </c>
      <c r="W112" s="87">
        <f t="shared" si="26"/>
        <v>57233</v>
      </c>
      <c r="X112" s="87">
        <f t="shared" si="27"/>
        <v>0</v>
      </c>
      <c r="Y112" s="87">
        <f t="shared" si="28"/>
        <v>0</v>
      </c>
      <c r="Z112" s="87">
        <f t="shared" si="29"/>
        <v>0</v>
      </c>
      <c r="AA112" s="87">
        <f t="shared" si="30"/>
        <v>57233</v>
      </c>
      <c r="AB112" s="87">
        <f t="shared" si="31"/>
        <v>129723</v>
      </c>
      <c r="AC112" s="87">
        <f t="shared" si="32"/>
        <v>0</v>
      </c>
      <c r="AD112" s="87">
        <f t="shared" si="33"/>
        <v>0</v>
      </c>
    </row>
    <row r="113" spans="1:30" ht="13.5">
      <c r="A113" s="17" t="s">
        <v>130</v>
      </c>
      <c r="B113" s="78" t="s">
        <v>102</v>
      </c>
      <c r="C113" s="79" t="s">
        <v>103</v>
      </c>
      <c r="D113" s="87">
        <f t="shared" si="34"/>
        <v>13836</v>
      </c>
      <c r="E113" s="87">
        <f t="shared" si="35"/>
        <v>13836</v>
      </c>
      <c r="F113" s="87">
        <v>0</v>
      </c>
      <c r="G113" s="87">
        <v>0</v>
      </c>
      <c r="H113" s="87">
        <v>0</v>
      </c>
      <c r="I113" s="87">
        <v>13737</v>
      </c>
      <c r="J113" s="87">
        <v>25313</v>
      </c>
      <c r="K113" s="87">
        <v>99</v>
      </c>
      <c r="L113" s="87">
        <v>0</v>
      </c>
      <c r="M113" s="87">
        <f t="shared" si="36"/>
        <v>0</v>
      </c>
      <c r="N113" s="87">
        <f t="shared" si="37"/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f t="shared" si="25"/>
        <v>13836</v>
      </c>
      <c r="W113" s="87">
        <f t="shared" si="26"/>
        <v>13836</v>
      </c>
      <c r="X113" s="87">
        <f t="shared" si="27"/>
        <v>0</v>
      </c>
      <c r="Y113" s="87">
        <f t="shared" si="28"/>
        <v>0</v>
      </c>
      <c r="Z113" s="87">
        <f t="shared" si="29"/>
        <v>0</v>
      </c>
      <c r="AA113" s="87">
        <f t="shared" si="30"/>
        <v>13737</v>
      </c>
      <c r="AB113" s="87">
        <f t="shared" si="31"/>
        <v>25313</v>
      </c>
      <c r="AC113" s="87">
        <f t="shared" si="32"/>
        <v>99</v>
      </c>
      <c r="AD113" s="87">
        <f t="shared" si="33"/>
        <v>0</v>
      </c>
    </row>
    <row r="114" spans="1:30" ht="13.5">
      <c r="A114" s="17" t="s">
        <v>130</v>
      </c>
      <c r="B114" s="78" t="s">
        <v>104</v>
      </c>
      <c r="C114" s="79" t="s">
        <v>105</v>
      </c>
      <c r="D114" s="87">
        <f t="shared" si="34"/>
        <v>19966</v>
      </c>
      <c r="E114" s="87">
        <f t="shared" si="35"/>
        <v>19952</v>
      </c>
      <c r="F114" s="87">
        <v>0</v>
      </c>
      <c r="G114" s="87">
        <v>0</v>
      </c>
      <c r="H114" s="87">
        <v>0</v>
      </c>
      <c r="I114" s="87">
        <v>14890</v>
      </c>
      <c r="J114" s="87">
        <v>472135</v>
      </c>
      <c r="K114" s="87">
        <v>5062</v>
      </c>
      <c r="L114" s="87">
        <v>14</v>
      </c>
      <c r="M114" s="87">
        <f t="shared" si="36"/>
        <v>17762</v>
      </c>
      <c r="N114" s="87">
        <f t="shared" si="37"/>
        <v>16540</v>
      </c>
      <c r="O114" s="87">
        <v>0</v>
      </c>
      <c r="P114" s="87">
        <v>0</v>
      </c>
      <c r="Q114" s="87">
        <v>0</v>
      </c>
      <c r="R114" s="87">
        <v>16540</v>
      </c>
      <c r="S114" s="87">
        <v>63230</v>
      </c>
      <c r="T114" s="87">
        <v>0</v>
      </c>
      <c r="U114" s="87">
        <v>1222</v>
      </c>
      <c r="V114" s="87">
        <f t="shared" si="25"/>
        <v>37728</v>
      </c>
      <c r="W114" s="87">
        <f t="shared" si="26"/>
        <v>36492</v>
      </c>
      <c r="X114" s="87">
        <f t="shared" si="27"/>
        <v>0</v>
      </c>
      <c r="Y114" s="87">
        <f t="shared" si="28"/>
        <v>0</v>
      </c>
      <c r="Z114" s="87">
        <f t="shared" si="29"/>
        <v>0</v>
      </c>
      <c r="AA114" s="87">
        <f t="shared" si="30"/>
        <v>31430</v>
      </c>
      <c r="AB114" s="87">
        <f t="shared" si="31"/>
        <v>535365</v>
      </c>
      <c r="AC114" s="87">
        <f t="shared" si="32"/>
        <v>5062</v>
      </c>
      <c r="AD114" s="87">
        <f t="shared" si="33"/>
        <v>1236</v>
      </c>
    </row>
    <row r="115" spans="1:30" ht="13.5">
      <c r="A115" s="17" t="s">
        <v>130</v>
      </c>
      <c r="B115" s="78" t="s">
        <v>106</v>
      </c>
      <c r="C115" s="79" t="s">
        <v>107</v>
      </c>
      <c r="D115" s="87">
        <f t="shared" si="34"/>
        <v>597454</v>
      </c>
      <c r="E115" s="87">
        <f t="shared" si="35"/>
        <v>597454</v>
      </c>
      <c r="F115" s="87">
        <v>123640</v>
      </c>
      <c r="G115" s="87">
        <v>0</v>
      </c>
      <c r="H115" s="87">
        <v>472200</v>
      </c>
      <c r="I115" s="87">
        <v>1614</v>
      </c>
      <c r="J115" s="87">
        <v>276615</v>
      </c>
      <c r="K115" s="87">
        <v>0</v>
      </c>
      <c r="L115" s="87">
        <v>0</v>
      </c>
      <c r="M115" s="87">
        <f t="shared" si="36"/>
        <v>0</v>
      </c>
      <c r="N115" s="87">
        <f t="shared" si="37"/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f t="shared" si="25"/>
        <v>597454</v>
      </c>
      <c r="W115" s="87">
        <f t="shared" si="26"/>
        <v>597454</v>
      </c>
      <c r="X115" s="87">
        <f t="shared" si="27"/>
        <v>123640</v>
      </c>
      <c r="Y115" s="87">
        <f t="shared" si="28"/>
        <v>0</v>
      </c>
      <c r="Z115" s="87">
        <f t="shared" si="29"/>
        <v>472200</v>
      </c>
      <c r="AA115" s="87">
        <f t="shared" si="30"/>
        <v>1614</v>
      </c>
      <c r="AB115" s="87">
        <f t="shared" si="31"/>
        <v>276615</v>
      </c>
      <c r="AC115" s="87">
        <f t="shared" si="32"/>
        <v>0</v>
      </c>
      <c r="AD115" s="87">
        <f t="shared" si="33"/>
        <v>0</v>
      </c>
    </row>
    <row r="116" spans="1:30" ht="13.5">
      <c r="A116" s="17" t="s">
        <v>130</v>
      </c>
      <c r="B116" s="78" t="s">
        <v>108</v>
      </c>
      <c r="C116" s="79" t="s">
        <v>109</v>
      </c>
      <c r="D116" s="87">
        <f t="shared" si="34"/>
        <v>128854</v>
      </c>
      <c r="E116" s="87">
        <f t="shared" si="35"/>
        <v>120814</v>
      </c>
      <c r="F116" s="87">
        <v>13700</v>
      </c>
      <c r="G116" s="87">
        <v>0</v>
      </c>
      <c r="H116" s="87">
        <v>46300</v>
      </c>
      <c r="I116" s="87">
        <v>50715</v>
      </c>
      <c r="J116" s="87">
        <v>105015</v>
      </c>
      <c r="K116" s="87">
        <v>10099</v>
      </c>
      <c r="L116" s="87">
        <v>8040</v>
      </c>
      <c r="M116" s="87">
        <f t="shared" si="36"/>
        <v>0</v>
      </c>
      <c r="N116" s="87">
        <f t="shared" si="37"/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>
        <v>0</v>
      </c>
      <c r="U116" s="87">
        <v>0</v>
      </c>
      <c r="V116" s="87">
        <f t="shared" si="25"/>
        <v>128854</v>
      </c>
      <c r="W116" s="87">
        <f t="shared" si="26"/>
        <v>120814</v>
      </c>
      <c r="X116" s="87">
        <f t="shared" si="27"/>
        <v>13700</v>
      </c>
      <c r="Y116" s="87">
        <f t="shared" si="28"/>
        <v>0</v>
      </c>
      <c r="Z116" s="87">
        <f t="shared" si="29"/>
        <v>46300</v>
      </c>
      <c r="AA116" s="87">
        <f t="shared" si="30"/>
        <v>50715</v>
      </c>
      <c r="AB116" s="87">
        <f t="shared" si="31"/>
        <v>105015</v>
      </c>
      <c r="AC116" s="87">
        <f t="shared" si="32"/>
        <v>10099</v>
      </c>
      <c r="AD116" s="87">
        <f t="shared" si="33"/>
        <v>8040</v>
      </c>
    </row>
    <row r="117" spans="1:30" ht="13.5">
      <c r="A117" s="17" t="s">
        <v>130</v>
      </c>
      <c r="B117" s="78" t="s">
        <v>110</v>
      </c>
      <c r="C117" s="79" t="s">
        <v>111</v>
      </c>
      <c r="D117" s="87">
        <f t="shared" si="34"/>
        <v>123181</v>
      </c>
      <c r="E117" s="87">
        <f t="shared" si="35"/>
        <v>105096</v>
      </c>
      <c r="F117" s="87">
        <v>0</v>
      </c>
      <c r="G117" s="87">
        <v>0</v>
      </c>
      <c r="H117" s="87">
        <v>0</v>
      </c>
      <c r="I117" s="87">
        <v>61286</v>
      </c>
      <c r="J117" s="87">
        <v>357492</v>
      </c>
      <c r="K117" s="87">
        <v>43810</v>
      </c>
      <c r="L117" s="87">
        <v>18085</v>
      </c>
      <c r="M117" s="87">
        <f t="shared" si="36"/>
        <v>0</v>
      </c>
      <c r="N117" s="87">
        <f t="shared" si="37"/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f t="shared" si="25"/>
        <v>123181</v>
      </c>
      <c r="W117" s="87">
        <f t="shared" si="26"/>
        <v>105096</v>
      </c>
      <c r="X117" s="87">
        <f t="shared" si="27"/>
        <v>0</v>
      </c>
      <c r="Y117" s="87">
        <f t="shared" si="28"/>
        <v>0</v>
      </c>
      <c r="Z117" s="87">
        <f t="shared" si="29"/>
        <v>0</v>
      </c>
      <c r="AA117" s="87">
        <f t="shared" si="30"/>
        <v>61286</v>
      </c>
      <c r="AB117" s="87">
        <f t="shared" si="31"/>
        <v>357492</v>
      </c>
      <c r="AC117" s="87">
        <f t="shared" si="32"/>
        <v>43810</v>
      </c>
      <c r="AD117" s="87">
        <f t="shared" si="33"/>
        <v>18085</v>
      </c>
    </row>
    <row r="118" spans="1:30" ht="13.5">
      <c r="A118" s="17" t="s">
        <v>130</v>
      </c>
      <c r="B118" s="78" t="s">
        <v>112</v>
      </c>
      <c r="C118" s="79" t="s">
        <v>113</v>
      </c>
      <c r="D118" s="87">
        <f t="shared" si="34"/>
        <v>50188</v>
      </c>
      <c r="E118" s="87">
        <f t="shared" si="35"/>
        <v>38534</v>
      </c>
      <c r="F118" s="87">
        <v>0</v>
      </c>
      <c r="G118" s="87">
        <v>0</v>
      </c>
      <c r="H118" s="87">
        <v>0</v>
      </c>
      <c r="I118" s="87">
        <v>36881</v>
      </c>
      <c r="J118" s="87">
        <v>453923</v>
      </c>
      <c r="K118" s="87">
        <v>1653</v>
      </c>
      <c r="L118" s="87">
        <v>11654</v>
      </c>
      <c r="M118" s="87">
        <f t="shared" si="36"/>
        <v>0</v>
      </c>
      <c r="N118" s="87">
        <f t="shared" si="37"/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f t="shared" si="25"/>
        <v>50188</v>
      </c>
      <c r="W118" s="87">
        <f t="shared" si="26"/>
        <v>38534</v>
      </c>
      <c r="X118" s="87">
        <f t="shared" si="27"/>
        <v>0</v>
      </c>
      <c r="Y118" s="87">
        <f t="shared" si="28"/>
        <v>0</v>
      </c>
      <c r="Z118" s="87">
        <f t="shared" si="29"/>
        <v>0</v>
      </c>
      <c r="AA118" s="87">
        <f t="shared" si="30"/>
        <v>36881</v>
      </c>
      <c r="AB118" s="87">
        <f t="shared" si="31"/>
        <v>453923</v>
      </c>
      <c r="AC118" s="87">
        <f t="shared" si="32"/>
        <v>1653</v>
      </c>
      <c r="AD118" s="87">
        <f t="shared" si="33"/>
        <v>11654</v>
      </c>
    </row>
    <row r="119" spans="1:30" ht="13.5">
      <c r="A119" s="17" t="s">
        <v>130</v>
      </c>
      <c r="B119" s="78" t="s">
        <v>114</v>
      </c>
      <c r="C119" s="79" t="s">
        <v>115</v>
      </c>
      <c r="D119" s="87">
        <f t="shared" si="34"/>
        <v>991497</v>
      </c>
      <c r="E119" s="87">
        <f t="shared" si="35"/>
        <v>991497</v>
      </c>
      <c r="F119" s="87">
        <v>195985</v>
      </c>
      <c r="G119" s="87">
        <v>0</v>
      </c>
      <c r="H119" s="87">
        <v>602000</v>
      </c>
      <c r="I119" s="87">
        <v>193512</v>
      </c>
      <c r="J119" s="87">
        <v>458522</v>
      </c>
      <c r="K119" s="87">
        <v>0</v>
      </c>
      <c r="L119" s="87">
        <v>0</v>
      </c>
      <c r="M119" s="87">
        <f t="shared" si="36"/>
        <v>193874</v>
      </c>
      <c r="N119" s="87">
        <f t="shared" si="37"/>
        <v>193874</v>
      </c>
      <c r="O119" s="87">
        <v>0</v>
      </c>
      <c r="P119" s="87">
        <v>0</v>
      </c>
      <c r="Q119" s="87">
        <v>0</v>
      </c>
      <c r="R119" s="87">
        <v>193874</v>
      </c>
      <c r="S119" s="87">
        <v>67257</v>
      </c>
      <c r="T119" s="87">
        <v>0</v>
      </c>
      <c r="U119" s="87">
        <v>0</v>
      </c>
      <c r="V119" s="87">
        <f t="shared" si="25"/>
        <v>1185371</v>
      </c>
      <c r="W119" s="87">
        <f t="shared" si="26"/>
        <v>1185371</v>
      </c>
      <c r="X119" s="87">
        <f t="shared" si="27"/>
        <v>195985</v>
      </c>
      <c r="Y119" s="87">
        <f t="shared" si="28"/>
        <v>0</v>
      </c>
      <c r="Z119" s="87">
        <f t="shared" si="29"/>
        <v>602000</v>
      </c>
      <c r="AA119" s="87">
        <f t="shared" si="30"/>
        <v>387386</v>
      </c>
      <c r="AB119" s="87">
        <f t="shared" si="31"/>
        <v>525779</v>
      </c>
      <c r="AC119" s="87">
        <f t="shared" si="32"/>
        <v>0</v>
      </c>
      <c r="AD119" s="87">
        <f t="shared" si="33"/>
        <v>0</v>
      </c>
    </row>
    <row r="120" spans="1:30" ht="13.5">
      <c r="A120" s="95" t="s">
        <v>255</v>
      </c>
      <c r="B120" s="96"/>
      <c r="C120" s="97"/>
      <c r="D120" s="87">
        <f aca="true" t="shared" si="38" ref="D120:AD120">SUM(D7:D119)</f>
        <v>104150985</v>
      </c>
      <c r="E120" s="87">
        <f t="shared" si="38"/>
        <v>35870418</v>
      </c>
      <c r="F120" s="87">
        <f t="shared" si="38"/>
        <v>10613248</v>
      </c>
      <c r="G120" s="87">
        <f t="shared" si="38"/>
        <v>110551</v>
      </c>
      <c r="H120" s="87">
        <f t="shared" si="38"/>
        <v>17190100</v>
      </c>
      <c r="I120" s="87">
        <f t="shared" si="38"/>
        <v>5554231</v>
      </c>
      <c r="J120" s="87">
        <f t="shared" si="38"/>
        <v>5304660</v>
      </c>
      <c r="K120" s="87">
        <f t="shared" si="38"/>
        <v>2402288</v>
      </c>
      <c r="L120" s="87">
        <f t="shared" si="38"/>
        <v>68280567</v>
      </c>
      <c r="M120" s="87">
        <f t="shared" si="38"/>
        <v>14698901</v>
      </c>
      <c r="N120" s="87">
        <f t="shared" si="38"/>
        <v>6344718</v>
      </c>
      <c r="O120" s="87">
        <f t="shared" si="38"/>
        <v>968304</v>
      </c>
      <c r="P120" s="87">
        <f t="shared" si="38"/>
        <v>18163</v>
      </c>
      <c r="Q120" s="87">
        <f t="shared" si="38"/>
        <v>1874925</v>
      </c>
      <c r="R120" s="87">
        <f t="shared" si="38"/>
        <v>3347055</v>
      </c>
      <c r="S120" s="87">
        <f t="shared" si="38"/>
        <v>1500571</v>
      </c>
      <c r="T120" s="87">
        <f t="shared" si="38"/>
        <v>136271</v>
      </c>
      <c r="U120" s="87">
        <f t="shared" si="38"/>
        <v>8354183</v>
      </c>
      <c r="V120" s="87">
        <f t="shared" si="38"/>
        <v>118849886</v>
      </c>
      <c r="W120" s="87">
        <f t="shared" si="38"/>
        <v>42215136</v>
      </c>
      <c r="X120" s="87">
        <f t="shared" si="38"/>
        <v>11581552</v>
      </c>
      <c r="Y120" s="87">
        <f t="shared" si="38"/>
        <v>128714</v>
      </c>
      <c r="Z120" s="87">
        <f t="shared" si="38"/>
        <v>19065025</v>
      </c>
      <c r="AA120" s="87">
        <f t="shared" si="38"/>
        <v>8901286</v>
      </c>
      <c r="AB120" s="87">
        <f t="shared" si="38"/>
        <v>6805231</v>
      </c>
      <c r="AC120" s="87">
        <f t="shared" si="38"/>
        <v>2538559</v>
      </c>
      <c r="AD120" s="87">
        <f t="shared" si="38"/>
        <v>76634750</v>
      </c>
    </row>
  </sheetData>
  <mergeCells count="4">
    <mergeCell ref="A2:A6"/>
    <mergeCell ref="B2:B6"/>
    <mergeCell ref="C2:C6"/>
    <mergeCell ref="A120:C1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20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334</v>
      </c>
    </row>
    <row r="2" spans="1:60" s="70" customFormat="1" ht="22.5" customHeight="1">
      <c r="A2" s="107" t="s">
        <v>209</v>
      </c>
      <c r="B2" s="109" t="s">
        <v>152</v>
      </c>
      <c r="C2" s="105" t="s">
        <v>189</v>
      </c>
      <c r="D2" s="25" t="s">
        <v>190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210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211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191</v>
      </c>
      <c r="E3" s="26"/>
      <c r="F3" s="26"/>
      <c r="G3" s="26"/>
      <c r="H3" s="26"/>
      <c r="I3" s="29"/>
      <c r="J3" s="91" t="s">
        <v>192</v>
      </c>
      <c r="K3" s="28" t="s">
        <v>212</v>
      </c>
      <c r="L3" s="26"/>
      <c r="M3" s="26"/>
      <c r="N3" s="26"/>
      <c r="O3" s="26"/>
      <c r="P3" s="26"/>
      <c r="Q3" s="26"/>
      <c r="R3" s="26"/>
      <c r="S3" s="29"/>
      <c r="T3" s="105" t="s">
        <v>193</v>
      </c>
      <c r="U3" s="105" t="s">
        <v>194</v>
      </c>
      <c r="V3" s="27" t="s">
        <v>213</v>
      </c>
      <c r="W3" s="28" t="s">
        <v>195</v>
      </c>
      <c r="X3" s="26"/>
      <c r="Y3" s="26"/>
      <c r="Z3" s="26"/>
      <c r="AA3" s="26"/>
      <c r="AB3" s="29"/>
      <c r="AC3" s="91" t="s">
        <v>196</v>
      </c>
      <c r="AD3" s="28" t="s">
        <v>212</v>
      </c>
      <c r="AE3" s="26"/>
      <c r="AF3" s="26"/>
      <c r="AG3" s="26"/>
      <c r="AH3" s="26"/>
      <c r="AI3" s="26"/>
      <c r="AJ3" s="26"/>
      <c r="AK3" s="26"/>
      <c r="AL3" s="29"/>
      <c r="AM3" s="105" t="s">
        <v>193</v>
      </c>
      <c r="AN3" s="105" t="s">
        <v>194</v>
      </c>
      <c r="AO3" s="27" t="s">
        <v>213</v>
      </c>
      <c r="AP3" s="28" t="s">
        <v>195</v>
      </c>
      <c r="AQ3" s="26"/>
      <c r="AR3" s="26"/>
      <c r="AS3" s="26"/>
      <c r="AT3" s="26"/>
      <c r="AU3" s="29"/>
      <c r="AV3" s="91" t="s">
        <v>196</v>
      </c>
      <c r="AW3" s="28" t="s">
        <v>212</v>
      </c>
      <c r="AX3" s="26"/>
      <c r="AY3" s="26"/>
      <c r="AZ3" s="26"/>
      <c r="BA3" s="26"/>
      <c r="BB3" s="26"/>
      <c r="BC3" s="26"/>
      <c r="BD3" s="26"/>
      <c r="BE3" s="29"/>
      <c r="BF3" s="105" t="s">
        <v>193</v>
      </c>
      <c r="BG3" s="105" t="s">
        <v>194</v>
      </c>
      <c r="BH3" s="27" t="s">
        <v>213</v>
      </c>
    </row>
    <row r="4" spans="1:60" s="70" customFormat="1" ht="22.5" customHeight="1">
      <c r="A4" s="106"/>
      <c r="B4" s="110"/>
      <c r="C4" s="106"/>
      <c r="D4" s="27" t="s">
        <v>119</v>
      </c>
      <c r="E4" s="30" t="s">
        <v>214</v>
      </c>
      <c r="F4" s="31"/>
      <c r="G4" s="32"/>
      <c r="H4" s="29"/>
      <c r="I4" s="93" t="s">
        <v>197</v>
      </c>
      <c r="J4" s="92"/>
      <c r="K4" s="27" t="s">
        <v>119</v>
      </c>
      <c r="L4" s="105" t="s">
        <v>198</v>
      </c>
      <c r="M4" s="28" t="s">
        <v>215</v>
      </c>
      <c r="N4" s="26"/>
      <c r="O4" s="26"/>
      <c r="P4" s="29"/>
      <c r="Q4" s="105" t="s">
        <v>199</v>
      </c>
      <c r="R4" s="105" t="s">
        <v>200</v>
      </c>
      <c r="S4" s="105" t="s">
        <v>201</v>
      </c>
      <c r="T4" s="106"/>
      <c r="U4" s="106"/>
      <c r="V4" s="34"/>
      <c r="W4" s="27" t="s">
        <v>119</v>
      </c>
      <c r="X4" s="30" t="s">
        <v>214</v>
      </c>
      <c r="Y4" s="31"/>
      <c r="Z4" s="32"/>
      <c r="AA4" s="29"/>
      <c r="AB4" s="93" t="s">
        <v>197</v>
      </c>
      <c r="AC4" s="92"/>
      <c r="AD4" s="27" t="s">
        <v>119</v>
      </c>
      <c r="AE4" s="105" t="s">
        <v>198</v>
      </c>
      <c r="AF4" s="28" t="s">
        <v>215</v>
      </c>
      <c r="AG4" s="26"/>
      <c r="AH4" s="26"/>
      <c r="AI4" s="29"/>
      <c r="AJ4" s="105" t="s">
        <v>199</v>
      </c>
      <c r="AK4" s="105" t="s">
        <v>200</v>
      </c>
      <c r="AL4" s="105" t="s">
        <v>201</v>
      </c>
      <c r="AM4" s="106"/>
      <c r="AN4" s="106"/>
      <c r="AO4" s="34"/>
      <c r="AP4" s="27" t="s">
        <v>119</v>
      </c>
      <c r="AQ4" s="30" t="s">
        <v>214</v>
      </c>
      <c r="AR4" s="31"/>
      <c r="AS4" s="32"/>
      <c r="AT4" s="29"/>
      <c r="AU4" s="93" t="s">
        <v>197</v>
      </c>
      <c r="AV4" s="92"/>
      <c r="AW4" s="27" t="s">
        <v>119</v>
      </c>
      <c r="AX4" s="105" t="s">
        <v>198</v>
      </c>
      <c r="AY4" s="28" t="s">
        <v>215</v>
      </c>
      <c r="AZ4" s="26"/>
      <c r="BA4" s="26"/>
      <c r="BB4" s="29"/>
      <c r="BC4" s="105" t="s">
        <v>199</v>
      </c>
      <c r="BD4" s="105" t="s">
        <v>200</v>
      </c>
      <c r="BE4" s="105" t="s">
        <v>201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119</v>
      </c>
      <c r="F5" s="33" t="s">
        <v>202</v>
      </c>
      <c r="G5" s="33" t="s">
        <v>203</v>
      </c>
      <c r="H5" s="33" t="s">
        <v>204</v>
      </c>
      <c r="I5" s="94"/>
      <c r="J5" s="92"/>
      <c r="K5" s="34"/>
      <c r="L5" s="106"/>
      <c r="M5" s="27" t="s">
        <v>119</v>
      </c>
      <c r="N5" s="24" t="s">
        <v>205</v>
      </c>
      <c r="O5" s="24" t="s">
        <v>206</v>
      </c>
      <c r="P5" s="24" t="s">
        <v>207</v>
      </c>
      <c r="Q5" s="106"/>
      <c r="R5" s="106"/>
      <c r="S5" s="106"/>
      <c r="T5" s="106"/>
      <c r="U5" s="106"/>
      <c r="V5" s="34"/>
      <c r="W5" s="34"/>
      <c r="X5" s="27" t="s">
        <v>119</v>
      </c>
      <c r="Y5" s="33" t="s">
        <v>202</v>
      </c>
      <c r="Z5" s="33" t="s">
        <v>203</v>
      </c>
      <c r="AA5" s="33" t="s">
        <v>204</v>
      </c>
      <c r="AB5" s="94"/>
      <c r="AC5" s="92"/>
      <c r="AD5" s="34"/>
      <c r="AE5" s="106"/>
      <c r="AF5" s="27" t="s">
        <v>119</v>
      </c>
      <c r="AG5" s="24" t="s">
        <v>205</v>
      </c>
      <c r="AH5" s="24" t="s">
        <v>206</v>
      </c>
      <c r="AI5" s="24" t="s">
        <v>207</v>
      </c>
      <c r="AJ5" s="106"/>
      <c r="AK5" s="106"/>
      <c r="AL5" s="106"/>
      <c r="AM5" s="106"/>
      <c r="AN5" s="106"/>
      <c r="AO5" s="34"/>
      <c r="AP5" s="34"/>
      <c r="AQ5" s="27" t="s">
        <v>119</v>
      </c>
      <c r="AR5" s="33" t="s">
        <v>202</v>
      </c>
      <c r="AS5" s="33" t="s">
        <v>203</v>
      </c>
      <c r="AT5" s="33" t="s">
        <v>204</v>
      </c>
      <c r="AU5" s="94"/>
      <c r="AV5" s="92"/>
      <c r="AW5" s="34"/>
      <c r="AX5" s="106"/>
      <c r="AY5" s="27" t="s">
        <v>119</v>
      </c>
      <c r="AZ5" s="24" t="s">
        <v>205</v>
      </c>
      <c r="BA5" s="24" t="s">
        <v>206</v>
      </c>
      <c r="BB5" s="24" t="s">
        <v>207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122</v>
      </c>
      <c r="E6" s="35" t="s">
        <v>123</v>
      </c>
      <c r="F6" s="36" t="s">
        <v>123</v>
      </c>
      <c r="G6" s="36" t="s">
        <v>123</v>
      </c>
      <c r="H6" s="36" t="s">
        <v>123</v>
      </c>
      <c r="I6" s="39" t="s">
        <v>123</v>
      </c>
      <c r="J6" s="39" t="s">
        <v>123</v>
      </c>
      <c r="K6" s="35" t="s">
        <v>123</v>
      </c>
      <c r="L6" s="35" t="s">
        <v>123</v>
      </c>
      <c r="M6" s="35" t="s">
        <v>123</v>
      </c>
      <c r="N6" s="40" t="s">
        <v>123</v>
      </c>
      <c r="O6" s="40" t="s">
        <v>123</v>
      </c>
      <c r="P6" s="40" t="s">
        <v>123</v>
      </c>
      <c r="Q6" s="35" t="s">
        <v>123</v>
      </c>
      <c r="R6" s="35" t="s">
        <v>123</v>
      </c>
      <c r="S6" s="35" t="s">
        <v>123</v>
      </c>
      <c r="T6" s="35" t="s">
        <v>123</v>
      </c>
      <c r="U6" s="35" t="s">
        <v>123</v>
      </c>
      <c r="V6" s="35" t="s">
        <v>123</v>
      </c>
      <c r="W6" s="35" t="s">
        <v>122</v>
      </c>
      <c r="X6" s="35" t="s">
        <v>123</v>
      </c>
      <c r="Y6" s="36" t="s">
        <v>123</v>
      </c>
      <c r="Z6" s="36" t="s">
        <v>123</v>
      </c>
      <c r="AA6" s="36" t="s">
        <v>123</v>
      </c>
      <c r="AB6" s="39" t="s">
        <v>123</v>
      </c>
      <c r="AC6" s="39" t="s">
        <v>123</v>
      </c>
      <c r="AD6" s="35" t="s">
        <v>123</v>
      </c>
      <c r="AE6" s="35" t="s">
        <v>123</v>
      </c>
      <c r="AF6" s="35" t="s">
        <v>123</v>
      </c>
      <c r="AG6" s="40" t="s">
        <v>123</v>
      </c>
      <c r="AH6" s="40" t="s">
        <v>123</v>
      </c>
      <c r="AI6" s="40" t="s">
        <v>123</v>
      </c>
      <c r="AJ6" s="35" t="s">
        <v>123</v>
      </c>
      <c r="AK6" s="35" t="s">
        <v>123</v>
      </c>
      <c r="AL6" s="35" t="s">
        <v>123</v>
      </c>
      <c r="AM6" s="35" t="s">
        <v>123</v>
      </c>
      <c r="AN6" s="35" t="s">
        <v>123</v>
      </c>
      <c r="AO6" s="35" t="s">
        <v>123</v>
      </c>
      <c r="AP6" s="35" t="s">
        <v>122</v>
      </c>
      <c r="AQ6" s="35" t="s">
        <v>123</v>
      </c>
      <c r="AR6" s="36" t="s">
        <v>123</v>
      </c>
      <c r="AS6" s="36" t="s">
        <v>123</v>
      </c>
      <c r="AT6" s="36" t="s">
        <v>123</v>
      </c>
      <c r="AU6" s="39" t="s">
        <v>123</v>
      </c>
      <c r="AV6" s="39" t="s">
        <v>123</v>
      </c>
      <c r="AW6" s="35" t="s">
        <v>123</v>
      </c>
      <c r="AX6" s="35" t="s">
        <v>123</v>
      </c>
      <c r="AY6" s="35" t="s">
        <v>123</v>
      </c>
      <c r="AZ6" s="40" t="s">
        <v>123</v>
      </c>
      <c r="BA6" s="40" t="s">
        <v>123</v>
      </c>
      <c r="BB6" s="40" t="s">
        <v>123</v>
      </c>
      <c r="BC6" s="35" t="s">
        <v>123</v>
      </c>
      <c r="BD6" s="35" t="s">
        <v>123</v>
      </c>
      <c r="BE6" s="35" t="s">
        <v>123</v>
      </c>
      <c r="BF6" s="35" t="s">
        <v>123</v>
      </c>
      <c r="BG6" s="35" t="s">
        <v>123</v>
      </c>
      <c r="BH6" s="35" t="s">
        <v>123</v>
      </c>
    </row>
    <row r="7" spans="1:60" ht="13.5">
      <c r="A7" s="17" t="s">
        <v>130</v>
      </c>
      <c r="B7" s="76" t="s">
        <v>131</v>
      </c>
      <c r="C7" s="77" t="s">
        <v>132</v>
      </c>
      <c r="D7" s="87">
        <f aca="true" t="shared" si="0" ref="D7:D39">E7+I7</f>
        <v>6544120</v>
      </c>
      <c r="E7" s="87">
        <f aca="true" t="shared" si="1" ref="E7:E39">SUM(F7:H7)</f>
        <v>6544120</v>
      </c>
      <c r="F7" s="87">
        <v>6461298</v>
      </c>
      <c r="G7" s="87">
        <v>82822</v>
      </c>
      <c r="H7" s="87">
        <v>0</v>
      </c>
      <c r="I7" s="87">
        <v>0</v>
      </c>
      <c r="J7" s="87">
        <v>0</v>
      </c>
      <c r="K7" s="87">
        <f aca="true" t="shared" si="2" ref="K7:K39">L7+M7+Q7+R7+S7</f>
        <v>27410944</v>
      </c>
      <c r="L7" s="87">
        <v>17382987</v>
      </c>
      <c r="M7" s="88">
        <f aca="true" t="shared" si="3" ref="M7:M39">SUM(N7:P7)</f>
        <v>6452250</v>
      </c>
      <c r="N7" s="87">
        <v>2124693</v>
      </c>
      <c r="O7" s="87">
        <v>3477021</v>
      </c>
      <c r="P7" s="87">
        <v>850536</v>
      </c>
      <c r="Q7" s="87">
        <v>469434</v>
      </c>
      <c r="R7" s="87">
        <v>1424127</v>
      </c>
      <c r="S7" s="87">
        <v>1682146</v>
      </c>
      <c r="T7" s="87">
        <v>0</v>
      </c>
      <c r="U7" s="87">
        <v>0</v>
      </c>
      <c r="V7" s="87">
        <f aca="true" t="shared" si="4" ref="V7:V39">D7+K7+U7</f>
        <v>33955064</v>
      </c>
      <c r="W7" s="87">
        <f aca="true" t="shared" si="5" ref="W7:W39">X7+AB7</f>
        <v>0</v>
      </c>
      <c r="X7" s="87">
        <f aca="true" t="shared" si="6" ref="X7:X39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9">AE7+AF7+AJ7+AK7+AL7</f>
        <v>850171</v>
      </c>
      <c r="AE7" s="87">
        <v>496355</v>
      </c>
      <c r="AF7" s="88">
        <f aca="true" t="shared" si="8" ref="AF7:AF39">SUM(AG7:AI7)</f>
        <v>124707</v>
      </c>
      <c r="AG7" s="87">
        <v>40337</v>
      </c>
      <c r="AH7" s="87">
        <v>84370</v>
      </c>
      <c r="AI7" s="87">
        <v>0</v>
      </c>
      <c r="AJ7" s="87">
        <v>46970</v>
      </c>
      <c r="AK7" s="87">
        <v>145680</v>
      </c>
      <c r="AL7" s="87">
        <v>36459</v>
      </c>
      <c r="AM7" s="87">
        <v>0</v>
      </c>
      <c r="AN7" s="87">
        <v>0</v>
      </c>
      <c r="AO7" s="87">
        <f aca="true" t="shared" si="9" ref="AO7:AO39">W7+AD7+AN7</f>
        <v>850171</v>
      </c>
      <c r="AP7" s="87">
        <f aca="true" t="shared" si="10" ref="AP7:AS10">D7+W7</f>
        <v>6544120</v>
      </c>
      <c r="AQ7" s="87">
        <f t="shared" si="10"/>
        <v>6544120</v>
      </c>
      <c r="AR7" s="87">
        <f t="shared" si="10"/>
        <v>6461298</v>
      </c>
      <c r="AS7" s="87">
        <f t="shared" si="10"/>
        <v>82822</v>
      </c>
      <c r="AT7" s="87">
        <f aca="true" t="shared" si="11" ref="AT7:AT60">H7+AA7</f>
        <v>0</v>
      </c>
      <c r="AU7" s="87">
        <f aca="true" t="shared" si="12" ref="AU7:AV60">I7+AB7</f>
        <v>0</v>
      </c>
      <c r="AV7" s="87">
        <f t="shared" si="12"/>
        <v>0</v>
      </c>
      <c r="AW7" s="87">
        <f aca="true" t="shared" si="13" ref="AW7:AW60">K7+AD7</f>
        <v>28261115</v>
      </c>
      <c r="AX7" s="87">
        <f aca="true" t="shared" si="14" ref="AX7:AX60">L7+AE7</f>
        <v>17879342</v>
      </c>
      <c r="AY7" s="87">
        <f aca="true" t="shared" si="15" ref="AY7:AY60">M7+AF7</f>
        <v>6576957</v>
      </c>
      <c r="AZ7" s="87">
        <f aca="true" t="shared" si="16" ref="AZ7:AZ52">N7+AG7</f>
        <v>2165030</v>
      </c>
      <c r="BA7" s="87">
        <f aca="true" t="shared" si="17" ref="BA7:BA52">O7+AH7</f>
        <v>3561391</v>
      </c>
      <c r="BB7" s="87">
        <f aca="true" t="shared" si="18" ref="BB7:BB52">P7+AI7</f>
        <v>850536</v>
      </c>
      <c r="BC7" s="87">
        <f aca="true" t="shared" si="19" ref="BC7:BC49">Q7+AJ7</f>
        <v>516404</v>
      </c>
      <c r="BD7" s="87">
        <f aca="true" t="shared" si="20" ref="BD7:BD39">R7+AK7</f>
        <v>1569807</v>
      </c>
      <c r="BE7" s="87">
        <f aca="true" t="shared" si="21" ref="BE7:BF39">S7+AL7</f>
        <v>1718605</v>
      </c>
      <c r="BF7" s="87">
        <f t="shared" si="21"/>
        <v>0</v>
      </c>
      <c r="BG7" s="87">
        <f aca="true" t="shared" si="22" ref="BG7:BG18">U7+AN7</f>
        <v>0</v>
      </c>
      <c r="BH7" s="87">
        <f aca="true" t="shared" si="23" ref="BH7:BH18">V7+AO7</f>
        <v>34805235</v>
      </c>
    </row>
    <row r="8" spans="1:60" ht="13.5">
      <c r="A8" s="17" t="s">
        <v>130</v>
      </c>
      <c r="B8" s="76" t="s">
        <v>133</v>
      </c>
      <c r="C8" s="77" t="s">
        <v>134</v>
      </c>
      <c r="D8" s="87">
        <f t="shared" si="0"/>
        <v>394468</v>
      </c>
      <c r="E8" s="87">
        <f t="shared" si="1"/>
        <v>352373</v>
      </c>
      <c r="F8" s="87">
        <v>352373</v>
      </c>
      <c r="G8" s="87">
        <v>0</v>
      </c>
      <c r="H8" s="87">
        <v>0</v>
      </c>
      <c r="I8" s="87">
        <v>42095</v>
      </c>
      <c r="J8" s="87">
        <v>0</v>
      </c>
      <c r="K8" s="87">
        <f t="shared" si="2"/>
        <v>4407966</v>
      </c>
      <c r="L8" s="87">
        <v>1522282</v>
      </c>
      <c r="M8" s="88">
        <f t="shared" si="3"/>
        <v>623089</v>
      </c>
      <c r="N8" s="87">
        <v>40287</v>
      </c>
      <c r="O8" s="87">
        <v>554792</v>
      </c>
      <c r="P8" s="87">
        <v>28010</v>
      </c>
      <c r="Q8" s="87">
        <v>6912</v>
      </c>
      <c r="R8" s="87">
        <v>2255683</v>
      </c>
      <c r="S8" s="87">
        <v>0</v>
      </c>
      <c r="T8" s="87">
        <v>0</v>
      </c>
      <c r="U8" s="87">
        <v>33959</v>
      </c>
      <c r="V8" s="87">
        <f t="shared" si="4"/>
        <v>4836393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1029280</v>
      </c>
      <c r="AE8" s="87">
        <v>346282</v>
      </c>
      <c r="AF8" s="88">
        <f t="shared" si="8"/>
        <v>389469</v>
      </c>
      <c r="AG8" s="87">
        <v>9769</v>
      </c>
      <c r="AH8" s="87">
        <v>379700</v>
      </c>
      <c r="AI8" s="87">
        <v>0</v>
      </c>
      <c r="AJ8" s="87">
        <v>7705</v>
      </c>
      <c r="AK8" s="87">
        <v>285824</v>
      </c>
      <c r="AL8" s="87">
        <v>0</v>
      </c>
      <c r="AM8" s="87">
        <v>0</v>
      </c>
      <c r="AN8" s="87">
        <v>0</v>
      </c>
      <c r="AO8" s="87">
        <f t="shared" si="9"/>
        <v>1029280</v>
      </c>
      <c r="AP8" s="87">
        <f t="shared" si="10"/>
        <v>394468</v>
      </c>
      <c r="AQ8" s="87">
        <f t="shared" si="10"/>
        <v>352373</v>
      </c>
      <c r="AR8" s="87">
        <f t="shared" si="10"/>
        <v>352373</v>
      </c>
      <c r="AS8" s="87">
        <f t="shared" si="10"/>
        <v>0</v>
      </c>
      <c r="AT8" s="87">
        <f t="shared" si="11"/>
        <v>0</v>
      </c>
      <c r="AU8" s="87">
        <f t="shared" si="12"/>
        <v>42095</v>
      </c>
      <c r="AV8" s="87">
        <f t="shared" si="12"/>
        <v>0</v>
      </c>
      <c r="AW8" s="87">
        <f t="shared" si="13"/>
        <v>5437246</v>
      </c>
      <c r="AX8" s="87">
        <f t="shared" si="14"/>
        <v>1868564</v>
      </c>
      <c r="AY8" s="87">
        <f t="shared" si="15"/>
        <v>1012558</v>
      </c>
      <c r="AZ8" s="87">
        <f t="shared" si="16"/>
        <v>50056</v>
      </c>
      <c r="BA8" s="87">
        <f t="shared" si="17"/>
        <v>934492</v>
      </c>
      <c r="BB8" s="87">
        <f t="shared" si="18"/>
        <v>28010</v>
      </c>
      <c r="BC8" s="87">
        <f t="shared" si="19"/>
        <v>14617</v>
      </c>
      <c r="BD8" s="87">
        <f t="shared" si="20"/>
        <v>2541507</v>
      </c>
      <c r="BE8" s="87">
        <f t="shared" si="21"/>
        <v>0</v>
      </c>
      <c r="BF8" s="87">
        <f t="shared" si="21"/>
        <v>0</v>
      </c>
      <c r="BG8" s="87">
        <f t="shared" si="22"/>
        <v>33959</v>
      </c>
      <c r="BH8" s="87">
        <f t="shared" si="23"/>
        <v>5865673</v>
      </c>
    </row>
    <row r="9" spans="1:60" ht="13.5">
      <c r="A9" s="17" t="s">
        <v>130</v>
      </c>
      <c r="B9" s="76" t="s">
        <v>135</v>
      </c>
      <c r="C9" s="77" t="s">
        <v>136</v>
      </c>
      <c r="D9" s="87">
        <f t="shared" si="0"/>
        <v>2435231</v>
      </c>
      <c r="E9" s="87">
        <f t="shared" si="1"/>
        <v>2422690</v>
      </c>
      <c r="F9" s="87">
        <v>2397815</v>
      </c>
      <c r="G9" s="87">
        <v>24875</v>
      </c>
      <c r="H9" s="87">
        <v>0</v>
      </c>
      <c r="I9" s="87">
        <v>12541</v>
      </c>
      <c r="J9" s="87">
        <v>0</v>
      </c>
      <c r="K9" s="87">
        <f t="shared" si="2"/>
        <v>6353668</v>
      </c>
      <c r="L9" s="87">
        <v>3239549</v>
      </c>
      <c r="M9" s="88">
        <f t="shared" si="3"/>
        <v>1380157</v>
      </c>
      <c r="N9" s="87">
        <v>86014</v>
      </c>
      <c r="O9" s="87">
        <v>1294143</v>
      </c>
      <c r="P9" s="87">
        <v>0</v>
      </c>
      <c r="Q9" s="87">
        <v>19320</v>
      </c>
      <c r="R9" s="87">
        <v>1320350</v>
      </c>
      <c r="S9" s="87">
        <v>394292</v>
      </c>
      <c r="T9" s="87">
        <v>0</v>
      </c>
      <c r="U9" s="87">
        <v>0</v>
      </c>
      <c r="V9" s="87">
        <f t="shared" si="4"/>
        <v>8788899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241348</v>
      </c>
      <c r="AE9" s="87">
        <v>12497</v>
      </c>
      <c r="AF9" s="88">
        <f t="shared" si="8"/>
        <v>38565</v>
      </c>
      <c r="AG9" s="87">
        <v>6402</v>
      </c>
      <c r="AH9" s="87">
        <v>32163</v>
      </c>
      <c r="AI9" s="87">
        <v>0</v>
      </c>
      <c r="AJ9" s="87">
        <v>0</v>
      </c>
      <c r="AK9" s="87">
        <v>188818</v>
      </c>
      <c r="AL9" s="87">
        <v>1468</v>
      </c>
      <c r="AM9" s="87">
        <v>0</v>
      </c>
      <c r="AN9" s="87">
        <v>0</v>
      </c>
      <c r="AO9" s="87">
        <f t="shared" si="9"/>
        <v>241348</v>
      </c>
      <c r="AP9" s="87">
        <f t="shared" si="10"/>
        <v>2435231</v>
      </c>
      <c r="AQ9" s="87">
        <f t="shared" si="10"/>
        <v>2422690</v>
      </c>
      <c r="AR9" s="87">
        <f t="shared" si="10"/>
        <v>2397815</v>
      </c>
      <c r="AS9" s="87">
        <f t="shared" si="10"/>
        <v>24875</v>
      </c>
      <c r="AT9" s="87">
        <f t="shared" si="11"/>
        <v>0</v>
      </c>
      <c r="AU9" s="87">
        <f t="shared" si="12"/>
        <v>12541</v>
      </c>
      <c r="AV9" s="87">
        <f t="shared" si="12"/>
        <v>0</v>
      </c>
      <c r="AW9" s="87">
        <f t="shared" si="13"/>
        <v>6595016</v>
      </c>
      <c r="AX9" s="87">
        <f t="shared" si="14"/>
        <v>3252046</v>
      </c>
      <c r="AY9" s="87">
        <f t="shared" si="15"/>
        <v>1418722</v>
      </c>
      <c r="AZ9" s="87">
        <f t="shared" si="16"/>
        <v>92416</v>
      </c>
      <c r="BA9" s="87">
        <f t="shared" si="17"/>
        <v>1326306</v>
      </c>
      <c r="BB9" s="87">
        <f t="shared" si="18"/>
        <v>0</v>
      </c>
      <c r="BC9" s="87">
        <f t="shared" si="19"/>
        <v>19320</v>
      </c>
      <c r="BD9" s="87">
        <f t="shared" si="20"/>
        <v>1509168</v>
      </c>
      <c r="BE9" s="87">
        <f t="shared" si="21"/>
        <v>395760</v>
      </c>
      <c r="BF9" s="87">
        <f t="shared" si="21"/>
        <v>0</v>
      </c>
      <c r="BG9" s="87">
        <f t="shared" si="22"/>
        <v>0</v>
      </c>
      <c r="BH9" s="87">
        <f t="shared" si="23"/>
        <v>9030247</v>
      </c>
    </row>
    <row r="10" spans="1:60" ht="13.5">
      <c r="A10" s="17" t="s">
        <v>130</v>
      </c>
      <c r="B10" s="76" t="s">
        <v>137</v>
      </c>
      <c r="C10" s="77" t="s">
        <v>138</v>
      </c>
      <c r="D10" s="87">
        <f t="shared" si="0"/>
        <v>169678</v>
      </c>
      <c r="E10" s="87">
        <f t="shared" si="1"/>
        <v>169678</v>
      </c>
      <c r="F10" s="87">
        <v>169678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3161852</v>
      </c>
      <c r="L10" s="87">
        <v>1595884</v>
      </c>
      <c r="M10" s="88">
        <f t="shared" si="3"/>
        <v>442902</v>
      </c>
      <c r="N10" s="87">
        <v>48967</v>
      </c>
      <c r="O10" s="87">
        <v>341615</v>
      </c>
      <c r="P10" s="87">
        <v>52320</v>
      </c>
      <c r="Q10" s="87">
        <v>28429</v>
      </c>
      <c r="R10" s="87">
        <v>1073177</v>
      </c>
      <c r="S10" s="87">
        <v>21460</v>
      </c>
      <c r="T10" s="87">
        <v>0</v>
      </c>
      <c r="U10" s="87">
        <v>0</v>
      </c>
      <c r="V10" s="87">
        <f t="shared" si="4"/>
        <v>3331530</v>
      </c>
      <c r="W10" s="87">
        <f t="shared" si="5"/>
        <v>27872</v>
      </c>
      <c r="X10" s="87">
        <f t="shared" si="6"/>
        <v>27872</v>
      </c>
      <c r="Y10" s="87">
        <v>27872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629010</v>
      </c>
      <c r="AE10" s="87">
        <v>464830</v>
      </c>
      <c r="AF10" s="88">
        <f t="shared" si="8"/>
        <v>83035</v>
      </c>
      <c r="AG10" s="87">
        <v>13497</v>
      </c>
      <c r="AH10" s="87">
        <v>69538</v>
      </c>
      <c r="AI10" s="87">
        <v>0</v>
      </c>
      <c r="AJ10" s="87">
        <v>13388</v>
      </c>
      <c r="AK10" s="87">
        <v>59828</v>
      </c>
      <c r="AL10" s="87">
        <v>7929</v>
      </c>
      <c r="AM10" s="87">
        <v>0</v>
      </c>
      <c r="AN10" s="87">
        <v>0</v>
      </c>
      <c r="AO10" s="87">
        <f t="shared" si="9"/>
        <v>656882</v>
      </c>
      <c r="AP10" s="87">
        <f t="shared" si="10"/>
        <v>197550</v>
      </c>
      <c r="AQ10" s="87">
        <f t="shared" si="10"/>
        <v>197550</v>
      </c>
      <c r="AR10" s="87">
        <f t="shared" si="10"/>
        <v>197550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3790862</v>
      </c>
      <c r="AX10" s="87">
        <f t="shared" si="14"/>
        <v>2060714</v>
      </c>
      <c r="AY10" s="87">
        <f t="shared" si="15"/>
        <v>525937</v>
      </c>
      <c r="AZ10" s="87">
        <f t="shared" si="16"/>
        <v>62464</v>
      </c>
      <c r="BA10" s="87">
        <f t="shared" si="17"/>
        <v>411153</v>
      </c>
      <c r="BB10" s="87">
        <f t="shared" si="18"/>
        <v>52320</v>
      </c>
      <c r="BC10" s="87">
        <f t="shared" si="19"/>
        <v>41817</v>
      </c>
      <c r="BD10" s="87">
        <f t="shared" si="20"/>
        <v>1133005</v>
      </c>
      <c r="BE10" s="87">
        <f t="shared" si="21"/>
        <v>29389</v>
      </c>
      <c r="BF10" s="87">
        <f t="shared" si="21"/>
        <v>0</v>
      </c>
      <c r="BG10" s="87">
        <f t="shared" si="22"/>
        <v>0</v>
      </c>
      <c r="BH10" s="87">
        <f t="shared" si="23"/>
        <v>3988412</v>
      </c>
    </row>
    <row r="11" spans="1:60" ht="13.5">
      <c r="A11" s="17" t="s">
        <v>130</v>
      </c>
      <c r="B11" s="76" t="s">
        <v>139</v>
      </c>
      <c r="C11" s="77" t="s">
        <v>264</v>
      </c>
      <c r="D11" s="87">
        <f t="shared" si="0"/>
        <v>2069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2069</v>
      </c>
      <c r="J11" s="87">
        <v>0</v>
      </c>
      <c r="K11" s="87">
        <f t="shared" si="2"/>
        <v>4711567</v>
      </c>
      <c r="L11" s="87">
        <v>2676210</v>
      </c>
      <c r="M11" s="88">
        <f t="shared" si="3"/>
        <v>1096366</v>
      </c>
      <c r="N11" s="87">
        <v>111103</v>
      </c>
      <c r="O11" s="87">
        <v>736613</v>
      </c>
      <c r="P11" s="87">
        <v>248650</v>
      </c>
      <c r="Q11" s="87">
        <v>36026</v>
      </c>
      <c r="R11" s="87">
        <v>873468</v>
      </c>
      <c r="S11" s="87">
        <v>29497</v>
      </c>
      <c r="T11" s="87">
        <v>0</v>
      </c>
      <c r="U11" s="87">
        <v>0</v>
      </c>
      <c r="V11" s="87">
        <f t="shared" si="4"/>
        <v>4713636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128108</v>
      </c>
      <c r="AE11" s="87">
        <v>69558</v>
      </c>
      <c r="AF11" s="88">
        <f t="shared" si="8"/>
        <v>3331</v>
      </c>
      <c r="AG11" s="87">
        <v>3003</v>
      </c>
      <c r="AH11" s="87">
        <v>328</v>
      </c>
      <c r="AI11" s="87">
        <v>0</v>
      </c>
      <c r="AJ11" s="87">
        <v>0</v>
      </c>
      <c r="AK11" s="87">
        <v>55219</v>
      </c>
      <c r="AL11" s="87">
        <v>0</v>
      </c>
      <c r="AM11" s="87">
        <v>0</v>
      </c>
      <c r="AN11" s="87">
        <v>0</v>
      </c>
      <c r="AO11" s="87">
        <f t="shared" si="9"/>
        <v>128108</v>
      </c>
      <c r="AP11" s="87">
        <f aca="true" t="shared" si="24" ref="AP11:AS74">D11+W11</f>
        <v>2069</v>
      </c>
      <c r="AQ11" s="87">
        <f t="shared" si="24"/>
        <v>0</v>
      </c>
      <c r="AR11" s="87">
        <f t="shared" si="24"/>
        <v>0</v>
      </c>
      <c r="AS11" s="87">
        <f t="shared" si="24"/>
        <v>0</v>
      </c>
      <c r="AT11" s="87">
        <f t="shared" si="11"/>
        <v>0</v>
      </c>
      <c r="AU11" s="87">
        <f t="shared" si="12"/>
        <v>2069</v>
      </c>
      <c r="AV11" s="87">
        <f t="shared" si="12"/>
        <v>0</v>
      </c>
      <c r="AW11" s="87">
        <f t="shared" si="13"/>
        <v>4839675</v>
      </c>
      <c r="AX11" s="87">
        <f t="shared" si="14"/>
        <v>2745768</v>
      </c>
      <c r="AY11" s="87">
        <f t="shared" si="15"/>
        <v>1099697</v>
      </c>
      <c r="AZ11" s="87">
        <f t="shared" si="16"/>
        <v>114106</v>
      </c>
      <c r="BA11" s="87">
        <f t="shared" si="17"/>
        <v>736941</v>
      </c>
      <c r="BB11" s="87">
        <f t="shared" si="18"/>
        <v>248650</v>
      </c>
      <c r="BC11" s="87">
        <f t="shared" si="19"/>
        <v>36026</v>
      </c>
      <c r="BD11" s="87">
        <f t="shared" si="20"/>
        <v>928687</v>
      </c>
      <c r="BE11" s="87">
        <f t="shared" si="21"/>
        <v>29497</v>
      </c>
      <c r="BF11" s="87">
        <f t="shared" si="21"/>
        <v>0</v>
      </c>
      <c r="BG11" s="87">
        <f t="shared" si="22"/>
        <v>0</v>
      </c>
      <c r="BH11" s="87">
        <f t="shared" si="23"/>
        <v>4841744</v>
      </c>
    </row>
    <row r="12" spans="1:60" ht="13.5">
      <c r="A12" s="17" t="s">
        <v>130</v>
      </c>
      <c r="B12" s="76" t="s">
        <v>265</v>
      </c>
      <c r="C12" s="77" t="s">
        <v>266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213868</v>
      </c>
      <c r="L12" s="87">
        <v>83793</v>
      </c>
      <c r="M12" s="88">
        <f t="shared" si="3"/>
        <v>21115</v>
      </c>
      <c r="N12" s="87">
        <v>21115</v>
      </c>
      <c r="O12" s="87">
        <v>0</v>
      </c>
      <c r="P12" s="87">
        <v>0</v>
      </c>
      <c r="Q12" s="87">
        <v>0</v>
      </c>
      <c r="R12" s="87">
        <v>106860</v>
      </c>
      <c r="S12" s="87">
        <v>2100</v>
      </c>
      <c r="T12" s="87">
        <v>262992</v>
      </c>
      <c r="U12" s="87">
        <v>0</v>
      </c>
      <c r="V12" s="87">
        <f t="shared" si="4"/>
        <v>213868</v>
      </c>
      <c r="W12" s="87">
        <f t="shared" si="5"/>
        <v>41065</v>
      </c>
      <c r="X12" s="87">
        <f t="shared" si="6"/>
        <v>36148</v>
      </c>
      <c r="Y12" s="87">
        <v>36148</v>
      </c>
      <c r="Z12" s="87">
        <v>0</v>
      </c>
      <c r="AA12" s="87">
        <v>0</v>
      </c>
      <c r="AB12" s="87">
        <v>4917</v>
      </c>
      <c r="AC12" s="87">
        <v>0</v>
      </c>
      <c r="AD12" s="87">
        <f t="shared" si="7"/>
        <v>275821</v>
      </c>
      <c r="AE12" s="87">
        <v>101823</v>
      </c>
      <c r="AF12" s="88">
        <f t="shared" si="8"/>
        <v>68768</v>
      </c>
      <c r="AG12" s="87">
        <v>4579</v>
      </c>
      <c r="AH12" s="87">
        <v>55042</v>
      </c>
      <c r="AI12" s="87">
        <v>9147</v>
      </c>
      <c r="AJ12" s="87">
        <v>0</v>
      </c>
      <c r="AK12" s="87">
        <v>105230</v>
      </c>
      <c r="AL12" s="87">
        <v>0</v>
      </c>
      <c r="AM12" s="87">
        <v>0</v>
      </c>
      <c r="AN12" s="87">
        <v>0</v>
      </c>
      <c r="AO12" s="87">
        <f t="shared" si="9"/>
        <v>316886</v>
      </c>
      <c r="AP12" s="87">
        <f t="shared" si="24"/>
        <v>41065</v>
      </c>
      <c r="AQ12" s="87">
        <f t="shared" si="24"/>
        <v>36148</v>
      </c>
      <c r="AR12" s="87">
        <f t="shared" si="24"/>
        <v>36148</v>
      </c>
      <c r="AS12" s="87">
        <f t="shared" si="24"/>
        <v>0</v>
      </c>
      <c r="AT12" s="87">
        <f t="shared" si="11"/>
        <v>0</v>
      </c>
      <c r="AU12" s="87">
        <f t="shared" si="12"/>
        <v>4917</v>
      </c>
      <c r="AV12" s="87">
        <f t="shared" si="12"/>
        <v>0</v>
      </c>
      <c r="AW12" s="87">
        <f t="shared" si="13"/>
        <v>489689</v>
      </c>
      <c r="AX12" s="87">
        <f t="shared" si="14"/>
        <v>185616</v>
      </c>
      <c r="AY12" s="87">
        <f t="shared" si="15"/>
        <v>89883</v>
      </c>
      <c r="AZ12" s="87">
        <f t="shared" si="16"/>
        <v>25694</v>
      </c>
      <c r="BA12" s="87">
        <f t="shared" si="17"/>
        <v>55042</v>
      </c>
      <c r="BB12" s="87">
        <f t="shared" si="18"/>
        <v>9147</v>
      </c>
      <c r="BC12" s="87">
        <f t="shared" si="19"/>
        <v>0</v>
      </c>
      <c r="BD12" s="87">
        <f t="shared" si="20"/>
        <v>212090</v>
      </c>
      <c r="BE12" s="87">
        <f t="shared" si="21"/>
        <v>2100</v>
      </c>
      <c r="BF12" s="87">
        <f t="shared" si="21"/>
        <v>262992</v>
      </c>
      <c r="BG12" s="87">
        <f t="shared" si="22"/>
        <v>0</v>
      </c>
      <c r="BH12" s="87">
        <f t="shared" si="23"/>
        <v>530754</v>
      </c>
    </row>
    <row r="13" spans="1:60" ht="13.5">
      <c r="A13" s="17" t="s">
        <v>130</v>
      </c>
      <c r="B13" s="76" t="s">
        <v>267</v>
      </c>
      <c r="C13" s="77" t="s">
        <v>268</v>
      </c>
      <c r="D13" s="87">
        <f t="shared" si="0"/>
        <v>495799</v>
      </c>
      <c r="E13" s="87">
        <f t="shared" si="1"/>
        <v>495799</v>
      </c>
      <c r="F13" s="87">
        <v>489234</v>
      </c>
      <c r="G13" s="87">
        <v>6565</v>
      </c>
      <c r="H13" s="87">
        <v>0</v>
      </c>
      <c r="I13" s="87">
        <v>0</v>
      </c>
      <c r="J13" s="87">
        <v>0</v>
      </c>
      <c r="K13" s="87">
        <f t="shared" si="2"/>
        <v>1546930</v>
      </c>
      <c r="L13" s="87">
        <v>567908</v>
      </c>
      <c r="M13" s="88">
        <f t="shared" si="3"/>
        <v>512177</v>
      </c>
      <c r="N13" s="87">
        <v>125457</v>
      </c>
      <c r="O13" s="87">
        <v>349100</v>
      </c>
      <c r="P13" s="87">
        <v>37620</v>
      </c>
      <c r="Q13" s="87">
        <v>0</v>
      </c>
      <c r="R13" s="87">
        <v>466845</v>
      </c>
      <c r="S13" s="87">
        <v>0</v>
      </c>
      <c r="T13" s="87">
        <v>0</v>
      </c>
      <c r="U13" s="87">
        <v>0</v>
      </c>
      <c r="V13" s="87">
        <f t="shared" si="4"/>
        <v>2042729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6230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6230</v>
      </c>
      <c r="AL13" s="87">
        <v>0</v>
      </c>
      <c r="AM13" s="87">
        <v>0</v>
      </c>
      <c r="AN13" s="87">
        <v>0</v>
      </c>
      <c r="AO13" s="87">
        <f t="shared" si="9"/>
        <v>6230</v>
      </c>
      <c r="AP13" s="87">
        <f t="shared" si="24"/>
        <v>495799</v>
      </c>
      <c r="AQ13" s="87">
        <f t="shared" si="24"/>
        <v>495799</v>
      </c>
      <c r="AR13" s="87">
        <f t="shared" si="24"/>
        <v>489234</v>
      </c>
      <c r="AS13" s="87">
        <f t="shared" si="24"/>
        <v>6565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1553160</v>
      </c>
      <c r="AX13" s="87">
        <f t="shared" si="14"/>
        <v>567908</v>
      </c>
      <c r="AY13" s="87">
        <f t="shared" si="15"/>
        <v>512177</v>
      </c>
      <c r="AZ13" s="87">
        <f t="shared" si="16"/>
        <v>125457</v>
      </c>
      <c r="BA13" s="87">
        <f t="shared" si="17"/>
        <v>349100</v>
      </c>
      <c r="BB13" s="87">
        <f t="shared" si="18"/>
        <v>37620</v>
      </c>
      <c r="BC13" s="87">
        <f t="shared" si="19"/>
        <v>0</v>
      </c>
      <c r="BD13" s="87">
        <f t="shared" si="20"/>
        <v>473075</v>
      </c>
      <c r="BE13" s="87">
        <f t="shared" si="21"/>
        <v>0</v>
      </c>
      <c r="BF13" s="87">
        <f t="shared" si="21"/>
        <v>0</v>
      </c>
      <c r="BG13" s="87">
        <f t="shared" si="22"/>
        <v>0</v>
      </c>
      <c r="BH13" s="87">
        <f t="shared" si="23"/>
        <v>2048959</v>
      </c>
    </row>
    <row r="14" spans="1:60" ht="13.5">
      <c r="A14" s="17" t="s">
        <v>130</v>
      </c>
      <c r="B14" s="76" t="s">
        <v>269</v>
      </c>
      <c r="C14" s="77" t="s">
        <v>270</v>
      </c>
      <c r="D14" s="87">
        <f t="shared" si="0"/>
        <v>7560</v>
      </c>
      <c r="E14" s="87">
        <f t="shared" si="1"/>
        <v>7560</v>
      </c>
      <c r="F14" s="87">
        <v>0</v>
      </c>
      <c r="G14" s="87">
        <v>0</v>
      </c>
      <c r="H14" s="87">
        <v>7560</v>
      </c>
      <c r="I14" s="87">
        <v>0</v>
      </c>
      <c r="J14" s="87">
        <v>78736</v>
      </c>
      <c r="K14" s="87">
        <f t="shared" si="2"/>
        <v>1013245</v>
      </c>
      <c r="L14" s="87">
        <v>544575</v>
      </c>
      <c r="M14" s="88">
        <f t="shared" si="3"/>
        <v>23797</v>
      </c>
      <c r="N14" s="87">
        <v>20707</v>
      </c>
      <c r="O14" s="87">
        <v>3090</v>
      </c>
      <c r="P14" s="87">
        <v>0</v>
      </c>
      <c r="Q14" s="87">
        <v>7980</v>
      </c>
      <c r="R14" s="87">
        <v>436893</v>
      </c>
      <c r="S14" s="87">
        <v>0</v>
      </c>
      <c r="T14" s="87">
        <v>866791</v>
      </c>
      <c r="U14" s="87">
        <v>1421</v>
      </c>
      <c r="V14" s="87">
        <f t="shared" si="4"/>
        <v>1022226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168558</v>
      </c>
      <c r="AE14" s="87">
        <v>108685</v>
      </c>
      <c r="AF14" s="88">
        <f t="shared" si="8"/>
        <v>40099</v>
      </c>
      <c r="AG14" s="87">
        <v>1409</v>
      </c>
      <c r="AH14" s="87">
        <v>38690</v>
      </c>
      <c r="AI14" s="87">
        <v>0</v>
      </c>
      <c r="AJ14" s="87">
        <v>0</v>
      </c>
      <c r="AK14" s="87">
        <v>19774</v>
      </c>
      <c r="AL14" s="87">
        <v>0</v>
      </c>
      <c r="AM14" s="87">
        <v>0</v>
      </c>
      <c r="AN14" s="87">
        <v>101</v>
      </c>
      <c r="AO14" s="87">
        <f t="shared" si="9"/>
        <v>168659</v>
      </c>
      <c r="AP14" s="87">
        <f t="shared" si="24"/>
        <v>7560</v>
      </c>
      <c r="AQ14" s="87">
        <f t="shared" si="24"/>
        <v>7560</v>
      </c>
      <c r="AR14" s="87">
        <f t="shared" si="24"/>
        <v>0</v>
      </c>
      <c r="AS14" s="87">
        <f t="shared" si="24"/>
        <v>0</v>
      </c>
      <c r="AT14" s="87">
        <f t="shared" si="11"/>
        <v>7560</v>
      </c>
      <c r="AU14" s="87">
        <f t="shared" si="12"/>
        <v>0</v>
      </c>
      <c r="AV14" s="87">
        <f t="shared" si="12"/>
        <v>78736</v>
      </c>
      <c r="AW14" s="87">
        <f t="shared" si="13"/>
        <v>1181803</v>
      </c>
      <c r="AX14" s="87">
        <f t="shared" si="14"/>
        <v>653260</v>
      </c>
      <c r="AY14" s="87">
        <f t="shared" si="15"/>
        <v>63896</v>
      </c>
      <c r="AZ14" s="87">
        <f t="shared" si="16"/>
        <v>22116</v>
      </c>
      <c r="BA14" s="87">
        <f t="shared" si="17"/>
        <v>41780</v>
      </c>
      <c r="BB14" s="87">
        <f t="shared" si="18"/>
        <v>0</v>
      </c>
      <c r="BC14" s="87">
        <f t="shared" si="19"/>
        <v>7980</v>
      </c>
      <c r="BD14" s="87">
        <f t="shared" si="20"/>
        <v>456667</v>
      </c>
      <c r="BE14" s="87">
        <f t="shared" si="21"/>
        <v>0</v>
      </c>
      <c r="BF14" s="87">
        <f t="shared" si="21"/>
        <v>866791</v>
      </c>
      <c r="BG14" s="87">
        <f t="shared" si="22"/>
        <v>1522</v>
      </c>
      <c r="BH14" s="87">
        <f t="shared" si="23"/>
        <v>1190885</v>
      </c>
    </row>
    <row r="15" spans="1:60" ht="13.5">
      <c r="A15" s="17" t="s">
        <v>130</v>
      </c>
      <c r="B15" s="76" t="s">
        <v>271</v>
      </c>
      <c r="C15" s="77" t="s">
        <v>272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462941</v>
      </c>
      <c r="L15" s="87">
        <v>187359</v>
      </c>
      <c r="M15" s="88">
        <f t="shared" si="3"/>
        <v>165402</v>
      </c>
      <c r="N15" s="87">
        <v>31765</v>
      </c>
      <c r="O15" s="87">
        <v>126266</v>
      </c>
      <c r="P15" s="87">
        <v>7371</v>
      </c>
      <c r="Q15" s="87">
        <v>9335</v>
      </c>
      <c r="R15" s="87">
        <v>100845</v>
      </c>
      <c r="S15" s="87">
        <v>0</v>
      </c>
      <c r="T15" s="87">
        <v>0</v>
      </c>
      <c r="U15" s="87">
        <v>0</v>
      </c>
      <c r="V15" s="87">
        <f t="shared" si="4"/>
        <v>462941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98890</v>
      </c>
      <c r="AE15" s="87">
        <v>61381</v>
      </c>
      <c r="AF15" s="88">
        <f t="shared" si="8"/>
        <v>27420</v>
      </c>
      <c r="AG15" s="87">
        <v>5729</v>
      </c>
      <c r="AH15" s="87">
        <v>21691</v>
      </c>
      <c r="AI15" s="87">
        <v>0</v>
      </c>
      <c r="AJ15" s="87">
        <v>0</v>
      </c>
      <c r="AK15" s="87">
        <v>10089</v>
      </c>
      <c r="AL15" s="87">
        <v>0</v>
      </c>
      <c r="AM15" s="87">
        <v>0</v>
      </c>
      <c r="AN15" s="87">
        <v>0</v>
      </c>
      <c r="AO15" s="87">
        <f t="shared" si="9"/>
        <v>98890</v>
      </c>
      <c r="AP15" s="87">
        <f t="shared" si="24"/>
        <v>0</v>
      </c>
      <c r="AQ15" s="87">
        <f t="shared" si="24"/>
        <v>0</v>
      </c>
      <c r="AR15" s="87">
        <f t="shared" si="24"/>
        <v>0</v>
      </c>
      <c r="AS15" s="87">
        <f t="shared" si="24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561831</v>
      </c>
      <c r="AX15" s="87">
        <f t="shared" si="14"/>
        <v>248740</v>
      </c>
      <c r="AY15" s="87">
        <f t="shared" si="15"/>
        <v>192822</v>
      </c>
      <c r="AZ15" s="87">
        <f t="shared" si="16"/>
        <v>37494</v>
      </c>
      <c r="BA15" s="87">
        <f t="shared" si="17"/>
        <v>147957</v>
      </c>
      <c r="BB15" s="87">
        <f t="shared" si="18"/>
        <v>7371</v>
      </c>
      <c r="BC15" s="87">
        <f t="shared" si="19"/>
        <v>9335</v>
      </c>
      <c r="BD15" s="87">
        <f t="shared" si="20"/>
        <v>110934</v>
      </c>
      <c r="BE15" s="87">
        <f t="shared" si="21"/>
        <v>0</v>
      </c>
      <c r="BF15" s="87">
        <f t="shared" si="21"/>
        <v>0</v>
      </c>
      <c r="BG15" s="87">
        <f t="shared" si="22"/>
        <v>0</v>
      </c>
      <c r="BH15" s="87">
        <f t="shared" si="23"/>
        <v>561831</v>
      </c>
    </row>
    <row r="16" spans="1:60" ht="13.5">
      <c r="A16" s="17" t="s">
        <v>130</v>
      </c>
      <c r="B16" s="76" t="s">
        <v>273</v>
      </c>
      <c r="C16" s="77" t="s">
        <v>274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36230</v>
      </c>
      <c r="K16" s="87">
        <f t="shared" si="2"/>
        <v>157994</v>
      </c>
      <c r="L16" s="87">
        <v>30898</v>
      </c>
      <c r="M16" s="88">
        <f t="shared" si="3"/>
        <v>7428</v>
      </c>
      <c r="N16" s="87">
        <v>4187</v>
      </c>
      <c r="O16" s="87">
        <v>0</v>
      </c>
      <c r="P16" s="87">
        <v>3241</v>
      </c>
      <c r="Q16" s="87">
        <v>0</v>
      </c>
      <c r="R16" s="87">
        <v>119668</v>
      </c>
      <c r="S16" s="87">
        <v>0</v>
      </c>
      <c r="T16" s="87">
        <v>200090</v>
      </c>
      <c r="U16" s="87">
        <v>27841</v>
      </c>
      <c r="V16" s="87">
        <f t="shared" si="4"/>
        <v>185835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23056</v>
      </c>
      <c r="AN16" s="87">
        <v>0</v>
      </c>
      <c r="AO16" s="87">
        <f t="shared" si="9"/>
        <v>0</v>
      </c>
      <c r="AP16" s="87">
        <f t="shared" si="24"/>
        <v>0</v>
      </c>
      <c r="AQ16" s="87">
        <f t="shared" si="24"/>
        <v>0</v>
      </c>
      <c r="AR16" s="87">
        <f t="shared" si="24"/>
        <v>0</v>
      </c>
      <c r="AS16" s="87">
        <f t="shared" si="24"/>
        <v>0</v>
      </c>
      <c r="AT16" s="87">
        <f t="shared" si="11"/>
        <v>0</v>
      </c>
      <c r="AU16" s="87">
        <f t="shared" si="12"/>
        <v>0</v>
      </c>
      <c r="AV16" s="87">
        <f t="shared" si="12"/>
        <v>36230</v>
      </c>
      <c r="AW16" s="87">
        <f t="shared" si="13"/>
        <v>157994</v>
      </c>
      <c r="AX16" s="87">
        <f t="shared" si="14"/>
        <v>30898</v>
      </c>
      <c r="AY16" s="87">
        <f t="shared" si="15"/>
        <v>7428</v>
      </c>
      <c r="AZ16" s="87">
        <f t="shared" si="16"/>
        <v>4187</v>
      </c>
      <c r="BA16" s="87">
        <f t="shared" si="17"/>
        <v>0</v>
      </c>
      <c r="BB16" s="87">
        <f t="shared" si="18"/>
        <v>3241</v>
      </c>
      <c r="BC16" s="87">
        <f t="shared" si="19"/>
        <v>0</v>
      </c>
      <c r="BD16" s="87">
        <f t="shared" si="20"/>
        <v>119668</v>
      </c>
      <c r="BE16" s="87">
        <f t="shared" si="21"/>
        <v>0</v>
      </c>
      <c r="BF16" s="87">
        <f t="shared" si="21"/>
        <v>223146</v>
      </c>
      <c r="BG16" s="87">
        <f t="shared" si="22"/>
        <v>27841</v>
      </c>
      <c r="BH16" s="87">
        <f t="shared" si="23"/>
        <v>185835</v>
      </c>
    </row>
    <row r="17" spans="1:60" ht="13.5">
      <c r="A17" s="17" t="s">
        <v>130</v>
      </c>
      <c r="B17" s="76" t="s">
        <v>275</v>
      </c>
      <c r="C17" s="77" t="s">
        <v>276</v>
      </c>
      <c r="D17" s="87">
        <f t="shared" si="0"/>
        <v>8573908</v>
      </c>
      <c r="E17" s="87">
        <f t="shared" si="1"/>
        <v>8573908</v>
      </c>
      <c r="F17" s="87">
        <v>8555261</v>
      </c>
      <c r="G17" s="87">
        <v>5417</v>
      </c>
      <c r="H17" s="87">
        <v>13230</v>
      </c>
      <c r="I17" s="87">
        <v>0</v>
      </c>
      <c r="J17" s="87">
        <v>0</v>
      </c>
      <c r="K17" s="87">
        <f t="shared" si="2"/>
        <v>2817890</v>
      </c>
      <c r="L17" s="87">
        <v>1055080</v>
      </c>
      <c r="M17" s="88">
        <f t="shared" si="3"/>
        <v>792869</v>
      </c>
      <c r="N17" s="87">
        <v>120306</v>
      </c>
      <c r="O17" s="87">
        <v>596534</v>
      </c>
      <c r="P17" s="87">
        <v>76029</v>
      </c>
      <c r="Q17" s="87">
        <v>10651</v>
      </c>
      <c r="R17" s="87">
        <v>940917</v>
      </c>
      <c r="S17" s="87">
        <v>18373</v>
      </c>
      <c r="T17" s="87">
        <v>0</v>
      </c>
      <c r="U17" s="87">
        <v>0</v>
      </c>
      <c r="V17" s="87">
        <f t="shared" si="4"/>
        <v>11391798</v>
      </c>
      <c r="W17" s="87">
        <f t="shared" si="5"/>
        <v>144270</v>
      </c>
      <c r="X17" s="87">
        <f t="shared" si="6"/>
        <v>144270</v>
      </c>
      <c r="Y17" s="87">
        <v>144270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1087242</v>
      </c>
      <c r="AE17" s="87">
        <v>593386</v>
      </c>
      <c r="AF17" s="88">
        <f t="shared" si="8"/>
        <v>45719</v>
      </c>
      <c r="AG17" s="87">
        <v>12251</v>
      </c>
      <c r="AH17" s="87">
        <v>33468</v>
      </c>
      <c r="AI17" s="87">
        <v>0</v>
      </c>
      <c r="AJ17" s="87">
        <v>0</v>
      </c>
      <c r="AK17" s="87">
        <v>448137</v>
      </c>
      <c r="AL17" s="87">
        <v>0</v>
      </c>
      <c r="AM17" s="87">
        <v>0</v>
      </c>
      <c r="AN17" s="87">
        <v>0</v>
      </c>
      <c r="AO17" s="87">
        <f t="shared" si="9"/>
        <v>1231512</v>
      </c>
      <c r="AP17" s="87">
        <f t="shared" si="24"/>
        <v>8718178</v>
      </c>
      <c r="AQ17" s="87">
        <f t="shared" si="24"/>
        <v>8718178</v>
      </c>
      <c r="AR17" s="87">
        <f t="shared" si="24"/>
        <v>8699531</v>
      </c>
      <c r="AS17" s="87">
        <f t="shared" si="24"/>
        <v>5417</v>
      </c>
      <c r="AT17" s="87">
        <f t="shared" si="11"/>
        <v>13230</v>
      </c>
      <c r="AU17" s="87">
        <f t="shared" si="12"/>
        <v>0</v>
      </c>
      <c r="AV17" s="87">
        <f t="shared" si="12"/>
        <v>0</v>
      </c>
      <c r="AW17" s="87">
        <f t="shared" si="13"/>
        <v>3905132</v>
      </c>
      <c r="AX17" s="87">
        <f t="shared" si="14"/>
        <v>1648466</v>
      </c>
      <c r="AY17" s="87">
        <f t="shared" si="15"/>
        <v>838588</v>
      </c>
      <c r="AZ17" s="87">
        <f t="shared" si="16"/>
        <v>132557</v>
      </c>
      <c r="BA17" s="87">
        <f t="shared" si="17"/>
        <v>630002</v>
      </c>
      <c r="BB17" s="87">
        <f t="shared" si="18"/>
        <v>76029</v>
      </c>
      <c r="BC17" s="87">
        <f t="shared" si="19"/>
        <v>10651</v>
      </c>
      <c r="BD17" s="87">
        <f t="shared" si="20"/>
        <v>1389054</v>
      </c>
      <c r="BE17" s="87">
        <f t="shared" si="21"/>
        <v>18373</v>
      </c>
      <c r="BF17" s="87">
        <f t="shared" si="21"/>
        <v>0</v>
      </c>
      <c r="BG17" s="87">
        <f t="shared" si="22"/>
        <v>0</v>
      </c>
      <c r="BH17" s="87">
        <f t="shared" si="23"/>
        <v>12623310</v>
      </c>
    </row>
    <row r="18" spans="1:60" ht="13.5">
      <c r="A18" s="17" t="s">
        <v>130</v>
      </c>
      <c r="B18" s="76" t="s">
        <v>277</v>
      </c>
      <c r="C18" s="77" t="s">
        <v>278</v>
      </c>
      <c r="D18" s="87">
        <f t="shared" si="0"/>
        <v>29859</v>
      </c>
      <c r="E18" s="87">
        <f t="shared" si="1"/>
        <v>29859</v>
      </c>
      <c r="F18" s="87">
        <v>23779</v>
      </c>
      <c r="G18" s="87">
        <v>6080</v>
      </c>
      <c r="H18" s="87">
        <v>0</v>
      </c>
      <c r="I18" s="87">
        <v>0</v>
      </c>
      <c r="J18" s="87">
        <v>11708</v>
      </c>
      <c r="K18" s="87">
        <f t="shared" si="2"/>
        <v>159010</v>
      </c>
      <c r="L18" s="87">
        <v>91174</v>
      </c>
      <c r="M18" s="88">
        <f t="shared" si="3"/>
        <v>38594</v>
      </c>
      <c r="N18" s="87">
        <v>31269</v>
      </c>
      <c r="O18" s="87">
        <v>0</v>
      </c>
      <c r="P18" s="87">
        <v>7325</v>
      </c>
      <c r="Q18" s="87">
        <v>8421</v>
      </c>
      <c r="R18" s="87">
        <v>20821</v>
      </c>
      <c r="S18" s="87">
        <v>0</v>
      </c>
      <c r="T18" s="87">
        <v>256829</v>
      </c>
      <c r="U18" s="87">
        <v>0</v>
      </c>
      <c r="V18" s="87">
        <f t="shared" si="4"/>
        <v>188869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71585</v>
      </c>
      <c r="AN18" s="87">
        <v>0</v>
      </c>
      <c r="AO18" s="87">
        <f t="shared" si="9"/>
        <v>0</v>
      </c>
      <c r="AP18" s="87">
        <f t="shared" si="24"/>
        <v>29859</v>
      </c>
      <c r="AQ18" s="87">
        <f t="shared" si="24"/>
        <v>29859</v>
      </c>
      <c r="AR18" s="87">
        <f t="shared" si="24"/>
        <v>23779</v>
      </c>
      <c r="AS18" s="87">
        <f t="shared" si="24"/>
        <v>6080</v>
      </c>
      <c r="AT18" s="87">
        <f t="shared" si="11"/>
        <v>0</v>
      </c>
      <c r="AU18" s="87">
        <f t="shared" si="12"/>
        <v>0</v>
      </c>
      <c r="AV18" s="87">
        <f t="shared" si="12"/>
        <v>11708</v>
      </c>
      <c r="AW18" s="87">
        <f t="shared" si="13"/>
        <v>159010</v>
      </c>
      <c r="AX18" s="87">
        <f t="shared" si="14"/>
        <v>91174</v>
      </c>
      <c r="AY18" s="87">
        <f t="shared" si="15"/>
        <v>38594</v>
      </c>
      <c r="AZ18" s="87">
        <f t="shared" si="16"/>
        <v>31269</v>
      </c>
      <c r="BA18" s="87">
        <f t="shared" si="17"/>
        <v>0</v>
      </c>
      <c r="BB18" s="87">
        <f t="shared" si="18"/>
        <v>7325</v>
      </c>
      <c r="BC18" s="87">
        <f t="shared" si="19"/>
        <v>8421</v>
      </c>
      <c r="BD18" s="87">
        <f t="shared" si="20"/>
        <v>20821</v>
      </c>
      <c r="BE18" s="87">
        <f t="shared" si="21"/>
        <v>0</v>
      </c>
      <c r="BF18" s="87">
        <f t="shared" si="21"/>
        <v>328414</v>
      </c>
      <c r="BG18" s="87">
        <f t="shared" si="22"/>
        <v>0</v>
      </c>
      <c r="BH18" s="87">
        <f t="shared" si="23"/>
        <v>188869</v>
      </c>
    </row>
    <row r="19" spans="1:60" ht="13.5">
      <c r="A19" s="17" t="s">
        <v>130</v>
      </c>
      <c r="B19" s="76" t="s">
        <v>279</v>
      </c>
      <c r="C19" s="77" t="s">
        <v>280</v>
      </c>
      <c r="D19" s="87">
        <f t="shared" si="0"/>
        <v>427849</v>
      </c>
      <c r="E19" s="87">
        <f t="shared" si="1"/>
        <v>427849</v>
      </c>
      <c r="F19" s="87">
        <v>416350</v>
      </c>
      <c r="G19" s="87">
        <v>11499</v>
      </c>
      <c r="H19" s="87">
        <v>0</v>
      </c>
      <c r="I19" s="87">
        <v>0</v>
      </c>
      <c r="J19" s="87">
        <v>0</v>
      </c>
      <c r="K19" s="87">
        <f t="shared" si="2"/>
        <v>435359</v>
      </c>
      <c r="L19" s="87">
        <v>249377</v>
      </c>
      <c r="M19" s="88">
        <f t="shared" si="3"/>
        <v>107829</v>
      </c>
      <c r="N19" s="87">
        <v>19391</v>
      </c>
      <c r="O19" s="87">
        <v>69096</v>
      </c>
      <c r="P19" s="87">
        <v>19342</v>
      </c>
      <c r="Q19" s="87">
        <v>5670</v>
      </c>
      <c r="R19" s="87">
        <v>72483</v>
      </c>
      <c r="S19" s="87">
        <v>0</v>
      </c>
      <c r="T19" s="87">
        <v>0</v>
      </c>
      <c r="U19" s="87">
        <v>0</v>
      </c>
      <c r="V19" s="87">
        <f t="shared" si="4"/>
        <v>863208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64114</v>
      </c>
      <c r="AE19" s="87">
        <v>56925</v>
      </c>
      <c r="AF19" s="88">
        <f t="shared" si="8"/>
        <v>7189</v>
      </c>
      <c r="AG19" s="87">
        <v>4913</v>
      </c>
      <c r="AH19" s="87">
        <v>2276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f t="shared" si="9"/>
        <v>64114</v>
      </c>
      <c r="AP19" s="87">
        <f t="shared" si="24"/>
        <v>427849</v>
      </c>
      <c r="AQ19" s="87">
        <f t="shared" si="24"/>
        <v>427849</v>
      </c>
      <c r="AR19" s="87">
        <f t="shared" si="24"/>
        <v>416350</v>
      </c>
      <c r="AS19" s="87">
        <f t="shared" si="24"/>
        <v>11499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499473</v>
      </c>
      <c r="AX19" s="87">
        <f t="shared" si="14"/>
        <v>306302</v>
      </c>
      <c r="AY19" s="87">
        <f t="shared" si="15"/>
        <v>115018</v>
      </c>
      <c r="AZ19" s="87">
        <f t="shared" si="16"/>
        <v>24304</v>
      </c>
      <c r="BA19" s="87">
        <f t="shared" si="17"/>
        <v>71372</v>
      </c>
      <c r="BB19" s="87">
        <f t="shared" si="18"/>
        <v>19342</v>
      </c>
      <c r="BC19" s="87">
        <f t="shared" si="19"/>
        <v>5670</v>
      </c>
      <c r="BD19" s="87">
        <f t="shared" si="20"/>
        <v>72483</v>
      </c>
      <c r="BE19" s="87">
        <f t="shared" si="21"/>
        <v>0</v>
      </c>
      <c r="BF19" s="87">
        <f t="shared" si="21"/>
        <v>0</v>
      </c>
      <c r="BG19" s="87">
        <f aca="true" t="shared" si="25" ref="BG19:BG82">U19+AN19</f>
        <v>0</v>
      </c>
      <c r="BH19" s="87">
        <f aca="true" t="shared" si="26" ref="BH19:BH82">V19+AO19</f>
        <v>927322</v>
      </c>
    </row>
    <row r="20" spans="1:60" ht="13.5">
      <c r="A20" s="17" t="s">
        <v>130</v>
      </c>
      <c r="B20" s="76" t="s">
        <v>281</v>
      </c>
      <c r="C20" s="77" t="s">
        <v>282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20235</v>
      </c>
      <c r="K20" s="87">
        <f t="shared" si="2"/>
        <v>0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316445</v>
      </c>
      <c r="U20" s="87">
        <v>0</v>
      </c>
      <c r="V20" s="87">
        <f t="shared" si="4"/>
        <v>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155824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155824</v>
      </c>
      <c r="AL20" s="87">
        <v>0</v>
      </c>
      <c r="AM20" s="87">
        <v>103407</v>
      </c>
      <c r="AN20" s="87">
        <v>0</v>
      </c>
      <c r="AO20" s="87">
        <f t="shared" si="9"/>
        <v>155824</v>
      </c>
      <c r="AP20" s="87">
        <f t="shared" si="24"/>
        <v>0</v>
      </c>
      <c r="AQ20" s="87">
        <f t="shared" si="24"/>
        <v>0</v>
      </c>
      <c r="AR20" s="87">
        <f t="shared" si="24"/>
        <v>0</v>
      </c>
      <c r="AS20" s="87">
        <f t="shared" si="24"/>
        <v>0</v>
      </c>
      <c r="AT20" s="87">
        <f t="shared" si="11"/>
        <v>0</v>
      </c>
      <c r="AU20" s="87">
        <f t="shared" si="12"/>
        <v>0</v>
      </c>
      <c r="AV20" s="87">
        <f t="shared" si="12"/>
        <v>20235</v>
      </c>
      <c r="AW20" s="87">
        <f t="shared" si="13"/>
        <v>155824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155824</v>
      </c>
      <c r="BE20" s="87">
        <f t="shared" si="21"/>
        <v>0</v>
      </c>
      <c r="BF20" s="87">
        <f t="shared" si="21"/>
        <v>419852</v>
      </c>
      <c r="BG20" s="87">
        <f t="shared" si="25"/>
        <v>0</v>
      </c>
      <c r="BH20" s="87">
        <f t="shared" si="26"/>
        <v>155824</v>
      </c>
    </row>
    <row r="21" spans="1:60" ht="13.5">
      <c r="A21" s="17" t="s">
        <v>130</v>
      </c>
      <c r="B21" s="76" t="s">
        <v>283</v>
      </c>
      <c r="C21" s="77" t="s">
        <v>284</v>
      </c>
      <c r="D21" s="87">
        <f t="shared" si="0"/>
        <v>3885</v>
      </c>
      <c r="E21" s="87">
        <f t="shared" si="1"/>
        <v>3885</v>
      </c>
      <c r="F21" s="87">
        <v>3885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2436529</v>
      </c>
      <c r="L21" s="87">
        <v>964836</v>
      </c>
      <c r="M21" s="88">
        <f t="shared" si="3"/>
        <v>380898</v>
      </c>
      <c r="N21" s="87">
        <v>21926</v>
      </c>
      <c r="O21" s="87">
        <v>355068</v>
      </c>
      <c r="P21" s="87">
        <v>3904</v>
      </c>
      <c r="Q21" s="87">
        <v>42331</v>
      </c>
      <c r="R21" s="87">
        <v>923834</v>
      </c>
      <c r="S21" s="87">
        <v>124630</v>
      </c>
      <c r="T21" s="87">
        <v>0</v>
      </c>
      <c r="U21" s="87">
        <v>0</v>
      </c>
      <c r="V21" s="87">
        <f t="shared" si="4"/>
        <v>2440414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191301</v>
      </c>
      <c r="AE21" s="87">
        <v>76521</v>
      </c>
      <c r="AF21" s="88">
        <f t="shared" si="8"/>
        <v>34647</v>
      </c>
      <c r="AG21" s="87">
        <v>0</v>
      </c>
      <c r="AH21" s="87">
        <v>34647</v>
      </c>
      <c r="AI21" s="87">
        <v>0</v>
      </c>
      <c r="AJ21" s="87">
        <v>0</v>
      </c>
      <c r="AK21" s="87">
        <v>79584</v>
      </c>
      <c r="AL21" s="87">
        <v>549</v>
      </c>
      <c r="AM21" s="87">
        <v>0</v>
      </c>
      <c r="AN21" s="87">
        <v>0</v>
      </c>
      <c r="AO21" s="87">
        <f t="shared" si="9"/>
        <v>191301</v>
      </c>
      <c r="AP21" s="87">
        <f t="shared" si="24"/>
        <v>3885</v>
      </c>
      <c r="AQ21" s="87">
        <f t="shared" si="24"/>
        <v>3885</v>
      </c>
      <c r="AR21" s="87">
        <f t="shared" si="24"/>
        <v>3885</v>
      </c>
      <c r="AS21" s="87">
        <f t="shared" si="24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2627830</v>
      </c>
      <c r="AX21" s="87">
        <f t="shared" si="14"/>
        <v>1041357</v>
      </c>
      <c r="AY21" s="87">
        <f t="shared" si="15"/>
        <v>415545</v>
      </c>
      <c r="AZ21" s="87">
        <f t="shared" si="16"/>
        <v>21926</v>
      </c>
      <c r="BA21" s="87">
        <f t="shared" si="17"/>
        <v>389715</v>
      </c>
      <c r="BB21" s="87">
        <f t="shared" si="18"/>
        <v>3904</v>
      </c>
      <c r="BC21" s="87">
        <f t="shared" si="19"/>
        <v>42331</v>
      </c>
      <c r="BD21" s="87">
        <f t="shared" si="20"/>
        <v>1003418</v>
      </c>
      <c r="BE21" s="87">
        <f t="shared" si="21"/>
        <v>125179</v>
      </c>
      <c r="BF21" s="87">
        <f t="shared" si="21"/>
        <v>0</v>
      </c>
      <c r="BG21" s="87">
        <f t="shared" si="25"/>
        <v>0</v>
      </c>
      <c r="BH21" s="87">
        <f t="shared" si="26"/>
        <v>2631715</v>
      </c>
    </row>
    <row r="22" spans="1:60" ht="13.5">
      <c r="A22" s="17" t="s">
        <v>130</v>
      </c>
      <c r="B22" s="76" t="s">
        <v>285</v>
      </c>
      <c r="C22" s="77" t="s">
        <v>286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819393</v>
      </c>
      <c r="L22" s="87">
        <v>391925</v>
      </c>
      <c r="M22" s="88">
        <f t="shared" si="3"/>
        <v>168205</v>
      </c>
      <c r="N22" s="87">
        <v>19950</v>
      </c>
      <c r="O22" s="87">
        <v>141790</v>
      </c>
      <c r="P22" s="87">
        <v>6465</v>
      </c>
      <c r="Q22" s="87">
        <v>10190</v>
      </c>
      <c r="R22" s="87">
        <v>249073</v>
      </c>
      <c r="S22" s="87">
        <v>0</v>
      </c>
      <c r="T22" s="87">
        <v>0</v>
      </c>
      <c r="U22" s="87">
        <v>0</v>
      </c>
      <c r="V22" s="87">
        <f t="shared" si="4"/>
        <v>819393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208831</v>
      </c>
      <c r="AE22" s="87">
        <v>28689</v>
      </c>
      <c r="AF22" s="88">
        <f t="shared" si="8"/>
        <v>84588</v>
      </c>
      <c r="AG22" s="87">
        <v>0</v>
      </c>
      <c r="AH22" s="87">
        <v>84588</v>
      </c>
      <c r="AI22" s="87">
        <v>0</v>
      </c>
      <c r="AJ22" s="87">
        <v>0</v>
      </c>
      <c r="AK22" s="87">
        <v>95554</v>
      </c>
      <c r="AL22" s="87">
        <v>0</v>
      </c>
      <c r="AM22" s="87">
        <v>0</v>
      </c>
      <c r="AN22" s="87">
        <v>0</v>
      </c>
      <c r="AO22" s="87">
        <f t="shared" si="9"/>
        <v>208831</v>
      </c>
      <c r="AP22" s="87">
        <f t="shared" si="24"/>
        <v>0</v>
      </c>
      <c r="AQ22" s="87">
        <f t="shared" si="24"/>
        <v>0</v>
      </c>
      <c r="AR22" s="87">
        <f t="shared" si="24"/>
        <v>0</v>
      </c>
      <c r="AS22" s="87">
        <f t="shared" si="24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1028224</v>
      </c>
      <c r="AX22" s="87">
        <f t="shared" si="14"/>
        <v>420614</v>
      </c>
      <c r="AY22" s="87">
        <f t="shared" si="15"/>
        <v>252793</v>
      </c>
      <c r="AZ22" s="87">
        <f t="shared" si="16"/>
        <v>19950</v>
      </c>
      <c r="BA22" s="87">
        <f t="shared" si="17"/>
        <v>226378</v>
      </c>
      <c r="BB22" s="87">
        <f t="shared" si="18"/>
        <v>6465</v>
      </c>
      <c r="BC22" s="87">
        <f t="shared" si="19"/>
        <v>10190</v>
      </c>
      <c r="BD22" s="87">
        <f t="shared" si="20"/>
        <v>344627</v>
      </c>
      <c r="BE22" s="87">
        <f t="shared" si="21"/>
        <v>0</v>
      </c>
      <c r="BF22" s="87">
        <f t="shared" si="21"/>
        <v>0</v>
      </c>
      <c r="BG22" s="87">
        <f t="shared" si="25"/>
        <v>0</v>
      </c>
      <c r="BH22" s="87">
        <f t="shared" si="26"/>
        <v>1028224</v>
      </c>
    </row>
    <row r="23" spans="1:60" ht="13.5">
      <c r="A23" s="17" t="s">
        <v>130</v>
      </c>
      <c r="B23" s="76" t="s">
        <v>287</v>
      </c>
      <c r="C23" s="77" t="s">
        <v>288</v>
      </c>
      <c r="D23" s="87">
        <f t="shared" si="0"/>
        <v>2812981</v>
      </c>
      <c r="E23" s="87">
        <f t="shared" si="1"/>
        <v>2812981</v>
      </c>
      <c r="F23" s="87">
        <v>2810711</v>
      </c>
      <c r="G23" s="87">
        <v>0</v>
      </c>
      <c r="H23" s="87">
        <v>2270</v>
      </c>
      <c r="I23" s="87">
        <v>0</v>
      </c>
      <c r="J23" s="87">
        <v>0</v>
      </c>
      <c r="K23" s="87">
        <f t="shared" si="2"/>
        <v>1122486</v>
      </c>
      <c r="L23" s="87">
        <v>627681</v>
      </c>
      <c r="M23" s="88">
        <f t="shared" si="3"/>
        <v>248313</v>
      </c>
      <c r="N23" s="87">
        <v>9418</v>
      </c>
      <c r="O23" s="87">
        <v>220750</v>
      </c>
      <c r="P23" s="87">
        <v>18145</v>
      </c>
      <c r="Q23" s="87">
        <v>0</v>
      </c>
      <c r="R23" s="87">
        <v>230893</v>
      </c>
      <c r="S23" s="87">
        <v>15599</v>
      </c>
      <c r="T23" s="87">
        <v>0</v>
      </c>
      <c r="U23" s="87">
        <v>52875</v>
      </c>
      <c r="V23" s="87">
        <f t="shared" si="4"/>
        <v>3988342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536360</v>
      </c>
      <c r="AE23" s="87">
        <v>264418</v>
      </c>
      <c r="AF23" s="88">
        <f t="shared" si="8"/>
        <v>113659</v>
      </c>
      <c r="AG23" s="87">
        <v>7074</v>
      </c>
      <c r="AH23" s="87">
        <v>106585</v>
      </c>
      <c r="AI23" s="87">
        <v>0</v>
      </c>
      <c r="AJ23" s="87">
        <v>0</v>
      </c>
      <c r="AK23" s="87">
        <v>155279</v>
      </c>
      <c r="AL23" s="87">
        <v>3004</v>
      </c>
      <c r="AM23" s="87">
        <v>0</v>
      </c>
      <c r="AN23" s="87">
        <v>15537</v>
      </c>
      <c r="AO23" s="87">
        <f t="shared" si="9"/>
        <v>551897</v>
      </c>
      <c r="AP23" s="87">
        <f t="shared" si="24"/>
        <v>2812981</v>
      </c>
      <c r="AQ23" s="87">
        <f t="shared" si="24"/>
        <v>2812981</v>
      </c>
      <c r="AR23" s="87">
        <f t="shared" si="24"/>
        <v>2810711</v>
      </c>
      <c r="AS23" s="87">
        <f t="shared" si="24"/>
        <v>0</v>
      </c>
      <c r="AT23" s="87">
        <f t="shared" si="11"/>
        <v>2270</v>
      </c>
      <c r="AU23" s="87">
        <f t="shared" si="12"/>
        <v>0</v>
      </c>
      <c r="AV23" s="87">
        <f t="shared" si="12"/>
        <v>0</v>
      </c>
      <c r="AW23" s="87">
        <f t="shared" si="13"/>
        <v>1658846</v>
      </c>
      <c r="AX23" s="87">
        <f t="shared" si="14"/>
        <v>892099</v>
      </c>
      <c r="AY23" s="87">
        <f t="shared" si="15"/>
        <v>361972</v>
      </c>
      <c r="AZ23" s="87">
        <f t="shared" si="16"/>
        <v>16492</v>
      </c>
      <c r="BA23" s="87">
        <f t="shared" si="17"/>
        <v>327335</v>
      </c>
      <c r="BB23" s="87">
        <f t="shared" si="18"/>
        <v>18145</v>
      </c>
      <c r="BC23" s="87">
        <f t="shared" si="19"/>
        <v>0</v>
      </c>
      <c r="BD23" s="87">
        <f t="shared" si="20"/>
        <v>386172</v>
      </c>
      <c r="BE23" s="87">
        <f t="shared" si="21"/>
        <v>18603</v>
      </c>
      <c r="BF23" s="87">
        <f t="shared" si="21"/>
        <v>0</v>
      </c>
      <c r="BG23" s="87">
        <f t="shared" si="25"/>
        <v>68412</v>
      </c>
      <c r="BH23" s="87">
        <f t="shared" si="26"/>
        <v>4540239</v>
      </c>
    </row>
    <row r="24" spans="1:60" ht="13.5">
      <c r="A24" s="17" t="s">
        <v>130</v>
      </c>
      <c r="B24" s="76" t="s">
        <v>289</v>
      </c>
      <c r="C24" s="77" t="s">
        <v>290</v>
      </c>
      <c r="D24" s="87">
        <f t="shared" si="0"/>
        <v>1033139</v>
      </c>
      <c r="E24" s="87">
        <f t="shared" si="1"/>
        <v>1033139</v>
      </c>
      <c r="F24" s="87">
        <v>1027425</v>
      </c>
      <c r="G24" s="87">
        <v>5714</v>
      </c>
      <c r="H24" s="87">
        <v>0</v>
      </c>
      <c r="I24" s="87">
        <v>0</v>
      </c>
      <c r="J24" s="87">
        <v>0</v>
      </c>
      <c r="K24" s="87">
        <f t="shared" si="2"/>
        <v>2892187</v>
      </c>
      <c r="L24" s="87">
        <v>1328591</v>
      </c>
      <c r="M24" s="88">
        <f t="shared" si="3"/>
        <v>447298</v>
      </c>
      <c r="N24" s="87">
        <v>69031</v>
      </c>
      <c r="O24" s="87">
        <v>332579</v>
      </c>
      <c r="P24" s="87">
        <v>45688</v>
      </c>
      <c r="Q24" s="87">
        <v>23667</v>
      </c>
      <c r="R24" s="87">
        <v>1092631</v>
      </c>
      <c r="S24" s="87">
        <v>0</v>
      </c>
      <c r="T24" s="87">
        <v>0</v>
      </c>
      <c r="U24" s="87">
        <v>65604</v>
      </c>
      <c r="V24" s="87">
        <f t="shared" si="4"/>
        <v>3990930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142265</v>
      </c>
      <c r="AE24" s="87">
        <v>2765</v>
      </c>
      <c r="AF24" s="88">
        <f t="shared" si="8"/>
        <v>44350</v>
      </c>
      <c r="AG24" s="87">
        <v>30</v>
      </c>
      <c r="AH24" s="87">
        <v>44320</v>
      </c>
      <c r="AI24" s="87">
        <v>0</v>
      </c>
      <c r="AJ24" s="87">
        <v>0</v>
      </c>
      <c r="AK24" s="87">
        <v>95150</v>
      </c>
      <c r="AL24" s="87">
        <v>0</v>
      </c>
      <c r="AM24" s="87">
        <v>0</v>
      </c>
      <c r="AN24" s="87">
        <v>0</v>
      </c>
      <c r="AO24" s="87">
        <f t="shared" si="9"/>
        <v>142265</v>
      </c>
      <c r="AP24" s="87">
        <f t="shared" si="24"/>
        <v>1033139</v>
      </c>
      <c r="AQ24" s="87">
        <f t="shared" si="24"/>
        <v>1033139</v>
      </c>
      <c r="AR24" s="87">
        <f t="shared" si="24"/>
        <v>1027425</v>
      </c>
      <c r="AS24" s="87">
        <f t="shared" si="24"/>
        <v>5714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3034452</v>
      </c>
      <c r="AX24" s="87">
        <f t="shared" si="14"/>
        <v>1331356</v>
      </c>
      <c r="AY24" s="87">
        <f t="shared" si="15"/>
        <v>491648</v>
      </c>
      <c r="AZ24" s="87">
        <f t="shared" si="16"/>
        <v>69061</v>
      </c>
      <c r="BA24" s="87">
        <f t="shared" si="17"/>
        <v>376899</v>
      </c>
      <c r="BB24" s="87">
        <f t="shared" si="18"/>
        <v>45688</v>
      </c>
      <c r="BC24" s="87">
        <f t="shared" si="19"/>
        <v>23667</v>
      </c>
      <c r="BD24" s="87">
        <f t="shared" si="20"/>
        <v>1187781</v>
      </c>
      <c r="BE24" s="87">
        <f t="shared" si="21"/>
        <v>0</v>
      </c>
      <c r="BF24" s="87">
        <f t="shared" si="21"/>
        <v>0</v>
      </c>
      <c r="BG24" s="87">
        <f t="shared" si="25"/>
        <v>65604</v>
      </c>
      <c r="BH24" s="87">
        <f t="shared" si="26"/>
        <v>4133195</v>
      </c>
    </row>
    <row r="25" spans="1:60" ht="13.5">
      <c r="A25" s="17" t="s">
        <v>130</v>
      </c>
      <c r="B25" s="76" t="s">
        <v>291</v>
      </c>
      <c r="C25" s="77" t="s">
        <v>292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203812</v>
      </c>
      <c r="L25" s="87">
        <v>86870</v>
      </c>
      <c r="M25" s="88">
        <f t="shared" si="3"/>
        <v>75479</v>
      </c>
      <c r="N25" s="87">
        <v>69475</v>
      </c>
      <c r="O25" s="87">
        <v>0</v>
      </c>
      <c r="P25" s="87">
        <v>6004</v>
      </c>
      <c r="Q25" s="87">
        <v>0</v>
      </c>
      <c r="R25" s="87">
        <v>41463</v>
      </c>
      <c r="S25" s="87">
        <v>0</v>
      </c>
      <c r="T25" s="87">
        <v>224225</v>
      </c>
      <c r="U25" s="87">
        <v>0</v>
      </c>
      <c r="V25" s="87">
        <f t="shared" si="4"/>
        <v>203812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146314</v>
      </c>
      <c r="AE25" s="87">
        <v>113642</v>
      </c>
      <c r="AF25" s="88">
        <f t="shared" si="8"/>
        <v>16109</v>
      </c>
      <c r="AG25" s="87">
        <v>16109</v>
      </c>
      <c r="AH25" s="87">
        <v>0</v>
      </c>
      <c r="AI25" s="87">
        <v>0</v>
      </c>
      <c r="AJ25" s="87">
        <v>0</v>
      </c>
      <c r="AK25" s="87">
        <v>16563</v>
      </c>
      <c r="AL25" s="87">
        <v>0</v>
      </c>
      <c r="AM25" s="87">
        <v>91340</v>
      </c>
      <c r="AN25" s="87">
        <v>0</v>
      </c>
      <c r="AO25" s="87">
        <f t="shared" si="9"/>
        <v>146314</v>
      </c>
      <c r="AP25" s="87">
        <f t="shared" si="24"/>
        <v>0</v>
      </c>
      <c r="AQ25" s="87">
        <f t="shared" si="24"/>
        <v>0</v>
      </c>
      <c r="AR25" s="87">
        <f t="shared" si="24"/>
        <v>0</v>
      </c>
      <c r="AS25" s="87">
        <f t="shared" si="24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350126</v>
      </c>
      <c r="AX25" s="87">
        <f t="shared" si="14"/>
        <v>200512</v>
      </c>
      <c r="AY25" s="87">
        <f t="shared" si="15"/>
        <v>91588</v>
      </c>
      <c r="AZ25" s="87">
        <f t="shared" si="16"/>
        <v>85584</v>
      </c>
      <c r="BA25" s="87">
        <f t="shared" si="17"/>
        <v>0</v>
      </c>
      <c r="BB25" s="87">
        <f t="shared" si="18"/>
        <v>6004</v>
      </c>
      <c r="BC25" s="87">
        <f t="shared" si="19"/>
        <v>0</v>
      </c>
      <c r="BD25" s="87">
        <f t="shared" si="20"/>
        <v>58026</v>
      </c>
      <c r="BE25" s="87">
        <f t="shared" si="21"/>
        <v>0</v>
      </c>
      <c r="BF25" s="87">
        <f t="shared" si="21"/>
        <v>315565</v>
      </c>
      <c r="BG25" s="87">
        <f t="shared" si="25"/>
        <v>0</v>
      </c>
      <c r="BH25" s="87">
        <f t="shared" si="26"/>
        <v>350126</v>
      </c>
    </row>
    <row r="26" spans="1:60" ht="13.5">
      <c r="A26" s="17" t="s">
        <v>130</v>
      </c>
      <c r="B26" s="76" t="s">
        <v>293</v>
      </c>
      <c r="C26" s="77" t="s">
        <v>294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1256607</v>
      </c>
      <c r="L26" s="87">
        <v>507154</v>
      </c>
      <c r="M26" s="88">
        <f t="shared" si="3"/>
        <v>239556</v>
      </c>
      <c r="N26" s="87">
        <v>13123</v>
      </c>
      <c r="O26" s="87">
        <v>220382</v>
      </c>
      <c r="P26" s="87">
        <v>6051</v>
      </c>
      <c r="Q26" s="87">
        <v>9468</v>
      </c>
      <c r="R26" s="87">
        <v>417569</v>
      </c>
      <c r="S26" s="87">
        <v>82860</v>
      </c>
      <c r="T26" s="87">
        <v>0</v>
      </c>
      <c r="U26" s="87">
        <v>0</v>
      </c>
      <c r="V26" s="87">
        <f t="shared" si="4"/>
        <v>1256607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386541</v>
      </c>
      <c r="AE26" s="87">
        <v>250491</v>
      </c>
      <c r="AF26" s="88">
        <f t="shared" si="8"/>
        <v>93217</v>
      </c>
      <c r="AG26" s="87">
        <v>8007</v>
      </c>
      <c r="AH26" s="87">
        <v>85210</v>
      </c>
      <c r="AI26" s="87">
        <v>0</v>
      </c>
      <c r="AJ26" s="87">
        <v>8610</v>
      </c>
      <c r="AK26" s="87">
        <v>34223</v>
      </c>
      <c r="AL26" s="87">
        <v>0</v>
      </c>
      <c r="AM26" s="87">
        <v>0</v>
      </c>
      <c r="AN26" s="87">
        <v>0</v>
      </c>
      <c r="AO26" s="87">
        <f t="shared" si="9"/>
        <v>386541</v>
      </c>
      <c r="AP26" s="87">
        <f t="shared" si="24"/>
        <v>0</v>
      </c>
      <c r="AQ26" s="87">
        <f t="shared" si="24"/>
        <v>0</v>
      </c>
      <c r="AR26" s="87">
        <f t="shared" si="24"/>
        <v>0</v>
      </c>
      <c r="AS26" s="87">
        <f t="shared" si="24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1643148</v>
      </c>
      <c r="AX26" s="87">
        <f t="shared" si="14"/>
        <v>757645</v>
      </c>
      <c r="AY26" s="87">
        <f t="shared" si="15"/>
        <v>332773</v>
      </c>
      <c r="AZ26" s="87">
        <f t="shared" si="16"/>
        <v>21130</v>
      </c>
      <c r="BA26" s="87">
        <f t="shared" si="17"/>
        <v>305592</v>
      </c>
      <c r="BB26" s="87">
        <f t="shared" si="18"/>
        <v>6051</v>
      </c>
      <c r="BC26" s="87">
        <f t="shared" si="19"/>
        <v>18078</v>
      </c>
      <c r="BD26" s="87">
        <f t="shared" si="20"/>
        <v>451792</v>
      </c>
      <c r="BE26" s="87">
        <f t="shared" si="21"/>
        <v>82860</v>
      </c>
      <c r="BF26" s="87">
        <f t="shared" si="21"/>
        <v>0</v>
      </c>
      <c r="BG26" s="87">
        <f t="shared" si="25"/>
        <v>0</v>
      </c>
      <c r="BH26" s="87">
        <f t="shared" si="26"/>
        <v>1643148</v>
      </c>
    </row>
    <row r="27" spans="1:60" ht="13.5">
      <c r="A27" s="17" t="s">
        <v>130</v>
      </c>
      <c r="B27" s="76" t="s">
        <v>295</v>
      </c>
      <c r="C27" s="77" t="s">
        <v>296</v>
      </c>
      <c r="D27" s="87">
        <f t="shared" si="0"/>
        <v>8390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8390</v>
      </c>
      <c r="J27" s="87">
        <v>0</v>
      </c>
      <c r="K27" s="87">
        <f t="shared" si="2"/>
        <v>566176</v>
      </c>
      <c r="L27" s="87">
        <v>171598</v>
      </c>
      <c r="M27" s="88">
        <f t="shared" si="3"/>
        <v>266690</v>
      </c>
      <c r="N27" s="87">
        <v>4847</v>
      </c>
      <c r="O27" s="87">
        <v>257747</v>
      </c>
      <c r="P27" s="87">
        <v>4096</v>
      </c>
      <c r="Q27" s="87">
        <v>8547</v>
      </c>
      <c r="R27" s="87">
        <v>109249</v>
      </c>
      <c r="S27" s="87">
        <v>10092</v>
      </c>
      <c r="T27" s="87">
        <v>0</v>
      </c>
      <c r="U27" s="87">
        <v>32508</v>
      </c>
      <c r="V27" s="87">
        <f t="shared" si="4"/>
        <v>607074</v>
      </c>
      <c r="W27" s="87">
        <f t="shared" si="5"/>
        <v>31961</v>
      </c>
      <c r="X27" s="87">
        <f t="shared" si="6"/>
        <v>12011</v>
      </c>
      <c r="Y27" s="87">
        <v>12011</v>
      </c>
      <c r="Z27" s="87">
        <v>0</v>
      </c>
      <c r="AA27" s="87">
        <v>0</v>
      </c>
      <c r="AB27" s="87">
        <v>19950</v>
      </c>
      <c r="AC27" s="87">
        <v>0</v>
      </c>
      <c r="AD27" s="87">
        <f t="shared" si="7"/>
        <v>314269</v>
      </c>
      <c r="AE27" s="87">
        <v>171087</v>
      </c>
      <c r="AF27" s="88">
        <f t="shared" si="8"/>
        <v>100833</v>
      </c>
      <c r="AG27" s="87">
        <v>7641</v>
      </c>
      <c r="AH27" s="87">
        <v>92636</v>
      </c>
      <c r="AI27" s="87">
        <v>556</v>
      </c>
      <c r="AJ27" s="87">
        <v>0</v>
      </c>
      <c r="AK27" s="87">
        <v>42349</v>
      </c>
      <c r="AL27" s="87">
        <v>0</v>
      </c>
      <c r="AM27" s="87">
        <v>0</v>
      </c>
      <c r="AN27" s="87">
        <v>1731</v>
      </c>
      <c r="AO27" s="87">
        <f t="shared" si="9"/>
        <v>347961</v>
      </c>
      <c r="AP27" s="87">
        <f t="shared" si="24"/>
        <v>40351</v>
      </c>
      <c r="AQ27" s="87">
        <f t="shared" si="24"/>
        <v>12011</v>
      </c>
      <c r="AR27" s="87">
        <f t="shared" si="24"/>
        <v>12011</v>
      </c>
      <c r="AS27" s="87">
        <f t="shared" si="24"/>
        <v>0</v>
      </c>
      <c r="AT27" s="87">
        <f t="shared" si="11"/>
        <v>0</v>
      </c>
      <c r="AU27" s="87">
        <f t="shared" si="12"/>
        <v>28340</v>
      </c>
      <c r="AV27" s="87">
        <f t="shared" si="12"/>
        <v>0</v>
      </c>
      <c r="AW27" s="87">
        <f t="shared" si="13"/>
        <v>880445</v>
      </c>
      <c r="AX27" s="87">
        <f t="shared" si="14"/>
        <v>342685</v>
      </c>
      <c r="AY27" s="87">
        <f t="shared" si="15"/>
        <v>367523</v>
      </c>
      <c r="AZ27" s="87">
        <f t="shared" si="16"/>
        <v>12488</v>
      </c>
      <c r="BA27" s="87">
        <f t="shared" si="17"/>
        <v>350383</v>
      </c>
      <c r="BB27" s="87">
        <f t="shared" si="18"/>
        <v>4652</v>
      </c>
      <c r="BC27" s="87">
        <f t="shared" si="19"/>
        <v>8547</v>
      </c>
      <c r="BD27" s="87">
        <f t="shared" si="20"/>
        <v>151598</v>
      </c>
      <c r="BE27" s="87">
        <f t="shared" si="21"/>
        <v>10092</v>
      </c>
      <c r="BF27" s="87">
        <f t="shared" si="21"/>
        <v>0</v>
      </c>
      <c r="BG27" s="87">
        <f t="shared" si="25"/>
        <v>34239</v>
      </c>
      <c r="BH27" s="87">
        <f t="shared" si="26"/>
        <v>955035</v>
      </c>
    </row>
    <row r="28" spans="1:60" ht="13.5">
      <c r="A28" s="17" t="s">
        <v>130</v>
      </c>
      <c r="B28" s="76" t="s">
        <v>297</v>
      </c>
      <c r="C28" s="77" t="s">
        <v>298</v>
      </c>
      <c r="D28" s="87">
        <f t="shared" si="0"/>
        <v>3295419</v>
      </c>
      <c r="E28" s="87">
        <f t="shared" si="1"/>
        <v>3295419</v>
      </c>
      <c r="F28" s="87">
        <v>3295419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540168</v>
      </c>
      <c r="L28" s="87">
        <v>150616</v>
      </c>
      <c r="M28" s="88">
        <f t="shared" si="3"/>
        <v>252155</v>
      </c>
      <c r="N28" s="87">
        <v>5600</v>
      </c>
      <c r="O28" s="87">
        <v>238261</v>
      </c>
      <c r="P28" s="87">
        <v>8294</v>
      </c>
      <c r="Q28" s="87">
        <v>21883</v>
      </c>
      <c r="R28" s="87">
        <v>92214</v>
      </c>
      <c r="S28" s="87">
        <v>23300</v>
      </c>
      <c r="T28" s="87">
        <v>0</v>
      </c>
      <c r="U28" s="87">
        <v>13177</v>
      </c>
      <c r="V28" s="87">
        <f t="shared" si="4"/>
        <v>3848764</v>
      </c>
      <c r="W28" s="87">
        <f t="shared" si="5"/>
        <v>148929</v>
      </c>
      <c r="X28" s="87">
        <f t="shared" si="6"/>
        <v>148929</v>
      </c>
      <c r="Y28" s="87">
        <v>1050</v>
      </c>
      <c r="Z28" s="87">
        <v>0</v>
      </c>
      <c r="AA28" s="87">
        <v>147879</v>
      </c>
      <c r="AB28" s="87">
        <v>0</v>
      </c>
      <c r="AC28" s="87">
        <v>0</v>
      </c>
      <c r="AD28" s="87">
        <f t="shared" si="7"/>
        <v>208563</v>
      </c>
      <c r="AE28" s="87">
        <v>119932</v>
      </c>
      <c r="AF28" s="88">
        <f t="shared" si="8"/>
        <v>69650</v>
      </c>
      <c r="AG28" s="87">
        <v>31189</v>
      </c>
      <c r="AH28" s="87">
        <v>38119</v>
      </c>
      <c r="AI28" s="87">
        <v>342</v>
      </c>
      <c r="AJ28" s="87">
        <v>3899</v>
      </c>
      <c r="AK28" s="87">
        <v>11278</v>
      </c>
      <c r="AL28" s="87">
        <v>3804</v>
      </c>
      <c r="AM28" s="87">
        <v>0</v>
      </c>
      <c r="AN28" s="87">
        <v>0</v>
      </c>
      <c r="AO28" s="87">
        <f t="shared" si="9"/>
        <v>357492</v>
      </c>
      <c r="AP28" s="87">
        <f t="shared" si="24"/>
        <v>3444348</v>
      </c>
      <c r="AQ28" s="87">
        <f t="shared" si="24"/>
        <v>3444348</v>
      </c>
      <c r="AR28" s="87">
        <f t="shared" si="24"/>
        <v>3296469</v>
      </c>
      <c r="AS28" s="87">
        <f t="shared" si="24"/>
        <v>0</v>
      </c>
      <c r="AT28" s="87">
        <f t="shared" si="11"/>
        <v>147879</v>
      </c>
      <c r="AU28" s="87">
        <f t="shared" si="12"/>
        <v>0</v>
      </c>
      <c r="AV28" s="87">
        <f t="shared" si="12"/>
        <v>0</v>
      </c>
      <c r="AW28" s="87">
        <f t="shared" si="13"/>
        <v>748731</v>
      </c>
      <c r="AX28" s="87">
        <f t="shared" si="14"/>
        <v>270548</v>
      </c>
      <c r="AY28" s="87">
        <f t="shared" si="15"/>
        <v>321805</v>
      </c>
      <c r="AZ28" s="87">
        <f t="shared" si="16"/>
        <v>36789</v>
      </c>
      <c r="BA28" s="87">
        <f t="shared" si="17"/>
        <v>276380</v>
      </c>
      <c r="BB28" s="87">
        <f t="shared" si="18"/>
        <v>8636</v>
      </c>
      <c r="BC28" s="87">
        <f t="shared" si="19"/>
        <v>25782</v>
      </c>
      <c r="BD28" s="87">
        <f t="shared" si="20"/>
        <v>103492</v>
      </c>
      <c r="BE28" s="87">
        <f t="shared" si="21"/>
        <v>27104</v>
      </c>
      <c r="BF28" s="87">
        <f t="shared" si="21"/>
        <v>0</v>
      </c>
      <c r="BG28" s="87">
        <f t="shared" si="25"/>
        <v>13177</v>
      </c>
      <c r="BH28" s="87">
        <f t="shared" si="26"/>
        <v>4206256</v>
      </c>
    </row>
    <row r="29" spans="1:60" ht="13.5">
      <c r="A29" s="17" t="s">
        <v>130</v>
      </c>
      <c r="B29" s="76" t="s">
        <v>299</v>
      </c>
      <c r="C29" s="77" t="s">
        <v>300</v>
      </c>
      <c r="D29" s="87">
        <f t="shared" si="0"/>
        <v>649688</v>
      </c>
      <c r="E29" s="87">
        <f t="shared" si="1"/>
        <v>633938</v>
      </c>
      <c r="F29" s="87">
        <v>633938</v>
      </c>
      <c r="G29" s="87">
        <v>0</v>
      </c>
      <c r="H29" s="87">
        <v>0</v>
      </c>
      <c r="I29" s="87">
        <v>15750</v>
      </c>
      <c r="J29" s="87">
        <v>0</v>
      </c>
      <c r="K29" s="87">
        <f t="shared" si="2"/>
        <v>282405</v>
      </c>
      <c r="L29" s="87">
        <v>152681</v>
      </c>
      <c r="M29" s="88">
        <f t="shared" si="3"/>
        <v>59518</v>
      </c>
      <c r="N29" s="87">
        <v>8969</v>
      </c>
      <c r="O29" s="87">
        <v>37031</v>
      </c>
      <c r="P29" s="87">
        <v>13518</v>
      </c>
      <c r="Q29" s="87">
        <v>0</v>
      </c>
      <c r="R29" s="87">
        <v>38696</v>
      </c>
      <c r="S29" s="87">
        <v>31510</v>
      </c>
      <c r="T29" s="87">
        <v>0</v>
      </c>
      <c r="U29" s="87">
        <v>12300</v>
      </c>
      <c r="V29" s="87">
        <f t="shared" si="4"/>
        <v>944393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62918</v>
      </c>
      <c r="AE29" s="87">
        <v>0</v>
      </c>
      <c r="AF29" s="88">
        <f t="shared" si="8"/>
        <v>6003</v>
      </c>
      <c r="AG29" s="87">
        <v>0</v>
      </c>
      <c r="AH29" s="87">
        <v>6003</v>
      </c>
      <c r="AI29" s="87">
        <v>0</v>
      </c>
      <c r="AJ29" s="87">
        <v>0</v>
      </c>
      <c r="AK29" s="87">
        <v>56915</v>
      </c>
      <c r="AL29" s="87">
        <v>0</v>
      </c>
      <c r="AM29" s="87">
        <v>0</v>
      </c>
      <c r="AN29" s="87">
        <v>0</v>
      </c>
      <c r="AO29" s="87">
        <f t="shared" si="9"/>
        <v>62918</v>
      </c>
      <c r="AP29" s="87">
        <f t="shared" si="24"/>
        <v>649688</v>
      </c>
      <c r="AQ29" s="87">
        <f t="shared" si="24"/>
        <v>633938</v>
      </c>
      <c r="AR29" s="87">
        <f t="shared" si="24"/>
        <v>633938</v>
      </c>
      <c r="AS29" s="87">
        <f t="shared" si="24"/>
        <v>0</v>
      </c>
      <c r="AT29" s="87">
        <f t="shared" si="11"/>
        <v>0</v>
      </c>
      <c r="AU29" s="87">
        <f t="shared" si="12"/>
        <v>15750</v>
      </c>
      <c r="AV29" s="87">
        <f t="shared" si="12"/>
        <v>0</v>
      </c>
      <c r="AW29" s="87">
        <f t="shared" si="13"/>
        <v>345323</v>
      </c>
      <c r="AX29" s="87">
        <f t="shared" si="14"/>
        <v>152681</v>
      </c>
      <c r="AY29" s="87">
        <f t="shared" si="15"/>
        <v>65521</v>
      </c>
      <c r="AZ29" s="87">
        <f t="shared" si="16"/>
        <v>8969</v>
      </c>
      <c r="BA29" s="87">
        <f t="shared" si="17"/>
        <v>43034</v>
      </c>
      <c r="BB29" s="87">
        <f t="shared" si="18"/>
        <v>13518</v>
      </c>
      <c r="BC29" s="87">
        <f t="shared" si="19"/>
        <v>0</v>
      </c>
      <c r="BD29" s="87">
        <f t="shared" si="20"/>
        <v>95611</v>
      </c>
      <c r="BE29" s="87">
        <f t="shared" si="21"/>
        <v>31510</v>
      </c>
      <c r="BF29" s="87">
        <f t="shared" si="21"/>
        <v>0</v>
      </c>
      <c r="BG29" s="87">
        <f t="shared" si="25"/>
        <v>12300</v>
      </c>
      <c r="BH29" s="87">
        <f t="shared" si="26"/>
        <v>1007311</v>
      </c>
    </row>
    <row r="30" spans="1:60" ht="13.5">
      <c r="A30" s="17" t="s">
        <v>130</v>
      </c>
      <c r="B30" s="76" t="s">
        <v>301</v>
      </c>
      <c r="C30" s="77" t="s">
        <v>0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183738</v>
      </c>
      <c r="L30" s="87">
        <v>44272</v>
      </c>
      <c r="M30" s="88">
        <f t="shared" si="3"/>
        <v>59347</v>
      </c>
      <c r="N30" s="87">
        <v>7887</v>
      </c>
      <c r="O30" s="87">
        <v>48077</v>
      </c>
      <c r="P30" s="87">
        <v>3383</v>
      </c>
      <c r="Q30" s="87">
        <v>0</v>
      </c>
      <c r="R30" s="87">
        <v>80119</v>
      </c>
      <c r="S30" s="87">
        <v>0</v>
      </c>
      <c r="T30" s="87">
        <v>0</v>
      </c>
      <c r="U30" s="87">
        <v>9855</v>
      </c>
      <c r="V30" s="87">
        <f t="shared" si="4"/>
        <v>193593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76161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76161</v>
      </c>
      <c r="AL30" s="87">
        <v>0</v>
      </c>
      <c r="AM30" s="87">
        <v>0</v>
      </c>
      <c r="AN30" s="87">
        <v>12195</v>
      </c>
      <c r="AO30" s="87">
        <f t="shared" si="9"/>
        <v>88356</v>
      </c>
      <c r="AP30" s="87">
        <f t="shared" si="24"/>
        <v>0</v>
      </c>
      <c r="AQ30" s="87">
        <f t="shared" si="24"/>
        <v>0</v>
      </c>
      <c r="AR30" s="87">
        <f t="shared" si="24"/>
        <v>0</v>
      </c>
      <c r="AS30" s="87">
        <f t="shared" si="24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259899</v>
      </c>
      <c r="AX30" s="87">
        <f t="shared" si="14"/>
        <v>44272</v>
      </c>
      <c r="AY30" s="87">
        <f t="shared" si="15"/>
        <v>59347</v>
      </c>
      <c r="AZ30" s="87">
        <f t="shared" si="16"/>
        <v>7887</v>
      </c>
      <c r="BA30" s="87">
        <f t="shared" si="17"/>
        <v>48077</v>
      </c>
      <c r="BB30" s="87">
        <f t="shared" si="18"/>
        <v>3383</v>
      </c>
      <c r="BC30" s="87">
        <f t="shared" si="19"/>
        <v>0</v>
      </c>
      <c r="BD30" s="87">
        <f t="shared" si="20"/>
        <v>156280</v>
      </c>
      <c r="BE30" s="87">
        <f t="shared" si="21"/>
        <v>0</v>
      </c>
      <c r="BF30" s="87">
        <f t="shared" si="21"/>
        <v>0</v>
      </c>
      <c r="BG30" s="87">
        <f t="shared" si="25"/>
        <v>22050</v>
      </c>
      <c r="BH30" s="87">
        <f t="shared" si="26"/>
        <v>281949</v>
      </c>
    </row>
    <row r="31" spans="1:60" ht="13.5">
      <c r="A31" s="17" t="s">
        <v>130</v>
      </c>
      <c r="B31" s="76" t="s">
        <v>302</v>
      </c>
      <c r="C31" s="77" t="s">
        <v>303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65585</v>
      </c>
      <c r="L31" s="87">
        <v>37227</v>
      </c>
      <c r="M31" s="88">
        <f t="shared" si="3"/>
        <v>4120</v>
      </c>
      <c r="N31" s="87">
        <v>2331</v>
      </c>
      <c r="O31" s="87">
        <v>0</v>
      </c>
      <c r="P31" s="87">
        <v>1789</v>
      </c>
      <c r="Q31" s="87">
        <v>10372</v>
      </c>
      <c r="R31" s="87">
        <v>13866</v>
      </c>
      <c r="S31" s="87">
        <v>0</v>
      </c>
      <c r="T31" s="87">
        <v>96004</v>
      </c>
      <c r="U31" s="87">
        <v>171864</v>
      </c>
      <c r="V31" s="87">
        <f t="shared" si="4"/>
        <v>237449</v>
      </c>
      <c r="W31" s="87">
        <f t="shared" si="5"/>
        <v>216421</v>
      </c>
      <c r="X31" s="87">
        <f t="shared" si="6"/>
        <v>216421</v>
      </c>
      <c r="Y31" s="87">
        <v>201121</v>
      </c>
      <c r="Z31" s="87">
        <v>0</v>
      </c>
      <c r="AA31" s="87">
        <v>15300</v>
      </c>
      <c r="AB31" s="87">
        <v>0</v>
      </c>
      <c r="AC31" s="87">
        <v>0</v>
      </c>
      <c r="AD31" s="87">
        <f t="shared" si="7"/>
        <v>93631</v>
      </c>
      <c r="AE31" s="87">
        <v>72033</v>
      </c>
      <c r="AF31" s="88">
        <f t="shared" si="8"/>
        <v>14368</v>
      </c>
      <c r="AG31" s="87">
        <v>4300</v>
      </c>
      <c r="AH31" s="87">
        <v>6942</v>
      </c>
      <c r="AI31" s="87">
        <v>3126</v>
      </c>
      <c r="AJ31" s="87">
        <v>0</v>
      </c>
      <c r="AK31" s="87">
        <v>7230</v>
      </c>
      <c r="AL31" s="87">
        <v>0</v>
      </c>
      <c r="AM31" s="87">
        <v>50431</v>
      </c>
      <c r="AN31" s="87">
        <v>12724</v>
      </c>
      <c r="AO31" s="87">
        <f t="shared" si="9"/>
        <v>322776</v>
      </c>
      <c r="AP31" s="87">
        <f t="shared" si="24"/>
        <v>216421</v>
      </c>
      <c r="AQ31" s="87">
        <f t="shared" si="24"/>
        <v>216421</v>
      </c>
      <c r="AR31" s="87">
        <f t="shared" si="24"/>
        <v>201121</v>
      </c>
      <c r="AS31" s="87">
        <f t="shared" si="24"/>
        <v>0</v>
      </c>
      <c r="AT31" s="87">
        <f t="shared" si="11"/>
        <v>15300</v>
      </c>
      <c r="AU31" s="87">
        <f t="shared" si="12"/>
        <v>0</v>
      </c>
      <c r="AV31" s="87">
        <f t="shared" si="12"/>
        <v>0</v>
      </c>
      <c r="AW31" s="87">
        <f t="shared" si="13"/>
        <v>159216</v>
      </c>
      <c r="AX31" s="87">
        <f t="shared" si="14"/>
        <v>109260</v>
      </c>
      <c r="AY31" s="87">
        <f t="shared" si="15"/>
        <v>18488</v>
      </c>
      <c r="AZ31" s="87">
        <f t="shared" si="16"/>
        <v>6631</v>
      </c>
      <c r="BA31" s="87">
        <f t="shared" si="17"/>
        <v>6942</v>
      </c>
      <c r="BB31" s="87">
        <f t="shared" si="18"/>
        <v>4915</v>
      </c>
      <c r="BC31" s="87">
        <f t="shared" si="19"/>
        <v>10372</v>
      </c>
      <c r="BD31" s="87">
        <f t="shared" si="20"/>
        <v>21096</v>
      </c>
      <c r="BE31" s="87">
        <f t="shared" si="21"/>
        <v>0</v>
      </c>
      <c r="BF31" s="87">
        <f t="shared" si="21"/>
        <v>146435</v>
      </c>
      <c r="BG31" s="87">
        <f t="shared" si="25"/>
        <v>184588</v>
      </c>
      <c r="BH31" s="87">
        <f t="shared" si="26"/>
        <v>560225</v>
      </c>
    </row>
    <row r="32" spans="1:60" ht="13.5">
      <c r="A32" s="17" t="s">
        <v>130</v>
      </c>
      <c r="B32" s="76" t="s">
        <v>304</v>
      </c>
      <c r="C32" s="77" t="s">
        <v>305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7229</v>
      </c>
      <c r="K32" s="87">
        <f t="shared" si="2"/>
        <v>0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96010</v>
      </c>
      <c r="U32" s="87">
        <v>0</v>
      </c>
      <c r="V32" s="87">
        <f t="shared" si="4"/>
        <v>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14456</v>
      </c>
      <c r="AN32" s="87">
        <v>0</v>
      </c>
      <c r="AO32" s="87">
        <f t="shared" si="9"/>
        <v>0</v>
      </c>
      <c r="AP32" s="87">
        <f t="shared" si="24"/>
        <v>0</v>
      </c>
      <c r="AQ32" s="87">
        <f t="shared" si="24"/>
        <v>0</v>
      </c>
      <c r="AR32" s="87">
        <f t="shared" si="24"/>
        <v>0</v>
      </c>
      <c r="AS32" s="87">
        <f t="shared" si="24"/>
        <v>0</v>
      </c>
      <c r="AT32" s="87">
        <f t="shared" si="11"/>
        <v>0</v>
      </c>
      <c r="AU32" s="87">
        <f t="shared" si="12"/>
        <v>0</v>
      </c>
      <c r="AV32" s="87">
        <f t="shared" si="12"/>
        <v>7229</v>
      </c>
      <c r="AW32" s="87">
        <f t="shared" si="13"/>
        <v>0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0"/>
        <v>0</v>
      </c>
      <c r="BE32" s="87">
        <f t="shared" si="21"/>
        <v>0</v>
      </c>
      <c r="BF32" s="87">
        <f t="shared" si="21"/>
        <v>110466</v>
      </c>
      <c r="BG32" s="87">
        <f t="shared" si="25"/>
        <v>0</v>
      </c>
      <c r="BH32" s="87">
        <f t="shared" si="26"/>
        <v>0</v>
      </c>
    </row>
    <row r="33" spans="1:60" ht="13.5">
      <c r="A33" s="17" t="s">
        <v>130</v>
      </c>
      <c r="B33" s="76" t="s">
        <v>306</v>
      </c>
      <c r="C33" s="77" t="s">
        <v>307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24738</v>
      </c>
      <c r="L33" s="87">
        <v>18411</v>
      </c>
      <c r="M33" s="88">
        <f t="shared" si="3"/>
        <v>2479</v>
      </c>
      <c r="N33" s="87">
        <v>2410</v>
      </c>
      <c r="O33" s="87">
        <v>0</v>
      </c>
      <c r="P33" s="87">
        <v>69</v>
      </c>
      <c r="Q33" s="87">
        <v>0</v>
      </c>
      <c r="R33" s="87">
        <v>3848</v>
      </c>
      <c r="S33" s="87">
        <v>0</v>
      </c>
      <c r="T33" s="87">
        <v>37263</v>
      </c>
      <c r="U33" s="87">
        <v>7259</v>
      </c>
      <c r="V33" s="87">
        <f t="shared" si="4"/>
        <v>31997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24362</v>
      </c>
      <c r="AN33" s="87">
        <v>1728</v>
      </c>
      <c r="AO33" s="87">
        <f t="shared" si="9"/>
        <v>1728</v>
      </c>
      <c r="AP33" s="87">
        <f t="shared" si="24"/>
        <v>0</v>
      </c>
      <c r="AQ33" s="87">
        <f t="shared" si="24"/>
        <v>0</v>
      </c>
      <c r="AR33" s="87">
        <f t="shared" si="24"/>
        <v>0</v>
      </c>
      <c r="AS33" s="87">
        <f t="shared" si="24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24738</v>
      </c>
      <c r="AX33" s="87">
        <f t="shared" si="14"/>
        <v>18411</v>
      </c>
      <c r="AY33" s="87">
        <f t="shared" si="15"/>
        <v>2479</v>
      </c>
      <c r="AZ33" s="87">
        <f t="shared" si="16"/>
        <v>2410</v>
      </c>
      <c r="BA33" s="87">
        <f t="shared" si="17"/>
        <v>0</v>
      </c>
      <c r="BB33" s="87">
        <f t="shared" si="18"/>
        <v>69</v>
      </c>
      <c r="BC33" s="87">
        <f t="shared" si="19"/>
        <v>0</v>
      </c>
      <c r="BD33" s="87">
        <f t="shared" si="20"/>
        <v>3848</v>
      </c>
      <c r="BE33" s="87">
        <f t="shared" si="21"/>
        <v>0</v>
      </c>
      <c r="BF33" s="87">
        <f t="shared" si="21"/>
        <v>61625</v>
      </c>
      <c r="BG33" s="87">
        <f t="shared" si="25"/>
        <v>8987</v>
      </c>
      <c r="BH33" s="87">
        <f t="shared" si="26"/>
        <v>33725</v>
      </c>
    </row>
    <row r="34" spans="1:60" ht="13.5">
      <c r="A34" s="17" t="s">
        <v>130</v>
      </c>
      <c r="B34" s="76" t="s">
        <v>308</v>
      </c>
      <c r="C34" s="77" t="s">
        <v>309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5315</v>
      </c>
      <c r="K34" s="87">
        <f t="shared" si="2"/>
        <v>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53993</v>
      </c>
      <c r="U34" s="87">
        <v>0</v>
      </c>
      <c r="V34" s="87">
        <f t="shared" si="4"/>
        <v>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2069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18422</v>
      </c>
      <c r="AN34" s="87">
        <v>0</v>
      </c>
      <c r="AO34" s="87">
        <f t="shared" si="9"/>
        <v>0</v>
      </c>
      <c r="AP34" s="87">
        <f t="shared" si="24"/>
        <v>0</v>
      </c>
      <c r="AQ34" s="87">
        <f t="shared" si="24"/>
        <v>0</v>
      </c>
      <c r="AR34" s="87">
        <f t="shared" si="24"/>
        <v>0</v>
      </c>
      <c r="AS34" s="87">
        <f t="shared" si="24"/>
        <v>0</v>
      </c>
      <c r="AT34" s="87">
        <f t="shared" si="11"/>
        <v>0</v>
      </c>
      <c r="AU34" s="87">
        <f t="shared" si="12"/>
        <v>0</v>
      </c>
      <c r="AV34" s="87">
        <f t="shared" si="12"/>
        <v>7384</v>
      </c>
      <c r="AW34" s="87">
        <f t="shared" si="13"/>
        <v>0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0</v>
      </c>
      <c r="BE34" s="87">
        <f t="shared" si="21"/>
        <v>0</v>
      </c>
      <c r="BF34" s="87">
        <f t="shared" si="21"/>
        <v>72415</v>
      </c>
      <c r="BG34" s="87">
        <f t="shared" si="25"/>
        <v>0</v>
      </c>
      <c r="BH34" s="87">
        <f t="shared" si="26"/>
        <v>0</v>
      </c>
    </row>
    <row r="35" spans="1:60" ht="13.5">
      <c r="A35" s="17" t="s">
        <v>130</v>
      </c>
      <c r="B35" s="76" t="s">
        <v>310</v>
      </c>
      <c r="C35" s="77" t="s">
        <v>311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4617</v>
      </c>
      <c r="K35" s="87">
        <f t="shared" si="2"/>
        <v>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48780</v>
      </c>
      <c r="U35" s="87">
        <v>0</v>
      </c>
      <c r="V35" s="87">
        <f t="shared" si="4"/>
        <v>0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1456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10361</v>
      </c>
      <c r="AN35" s="87">
        <v>0</v>
      </c>
      <c r="AO35" s="87">
        <f t="shared" si="9"/>
        <v>0</v>
      </c>
      <c r="AP35" s="87">
        <f t="shared" si="24"/>
        <v>0</v>
      </c>
      <c r="AQ35" s="87">
        <f t="shared" si="24"/>
        <v>0</v>
      </c>
      <c r="AR35" s="87">
        <f t="shared" si="24"/>
        <v>0</v>
      </c>
      <c r="AS35" s="87">
        <f t="shared" si="24"/>
        <v>0</v>
      </c>
      <c r="AT35" s="87">
        <f t="shared" si="11"/>
        <v>0</v>
      </c>
      <c r="AU35" s="87">
        <f t="shared" si="12"/>
        <v>0</v>
      </c>
      <c r="AV35" s="87">
        <f t="shared" si="12"/>
        <v>6073</v>
      </c>
      <c r="AW35" s="87">
        <f t="shared" si="13"/>
        <v>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0</v>
      </c>
      <c r="BE35" s="87">
        <f t="shared" si="21"/>
        <v>0</v>
      </c>
      <c r="BF35" s="87">
        <f t="shared" si="21"/>
        <v>59141</v>
      </c>
      <c r="BG35" s="87">
        <f t="shared" si="25"/>
        <v>0</v>
      </c>
      <c r="BH35" s="87">
        <f t="shared" si="26"/>
        <v>0</v>
      </c>
    </row>
    <row r="36" spans="1:60" ht="13.5">
      <c r="A36" s="17" t="s">
        <v>130</v>
      </c>
      <c r="B36" s="76" t="s">
        <v>312</v>
      </c>
      <c r="C36" s="77" t="s">
        <v>208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5617</v>
      </c>
      <c r="K36" s="87">
        <f t="shared" si="2"/>
        <v>0</v>
      </c>
      <c r="L36" s="87">
        <v>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74797</v>
      </c>
      <c r="U36" s="87">
        <v>0</v>
      </c>
      <c r="V36" s="87">
        <f t="shared" si="4"/>
        <v>0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1278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9722</v>
      </c>
      <c r="AN36" s="87">
        <v>0</v>
      </c>
      <c r="AO36" s="87">
        <f t="shared" si="9"/>
        <v>0</v>
      </c>
      <c r="AP36" s="87">
        <f t="shared" si="24"/>
        <v>0</v>
      </c>
      <c r="AQ36" s="87">
        <f t="shared" si="24"/>
        <v>0</v>
      </c>
      <c r="AR36" s="87">
        <f t="shared" si="24"/>
        <v>0</v>
      </c>
      <c r="AS36" s="87">
        <f t="shared" si="24"/>
        <v>0</v>
      </c>
      <c r="AT36" s="87">
        <f t="shared" si="11"/>
        <v>0</v>
      </c>
      <c r="AU36" s="87">
        <f t="shared" si="12"/>
        <v>0</v>
      </c>
      <c r="AV36" s="87">
        <f t="shared" si="12"/>
        <v>6895</v>
      </c>
      <c r="AW36" s="87">
        <f t="shared" si="13"/>
        <v>0</v>
      </c>
      <c r="AX36" s="87">
        <f t="shared" si="14"/>
        <v>0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0</v>
      </c>
      <c r="BE36" s="87">
        <f t="shared" si="21"/>
        <v>0</v>
      </c>
      <c r="BF36" s="87">
        <f t="shared" si="21"/>
        <v>84519</v>
      </c>
      <c r="BG36" s="87">
        <f t="shared" si="25"/>
        <v>0</v>
      </c>
      <c r="BH36" s="87">
        <f t="shared" si="26"/>
        <v>0</v>
      </c>
    </row>
    <row r="37" spans="1:60" ht="13.5">
      <c r="A37" s="17" t="s">
        <v>130</v>
      </c>
      <c r="B37" s="76" t="s">
        <v>313</v>
      </c>
      <c r="C37" s="77" t="s">
        <v>314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7374</v>
      </c>
      <c r="K37" s="87">
        <f t="shared" si="2"/>
        <v>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86812</v>
      </c>
      <c r="U37" s="87">
        <v>0</v>
      </c>
      <c r="V37" s="87">
        <f t="shared" si="4"/>
        <v>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1530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12910</v>
      </c>
      <c r="AN37" s="87">
        <v>0</v>
      </c>
      <c r="AO37" s="87">
        <f t="shared" si="9"/>
        <v>0</v>
      </c>
      <c r="AP37" s="87">
        <f t="shared" si="24"/>
        <v>0</v>
      </c>
      <c r="AQ37" s="87">
        <f t="shared" si="24"/>
        <v>0</v>
      </c>
      <c r="AR37" s="87">
        <f t="shared" si="24"/>
        <v>0</v>
      </c>
      <c r="AS37" s="87">
        <f t="shared" si="24"/>
        <v>0</v>
      </c>
      <c r="AT37" s="87">
        <f t="shared" si="11"/>
        <v>0</v>
      </c>
      <c r="AU37" s="87">
        <f t="shared" si="12"/>
        <v>0</v>
      </c>
      <c r="AV37" s="87">
        <f t="shared" si="12"/>
        <v>8904</v>
      </c>
      <c r="AW37" s="87">
        <f t="shared" si="13"/>
        <v>0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0</v>
      </c>
      <c r="BE37" s="87">
        <f t="shared" si="21"/>
        <v>0</v>
      </c>
      <c r="BF37" s="87">
        <f t="shared" si="21"/>
        <v>99722</v>
      </c>
      <c r="BG37" s="87">
        <f t="shared" si="25"/>
        <v>0</v>
      </c>
      <c r="BH37" s="87">
        <f t="shared" si="26"/>
        <v>0</v>
      </c>
    </row>
    <row r="38" spans="1:60" ht="13.5">
      <c r="A38" s="17" t="s">
        <v>130</v>
      </c>
      <c r="B38" s="76" t="s">
        <v>315</v>
      </c>
      <c r="C38" s="77" t="s">
        <v>316</v>
      </c>
      <c r="D38" s="87">
        <f t="shared" si="0"/>
        <v>21243</v>
      </c>
      <c r="E38" s="87">
        <f t="shared" si="1"/>
        <v>21243</v>
      </c>
      <c r="F38" s="87">
        <v>21243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268323</v>
      </c>
      <c r="L38" s="87">
        <v>69</v>
      </c>
      <c r="M38" s="88">
        <f t="shared" si="3"/>
        <v>44681</v>
      </c>
      <c r="N38" s="87">
        <v>2149</v>
      </c>
      <c r="O38" s="87">
        <v>42532</v>
      </c>
      <c r="P38" s="87">
        <v>0</v>
      </c>
      <c r="Q38" s="87">
        <v>0</v>
      </c>
      <c r="R38" s="87">
        <v>199846</v>
      </c>
      <c r="S38" s="87">
        <v>23727</v>
      </c>
      <c r="T38" s="87">
        <v>66402</v>
      </c>
      <c r="U38" s="87">
        <v>0</v>
      </c>
      <c r="V38" s="87">
        <f t="shared" si="4"/>
        <v>289566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33835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31719</v>
      </c>
      <c r="AL38" s="87">
        <v>2116</v>
      </c>
      <c r="AM38" s="87">
        <v>101622</v>
      </c>
      <c r="AN38" s="87">
        <v>0</v>
      </c>
      <c r="AO38" s="87">
        <f t="shared" si="9"/>
        <v>33835</v>
      </c>
      <c r="AP38" s="87">
        <f t="shared" si="24"/>
        <v>21243</v>
      </c>
      <c r="AQ38" s="87">
        <f t="shared" si="24"/>
        <v>21243</v>
      </c>
      <c r="AR38" s="87">
        <f t="shared" si="24"/>
        <v>21243</v>
      </c>
      <c r="AS38" s="87">
        <f t="shared" si="24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302158</v>
      </c>
      <c r="AX38" s="87">
        <f t="shared" si="14"/>
        <v>69</v>
      </c>
      <c r="AY38" s="87">
        <f t="shared" si="15"/>
        <v>44681</v>
      </c>
      <c r="AZ38" s="87">
        <f t="shared" si="16"/>
        <v>2149</v>
      </c>
      <c r="BA38" s="87">
        <f t="shared" si="17"/>
        <v>42532</v>
      </c>
      <c r="BB38" s="87">
        <f t="shared" si="18"/>
        <v>0</v>
      </c>
      <c r="BC38" s="87">
        <f t="shared" si="19"/>
        <v>0</v>
      </c>
      <c r="BD38" s="87">
        <f t="shared" si="20"/>
        <v>231565</v>
      </c>
      <c r="BE38" s="87">
        <f t="shared" si="21"/>
        <v>25843</v>
      </c>
      <c r="BF38" s="87">
        <f t="shared" si="21"/>
        <v>168024</v>
      </c>
      <c r="BG38" s="87">
        <f t="shared" si="25"/>
        <v>0</v>
      </c>
      <c r="BH38" s="87">
        <f t="shared" si="26"/>
        <v>323401</v>
      </c>
    </row>
    <row r="39" spans="1:60" ht="13.5">
      <c r="A39" s="17" t="s">
        <v>130</v>
      </c>
      <c r="B39" s="76" t="s">
        <v>317</v>
      </c>
      <c r="C39" s="77" t="s">
        <v>318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"/>
        <v>358201</v>
      </c>
      <c r="L39" s="87">
        <v>79047</v>
      </c>
      <c r="M39" s="88">
        <f t="shared" si="3"/>
        <v>176061</v>
      </c>
      <c r="N39" s="87">
        <v>16362</v>
      </c>
      <c r="O39" s="87">
        <v>151898</v>
      </c>
      <c r="P39" s="87">
        <v>7801</v>
      </c>
      <c r="Q39" s="87">
        <v>5961</v>
      </c>
      <c r="R39" s="87">
        <v>97132</v>
      </c>
      <c r="S39" s="87">
        <v>0</v>
      </c>
      <c r="T39" s="87">
        <v>68467</v>
      </c>
      <c r="U39" s="87">
        <v>0</v>
      </c>
      <c r="V39" s="87">
        <f t="shared" si="4"/>
        <v>358201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33586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33586</v>
      </c>
      <c r="AL39" s="87">
        <v>0</v>
      </c>
      <c r="AM39" s="87">
        <v>74010</v>
      </c>
      <c r="AN39" s="87">
        <v>0</v>
      </c>
      <c r="AO39" s="87">
        <f t="shared" si="9"/>
        <v>33586</v>
      </c>
      <c r="AP39" s="87">
        <f t="shared" si="24"/>
        <v>0</v>
      </c>
      <c r="AQ39" s="87">
        <f t="shared" si="24"/>
        <v>0</v>
      </c>
      <c r="AR39" s="87">
        <f t="shared" si="24"/>
        <v>0</v>
      </c>
      <c r="AS39" s="87">
        <f t="shared" si="24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391787</v>
      </c>
      <c r="AX39" s="87">
        <f t="shared" si="14"/>
        <v>79047</v>
      </c>
      <c r="AY39" s="87">
        <f t="shared" si="15"/>
        <v>176061</v>
      </c>
      <c r="AZ39" s="87">
        <f t="shared" si="16"/>
        <v>16362</v>
      </c>
      <c r="BA39" s="87">
        <f t="shared" si="17"/>
        <v>151898</v>
      </c>
      <c r="BB39" s="87">
        <f t="shared" si="18"/>
        <v>7801</v>
      </c>
      <c r="BC39" s="87">
        <f t="shared" si="19"/>
        <v>5961</v>
      </c>
      <c r="BD39" s="87">
        <f t="shared" si="20"/>
        <v>130718</v>
      </c>
      <c r="BE39" s="87">
        <f t="shared" si="21"/>
        <v>0</v>
      </c>
      <c r="BF39" s="87">
        <f t="shared" si="21"/>
        <v>142477</v>
      </c>
      <c r="BG39" s="87">
        <f t="shared" si="25"/>
        <v>0</v>
      </c>
      <c r="BH39" s="87">
        <f t="shared" si="26"/>
        <v>391787</v>
      </c>
    </row>
    <row r="40" spans="1:60" ht="13.5">
      <c r="A40" s="17" t="s">
        <v>130</v>
      </c>
      <c r="B40" s="76" t="s">
        <v>319</v>
      </c>
      <c r="C40" s="77" t="s">
        <v>320</v>
      </c>
      <c r="D40" s="87">
        <f aca="true" t="shared" si="27" ref="D40:D103">E40+I40</f>
        <v>0</v>
      </c>
      <c r="E40" s="87">
        <f aca="true" t="shared" si="28" ref="E40:E103">SUM(F40:H40)</f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aca="true" t="shared" si="29" ref="K40:K103">L40+M40+Q40+R40+S40</f>
        <v>131259</v>
      </c>
      <c r="L40" s="87">
        <v>28659</v>
      </c>
      <c r="M40" s="88">
        <f aca="true" t="shared" si="30" ref="M40:M103">SUM(N40:P40)</f>
        <v>61886</v>
      </c>
      <c r="N40" s="87">
        <v>4592</v>
      </c>
      <c r="O40" s="87">
        <v>54682</v>
      </c>
      <c r="P40" s="87">
        <v>2612</v>
      </c>
      <c r="Q40" s="87">
        <v>0</v>
      </c>
      <c r="R40" s="87">
        <v>35773</v>
      </c>
      <c r="S40" s="87">
        <v>4941</v>
      </c>
      <c r="T40" s="87">
        <v>0</v>
      </c>
      <c r="U40" s="87">
        <v>0</v>
      </c>
      <c r="V40" s="87">
        <f aca="true" t="shared" si="31" ref="V40:V103">D40+K40+U40</f>
        <v>131259</v>
      </c>
      <c r="W40" s="87">
        <f aca="true" t="shared" si="32" ref="W40:W103">X40+AB40</f>
        <v>0</v>
      </c>
      <c r="X40" s="87">
        <f aca="true" t="shared" si="33" ref="X40:X103">SUM(Y40:AA40)</f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aca="true" t="shared" si="34" ref="AD40:AD103">AE40+AF40+AJ40+AK40+AL40</f>
        <v>60091</v>
      </c>
      <c r="AE40" s="87">
        <v>28659</v>
      </c>
      <c r="AF40" s="88">
        <f aca="true" t="shared" si="35" ref="AF40:AF103">SUM(AG40:AI40)</f>
        <v>30193</v>
      </c>
      <c r="AG40" s="87">
        <v>2069</v>
      </c>
      <c r="AH40" s="87">
        <v>28124</v>
      </c>
      <c r="AI40" s="87">
        <v>0</v>
      </c>
      <c r="AJ40" s="87">
        <v>0</v>
      </c>
      <c r="AK40" s="87">
        <v>230</v>
      </c>
      <c r="AL40" s="87">
        <v>1009</v>
      </c>
      <c r="AM40" s="87">
        <v>0</v>
      </c>
      <c r="AN40" s="87">
        <v>0</v>
      </c>
      <c r="AO40" s="87">
        <f aca="true" t="shared" si="36" ref="AO40:AO103">W40+AD40+AN40</f>
        <v>60091</v>
      </c>
      <c r="AP40" s="87">
        <f t="shared" si="24"/>
        <v>0</v>
      </c>
      <c r="AQ40" s="87">
        <f t="shared" si="24"/>
        <v>0</v>
      </c>
      <c r="AR40" s="87">
        <f t="shared" si="24"/>
        <v>0</v>
      </c>
      <c r="AS40" s="87">
        <f t="shared" si="24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191350</v>
      </c>
      <c r="AX40" s="87">
        <f t="shared" si="14"/>
        <v>57318</v>
      </c>
      <c r="AY40" s="87">
        <f t="shared" si="15"/>
        <v>92079</v>
      </c>
      <c r="AZ40" s="87">
        <f t="shared" si="16"/>
        <v>6661</v>
      </c>
      <c r="BA40" s="87">
        <f t="shared" si="17"/>
        <v>82806</v>
      </c>
      <c r="BB40" s="87">
        <f t="shared" si="18"/>
        <v>2612</v>
      </c>
      <c r="BC40" s="87">
        <f t="shared" si="19"/>
        <v>0</v>
      </c>
      <c r="BD40" s="87">
        <f aca="true" t="shared" si="37" ref="BD40:BD103">R40+AK40</f>
        <v>36003</v>
      </c>
      <c r="BE40" s="87">
        <f aca="true" t="shared" si="38" ref="BE40:BF103">S40+AL40</f>
        <v>5950</v>
      </c>
      <c r="BF40" s="87">
        <f t="shared" si="38"/>
        <v>0</v>
      </c>
      <c r="BG40" s="87">
        <f t="shared" si="25"/>
        <v>0</v>
      </c>
      <c r="BH40" s="87">
        <f t="shared" si="26"/>
        <v>191350</v>
      </c>
    </row>
    <row r="41" spans="1:60" ht="13.5">
      <c r="A41" s="17" t="s">
        <v>130</v>
      </c>
      <c r="B41" s="76" t="s">
        <v>321</v>
      </c>
      <c r="C41" s="77" t="s">
        <v>322</v>
      </c>
      <c r="D41" s="87">
        <f t="shared" si="27"/>
        <v>0</v>
      </c>
      <c r="E41" s="87">
        <f t="shared" si="28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9"/>
        <v>45833</v>
      </c>
      <c r="L41" s="87">
        <v>28698</v>
      </c>
      <c r="M41" s="88">
        <f t="shared" si="30"/>
        <v>1716</v>
      </c>
      <c r="N41" s="87">
        <v>1716</v>
      </c>
      <c r="O41" s="87">
        <v>0</v>
      </c>
      <c r="P41" s="87">
        <v>0</v>
      </c>
      <c r="Q41" s="87">
        <v>0</v>
      </c>
      <c r="R41" s="87">
        <v>15419</v>
      </c>
      <c r="S41" s="87">
        <v>0</v>
      </c>
      <c r="T41" s="87">
        <v>142024</v>
      </c>
      <c r="U41" s="87">
        <v>240871</v>
      </c>
      <c r="V41" s="87">
        <f t="shared" si="31"/>
        <v>286704</v>
      </c>
      <c r="W41" s="87">
        <f t="shared" si="32"/>
        <v>2268335</v>
      </c>
      <c r="X41" s="87">
        <f t="shared" si="33"/>
        <v>2268335</v>
      </c>
      <c r="Y41" s="87">
        <v>2268335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4"/>
        <v>311332</v>
      </c>
      <c r="AE41" s="87">
        <v>51636</v>
      </c>
      <c r="AF41" s="88">
        <f t="shared" si="35"/>
        <v>186962</v>
      </c>
      <c r="AG41" s="87">
        <v>0</v>
      </c>
      <c r="AH41" s="87">
        <v>186962</v>
      </c>
      <c r="AI41" s="87">
        <v>0</v>
      </c>
      <c r="AJ41" s="87">
        <v>0</v>
      </c>
      <c r="AK41" s="87">
        <v>72604</v>
      </c>
      <c r="AL41" s="87">
        <v>130</v>
      </c>
      <c r="AM41" s="87">
        <v>23963</v>
      </c>
      <c r="AN41" s="87">
        <v>17453</v>
      </c>
      <c r="AO41" s="87">
        <f t="shared" si="36"/>
        <v>2597120</v>
      </c>
      <c r="AP41" s="87">
        <f t="shared" si="24"/>
        <v>2268335</v>
      </c>
      <c r="AQ41" s="87">
        <f t="shared" si="24"/>
        <v>2268335</v>
      </c>
      <c r="AR41" s="87">
        <f t="shared" si="24"/>
        <v>2268335</v>
      </c>
      <c r="AS41" s="87">
        <f t="shared" si="24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357165</v>
      </c>
      <c r="AX41" s="87">
        <f t="shared" si="14"/>
        <v>80334</v>
      </c>
      <c r="AY41" s="87">
        <f t="shared" si="15"/>
        <v>188678</v>
      </c>
      <c r="AZ41" s="87">
        <f t="shared" si="16"/>
        <v>1716</v>
      </c>
      <c r="BA41" s="87">
        <f t="shared" si="17"/>
        <v>186962</v>
      </c>
      <c r="BB41" s="87">
        <f t="shared" si="18"/>
        <v>0</v>
      </c>
      <c r="BC41" s="87">
        <f t="shared" si="19"/>
        <v>0</v>
      </c>
      <c r="BD41" s="87">
        <f t="shared" si="37"/>
        <v>88023</v>
      </c>
      <c r="BE41" s="87">
        <f t="shared" si="38"/>
        <v>130</v>
      </c>
      <c r="BF41" s="87">
        <f t="shared" si="38"/>
        <v>165987</v>
      </c>
      <c r="BG41" s="87">
        <f t="shared" si="25"/>
        <v>258324</v>
      </c>
      <c r="BH41" s="87">
        <f t="shared" si="26"/>
        <v>2883824</v>
      </c>
    </row>
    <row r="42" spans="1:60" ht="13.5">
      <c r="A42" s="17" t="s">
        <v>130</v>
      </c>
      <c r="B42" s="76" t="s">
        <v>323</v>
      </c>
      <c r="C42" s="77" t="s">
        <v>216</v>
      </c>
      <c r="D42" s="87">
        <f t="shared" si="27"/>
        <v>0</v>
      </c>
      <c r="E42" s="87">
        <f t="shared" si="28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22936</v>
      </c>
      <c r="K42" s="87">
        <f t="shared" si="29"/>
        <v>0</v>
      </c>
      <c r="L42" s="87">
        <v>0</v>
      </c>
      <c r="M42" s="88">
        <f t="shared" si="30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73914</v>
      </c>
      <c r="U42" s="87">
        <v>0</v>
      </c>
      <c r="V42" s="87">
        <f t="shared" si="31"/>
        <v>0</v>
      </c>
      <c r="W42" s="87">
        <f t="shared" si="32"/>
        <v>0</v>
      </c>
      <c r="X42" s="87">
        <f t="shared" si="33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4"/>
        <v>1975</v>
      </c>
      <c r="AE42" s="87">
        <v>0</v>
      </c>
      <c r="AF42" s="88">
        <f t="shared" si="35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1975</v>
      </c>
      <c r="AL42" s="87">
        <v>0</v>
      </c>
      <c r="AM42" s="87">
        <v>15696</v>
      </c>
      <c r="AN42" s="87">
        <v>0</v>
      </c>
      <c r="AO42" s="87">
        <f t="shared" si="36"/>
        <v>1975</v>
      </c>
      <c r="AP42" s="87">
        <f t="shared" si="24"/>
        <v>0</v>
      </c>
      <c r="AQ42" s="87">
        <f t="shared" si="24"/>
        <v>0</v>
      </c>
      <c r="AR42" s="87">
        <f t="shared" si="24"/>
        <v>0</v>
      </c>
      <c r="AS42" s="87">
        <f t="shared" si="24"/>
        <v>0</v>
      </c>
      <c r="AT42" s="87">
        <f t="shared" si="11"/>
        <v>0</v>
      </c>
      <c r="AU42" s="87">
        <f t="shared" si="12"/>
        <v>0</v>
      </c>
      <c r="AV42" s="87">
        <f t="shared" si="12"/>
        <v>22936</v>
      </c>
      <c r="AW42" s="87">
        <f t="shared" si="13"/>
        <v>1975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37"/>
        <v>1975</v>
      </c>
      <c r="BE42" s="87">
        <f t="shared" si="38"/>
        <v>0</v>
      </c>
      <c r="BF42" s="87">
        <f t="shared" si="38"/>
        <v>89610</v>
      </c>
      <c r="BG42" s="87">
        <f t="shared" si="25"/>
        <v>0</v>
      </c>
      <c r="BH42" s="87">
        <f t="shared" si="26"/>
        <v>1975</v>
      </c>
    </row>
    <row r="43" spans="1:60" ht="13.5">
      <c r="A43" s="17" t="s">
        <v>130</v>
      </c>
      <c r="B43" s="76" t="s">
        <v>324</v>
      </c>
      <c r="C43" s="77" t="s">
        <v>325</v>
      </c>
      <c r="D43" s="87">
        <f t="shared" si="27"/>
        <v>0</v>
      </c>
      <c r="E43" s="87">
        <f t="shared" si="28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40867</v>
      </c>
      <c r="K43" s="87">
        <f t="shared" si="29"/>
        <v>0</v>
      </c>
      <c r="L43" s="87">
        <v>0</v>
      </c>
      <c r="M43" s="88">
        <f t="shared" si="30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71597</v>
      </c>
      <c r="U43" s="87">
        <v>0</v>
      </c>
      <c r="V43" s="87">
        <f t="shared" si="31"/>
        <v>0</v>
      </c>
      <c r="W43" s="87">
        <f t="shared" si="32"/>
        <v>0</v>
      </c>
      <c r="X43" s="87">
        <f t="shared" si="33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4"/>
        <v>24580</v>
      </c>
      <c r="AE43" s="87">
        <v>4940</v>
      </c>
      <c r="AF43" s="88">
        <f t="shared" si="35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19640</v>
      </c>
      <c r="AL43" s="87">
        <v>0</v>
      </c>
      <c r="AM43" s="87">
        <v>27758</v>
      </c>
      <c r="AN43" s="87">
        <v>0</v>
      </c>
      <c r="AO43" s="87">
        <f t="shared" si="36"/>
        <v>24580</v>
      </c>
      <c r="AP43" s="87">
        <f t="shared" si="24"/>
        <v>0</v>
      </c>
      <c r="AQ43" s="87">
        <f t="shared" si="24"/>
        <v>0</v>
      </c>
      <c r="AR43" s="87">
        <f t="shared" si="24"/>
        <v>0</v>
      </c>
      <c r="AS43" s="87">
        <f t="shared" si="24"/>
        <v>0</v>
      </c>
      <c r="AT43" s="87">
        <f t="shared" si="11"/>
        <v>0</v>
      </c>
      <c r="AU43" s="87">
        <f t="shared" si="12"/>
        <v>0</v>
      </c>
      <c r="AV43" s="87">
        <f t="shared" si="12"/>
        <v>40867</v>
      </c>
      <c r="AW43" s="87">
        <f t="shared" si="13"/>
        <v>24580</v>
      </c>
      <c r="AX43" s="87">
        <f t="shared" si="14"/>
        <v>4940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37"/>
        <v>19640</v>
      </c>
      <c r="BE43" s="87">
        <f t="shared" si="38"/>
        <v>0</v>
      </c>
      <c r="BF43" s="87">
        <f t="shared" si="38"/>
        <v>99355</v>
      </c>
      <c r="BG43" s="87">
        <f t="shared" si="25"/>
        <v>0</v>
      </c>
      <c r="BH43" s="87">
        <f t="shared" si="26"/>
        <v>24580</v>
      </c>
    </row>
    <row r="44" spans="1:60" ht="13.5">
      <c r="A44" s="17" t="s">
        <v>130</v>
      </c>
      <c r="B44" s="76" t="s">
        <v>326</v>
      </c>
      <c r="C44" s="77" t="s">
        <v>327</v>
      </c>
      <c r="D44" s="87">
        <f t="shared" si="27"/>
        <v>0</v>
      </c>
      <c r="E44" s="87">
        <f t="shared" si="28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9"/>
        <v>51429</v>
      </c>
      <c r="L44" s="87">
        <v>24510</v>
      </c>
      <c r="M44" s="88">
        <f t="shared" si="30"/>
        <v>3896</v>
      </c>
      <c r="N44" s="87">
        <v>3761</v>
      </c>
      <c r="O44" s="87">
        <v>0</v>
      </c>
      <c r="P44" s="87">
        <v>135</v>
      </c>
      <c r="Q44" s="87">
        <v>0</v>
      </c>
      <c r="R44" s="87">
        <v>19306</v>
      </c>
      <c r="S44" s="87">
        <v>3717</v>
      </c>
      <c r="T44" s="87">
        <v>160103</v>
      </c>
      <c r="U44" s="87">
        <v>0</v>
      </c>
      <c r="V44" s="87">
        <f t="shared" si="31"/>
        <v>51429</v>
      </c>
      <c r="W44" s="87">
        <f t="shared" si="32"/>
        <v>0</v>
      </c>
      <c r="X44" s="87">
        <f t="shared" si="33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4"/>
        <v>36721</v>
      </c>
      <c r="AE44" s="87">
        <v>0</v>
      </c>
      <c r="AF44" s="88">
        <f t="shared" si="35"/>
        <v>1856</v>
      </c>
      <c r="AG44" s="87">
        <v>0</v>
      </c>
      <c r="AH44" s="87">
        <v>1856</v>
      </c>
      <c r="AI44" s="87">
        <v>0</v>
      </c>
      <c r="AJ44" s="87">
        <v>0</v>
      </c>
      <c r="AK44" s="87">
        <v>32266</v>
      </c>
      <c r="AL44" s="87">
        <v>2599</v>
      </c>
      <c r="AM44" s="87">
        <v>44526</v>
      </c>
      <c r="AN44" s="87">
        <v>0</v>
      </c>
      <c r="AO44" s="87">
        <f t="shared" si="36"/>
        <v>36721</v>
      </c>
      <c r="AP44" s="87">
        <f t="shared" si="24"/>
        <v>0</v>
      </c>
      <c r="AQ44" s="87">
        <f t="shared" si="24"/>
        <v>0</v>
      </c>
      <c r="AR44" s="87">
        <f t="shared" si="24"/>
        <v>0</v>
      </c>
      <c r="AS44" s="87">
        <f t="shared" si="24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88150</v>
      </c>
      <c r="AX44" s="87">
        <f t="shared" si="14"/>
        <v>24510</v>
      </c>
      <c r="AY44" s="87">
        <f t="shared" si="15"/>
        <v>5752</v>
      </c>
      <c r="AZ44" s="87">
        <f t="shared" si="16"/>
        <v>3761</v>
      </c>
      <c r="BA44" s="87">
        <f t="shared" si="17"/>
        <v>1856</v>
      </c>
      <c r="BB44" s="87">
        <f t="shared" si="18"/>
        <v>135</v>
      </c>
      <c r="BC44" s="87">
        <f t="shared" si="19"/>
        <v>0</v>
      </c>
      <c r="BD44" s="87">
        <f t="shared" si="37"/>
        <v>51572</v>
      </c>
      <c r="BE44" s="87">
        <f t="shared" si="38"/>
        <v>6316</v>
      </c>
      <c r="BF44" s="87">
        <f t="shared" si="38"/>
        <v>204629</v>
      </c>
      <c r="BG44" s="87">
        <f t="shared" si="25"/>
        <v>0</v>
      </c>
      <c r="BH44" s="87">
        <f t="shared" si="26"/>
        <v>88150</v>
      </c>
    </row>
    <row r="45" spans="1:60" ht="13.5">
      <c r="A45" s="17" t="s">
        <v>130</v>
      </c>
      <c r="B45" s="76" t="s">
        <v>328</v>
      </c>
      <c r="C45" s="77" t="s">
        <v>329</v>
      </c>
      <c r="D45" s="87">
        <f t="shared" si="27"/>
        <v>0</v>
      </c>
      <c r="E45" s="87">
        <f t="shared" si="28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9"/>
        <v>55146</v>
      </c>
      <c r="L45" s="87">
        <v>43374</v>
      </c>
      <c r="M45" s="88">
        <f t="shared" si="30"/>
        <v>9355</v>
      </c>
      <c r="N45" s="87">
        <v>4191</v>
      </c>
      <c r="O45" s="87">
        <v>0</v>
      </c>
      <c r="P45" s="87">
        <v>5164</v>
      </c>
      <c r="Q45" s="87">
        <v>0</v>
      </c>
      <c r="R45" s="87">
        <v>2417</v>
      </c>
      <c r="S45" s="87">
        <v>0</v>
      </c>
      <c r="T45" s="87">
        <v>151796</v>
      </c>
      <c r="U45" s="87">
        <v>0</v>
      </c>
      <c r="V45" s="87">
        <f t="shared" si="31"/>
        <v>55146</v>
      </c>
      <c r="W45" s="87">
        <f t="shared" si="32"/>
        <v>0</v>
      </c>
      <c r="X45" s="87">
        <f t="shared" si="33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4"/>
        <v>19266</v>
      </c>
      <c r="AE45" s="87">
        <v>0</v>
      </c>
      <c r="AF45" s="88">
        <f t="shared" si="35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19266</v>
      </c>
      <c r="AL45" s="87">
        <v>0</v>
      </c>
      <c r="AM45" s="87">
        <v>30193</v>
      </c>
      <c r="AN45" s="87">
        <v>0</v>
      </c>
      <c r="AO45" s="87">
        <f t="shared" si="36"/>
        <v>19266</v>
      </c>
      <c r="AP45" s="87">
        <f t="shared" si="24"/>
        <v>0</v>
      </c>
      <c r="AQ45" s="87">
        <f t="shared" si="24"/>
        <v>0</v>
      </c>
      <c r="AR45" s="87">
        <f t="shared" si="24"/>
        <v>0</v>
      </c>
      <c r="AS45" s="87">
        <f t="shared" si="24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74412</v>
      </c>
      <c r="AX45" s="87">
        <f t="shared" si="14"/>
        <v>43374</v>
      </c>
      <c r="AY45" s="87">
        <f t="shared" si="15"/>
        <v>9355</v>
      </c>
      <c r="AZ45" s="87">
        <f t="shared" si="16"/>
        <v>4191</v>
      </c>
      <c r="BA45" s="87">
        <f t="shared" si="17"/>
        <v>0</v>
      </c>
      <c r="BB45" s="87">
        <f t="shared" si="18"/>
        <v>5164</v>
      </c>
      <c r="BC45" s="87">
        <f t="shared" si="19"/>
        <v>0</v>
      </c>
      <c r="BD45" s="87">
        <f t="shared" si="37"/>
        <v>21683</v>
      </c>
      <c r="BE45" s="87">
        <f t="shared" si="38"/>
        <v>0</v>
      </c>
      <c r="BF45" s="87">
        <f t="shared" si="38"/>
        <v>181989</v>
      </c>
      <c r="BG45" s="87">
        <f t="shared" si="25"/>
        <v>0</v>
      </c>
      <c r="BH45" s="87">
        <f t="shared" si="26"/>
        <v>74412</v>
      </c>
    </row>
    <row r="46" spans="1:60" ht="13.5">
      <c r="A46" s="17" t="s">
        <v>130</v>
      </c>
      <c r="B46" s="76" t="s">
        <v>330</v>
      </c>
      <c r="C46" s="77" t="s">
        <v>230</v>
      </c>
      <c r="D46" s="87">
        <f t="shared" si="27"/>
        <v>0</v>
      </c>
      <c r="E46" s="87">
        <f t="shared" si="28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14425</v>
      </c>
      <c r="K46" s="87">
        <f t="shared" si="29"/>
        <v>0</v>
      </c>
      <c r="L46" s="87">
        <v>0</v>
      </c>
      <c r="M46" s="88">
        <f t="shared" si="30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52876</v>
      </c>
      <c r="U46" s="87">
        <v>0</v>
      </c>
      <c r="V46" s="87">
        <f t="shared" si="31"/>
        <v>0</v>
      </c>
      <c r="W46" s="87">
        <f t="shared" si="32"/>
        <v>0</v>
      </c>
      <c r="X46" s="87">
        <f t="shared" si="33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4"/>
        <v>990</v>
      </c>
      <c r="AE46" s="87">
        <v>0</v>
      </c>
      <c r="AF46" s="88">
        <f t="shared" si="35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990</v>
      </c>
      <c r="AL46" s="87">
        <v>0</v>
      </c>
      <c r="AM46" s="87">
        <v>6879</v>
      </c>
      <c r="AN46" s="87">
        <v>0</v>
      </c>
      <c r="AO46" s="87">
        <f t="shared" si="36"/>
        <v>990</v>
      </c>
      <c r="AP46" s="87">
        <f t="shared" si="24"/>
        <v>0</v>
      </c>
      <c r="AQ46" s="87">
        <f t="shared" si="24"/>
        <v>0</v>
      </c>
      <c r="AR46" s="87">
        <f t="shared" si="24"/>
        <v>0</v>
      </c>
      <c r="AS46" s="87">
        <f t="shared" si="24"/>
        <v>0</v>
      </c>
      <c r="AT46" s="87">
        <f t="shared" si="11"/>
        <v>0</v>
      </c>
      <c r="AU46" s="87">
        <f t="shared" si="12"/>
        <v>0</v>
      </c>
      <c r="AV46" s="87">
        <f t="shared" si="12"/>
        <v>14425</v>
      </c>
      <c r="AW46" s="87">
        <f t="shared" si="13"/>
        <v>990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37"/>
        <v>990</v>
      </c>
      <c r="BE46" s="87">
        <f t="shared" si="38"/>
        <v>0</v>
      </c>
      <c r="BF46" s="87">
        <f t="shared" si="38"/>
        <v>59755</v>
      </c>
      <c r="BG46" s="87">
        <f t="shared" si="25"/>
        <v>0</v>
      </c>
      <c r="BH46" s="87">
        <f t="shared" si="26"/>
        <v>990</v>
      </c>
    </row>
    <row r="47" spans="1:60" ht="13.5">
      <c r="A47" s="17" t="s">
        <v>130</v>
      </c>
      <c r="B47" s="76" t="s">
        <v>231</v>
      </c>
      <c r="C47" s="77" t="s">
        <v>232</v>
      </c>
      <c r="D47" s="87">
        <f t="shared" si="27"/>
        <v>0</v>
      </c>
      <c r="E47" s="87">
        <f t="shared" si="28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9"/>
        <v>225782</v>
      </c>
      <c r="L47" s="87">
        <v>47418</v>
      </c>
      <c r="M47" s="88">
        <f t="shared" si="30"/>
        <v>10109</v>
      </c>
      <c r="N47" s="87">
        <v>7104</v>
      </c>
      <c r="O47" s="87">
        <v>1438</v>
      </c>
      <c r="P47" s="87">
        <v>1567</v>
      </c>
      <c r="Q47" s="87">
        <v>9975</v>
      </c>
      <c r="R47" s="87">
        <v>145274</v>
      </c>
      <c r="S47" s="87">
        <v>13006</v>
      </c>
      <c r="T47" s="87">
        <v>0</v>
      </c>
      <c r="U47" s="87">
        <v>0</v>
      </c>
      <c r="V47" s="87">
        <f t="shared" si="31"/>
        <v>225782</v>
      </c>
      <c r="W47" s="87">
        <f t="shared" si="32"/>
        <v>0</v>
      </c>
      <c r="X47" s="87">
        <f t="shared" si="33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4"/>
        <v>0</v>
      </c>
      <c r="AE47" s="87">
        <v>0</v>
      </c>
      <c r="AF47" s="88">
        <f t="shared" si="35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29257</v>
      </c>
      <c r="AN47" s="87">
        <v>0</v>
      </c>
      <c r="AO47" s="87">
        <f t="shared" si="36"/>
        <v>0</v>
      </c>
      <c r="AP47" s="87">
        <f t="shared" si="24"/>
        <v>0</v>
      </c>
      <c r="AQ47" s="87">
        <f t="shared" si="24"/>
        <v>0</v>
      </c>
      <c r="AR47" s="87">
        <f t="shared" si="24"/>
        <v>0</v>
      </c>
      <c r="AS47" s="87">
        <f t="shared" si="24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3"/>
        <v>225782</v>
      </c>
      <c r="AX47" s="87">
        <f t="shared" si="14"/>
        <v>47418</v>
      </c>
      <c r="AY47" s="87">
        <f t="shared" si="15"/>
        <v>10109</v>
      </c>
      <c r="AZ47" s="87">
        <f t="shared" si="16"/>
        <v>7104</v>
      </c>
      <c r="BA47" s="87">
        <f t="shared" si="17"/>
        <v>1438</v>
      </c>
      <c r="BB47" s="87">
        <f t="shared" si="18"/>
        <v>1567</v>
      </c>
      <c r="BC47" s="87">
        <f t="shared" si="19"/>
        <v>9975</v>
      </c>
      <c r="BD47" s="87">
        <f t="shared" si="37"/>
        <v>145274</v>
      </c>
      <c r="BE47" s="87">
        <f t="shared" si="38"/>
        <v>13006</v>
      </c>
      <c r="BF47" s="87">
        <f t="shared" si="38"/>
        <v>29257</v>
      </c>
      <c r="BG47" s="87">
        <f t="shared" si="25"/>
        <v>0</v>
      </c>
      <c r="BH47" s="87">
        <f t="shared" si="26"/>
        <v>225782</v>
      </c>
    </row>
    <row r="48" spans="1:60" ht="13.5">
      <c r="A48" s="17" t="s">
        <v>130</v>
      </c>
      <c r="B48" s="76" t="s">
        <v>233</v>
      </c>
      <c r="C48" s="77" t="s">
        <v>234</v>
      </c>
      <c r="D48" s="87">
        <f t="shared" si="27"/>
        <v>0</v>
      </c>
      <c r="E48" s="87">
        <f t="shared" si="28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4199</v>
      </c>
      <c r="K48" s="87">
        <f t="shared" si="29"/>
        <v>26059</v>
      </c>
      <c r="L48" s="87">
        <v>24062</v>
      </c>
      <c r="M48" s="88">
        <f t="shared" si="30"/>
        <v>1997</v>
      </c>
      <c r="N48" s="87">
        <v>1889</v>
      </c>
      <c r="O48" s="87">
        <v>0</v>
      </c>
      <c r="P48" s="87">
        <v>108</v>
      </c>
      <c r="Q48" s="87">
        <v>0</v>
      </c>
      <c r="R48" s="87">
        <v>0</v>
      </c>
      <c r="S48" s="87">
        <v>0</v>
      </c>
      <c r="T48" s="87">
        <v>72071</v>
      </c>
      <c r="U48" s="87">
        <v>0</v>
      </c>
      <c r="V48" s="87">
        <f t="shared" si="31"/>
        <v>26059</v>
      </c>
      <c r="W48" s="87">
        <f t="shared" si="32"/>
        <v>0</v>
      </c>
      <c r="X48" s="87">
        <f t="shared" si="33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4"/>
        <v>0</v>
      </c>
      <c r="AE48" s="87">
        <v>0</v>
      </c>
      <c r="AF48" s="88">
        <f t="shared" si="35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22167</v>
      </c>
      <c r="AN48" s="87">
        <v>0</v>
      </c>
      <c r="AO48" s="87">
        <f t="shared" si="36"/>
        <v>0</v>
      </c>
      <c r="AP48" s="87">
        <f t="shared" si="24"/>
        <v>0</v>
      </c>
      <c r="AQ48" s="87">
        <f t="shared" si="24"/>
        <v>0</v>
      </c>
      <c r="AR48" s="87">
        <f t="shared" si="24"/>
        <v>0</v>
      </c>
      <c r="AS48" s="87">
        <f t="shared" si="24"/>
        <v>0</v>
      </c>
      <c r="AT48" s="87">
        <f t="shared" si="11"/>
        <v>0</v>
      </c>
      <c r="AU48" s="87">
        <f t="shared" si="12"/>
        <v>0</v>
      </c>
      <c r="AV48" s="87">
        <f t="shared" si="12"/>
        <v>4199</v>
      </c>
      <c r="AW48" s="87">
        <f t="shared" si="13"/>
        <v>26059</v>
      </c>
      <c r="AX48" s="87">
        <f t="shared" si="14"/>
        <v>24062</v>
      </c>
      <c r="AY48" s="87">
        <f t="shared" si="15"/>
        <v>1997</v>
      </c>
      <c r="AZ48" s="87">
        <f t="shared" si="16"/>
        <v>1889</v>
      </c>
      <c r="BA48" s="87">
        <f t="shared" si="17"/>
        <v>0</v>
      </c>
      <c r="BB48" s="87">
        <f t="shared" si="18"/>
        <v>108</v>
      </c>
      <c r="BC48" s="87">
        <f t="shared" si="19"/>
        <v>0</v>
      </c>
      <c r="BD48" s="87">
        <f t="shared" si="37"/>
        <v>0</v>
      </c>
      <c r="BE48" s="87">
        <f t="shared" si="38"/>
        <v>0</v>
      </c>
      <c r="BF48" s="87">
        <f t="shared" si="38"/>
        <v>94238</v>
      </c>
      <c r="BG48" s="87">
        <f t="shared" si="25"/>
        <v>0</v>
      </c>
      <c r="BH48" s="87">
        <f t="shared" si="26"/>
        <v>26059</v>
      </c>
    </row>
    <row r="49" spans="1:60" ht="13.5">
      <c r="A49" s="17" t="s">
        <v>130</v>
      </c>
      <c r="B49" s="76" t="s">
        <v>235</v>
      </c>
      <c r="C49" s="77" t="s">
        <v>126</v>
      </c>
      <c r="D49" s="87">
        <f t="shared" si="27"/>
        <v>36</v>
      </c>
      <c r="E49" s="87">
        <f t="shared" si="28"/>
        <v>36</v>
      </c>
      <c r="F49" s="87">
        <v>0</v>
      </c>
      <c r="G49" s="87">
        <v>36</v>
      </c>
      <c r="H49" s="87">
        <v>0</v>
      </c>
      <c r="I49" s="87">
        <v>0</v>
      </c>
      <c r="J49" s="87">
        <v>4111</v>
      </c>
      <c r="K49" s="87">
        <f t="shared" si="29"/>
        <v>54068</v>
      </c>
      <c r="L49" s="87">
        <v>44034</v>
      </c>
      <c r="M49" s="88">
        <f t="shared" si="30"/>
        <v>3763</v>
      </c>
      <c r="N49" s="87">
        <v>3763</v>
      </c>
      <c r="O49" s="87">
        <v>0</v>
      </c>
      <c r="P49" s="87">
        <v>0</v>
      </c>
      <c r="Q49" s="87">
        <v>0</v>
      </c>
      <c r="R49" s="87">
        <v>21</v>
      </c>
      <c r="S49" s="87">
        <v>6250</v>
      </c>
      <c r="T49" s="87">
        <v>71478</v>
      </c>
      <c r="U49" s="87">
        <v>20</v>
      </c>
      <c r="V49" s="87">
        <f t="shared" si="31"/>
        <v>54124</v>
      </c>
      <c r="W49" s="87">
        <f t="shared" si="32"/>
        <v>0</v>
      </c>
      <c r="X49" s="87">
        <f t="shared" si="33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4"/>
        <v>0</v>
      </c>
      <c r="AE49" s="87">
        <v>0</v>
      </c>
      <c r="AF49" s="88">
        <f t="shared" si="35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23733</v>
      </c>
      <c r="AN49" s="87">
        <v>0</v>
      </c>
      <c r="AO49" s="87">
        <f t="shared" si="36"/>
        <v>0</v>
      </c>
      <c r="AP49" s="87">
        <f t="shared" si="24"/>
        <v>36</v>
      </c>
      <c r="AQ49" s="87">
        <f t="shared" si="24"/>
        <v>36</v>
      </c>
      <c r="AR49" s="87">
        <f t="shared" si="24"/>
        <v>0</v>
      </c>
      <c r="AS49" s="87">
        <f t="shared" si="24"/>
        <v>36</v>
      </c>
      <c r="AT49" s="87">
        <f t="shared" si="11"/>
        <v>0</v>
      </c>
      <c r="AU49" s="87">
        <f t="shared" si="12"/>
        <v>0</v>
      </c>
      <c r="AV49" s="87">
        <f t="shared" si="12"/>
        <v>4111</v>
      </c>
      <c r="AW49" s="87">
        <f t="shared" si="13"/>
        <v>54068</v>
      </c>
      <c r="AX49" s="87">
        <f t="shared" si="14"/>
        <v>44034</v>
      </c>
      <c r="AY49" s="87">
        <f t="shared" si="15"/>
        <v>3763</v>
      </c>
      <c r="AZ49" s="87">
        <f t="shared" si="16"/>
        <v>3763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37"/>
        <v>21</v>
      </c>
      <c r="BE49" s="87">
        <f t="shared" si="38"/>
        <v>6250</v>
      </c>
      <c r="BF49" s="87">
        <f t="shared" si="38"/>
        <v>95211</v>
      </c>
      <c r="BG49" s="87">
        <f t="shared" si="25"/>
        <v>20</v>
      </c>
      <c r="BH49" s="87">
        <f t="shared" si="26"/>
        <v>54124</v>
      </c>
    </row>
    <row r="50" spans="1:60" ht="13.5">
      <c r="A50" s="17" t="s">
        <v>130</v>
      </c>
      <c r="B50" s="76" t="s">
        <v>236</v>
      </c>
      <c r="C50" s="77" t="s">
        <v>127</v>
      </c>
      <c r="D50" s="87">
        <f t="shared" si="27"/>
        <v>0</v>
      </c>
      <c r="E50" s="87">
        <f t="shared" si="28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9283</v>
      </c>
      <c r="K50" s="87">
        <f t="shared" si="29"/>
        <v>194488</v>
      </c>
      <c r="L50" s="87">
        <v>13472</v>
      </c>
      <c r="M50" s="88">
        <f t="shared" si="30"/>
        <v>7736</v>
      </c>
      <c r="N50" s="87">
        <v>0</v>
      </c>
      <c r="O50" s="87">
        <v>0</v>
      </c>
      <c r="P50" s="87">
        <v>7736</v>
      </c>
      <c r="Q50" s="87">
        <v>0</v>
      </c>
      <c r="R50" s="87">
        <v>173280</v>
      </c>
      <c r="S50" s="87">
        <v>0</v>
      </c>
      <c r="T50" s="87">
        <v>158555</v>
      </c>
      <c r="U50" s="87">
        <v>9481</v>
      </c>
      <c r="V50" s="87">
        <f t="shared" si="31"/>
        <v>203969</v>
      </c>
      <c r="W50" s="87">
        <f t="shared" si="32"/>
        <v>0</v>
      </c>
      <c r="X50" s="87">
        <f t="shared" si="33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4"/>
        <v>0</v>
      </c>
      <c r="AE50" s="87">
        <v>0</v>
      </c>
      <c r="AF50" s="88">
        <f t="shared" si="35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55529</v>
      </c>
      <c r="AN50" s="87">
        <v>67</v>
      </c>
      <c r="AO50" s="87">
        <f t="shared" si="36"/>
        <v>67</v>
      </c>
      <c r="AP50" s="87">
        <f t="shared" si="24"/>
        <v>0</v>
      </c>
      <c r="AQ50" s="87">
        <f t="shared" si="24"/>
        <v>0</v>
      </c>
      <c r="AR50" s="87">
        <f t="shared" si="24"/>
        <v>0</v>
      </c>
      <c r="AS50" s="87">
        <f t="shared" si="24"/>
        <v>0</v>
      </c>
      <c r="AT50" s="87">
        <f t="shared" si="11"/>
        <v>0</v>
      </c>
      <c r="AU50" s="87">
        <f t="shared" si="12"/>
        <v>0</v>
      </c>
      <c r="AV50" s="87">
        <f t="shared" si="12"/>
        <v>9283</v>
      </c>
      <c r="AW50" s="87">
        <f t="shared" si="13"/>
        <v>194488</v>
      </c>
      <c r="AX50" s="87">
        <f t="shared" si="14"/>
        <v>13472</v>
      </c>
      <c r="AY50" s="87">
        <f t="shared" si="15"/>
        <v>7736</v>
      </c>
      <c r="AZ50" s="87">
        <f t="shared" si="16"/>
        <v>0</v>
      </c>
      <c r="BA50" s="87">
        <f t="shared" si="17"/>
        <v>0</v>
      </c>
      <c r="BB50" s="87">
        <f t="shared" si="18"/>
        <v>7736</v>
      </c>
      <c r="BC50" s="87">
        <f aca="true" t="shared" si="39" ref="BC50:BC113">Q50+AJ50</f>
        <v>0</v>
      </c>
      <c r="BD50" s="87">
        <f t="shared" si="37"/>
        <v>173280</v>
      </c>
      <c r="BE50" s="87">
        <f t="shared" si="38"/>
        <v>0</v>
      </c>
      <c r="BF50" s="87">
        <f t="shared" si="38"/>
        <v>214084</v>
      </c>
      <c r="BG50" s="87">
        <f t="shared" si="25"/>
        <v>9548</v>
      </c>
      <c r="BH50" s="87">
        <f t="shared" si="26"/>
        <v>204036</v>
      </c>
    </row>
    <row r="51" spans="1:60" ht="13.5">
      <c r="A51" s="17" t="s">
        <v>130</v>
      </c>
      <c r="B51" s="76" t="s">
        <v>237</v>
      </c>
      <c r="C51" s="77" t="s">
        <v>238</v>
      </c>
      <c r="D51" s="87">
        <f t="shared" si="27"/>
        <v>5999</v>
      </c>
      <c r="E51" s="87">
        <f t="shared" si="28"/>
        <v>5999</v>
      </c>
      <c r="F51" s="87">
        <v>5999</v>
      </c>
      <c r="G51" s="87">
        <v>0</v>
      </c>
      <c r="H51" s="87">
        <v>0</v>
      </c>
      <c r="I51" s="87">
        <v>0</v>
      </c>
      <c r="J51" s="87">
        <v>0</v>
      </c>
      <c r="K51" s="87">
        <f t="shared" si="29"/>
        <v>249987</v>
      </c>
      <c r="L51" s="87">
        <v>126306</v>
      </c>
      <c r="M51" s="88">
        <f t="shared" si="30"/>
        <v>85629</v>
      </c>
      <c r="N51" s="87">
        <v>17350</v>
      </c>
      <c r="O51" s="87">
        <v>55123</v>
      </c>
      <c r="P51" s="87">
        <v>13156</v>
      </c>
      <c r="Q51" s="87">
        <v>5023</v>
      </c>
      <c r="R51" s="87">
        <v>33029</v>
      </c>
      <c r="S51" s="87">
        <v>0</v>
      </c>
      <c r="T51" s="87">
        <v>0</v>
      </c>
      <c r="U51" s="87">
        <v>4265</v>
      </c>
      <c r="V51" s="87">
        <f t="shared" si="31"/>
        <v>260251</v>
      </c>
      <c r="W51" s="87">
        <f t="shared" si="32"/>
        <v>0</v>
      </c>
      <c r="X51" s="87">
        <f t="shared" si="33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4"/>
        <v>109534</v>
      </c>
      <c r="AE51" s="87">
        <v>0</v>
      </c>
      <c r="AF51" s="88">
        <f t="shared" si="35"/>
        <v>36094</v>
      </c>
      <c r="AG51" s="87">
        <v>0</v>
      </c>
      <c r="AH51" s="87">
        <v>36094</v>
      </c>
      <c r="AI51" s="87">
        <v>0</v>
      </c>
      <c r="AJ51" s="87">
        <v>0</v>
      </c>
      <c r="AK51" s="87">
        <v>73440</v>
      </c>
      <c r="AL51" s="87">
        <v>0</v>
      </c>
      <c r="AM51" s="87">
        <v>0</v>
      </c>
      <c r="AN51" s="87">
        <v>0</v>
      </c>
      <c r="AO51" s="87">
        <f t="shared" si="36"/>
        <v>109534</v>
      </c>
      <c r="AP51" s="87">
        <f t="shared" si="24"/>
        <v>5999</v>
      </c>
      <c r="AQ51" s="87">
        <f t="shared" si="24"/>
        <v>5999</v>
      </c>
      <c r="AR51" s="87">
        <f t="shared" si="24"/>
        <v>5999</v>
      </c>
      <c r="AS51" s="87">
        <f t="shared" si="24"/>
        <v>0</v>
      </c>
      <c r="AT51" s="87">
        <f t="shared" si="11"/>
        <v>0</v>
      </c>
      <c r="AU51" s="87">
        <f t="shared" si="12"/>
        <v>0</v>
      </c>
      <c r="AV51" s="87">
        <f t="shared" si="12"/>
        <v>0</v>
      </c>
      <c r="AW51" s="87">
        <f t="shared" si="13"/>
        <v>359521</v>
      </c>
      <c r="AX51" s="87">
        <f t="shared" si="14"/>
        <v>126306</v>
      </c>
      <c r="AY51" s="87">
        <f t="shared" si="15"/>
        <v>121723</v>
      </c>
      <c r="AZ51" s="87">
        <f t="shared" si="16"/>
        <v>17350</v>
      </c>
      <c r="BA51" s="87">
        <f t="shared" si="17"/>
        <v>91217</v>
      </c>
      <c r="BB51" s="87">
        <f t="shared" si="18"/>
        <v>13156</v>
      </c>
      <c r="BC51" s="87">
        <f t="shared" si="39"/>
        <v>5023</v>
      </c>
      <c r="BD51" s="87">
        <f t="shared" si="37"/>
        <v>106469</v>
      </c>
      <c r="BE51" s="87">
        <f t="shared" si="38"/>
        <v>0</v>
      </c>
      <c r="BF51" s="87">
        <f t="shared" si="38"/>
        <v>0</v>
      </c>
      <c r="BG51" s="87">
        <f t="shared" si="25"/>
        <v>4265</v>
      </c>
      <c r="BH51" s="87">
        <f t="shared" si="26"/>
        <v>369785</v>
      </c>
    </row>
    <row r="52" spans="1:60" ht="13.5">
      <c r="A52" s="17" t="s">
        <v>130</v>
      </c>
      <c r="B52" s="76" t="s">
        <v>239</v>
      </c>
      <c r="C52" s="77" t="s">
        <v>240</v>
      </c>
      <c r="D52" s="87">
        <f t="shared" si="27"/>
        <v>0</v>
      </c>
      <c r="E52" s="87">
        <f t="shared" si="28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9"/>
        <v>0</v>
      </c>
      <c r="L52" s="87">
        <v>0</v>
      </c>
      <c r="M52" s="88">
        <f t="shared" si="30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72833</v>
      </c>
      <c r="U52" s="87">
        <v>0</v>
      </c>
      <c r="V52" s="87">
        <f t="shared" si="31"/>
        <v>0</v>
      </c>
      <c r="W52" s="87">
        <f t="shared" si="32"/>
        <v>0</v>
      </c>
      <c r="X52" s="87">
        <f t="shared" si="33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4"/>
        <v>0</v>
      </c>
      <c r="AE52" s="87">
        <v>0</v>
      </c>
      <c r="AF52" s="88">
        <f t="shared" si="35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12708</v>
      </c>
      <c r="AN52" s="87">
        <v>0</v>
      </c>
      <c r="AO52" s="87">
        <f t="shared" si="36"/>
        <v>0</v>
      </c>
      <c r="AP52" s="87">
        <f t="shared" si="24"/>
        <v>0</v>
      </c>
      <c r="AQ52" s="87">
        <f t="shared" si="24"/>
        <v>0</v>
      </c>
      <c r="AR52" s="87">
        <f t="shared" si="24"/>
        <v>0</v>
      </c>
      <c r="AS52" s="87">
        <f t="shared" si="24"/>
        <v>0</v>
      </c>
      <c r="AT52" s="87">
        <f t="shared" si="11"/>
        <v>0</v>
      </c>
      <c r="AU52" s="87">
        <f t="shared" si="12"/>
        <v>0</v>
      </c>
      <c r="AV52" s="87">
        <f t="shared" si="12"/>
        <v>0</v>
      </c>
      <c r="AW52" s="87">
        <f t="shared" si="13"/>
        <v>0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39"/>
        <v>0</v>
      </c>
      <c r="BD52" s="87">
        <f t="shared" si="37"/>
        <v>0</v>
      </c>
      <c r="BE52" s="87">
        <f t="shared" si="38"/>
        <v>0</v>
      </c>
      <c r="BF52" s="87">
        <f t="shared" si="38"/>
        <v>85541</v>
      </c>
      <c r="BG52" s="87">
        <f t="shared" si="25"/>
        <v>0</v>
      </c>
      <c r="BH52" s="87">
        <f t="shared" si="26"/>
        <v>0</v>
      </c>
    </row>
    <row r="53" spans="1:60" ht="13.5">
      <c r="A53" s="17" t="s">
        <v>130</v>
      </c>
      <c r="B53" s="76" t="s">
        <v>241</v>
      </c>
      <c r="C53" s="77" t="s">
        <v>242</v>
      </c>
      <c r="D53" s="87">
        <f t="shared" si="27"/>
        <v>0</v>
      </c>
      <c r="E53" s="87">
        <f t="shared" si="28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9"/>
        <v>0</v>
      </c>
      <c r="L53" s="87">
        <v>0</v>
      </c>
      <c r="M53" s="88">
        <f t="shared" si="30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53474</v>
      </c>
      <c r="U53" s="87">
        <v>0</v>
      </c>
      <c r="V53" s="87">
        <f t="shared" si="31"/>
        <v>0</v>
      </c>
      <c r="W53" s="87">
        <f t="shared" si="32"/>
        <v>0</v>
      </c>
      <c r="X53" s="87">
        <f t="shared" si="33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4"/>
        <v>0</v>
      </c>
      <c r="AE53" s="87">
        <v>0</v>
      </c>
      <c r="AF53" s="88">
        <f t="shared" si="35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9330</v>
      </c>
      <c r="AN53" s="87">
        <v>0</v>
      </c>
      <c r="AO53" s="87">
        <f t="shared" si="36"/>
        <v>0</v>
      </c>
      <c r="AP53" s="87">
        <f t="shared" si="24"/>
        <v>0</v>
      </c>
      <c r="AQ53" s="87">
        <f t="shared" si="24"/>
        <v>0</v>
      </c>
      <c r="AR53" s="87">
        <f t="shared" si="24"/>
        <v>0</v>
      </c>
      <c r="AS53" s="87">
        <f t="shared" si="24"/>
        <v>0</v>
      </c>
      <c r="AT53" s="87">
        <f t="shared" si="11"/>
        <v>0</v>
      </c>
      <c r="AU53" s="87">
        <f t="shared" si="12"/>
        <v>0</v>
      </c>
      <c r="AV53" s="87">
        <f t="shared" si="12"/>
        <v>0</v>
      </c>
      <c r="AW53" s="87">
        <f t="shared" si="13"/>
        <v>0</v>
      </c>
      <c r="AX53" s="87">
        <f t="shared" si="14"/>
        <v>0</v>
      </c>
      <c r="AY53" s="87">
        <f t="shared" si="15"/>
        <v>0</v>
      </c>
      <c r="AZ53" s="87">
        <f aca="true" t="shared" si="40" ref="AZ53:AZ116">N53+AG53</f>
        <v>0</v>
      </c>
      <c r="BA53" s="87">
        <f aca="true" t="shared" si="41" ref="BA53:BA116">O53+AH53</f>
        <v>0</v>
      </c>
      <c r="BB53" s="87">
        <f aca="true" t="shared" si="42" ref="BB53:BB116">P53+AI53</f>
        <v>0</v>
      </c>
      <c r="BC53" s="87">
        <f t="shared" si="39"/>
        <v>0</v>
      </c>
      <c r="BD53" s="87">
        <f t="shared" si="37"/>
        <v>0</v>
      </c>
      <c r="BE53" s="87">
        <f t="shared" si="38"/>
        <v>0</v>
      </c>
      <c r="BF53" s="87">
        <f t="shared" si="38"/>
        <v>62804</v>
      </c>
      <c r="BG53" s="87">
        <f t="shared" si="25"/>
        <v>0</v>
      </c>
      <c r="BH53" s="87">
        <f t="shared" si="26"/>
        <v>0</v>
      </c>
    </row>
    <row r="54" spans="1:60" ht="13.5">
      <c r="A54" s="17" t="s">
        <v>130</v>
      </c>
      <c r="B54" s="76" t="s">
        <v>243</v>
      </c>
      <c r="C54" s="77" t="s">
        <v>244</v>
      </c>
      <c r="D54" s="87">
        <f t="shared" si="27"/>
        <v>0</v>
      </c>
      <c r="E54" s="87">
        <f t="shared" si="28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9"/>
        <v>0</v>
      </c>
      <c r="L54" s="87">
        <v>0</v>
      </c>
      <c r="M54" s="88">
        <f t="shared" si="30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45676</v>
      </c>
      <c r="U54" s="87">
        <v>0</v>
      </c>
      <c r="V54" s="87">
        <f t="shared" si="31"/>
        <v>0</v>
      </c>
      <c r="W54" s="87">
        <f t="shared" si="32"/>
        <v>0</v>
      </c>
      <c r="X54" s="87">
        <f t="shared" si="33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4"/>
        <v>0</v>
      </c>
      <c r="AE54" s="87">
        <v>0</v>
      </c>
      <c r="AF54" s="88">
        <f t="shared" si="35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7970</v>
      </c>
      <c r="AN54" s="87">
        <v>0</v>
      </c>
      <c r="AO54" s="87">
        <f t="shared" si="36"/>
        <v>0</v>
      </c>
      <c r="AP54" s="87">
        <f t="shared" si="24"/>
        <v>0</v>
      </c>
      <c r="AQ54" s="87">
        <f t="shared" si="24"/>
        <v>0</v>
      </c>
      <c r="AR54" s="87">
        <f t="shared" si="24"/>
        <v>0</v>
      </c>
      <c r="AS54" s="87">
        <f t="shared" si="24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13"/>
        <v>0</v>
      </c>
      <c r="AX54" s="87">
        <f t="shared" si="14"/>
        <v>0</v>
      </c>
      <c r="AY54" s="87">
        <f t="shared" si="15"/>
        <v>0</v>
      </c>
      <c r="AZ54" s="87">
        <f t="shared" si="40"/>
        <v>0</v>
      </c>
      <c r="BA54" s="87">
        <f t="shared" si="41"/>
        <v>0</v>
      </c>
      <c r="BB54" s="87">
        <f t="shared" si="42"/>
        <v>0</v>
      </c>
      <c r="BC54" s="87">
        <f t="shared" si="39"/>
        <v>0</v>
      </c>
      <c r="BD54" s="87">
        <f t="shared" si="37"/>
        <v>0</v>
      </c>
      <c r="BE54" s="87">
        <f t="shared" si="38"/>
        <v>0</v>
      </c>
      <c r="BF54" s="87">
        <f t="shared" si="38"/>
        <v>53646</v>
      </c>
      <c r="BG54" s="87">
        <f t="shared" si="25"/>
        <v>0</v>
      </c>
      <c r="BH54" s="87">
        <f t="shared" si="26"/>
        <v>0</v>
      </c>
    </row>
    <row r="55" spans="1:60" ht="13.5">
      <c r="A55" s="17" t="s">
        <v>130</v>
      </c>
      <c r="B55" s="76" t="s">
        <v>245</v>
      </c>
      <c r="C55" s="77" t="s">
        <v>246</v>
      </c>
      <c r="D55" s="87">
        <f t="shared" si="27"/>
        <v>0</v>
      </c>
      <c r="E55" s="87">
        <f t="shared" si="28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9"/>
        <v>0</v>
      </c>
      <c r="L55" s="87">
        <v>0</v>
      </c>
      <c r="M55" s="88">
        <f t="shared" si="30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38214</v>
      </c>
      <c r="U55" s="87">
        <v>0</v>
      </c>
      <c r="V55" s="87">
        <f t="shared" si="31"/>
        <v>0</v>
      </c>
      <c r="W55" s="87">
        <f t="shared" si="32"/>
        <v>0</v>
      </c>
      <c r="X55" s="87">
        <f t="shared" si="33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4"/>
        <v>0</v>
      </c>
      <c r="AE55" s="87">
        <v>0</v>
      </c>
      <c r="AF55" s="88">
        <f t="shared" si="35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6668</v>
      </c>
      <c r="AN55" s="87">
        <v>0</v>
      </c>
      <c r="AO55" s="87">
        <f t="shared" si="36"/>
        <v>0</v>
      </c>
      <c r="AP55" s="87">
        <f t="shared" si="24"/>
        <v>0</v>
      </c>
      <c r="AQ55" s="87">
        <f t="shared" si="24"/>
        <v>0</v>
      </c>
      <c r="AR55" s="87">
        <f t="shared" si="24"/>
        <v>0</v>
      </c>
      <c r="AS55" s="87">
        <f t="shared" si="24"/>
        <v>0</v>
      </c>
      <c r="AT55" s="87">
        <f t="shared" si="11"/>
        <v>0</v>
      </c>
      <c r="AU55" s="87">
        <f t="shared" si="12"/>
        <v>0</v>
      </c>
      <c r="AV55" s="87">
        <f t="shared" si="12"/>
        <v>0</v>
      </c>
      <c r="AW55" s="87">
        <f t="shared" si="13"/>
        <v>0</v>
      </c>
      <c r="AX55" s="87">
        <f t="shared" si="14"/>
        <v>0</v>
      </c>
      <c r="AY55" s="87">
        <f t="shared" si="15"/>
        <v>0</v>
      </c>
      <c r="AZ55" s="87">
        <f t="shared" si="40"/>
        <v>0</v>
      </c>
      <c r="BA55" s="87">
        <f t="shared" si="41"/>
        <v>0</v>
      </c>
      <c r="BB55" s="87">
        <f t="shared" si="42"/>
        <v>0</v>
      </c>
      <c r="BC55" s="87">
        <f t="shared" si="39"/>
        <v>0</v>
      </c>
      <c r="BD55" s="87">
        <f t="shared" si="37"/>
        <v>0</v>
      </c>
      <c r="BE55" s="87">
        <f t="shared" si="38"/>
        <v>0</v>
      </c>
      <c r="BF55" s="87">
        <f t="shared" si="38"/>
        <v>44882</v>
      </c>
      <c r="BG55" s="87">
        <f t="shared" si="25"/>
        <v>0</v>
      </c>
      <c r="BH55" s="87">
        <f t="shared" si="26"/>
        <v>0</v>
      </c>
    </row>
    <row r="56" spans="1:60" ht="13.5">
      <c r="A56" s="17" t="s">
        <v>130</v>
      </c>
      <c r="B56" s="76" t="s">
        <v>247</v>
      </c>
      <c r="C56" s="77" t="s">
        <v>248</v>
      </c>
      <c r="D56" s="87">
        <f t="shared" si="27"/>
        <v>0</v>
      </c>
      <c r="E56" s="87">
        <f t="shared" si="28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9"/>
        <v>0</v>
      </c>
      <c r="L56" s="87">
        <v>0</v>
      </c>
      <c r="M56" s="88">
        <f t="shared" si="30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291354</v>
      </c>
      <c r="U56" s="87">
        <v>0</v>
      </c>
      <c r="V56" s="87">
        <f t="shared" si="31"/>
        <v>0</v>
      </c>
      <c r="W56" s="87">
        <f t="shared" si="32"/>
        <v>0</v>
      </c>
      <c r="X56" s="87">
        <f t="shared" si="33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4"/>
        <v>0</v>
      </c>
      <c r="AE56" s="87">
        <v>0</v>
      </c>
      <c r="AF56" s="88">
        <f t="shared" si="35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4521</v>
      </c>
      <c r="AN56" s="87">
        <v>0</v>
      </c>
      <c r="AO56" s="87">
        <f t="shared" si="36"/>
        <v>0</v>
      </c>
      <c r="AP56" s="87">
        <f t="shared" si="24"/>
        <v>0</v>
      </c>
      <c r="AQ56" s="87">
        <f t="shared" si="24"/>
        <v>0</v>
      </c>
      <c r="AR56" s="87">
        <f t="shared" si="24"/>
        <v>0</v>
      </c>
      <c r="AS56" s="87">
        <f t="shared" si="24"/>
        <v>0</v>
      </c>
      <c r="AT56" s="87">
        <f t="shared" si="11"/>
        <v>0</v>
      </c>
      <c r="AU56" s="87">
        <f t="shared" si="12"/>
        <v>0</v>
      </c>
      <c r="AV56" s="87">
        <f t="shared" si="12"/>
        <v>0</v>
      </c>
      <c r="AW56" s="87">
        <f t="shared" si="13"/>
        <v>0</v>
      </c>
      <c r="AX56" s="87">
        <f t="shared" si="14"/>
        <v>0</v>
      </c>
      <c r="AY56" s="87">
        <f t="shared" si="15"/>
        <v>0</v>
      </c>
      <c r="AZ56" s="87">
        <f t="shared" si="40"/>
        <v>0</v>
      </c>
      <c r="BA56" s="87">
        <f t="shared" si="41"/>
        <v>0</v>
      </c>
      <c r="BB56" s="87">
        <f t="shared" si="42"/>
        <v>0</v>
      </c>
      <c r="BC56" s="87">
        <f t="shared" si="39"/>
        <v>0</v>
      </c>
      <c r="BD56" s="87">
        <f t="shared" si="37"/>
        <v>0</v>
      </c>
      <c r="BE56" s="87">
        <f t="shared" si="38"/>
        <v>0</v>
      </c>
      <c r="BF56" s="87">
        <f t="shared" si="38"/>
        <v>295875</v>
      </c>
      <c r="BG56" s="87">
        <f t="shared" si="25"/>
        <v>0</v>
      </c>
      <c r="BH56" s="87">
        <f t="shared" si="26"/>
        <v>0</v>
      </c>
    </row>
    <row r="57" spans="1:60" ht="13.5">
      <c r="A57" s="17" t="s">
        <v>130</v>
      </c>
      <c r="B57" s="76" t="s">
        <v>249</v>
      </c>
      <c r="C57" s="77" t="s">
        <v>250</v>
      </c>
      <c r="D57" s="87">
        <f t="shared" si="27"/>
        <v>0</v>
      </c>
      <c r="E57" s="87">
        <f t="shared" si="28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9"/>
        <v>0</v>
      </c>
      <c r="L57" s="87">
        <v>0</v>
      </c>
      <c r="M57" s="88">
        <f t="shared" si="30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90400</v>
      </c>
      <c r="U57" s="87">
        <v>0</v>
      </c>
      <c r="V57" s="87">
        <f t="shared" si="31"/>
        <v>0</v>
      </c>
      <c r="W57" s="87">
        <f t="shared" si="32"/>
        <v>0</v>
      </c>
      <c r="X57" s="87">
        <f t="shared" si="33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4"/>
        <v>0</v>
      </c>
      <c r="AE57" s="87">
        <v>0</v>
      </c>
      <c r="AF57" s="88">
        <f t="shared" si="35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1544</v>
      </c>
      <c r="AN57" s="87">
        <v>0</v>
      </c>
      <c r="AO57" s="87">
        <f t="shared" si="36"/>
        <v>0</v>
      </c>
      <c r="AP57" s="87">
        <f t="shared" si="24"/>
        <v>0</v>
      </c>
      <c r="AQ57" s="87">
        <f t="shared" si="24"/>
        <v>0</v>
      </c>
      <c r="AR57" s="87">
        <f t="shared" si="24"/>
        <v>0</v>
      </c>
      <c r="AS57" s="87">
        <f t="shared" si="24"/>
        <v>0</v>
      </c>
      <c r="AT57" s="87">
        <f t="shared" si="11"/>
        <v>0</v>
      </c>
      <c r="AU57" s="87">
        <f t="shared" si="12"/>
        <v>0</v>
      </c>
      <c r="AV57" s="87">
        <f t="shared" si="12"/>
        <v>0</v>
      </c>
      <c r="AW57" s="87">
        <f t="shared" si="13"/>
        <v>0</v>
      </c>
      <c r="AX57" s="87">
        <f t="shared" si="14"/>
        <v>0</v>
      </c>
      <c r="AY57" s="87">
        <f t="shared" si="15"/>
        <v>0</v>
      </c>
      <c r="AZ57" s="87">
        <f t="shared" si="40"/>
        <v>0</v>
      </c>
      <c r="BA57" s="87">
        <f t="shared" si="41"/>
        <v>0</v>
      </c>
      <c r="BB57" s="87">
        <f t="shared" si="42"/>
        <v>0</v>
      </c>
      <c r="BC57" s="87">
        <f t="shared" si="39"/>
        <v>0</v>
      </c>
      <c r="BD57" s="87">
        <f t="shared" si="37"/>
        <v>0</v>
      </c>
      <c r="BE57" s="87">
        <f t="shared" si="38"/>
        <v>0</v>
      </c>
      <c r="BF57" s="87">
        <f t="shared" si="38"/>
        <v>91944</v>
      </c>
      <c r="BG57" s="87">
        <f t="shared" si="25"/>
        <v>0</v>
      </c>
      <c r="BH57" s="87">
        <f t="shared" si="26"/>
        <v>0</v>
      </c>
    </row>
    <row r="58" spans="1:60" ht="13.5">
      <c r="A58" s="17" t="s">
        <v>130</v>
      </c>
      <c r="B58" s="76" t="s">
        <v>251</v>
      </c>
      <c r="C58" s="77" t="s">
        <v>217</v>
      </c>
      <c r="D58" s="87">
        <f t="shared" si="27"/>
        <v>0</v>
      </c>
      <c r="E58" s="87">
        <f t="shared" si="28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29"/>
        <v>0</v>
      </c>
      <c r="L58" s="87">
        <v>0</v>
      </c>
      <c r="M58" s="88">
        <f t="shared" si="30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92547</v>
      </c>
      <c r="U58" s="87">
        <v>0</v>
      </c>
      <c r="V58" s="87">
        <f t="shared" si="31"/>
        <v>0</v>
      </c>
      <c r="W58" s="87">
        <f t="shared" si="32"/>
        <v>0</v>
      </c>
      <c r="X58" s="87">
        <f t="shared" si="33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4"/>
        <v>0</v>
      </c>
      <c r="AE58" s="87">
        <v>0</v>
      </c>
      <c r="AF58" s="88">
        <f t="shared" si="35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33687</v>
      </c>
      <c r="AN58" s="87">
        <v>0</v>
      </c>
      <c r="AO58" s="87">
        <f t="shared" si="36"/>
        <v>0</v>
      </c>
      <c r="AP58" s="87">
        <f t="shared" si="24"/>
        <v>0</v>
      </c>
      <c r="AQ58" s="87">
        <f t="shared" si="24"/>
        <v>0</v>
      </c>
      <c r="AR58" s="87">
        <f t="shared" si="24"/>
        <v>0</v>
      </c>
      <c r="AS58" s="87">
        <f t="shared" si="24"/>
        <v>0</v>
      </c>
      <c r="AT58" s="87">
        <f t="shared" si="11"/>
        <v>0</v>
      </c>
      <c r="AU58" s="87">
        <f t="shared" si="12"/>
        <v>0</v>
      </c>
      <c r="AV58" s="87">
        <f t="shared" si="12"/>
        <v>0</v>
      </c>
      <c r="AW58" s="87">
        <f t="shared" si="13"/>
        <v>0</v>
      </c>
      <c r="AX58" s="87">
        <f t="shared" si="14"/>
        <v>0</v>
      </c>
      <c r="AY58" s="87">
        <f t="shared" si="15"/>
        <v>0</v>
      </c>
      <c r="AZ58" s="87">
        <f t="shared" si="40"/>
        <v>0</v>
      </c>
      <c r="BA58" s="87">
        <f t="shared" si="41"/>
        <v>0</v>
      </c>
      <c r="BB58" s="87">
        <f t="shared" si="42"/>
        <v>0</v>
      </c>
      <c r="BC58" s="87">
        <f t="shared" si="39"/>
        <v>0</v>
      </c>
      <c r="BD58" s="87">
        <f t="shared" si="37"/>
        <v>0</v>
      </c>
      <c r="BE58" s="87">
        <f t="shared" si="38"/>
        <v>0</v>
      </c>
      <c r="BF58" s="87">
        <f t="shared" si="38"/>
        <v>126234</v>
      </c>
      <c r="BG58" s="87">
        <f t="shared" si="25"/>
        <v>0</v>
      </c>
      <c r="BH58" s="87">
        <f t="shared" si="26"/>
        <v>0</v>
      </c>
    </row>
    <row r="59" spans="1:60" ht="13.5">
      <c r="A59" s="17" t="s">
        <v>130</v>
      </c>
      <c r="B59" s="76" t="s">
        <v>252</v>
      </c>
      <c r="C59" s="77" t="s">
        <v>253</v>
      </c>
      <c r="D59" s="87">
        <f t="shared" si="27"/>
        <v>0</v>
      </c>
      <c r="E59" s="87">
        <f t="shared" si="28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29"/>
        <v>0</v>
      </c>
      <c r="L59" s="87">
        <v>0</v>
      </c>
      <c r="M59" s="88">
        <f t="shared" si="30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56631</v>
      </c>
      <c r="U59" s="87">
        <v>0</v>
      </c>
      <c r="V59" s="87">
        <f t="shared" si="31"/>
        <v>0</v>
      </c>
      <c r="W59" s="87">
        <f t="shared" si="32"/>
        <v>0</v>
      </c>
      <c r="X59" s="87">
        <f t="shared" si="33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4"/>
        <v>0</v>
      </c>
      <c r="AE59" s="87">
        <v>0</v>
      </c>
      <c r="AF59" s="88">
        <f t="shared" si="35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13089</v>
      </c>
      <c r="AN59" s="87">
        <v>0</v>
      </c>
      <c r="AO59" s="87">
        <f t="shared" si="36"/>
        <v>0</v>
      </c>
      <c r="AP59" s="87">
        <f t="shared" si="24"/>
        <v>0</v>
      </c>
      <c r="AQ59" s="87">
        <f t="shared" si="24"/>
        <v>0</v>
      </c>
      <c r="AR59" s="87">
        <f t="shared" si="24"/>
        <v>0</v>
      </c>
      <c r="AS59" s="87">
        <f t="shared" si="24"/>
        <v>0</v>
      </c>
      <c r="AT59" s="87">
        <f t="shared" si="11"/>
        <v>0</v>
      </c>
      <c r="AU59" s="87">
        <f t="shared" si="12"/>
        <v>0</v>
      </c>
      <c r="AV59" s="87">
        <f t="shared" si="12"/>
        <v>0</v>
      </c>
      <c r="AW59" s="87">
        <f t="shared" si="13"/>
        <v>0</v>
      </c>
      <c r="AX59" s="87">
        <f t="shared" si="14"/>
        <v>0</v>
      </c>
      <c r="AY59" s="87">
        <f t="shared" si="15"/>
        <v>0</v>
      </c>
      <c r="AZ59" s="87">
        <f t="shared" si="40"/>
        <v>0</v>
      </c>
      <c r="BA59" s="87">
        <f t="shared" si="41"/>
        <v>0</v>
      </c>
      <c r="BB59" s="87">
        <f t="shared" si="42"/>
        <v>0</v>
      </c>
      <c r="BC59" s="87">
        <f t="shared" si="39"/>
        <v>0</v>
      </c>
      <c r="BD59" s="87">
        <f t="shared" si="37"/>
        <v>0</v>
      </c>
      <c r="BE59" s="87">
        <f t="shared" si="38"/>
        <v>0</v>
      </c>
      <c r="BF59" s="87">
        <f t="shared" si="38"/>
        <v>69720</v>
      </c>
      <c r="BG59" s="87">
        <f t="shared" si="25"/>
        <v>0</v>
      </c>
      <c r="BH59" s="87">
        <f t="shared" si="26"/>
        <v>0</v>
      </c>
    </row>
    <row r="60" spans="1:60" ht="13.5">
      <c r="A60" s="17" t="s">
        <v>130</v>
      </c>
      <c r="B60" s="76" t="s">
        <v>1</v>
      </c>
      <c r="C60" s="77" t="s">
        <v>2</v>
      </c>
      <c r="D60" s="87">
        <f t="shared" si="27"/>
        <v>0</v>
      </c>
      <c r="E60" s="87">
        <f t="shared" si="28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9"/>
        <v>6942</v>
      </c>
      <c r="L60" s="87">
        <v>0</v>
      </c>
      <c r="M60" s="88">
        <f t="shared" si="30"/>
        <v>462</v>
      </c>
      <c r="N60" s="87">
        <v>462</v>
      </c>
      <c r="O60" s="87">
        <v>0</v>
      </c>
      <c r="P60" s="87">
        <v>0</v>
      </c>
      <c r="Q60" s="87">
        <v>0</v>
      </c>
      <c r="R60" s="87">
        <v>6480</v>
      </c>
      <c r="S60" s="87">
        <v>0</v>
      </c>
      <c r="T60" s="87">
        <v>51361</v>
      </c>
      <c r="U60" s="87">
        <v>0</v>
      </c>
      <c r="V60" s="87">
        <f t="shared" si="31"/>
        <v>6942</v>
      </c>
      <c r="W60" s="87">
        <f t="shared" si="32"/>
        <v>0</v>
      </c>
      <c r="X60" s="87">
        <f t="shared" si="33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4"/>
        <v>9449</v>
      </c>
      <c r="AE60" s="87">
        <v>0</v>
      </c>
      <c r="AF60" s="88">
        <f t="shared" si="35"/>
        <v>1</v>
      </c>
      <c r="AG60" s="87">
        <v>1</v>
      </c>
      <c r="AH60" s="87">
        <v>0</v>
      </c>
      <c r="AI60" s="87">
        <v>0</v>
      </c>
      <c r="AJ60" s="87">
        <v>0</v>
      </c>
      <c r="AK60" s="87">
        <v>9448</v>
      </c>
      <c r="AL60" s="87">
        <v>0</v>
      </c>
      <c r="AM60" s="87">
        <v>19043</v>
      </c>
      <c r="AN60" s="87">
        <v>0</v>
      </c>
      <c r="AO60" s="87">
        <f t="shared" si="36"/>
        <v>9449</v>
      </c>
      <c r="AP60" s="87">
        <f t="shared" si="24"/>
        <v>0</v>
      </c>
      <c r="AQ60" s="87">
        <f t="shared" si="24"/>
        <v>0</v>
      </c>
      <c r="AR60" s="87">
        <f t="shared" si="24"/>
        <v>0</v>
      </c>
      <c r="AS60" s="87">
        <f t="shared" si="24"/>
        <v>0</v>
      </c>
      <c r="AT60" s="87">
        <f t="shared" si="11"/>
        <v>0</v>
      </c>
      <c r="AU60" s="87">
        <f t="shared" si="12"/>
        <v>0</v>
      </c>
      <c r="AV60" s="87">
        <f t="shared" si="12"/>
        <v>0</v>
      </c>
      <c r="AW60" s="87">
        <f t="shared" si="13"/>
        <v>16391</v>
      </c>
      <c r="AX60" s="87">
        <f t="shared" si="14"/>
        <v>0</v>
      </c>
      <c r="AY60" s="87">
        <f t="shared" si="15"/>
        <v>463</v>
      </c>
      <c r="AZ60" s="87">
        <f t="shared" si="40"/>
        <v>463</v>
      </c>
      <c r="BA60" s="87">
        <f t="shared" si="41"/>
        <v>0</v>
      </c>
      <c r="BB60" s="87">
        <f t="shared" si="42"/>
        <v>0</v>
      </c>
      <c r="BC60" s="87">
        <f t="shared" si="39"/>
        <v>0</v>
      </c>
      <c r="BD60" s="87">
        <f t="shared" si="37"/>
        <v>15928</v>
      </c>
      <c r="BE60" s="87">
        <f t="shared" si="38"/>
        <v>0</v>
      </c>
      <c r="BF60" s="87">
        <f t="shared" si="38"/>
        <v>70404</v>
      </c>
      <c r="BG60" s="87">
        <f t="shared" si="25"/>
        <v>0</v>
      </c>
      <c r="BH60" s="87">
        <f t="shared" si="26"/>
        <v>16391</v>
      </c>
    </row>
    <row r="61" spans="1:60" ht="13.5">
      <c r="A61" s="17" t="s">
        <v>130</v>
      </c>
      <c r="B61" s="76" t="s">
        <v>3</v>
      </c>
      <c r="C61" s="77" t="s">
        <v>4</v>
      </c>
      <c r="D61" s="87">
        <f t="shared" si="27"/>
        <v>0</v>
      </c>
      <c r="E61" s="87">
        <f t="shared" si="28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9"/>
        <v>25860</v>
      </c>
      <c r="L61" s="87">
        <v>20897</v>
      </c>
      <c r="M61" s="88">
        <f t="shared" si="30"/>
        <v>1526</v>
      </c>
      <c r="N61" s="87">
        <v>1526</v>
      </c>
      <c r="O61" s="87">
        <v>0</v>
      </c>
      <c r="P61" s="87">
        <v>0</v>
      </c>
      <c r="Q61" s="87">
        <v>0</v>
      </c>
      <c r="R61" s="87">
        <v>3437</v>
      </c>
      <c r="S61" s="87">
        <v>0</v>
      </c>
      <c r="T61" s="87">
        <v>37906</v>
      </c>
      <c r="U61" s="87">
        <v>0</v>
      </c>
      <c r="V61" s="87">
        <f t="shared" si="31"/>
        <v>25860</v>
      </c>
      <c r="W61" s="87">
        <f t="shared" si="32"/>
        <v>0</v>
      </c>
      <c r="X61" s="87">
        <f t="shared" si="33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4"/>
        <v>367</v>
      </c>
      <c r="AE61" s="87">
        <v>0</v>
      </c>
      <c r="AF61" s="88">
        <f t="shared" si="35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367</v>
      </c>
      <c r="AL61" s="87">
        <v>0</v>
      </c>
      <c r="AM61" s="87">
        <v>8723</v>
      </c>
      <c r="AN61" s="87">
        <v>0</v>
      </c>
      <c r="AO61" s="87">
        <f t="shared" si="36"/>
        <v>367</v>
      </c>
      <c r="AP61" s="87">
        <f t="shared" si="24"/>
        <v>0</v>
      </c>
      <c r="AQ61" s="87">
        <f t="shared" si="24"/>
        <v>0</v>
      </c>
      <c r="AR61" s="87">
        <f t="shared" si="24"/>
        <v>0</v>
      </c>
      <c r="AS61" s="87">
        <f t="shared" si="24"/>
        <v>0</v>
      </c>
      <c r="AT61" s="87">
        <f aca="true" t="shared" si="43" ref="AT61:AT119">H61+AA61</f>
        <v>0</v>
      </c>
      <c r="AU61" s="87">
        <f aca="true" t="shared" si="44" ref="AU61:AV119">I61+AB61</f>
        <v>0</v>
      </c>
      <c r="AV61" s="87">
        <f t="shared" si="44"/>
        <v>0</v>
      </c>
      <c r="AW61" s="87">
        <f aca="true" t="shared" si="45" ref="AW61:AW119">K61+AD61</f>
        <v>26227</v>
      </c>
      <c r="AX61" s="87">
        <f aca="true" t="shared" si="46" ref="AX61:AX119">L61+AE61</f>
        <v>20897</v>
      </c>
      <c r="AY61" s="87">
        <f aca="true" t="shared" si="47" ref="AY61:AY119">M61+AF61</f>
        <v>1526</v>
      </c>
      <c r="AZ61" s="87">
        <f t="shared" si="40"/>
        <v>1526</v>
      </c>
      <c r="BA61" s="87">
        <f t="shared" si="41"/>
        <v>0</v>
      </c>
      <c r="BB61" s="87">
        <f t="shared" si="42"/>
        <v>0</v>
      </c>
      <c r="BC61" s="87">
        <f t="shared" si="39"/>
        <v>0</v>
      </c>
      <c r="BD61" s="87">
        <f t="shared" si="37"/>
        <v>3804</v>
      </c>
      <c r="BE61" s="87">
        <f t="shared" si="38"/>
        <v>0</v>
      </c>
      <c r="BF61" s="87">
        <f t="shared" si="38"/>
        <v>46629</v>
      </c>
      <c r="BG61" s="87">
        <f t="shared" si="25"/>
        <v>0</v>
      </c>
      <c r="BH61" s="87">
        <f t="shared" si="26"/>
        <v>26227</v>
      </c>
    </row>
    <row r="62" spans="1:60" ht="13.5">
      <c r="A62" s="17" t="s">
        <v>130</v>
      </c>
      <c r="B62" s="76" t="s">
        <v>5</v>
      </c>
      <c r="C62" s="77" t="s">
        <v>6</v>
      </c>
      <c r="D62" s="87">
        <f t="shared" si="27"/>
        <v>0</v>
      </c>
      <c r="E62" s="87">
        <f t="shared" si="28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8368</v>
      </c>
      <c r="K62" s="87">
        <f t="shared" si="29"/>
        <v>33692</v>
      </c>
      <c r="L62" s="87">
        <v>0</v>
      </c>
      <c r="M62" s="88">
        <f t="shared" si="30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31684</v>
      </c>
      <c r="S62" s="87">
        <v>2008</v>
      </c>
      <c r="T62" s="87">
        <v>21420</v>
      </c>
      <c r="U62" s="87">
        <v>0</v>
      </c>
      <c r="V62" s="87">
        <f t="shared" si="31"/>
        <v>33692</v>
      </c>
      <c r="W62" s="87">
        <f t="shared" si="32"/>
        <v>0</v>
      </c>
      <c r="X62" s="87">
        <f t="shared" si="33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4"/>
        <v>512</v>
      </c>
      <c r="AE62" s="87">
        <v>0</v>
      </c>
      <c r="AF62" s="88">
        <f t="shared" si="35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512</v>
      </c>
      <c r="AL62" s="87">
        <v>0</v>
      </c>
      <c r="AM62" s="87">
        <v>5118</v>
      </c>
      <c r="AN62" s="87">
        <v>0</v>
      </c>
      <c r="AO62" s="87">
        <f t="shared" si="36"/>
        <v>512</v>
      </c>
      <c r="AP62" s="87">
        <f t="shared" si="24"/>
        <v>0</v>
      </c>
      <c r="AQ62" s="87">
        <f t="shared" si="24"/>
        <v>0</v>
      </c>
      <c r="AR62" s="87">
        <f t="shared" si="24"/>
        <v>0</v>
      </c>
      <c r="AS62" s="87">
        <f t="shared" si="24"/>
        <v>0</v>
      </c>
      <c r="AT62" s="87">
        <f t="shared" si="43"/>
        <v>0</v>
      </c>
      <c r="AU62" s="87">
        <f t="shared" si="44"/>
        <v>0</v>
      </c>
      <c r="AV62" s="87">
        <f t="shared" si="44"/>
        <v>8368</v>
      </c>
      <c r="AW62" s="87">
        <f t="shared" si="45"/>
        <v>34204</v>
      </c>
      <c r="AX62" s="87">
        <f t="shared" si="46"/>
        <v>0</v>
      </c>
      <c r="AY62" s="87">
        <f t="shared" si="47"/>
        <v>0</v>
      </c>
      <c r="AZ62" s="87">
        <f t="shared" si="40"/>
        <v>0</v>
      </c>
      <c r="BA62" s="87">
        <f t="shared" si="41"/>
        <v>0</v>
      </c>
      <c r="BB62" s="87">
        <f t="shared" si="42"/>
        <v>0</v>
      </c>
      <c r="BC62" s="87">
        <f t="shared" si="39"/>
        <v>0</v>
      </c>
      <c r="BD62" s="87">
        <f t="shared" si="37"/>
        <v>32196</v>
      </c>
      <c r="BE62" s="87">
        <f t="shared" si="38"/>
        <v>2008</v>
      </c>
      <c r="BF62" s="87">
        <f t="shared" si="38"/>
        <v>26538</v>
      </c>
      <c r="BG62" s="87">
        <f t="shared" si="25"/>
        <v>0</v>
      </c>
      <c r="BH62" s="87">
        <f t="shared" si="26"/>
        <v>34204</v>
      </c>
    </row>
    <row r="63" spans="1:60" ht="13.5">
      <c r="A63" s="17" t="s">
        <v>130</v>
      </c>
      <c r="B63" s="76" t="s">
        <v>7</v>
      </c>
      <c r="C63" s="77" t="s">
        <v>8</v>
      </c>
      <c r="D63" s="87">
        <f t="shared" si="27"/>
        <v>0</v>
      </c>
      <c r="E63" s="87">
        <f t="shared" si="28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9"/>
        <v>48915</v>
      </c>
      <c r="L63" s="87">
        <v>36915</v>
      </c>
      <c r="M63" s="88">
        <f t="shared" si="30"/>
        <v>12000</v>
      </c>
      <c r="N63" s="87">
        <v>12000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68723</v>
      </c>
      <c r="U63" s="87">
        <v>0</v>
      </c>
      <c r="V63" s="87">
        <f t="shared" si="31"/>
        <v>48915</v>
      </c>
      <c r="W63" s="87">
        <f t="shared" si="32"/>
        <v>0</v>
      </c>
      <c r="X63" s="87">
        <f t="shared" si="33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4"/>
        <v>0</v>
      </c>
      <c r="AE63" s="87">
        <v>0</v>
      </c>
      <c r="AF63" s="88">
        <f t="shared" si="35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19733</v>
      </c>
      <c r="AN63" s="87">
        <v>0</v>
      </c>
      <c r="AO63" s="87">
        <f t="shared" si="36"/>
        <v>0</v>
      </c>
      <c r="AP63" s="87">
        <f t="shared" si="24"/>
        <v>0</v>
      </c>
      <c r="AQ63" s="87">
        <f t="shared" si="24"/>
        <v>0</v>
      </c>
      <c r="AR63" s="87">
        <f t="shared" si="24"/>
        <v>0</v>
      </c>
      <c r="AS63" s="87">
        <f t="shared" si="24"/>
        <v>0</v>
      </c>
      <c r="AT63" s="87">
        <f t="shared" si="43"/>
        <v>0</v>
      </c>
      <c r="AU63" s="87">
        <f t="shared" si="44"/>
        <v>0</v>
      </c>
      <c r="AV63" s="87">
        <f t="shared" si="44"/>
        <v>0</v>
      </c>
      <c r="AW63" s="87">
        <f t="shared" si="45"/>
        <v>48915</v>
      </c>
      <c r="AX63" s="87">
        <f t="shared" si="46"/>
        <v>36915</v>
      </c>
      <c r="AY63" s="87">
        <f t="shared" si="47"/>
        <v>12000</v>
      </c>
      <c r="AZ63" s="87">
        <f t="shared" si="40"/>
        <v>12000</v>
      </c>
      <c r="BA63" s="87">
        <f t="shared" si="41"/>
        <v>0</v>
      </c>
      <c r="BB63" s="87">
        <f t="shared" si="42"/>
        <v>0</v>
      </c>
      <c r="BC63" s="87">
        <f t="shared" si="39"/>
        <v>0</v>
      </c>
      <c r="BD63" s="87">
        <f t="shared" si="37"/>
        <v>0</v>
      </c>
      <c r="BE63" s="87">
        <f t="shared" si="38"/>
        <v>0</v>
      </c>
      <c r="BF63" s="87">
        <f t="shared" si="38"/>
        <v>88456</v>
      </c>
      <c r="BG63" s="87">
        <f t="shared" si="25"/>
        <v>0</v>
      </c>
      <c r="BH63" s="87">
        <f t="shared" si="26"/>
        <v>48915</v>
      </c>
    </row>
    <row r="64" spans="1:60" ht="13.5">
      <c r="A64" s="17" t="s">
        <v>130</v>
      </c>
      <c r="B64" s="76" t="s">
        <v>9</v>
      </c>
      <c r="C64" s="77" t="s">
        <v>260</v>
      </c>
      <c r="D64" s="87">
        <f t="shared" si="27"/>
        <v>0</v>
      </c>
      <c r="E64" s="87">
        <f t="shared" si="28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16889</v>
      </c>
      <c r="K64" s="87">
        <f t="shared" si="29"/>
        <v>100406</v>
      </c>
      <c r="L64" s="87">
        <v>17073</v>
      </c>
      <c r="M64" s="88">
        <f t="shared" si="30"/>
        <v>13582</v>
      </c>
      <c r="N64" s="87">
        <v>284</v>
      </c>
      <c r="O64" s="87">
        <v>13289</v>
      </c>
      <c r="P64" s="87">
        <v>9</v>
      </c>
      <c r="Q64" s="87">
        <v>10529</v>
      </c>
      <c r="R64" s="87">
        <v>52424</v>
      </c>
      <c r="S64" s="87">
        <v>6798</v>
      </c>
      <c r="T64" s="87">
        <v>59200</v>
      </c>
      <c r="U64" s="87">
        <v>0</v>
      </c>
      <c r="V64" s="87">
        <f t="shared" si="31"/>
        <v>100406</v>
      </c>
      <c r="W64" s="87">
        <f t="shared" si="32"/>
        <v>0</v>
      </c>
      <c r="X64" s="87">
        <f t="shared" si="33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4"/>
        <v>7628</v>
      </c>
      <c r="AE64" s="87">
        <v>0</v>
      </c>
      <c r="AF64" s="88">
        <f t="shared" si="35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7628</v>
      </c>
      <c r="AM64" s="87">
        <v>15610</v>
      </c>
      <c r="AN64" s="87">
        <v>0</v>
      </c>
      <c r="AO64" s="87">
        <f t="shared" si="36"/>
        <v>7628</v>
      </c>
      <c r="AP64" s="87">
        <f t="shared" si="24"/>
        <v>0</v>
      </c>
      <c r="AQ64" s="87">
        <f t="shared" si="24"/>
        <v>0</v>
      </c>
      <c r="AR64" s="87">
        <f t="shared" si="24"/>
        <v>0</v>
      </c>
      <c r="AS64" s="87">
        <f t="shared" si="24"/>
        <v>0</v>
      </c>
      <c r="AT64" s="87">
        <f t="shared" si="43"/>
        <v>0</v>
      </c>
      <c r="AU64" s="87">
        <f t="shared" si="44"/>
        <v>0</v>
      </c>
      <c r="AV64" s="87">
        <f t="shared" si="44"/>
        <v>16889</v>
      </c>
      <c r="AW64" s="87">
        <f t="shared" si="45"/>
        <v>108034</v>
      </c>
      <c r="AX64" s="87">
        <f t="shared" si="46"/>
        <v>17073</v>
      </c>
      <c r="AY64" s="87">
        <f t="shared" si="47"/>
        <v>13582</v>
      </c>
      <c r="AZ64" s="87">
        <f t="shared" si="40"/>
        <v>284</v>
      </c>
      <c r="BA64" s="87">
        <f t="shared" si="41"/>
        <v>13289</v>
      </c>
      <c r="BB64" s="87">
        <f t="shared" si="42"/>
        <v>9</v>
      </c>
      <c r="BC64" s="87">
        <f t="shared" si="39"/>
        <v>10529</v>
      </c>
      <c r="BD64" s="87">
        <f t="shared" si="37"/>
        <v>52424</v>
      </c>
      <c r="BE64" s="87">
        <f t="shared" si="38"/>
        <v>14426</v>
      </c>
      <c r="BF64" s="87">
        <f t="shared" si="38"/>
        <v>74810</v>
      </c>
      <c r="BG64" s="87">
        <f t="shared" si="25"/>
        <v>0</v>
      </c>
      <c r="BH64" s="87">
        <f t="shared" si="26"/>
        <v>108034</v>
      </c>
    </row>
    <row r="65" spans="1:60" ht="13.5">
      <c r="A65" s="17" t="s">
        <v>130</v>
      </c>
      <c r="B65" s="76" t="s">
        <v>10</v>
      </c>
      <c r="C65" s="77" t="s">
        <v>11</v>
      </c>
      <c r="D65" s="87">
        <f t="shared" si="27"/>
        <v>0</v>
      </c>
      <c r="E65" s="87">
        <f t="shared" si="28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11723</v>
      </c>
      <c r="K65" s="87">
        <f t="shared" si="29"/>
        <v>41000</v>
      </c>
      <c r="L65" s="87">
        <v>0</v>
      </c>
      <c r="M65" s="88">
        <f t="shared" si="30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41000</v>
      </c>
      <c r="S65" s="87">
        <v>0</v>
      </c>
      <c r="T65" s="87">
        <v>42249</v>
      </c>
      <c r="U65" s="87">
        <v>0</v>
      </c>
      <c r="V65" s="87">
        <f t="shared" si="31"/>
        <v>41000</v>
      </c>
      <c r="W65" s="87">
        <f t="shared" si="32"/>
        <v>0</v>
      </c>
      <c r="X65" s="87">
        <f t="shared" si="33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4"/>
        <v>132</v>
      </c>
      <c r="AE65" s="87">
        <v>0</v>
      </c>
      <c r="AF65" s="88">
        <f t="shared" si="35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132</v>
      </c>
      <c r="AL65" s="87">
        <v>0</v>
      </c>
      <c r="AM65" s="87">
        <v>9813</v>
      </c>
      <c r="AN65" s="87">
        <v>0</v>
      </c>
      <c r="AO65" s="87">
        <f t="shared" si="36"/>
        <v>132</v>
      </c>
      <c r="AP65" s="87">
        <f t="shared" si="24"/>
        <v>0</v>
      </c>
      <c r="AQ65" s="87">
        <f t="shared" si="24"/>
        <v>0</v>
      </c>
      <c r="AR65" s="87">
        <f t="shared" si="24"/>
        <v>0</v>
      </c>
      <c r="AS65" s="87">
        <f t="shared" si="24"/>
        <v>0</v>
      </c>
      <c r="AT65" s="87">
        <f t="shared" si="43"/>
        <v>0</v>
      </c>
      <c r="AU65" s="87">
        <f t="shared" si="44"/>
        <v>0</v>
      </c>
      <c r="AV65" s="87">
        <f t="shared" si="44"/>
        <v>11723</v>
      </c>
      <c r="AW65" s="87">
        <f t="shared" si="45"/>
        <v>41132</v>
      </c>
      <c r="AX65" s="87">
        <f t="shared" si="46"/>
        <v>0</v>
      </c>
      <c r="AY65" s="87">
        <f t="shared" si="47"/>
        <v>0</v>
      </c>
      <c r="AZ65" s="87">
        <f t="shared" si="40"/>
        <v>0</v>
      </c>
      <c r="BA65" s="87">
        <f t="shared" si="41"/>
        <v>0</v>
      </c>
      <c r="BB65" s="87">
        <f t="shared" si="42"/>
        <v>0</v>
      </c>
      <c r="BC65" s="87">
        <f t="shared" si="39"/>
        <v>0</v>
      </c>
      <c r="BD65" s="87">
        <f t="shared" si="37"/>
        <v>41132</v>
      </c>
      <c r="BE65" s="87">
        <f t="shared" si="38"/>
        <v>0</v>
      </c>
      <c r="BF65" s="87">
        <f t="shared" si="38"/>
        <v>52062</v>
      </c>
      <c r="BG65" s="87">
        <f t="shared" si="25"/>
        <v>0</v>
      </c>
      <c r="BH65" s="87">
        <f t="shared" si="26"/>
        <v>41132</v>
      </c>
    </row>
    <row r="66" spans="1:60" ht="13.5">
      <c r="A66" s="17" t="s">
        <v>130</v>
      </c>
      <c r="B66" s="76" t="s">
        <v>12</v>
      </c>
      <c r="C66" s="77" t="s">
        <v>13</v>
      </c>
      <c r="D66" s="87">
        <f t="shared" si="27"/>
        <v>0</v>
      </c>
      <c r="E66" s="87">
        <f t="shared" si="28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8493</v>
      </c>
      <c r="K66" s="87">
        <f t="shared" si="29"/>
        <v>41500</v>
      </c>
      <c r="L66" s="87">
        <v>0</v>
      </c>
      <c r="M66" s="88">
        <f t="shared" si="30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41500</v>
      </c>
      <c r="S66" s="87">
        <v>0</v>
      </c>
      <c r="T66" s="87">
        <v>15954</v>
      </c>
      <c r="U66" s="87">
        <v>5438</v>
      </c>
      <c r="V66" s="87">
        <f t="shared" si="31"/>
        <v>46938</v>
      </c>
      <c r="W66" s="87">
        <f t="shared" si="32"/>
        <v>0</v>
      </c>
      <c r="X66" s="87">
        <f t="shared" si="33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4"/>
        <v>0</v>
      </c>
      <c r="AE66" s="87">
        <v>0</v>
      </c>
      <c r="AF66" s="88">
        <f t="shared" si="35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4937</v>
      </c>
      <c r="AN66" s="87">
        <v>50</v>
      </c>
      <c r="AO66" s="87">
        <f t="shared" si="36"/>
        <v>50</v>
      </c>
      <c r="AP66" s="87">
        <f t="shared" si="24"/>
        <v>0</v>
      </c>
      <c r="AQ66" s="87">
        <f t="shared" si="24"/>
        <v>0</v>
      </c>
      <c r="AR66" s="87">
        <f t="shared" si="24"/>
        <v>0</v>
      </c>
      <c r="AS66" s="87">
        <f t="shared" si="24"/>
        <v>0</v>
      </c>
      <c r="AT66" s="87">
        <f t="shared" si="43"/>
        <v>0</v>
      </c>
      <c r="AU66" s="87">
        <f t="shared" si="44"/>
        <v>0</v>
      </c>
      <c r="AV66" s="87">
        <f t="shared" si="44"/>
        <v>8493</v>
      </c>
      <c r="AW66" s="87">
        <f t="shared" si="45"/>
        <v>41500</v>
      </c>
      <c r="AX66" s="87">
        <f t="shared" si="46"/>
        <v>0</v>
      </c>
      <c r="AY66" s="87">
        <f t="shared" si="47"/>
        <v>0</v>
      </c>
      <c r="AZ66" s="87">
        <f t="shared" si="40"/>
        <v>0</v>
      </c>
      <c r="BA66" s="87">
        <f t="shared" si="41"/>
        <v>0</v>
      </c>
      <c r="BB66" s="87">
        <f t="shared" si="42"/>
        <v>0</v>
      </c>
      <c r="BC66" s="87">
        <f t="shared" si="39"/>
        <v>0</v>
      </c>
      <c r="BD66" s="87">
        <f t="shared" si="37"/>
        <v>41500</v>
      </c>
      <c r="BE66" s="87">
        <f t="shared" si="38"/>
        <v>0</v>
      </c>
      <c r="BF66" s="87">
        <f t="shared" si="38"/>
        <v>20891</v>
      </c>
      <c r="BG66" s="87">
        <f t="shared" si="25"/>
        <v>5488</v>
      </c>
      <c r="BH66" s="87">
        <f t="shared" si="26"/>
        <v>46988</v>
      </c>
    </row>
    <row r="67" spans="1:60" ht="13.5">
      <c r="A67" s="17" t="s">
        <v>130</v>
      </c>
      <c r="B67" s="76" t="s">
        <v>14</v>
      </c>
      <c r="C67" s="77" t="s">
        <v>15</v>
      </c>
      <c r="D67" s="87">
        <f t="shared" si="27"/>
        <v>0</v>
      </c>
      <c r="E67" s="87">
        <f t="shared" si="28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29"/>
        <v>31176</v>
      </c>
      <c r="L67" s="87">
        <v>28841</v>
      </c>
      <c r="M67" s="88">
        <f t="shared" si="30"/>
        <v>2335</v>
      </c>
      <c r="N67" s="87">
        <v>2335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31727</v>
      </c>
      <c r="U67" s="87">
        <v>8307</v>
      </c>
      <c r="V67" s="87">
        <f t="shared" si="31"/>
        <v>39483</v>
      </c>
      <c r="W67" s="87">
        <f t="shared" si="32"/>
        <v>0</v>
      </c>
      <c r="X67" s="87">
        <f t="shared" si="33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4"/>
        <v>0</v>
      </c>
      <c r="AE67" s="87">
        <v>0</v>
      </c>
      <c r="AF67" s="88">
        <f t="shared" si="35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10628</v>
      </c>
      <c r="AN67" s="87">
        <v>0</v>
      </c>
      <c r="AO67" s="87">
        <f t="shared" si="36"/>
        <v>0</v>
      </c>
      <c r="AP67" s="87">
        <f t="shared" si="24"/>
        <v>0</v>
      </c>
      <c r="AQ67" s="87">
        <f t="shared" si="24"/>
        <v>0</v>
      </c>
      <c r="AR67" s="87">
        <f t="shared" si="24"/>
        <v>0</v>
      </c>
      <c r="AS67" s="87">
        <f t="shared" si="24"/>
        <v>0</v>
      </c>
      <c r="AT67" s="87">
        <f t="shared" si="43"/>
        <v>0</v>
      </c>
      <c r="AU67" s="87">
        <f t="shared" si="44"/>
        <v>0</v>
      </c>
      <c r="AV67" s="87">
        <f t="shared" si="44"/>
        <v>0</v>
      </c>
      <c r="AW67" s="87">
        <f t="shared" si="45"/>
        <v>31176</v>
      </c>
      <c r="AX67" s="87">
        <f t="shared" si="46"/>
        <v>28841</v>
      </c>
      <c r="AY67" s="87">
        <f t="shared" si="47"/>
        <v>2335</v>
      </c>
      <c r="AZ67" s="87">
        <f t="shared" si="40"/>
        <v>2335</v>
      </c>
      <c r="BA67" s="87">
        <f t="shared" si="41"/>
        <v>0</v>
      </c>
      <c r="BB67" s="87">
        <f t="shared" si="42"/>
        <v>0</v>
      </c>
      <c r="BC67" s="87">
        <f t="shared" si="39"/>
        <v>0</v>
      </c>
      <c r="BD67" s="87">
        <f t="shared" si="37"/>
        <v>0</v>
      </c>
      <c r="BE67" s="87">
        <f t="shared" si="38"/>
        <v>0</v>
      </c>
      <c r="BF67" s="87">
        <f t="shared" si="38"/>
        <v>42355</v>
      </c>
      <c r="BG67" s="87">
        <f t="shared" si="25"/>
        <v>8307</v>
      </c>
      <c r="BH67" s="87">
        <f t="shared" si="26"/>
        <v>39483</v>
      </c>
    </row>
    <row r="68" spans="1:60" ht="13.5">
      <c r="A68" s="17" t="s">
        <v>130</v>
      </c>
      <c r="B68" s="76" t="s">
        <v>16</v>
      </c>
      <c r="C68" s="77" t="s">
        <v>17</v>
      </c>
      <c r="D68" s="87">
        <f t="shared" si="27"/>
        <v>0</v>
      </c>
      <c r="E68" s="87">
        <f t="shared" si="28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29"/>
        <v>35584</v>
      </c>
      <c r="L68" s="87">
        <v>0</v>
      </c>
      <c r="M68" s="88">
        <f t="shared" si="30"/>
        <v>1984</v>
      </c>
      <c r="N68" s="87">
        <v>1984</v>
      </c>
      <c r="O68" s="87">
        <v>0</v>
      </c>
      <c r="P68" s="87">
        <v>0</v>
      </c>
      <c r="Q68" s="87">
        <v>0</v>
      </c>
      <c r="R68" s="87">
        <v>33600</v>
      </c>
      <c r="S68" s="87">
        <v>0</v>
      </c>
      <c r="T68" s="87">
        <v>93725</v>
      </c>
      <c r="U68" s="87">
        <v>3656</v>
      </c>
      <c r="V68" s="87">
        <f t="shared" si="31"/>
        <v>39240</v>
      </c>
      <c r="W68" s="87">
        <f t="shared" si="32"/>
        <v>0</v>
      </c>
      <c r="X68" s="87">
        <f t="shared" si="33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4"/>
        <v>0</v>
      </c>
      <c r="AE68" s="87">
        <v>0</v>
      </c>
      <c r="AF68" s="88">
        <f t="shared" si="35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17214</v>
      </c>
      <c r="AN68" s="87">
        <v>0</v>
      </c>
      <c r="AO68" s="87">
        <f t="shared" si="36"/>
        <v>0</v>
      </c>
      <c r="AP68" s="87">
        <f t="shared" si="24"/>
        <v>0</v>
      </c>
      <c r="AQ68" s="87">
        <f t="shared" si="24"/>
        <v>0</v>
      </c>
      <c r="AR68" s="87">
        <f t="shared" si="24"/>
        <v>0</v>
      </c>
      <c r="AS68" s="87">
        <f t="shared" si="24"/>
        <v>0</v>
      </c>
      <c r="AT68" s="87">
        <f t="shared" si="43"/>
        <v>0</v>
      </c>
      <c r="AU68" s="87">
        <f t="shared" si="44"/>
        <v>0</v>
      </c>
      <c r="AV68" s="87">
        <f t="shared" si="44"/>
        <v>0</v>
      </c>
      <c r="AW68" s="87">
        <f t="shared" si="45"/>
        <v>35584</v>
      </c>
      <c r="AX68" s="87">
        <f t="shared" si="46"/>
        <v>0</v>
      </c>
      <c r="AY68" s="87">
        <f t="shared" si="47"/>
        <v>1984</v>
      </c>
      <c r="AZ68" s="87">
        <f t="shared" si="40"/>
        <v>1984</v>
      </c>
      <c r="BA68" s="87">
        <f t="shared" si="41"/>
        <v>0</v>
      </c>
      <c r="BB68" s="87">
        <f t="shared" si="42"/>
        <v>0</v>
      </c>
      <c r="BC68" s="87">
        <f t="shared" si="39"/>
        <v>0</v>
      </c>
      <c r="BD68" s="87">
        <f t="shared" si="37"/>
        <v>33600</v>
      </c>
      <c r="BE68" s="87">
        <f t="shared" si="38"/>
        <v>0</v>
      </c>
      <c r="BF68" s="87">
        <f t="shared" si="38"/>
        <v>110939</v>
      </c>
      <c r="BG68" s="87">
        <f t="shared" si="25"/>
        <v>3656</v>
      </c>
      <c r="BH68" s="87">
        <f t="shared" si="26"/>
        <v>39240</v>
      </c>
    </row>
    <row r="69" spans="1:60" ht="13.5">
      <c r="A69" s="17" t="s">
        <v>130</v>
      </c>
      <c r="B69" s="76" t="s">
        <v>18</v>
      </c>
      <c r="C69" s="77" t="s">
        <v>19</v>
      </c>
      <c r="D69" s="87">
        <f t="shared" si="27"/>
        <v>0</v>
      </c>
      <c r="E69" s="87">
        <f t="shared" si="28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29"/>
        <v>10484</v>
      </c>
      <c r="L69" s="87">
        <v>8297</v>
      </c>
      <c r="M69" s="88">
        <f t="shared" si="30"/>
        <v>2187</v>
      </c>
      <c r="N69" s="87">
        <v>2187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19276</v>
      </c>
      <c r="U69" s="87">
        <v>1395</v>
      </c>
      <c r="V69" s="87">
        <f t="shared" si="31"/>
        <v>11879</v>
      </c>
      <c r="W69" s="87">
        <f t="shared" si="32"/>
        <v>0</v>
      </c>
      <c r="X69" s="87">
        <f t="shared" si="33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4"/>
        <v>436</v>
      </c>
      <c r="AE69" s="87">
        <v>436</v>
      </c>
      <c r="AF69" s="88">
        <f t="shared" si="35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6801</v>
      </c>
      <c r="AN69" s="87">
        <v>0</v>
      </c>
      <c r="AO69" s="87">
        <f t="shared" si="36"/>
        <v>436</v>
      </c>
      <c r="AP69" s="87">
        <f t="shared" si="24"/>
        <v>0</v>
      </c>
      <c r="AQ69" s="87">
        <f t="shared" si="24"/>
        <v>0</v>
      </c>
      <c r="AR69" s="87">
        <f t="shared" si="24"/>
        <v>0</v>
      </c>
      <c r="AS69" s="87">
        <f t="shared" si="24"/>
        <v>0</v>
      </c>
      <c r="AT69" s="87">
        <f t="shared" si="43"/>
        <v>0</v>
      </c>
      <c r="AU69" s="87">
        <f t="shared" si="44"/>
        <v>0</v>
      </c>
      <c r="AV69" s="87">
        <f t="shared" si="44"/>
        <v>0</v>
      </c>
      <c r="AW69" s="87">
        <f t="shared" si="45"/>
        <v>10920</v>
      </c>
      <c r="AX69" s="87">
        <f t="shared" si="46"/>
        <v>8733</v>
      </c>
      <c r="AY69" s="87">
        <f t="shared" si="47"/>
        <v>2187</v>
      </c>
      <c r="AZ69" s="87">
        <f t="shared" si="40"/>
        <v>2187</v>
      </c>
      <c r="BA69" s="87">
        <f t="shared" si="41"/>
        <v>0</v>
      </c>
      <c r="BB69" s="87">
        <f t="shared" si="42"/>
        <v>0</v>
      </c>
      <c r="BC69" s="87">
        <f t="shared" si="39"/>
        <v>0</v>
      </c>
      <c r="BD69" s="87">
        <f t="shared" si="37"/>
        <v>0</v>
      </c>
      <c r="BE69" s="87">
        <f t="shared" si="38"/>
        <v>0</v>
      </c>
      <c r="BF69" s="87">
        <f t="shared" si="38"/>
        <v>26077</v>
      </c>
      <c r="BG69" s="87">
        <f t="shared" si="25"/>
        <v>1395</v>
      </c>
      <c r="BH69" s="87">
        <f t="shared" si="26"/>
        <v>12315</v>
      </c>
    </row>
    <row r="70" spans="1:60" ht="13.5">
      <c r="A70" s="17" t="s">
        <v>130</v>
      </c>
      <c r="B70" s="76" t="s">
        <v>20</v>
      </c>
      <c r="C70" s="77" t="s">
        <v>21</v>
      </c>
      <c r="D70" s="87">
        <f t="shared" si="27"/>
        <v>0</v>
      </c>
      <c r="E70" s="87">
        <f t="shared" si="28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29"/>
        <v>71853</v>
      </c>
      <c r="L70" s="87">
        <v>0</v>
      </c>
      <c r="M70" s="88">
        <f t="shared" si="30"/>
        <v>8603</v>
      </c>
      <c r="N70" s="87">
        <v>8603</v>
      </c>
      <c r="O70" s="87">
        <v>0</v>
      </c>
      <c r="P70" s="87">
        <v>0</v>
      </c>
      <c r="Q70" s="87">
        <v>0</v>
      </c>
      <c r="R70" s="87">
        <v>63250</v>
      </c>
      <c r="S70" s="87">
        <v>0</v>
      </c>
      <c r="T70" s="87">
        <v>62932</v>
      </c>
      <c r="U70" s="87">
        <v>987</v>
      </c>
      <c r="V70" s="87">
        <f t="shared" si="31"/>
        <v>72840</v>
      </c>
      <c r="W70" s="87">
        <f t="shared" si="32"/>
        <v>0</v>
      </c>
      <c r="X70" s="87">
        <f t="shared" si="33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4"/>
        <v>0</v>
      </c>
      <c r="AE70" s="87">
        <v>0</v>
      </c>
      <c r="AF70" s="88">
        <f t="shared" si="35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12946</v>
      </c>
      <c r="AN70" s="87">
        <v>0</v>
      </c>
      <c r="AO70" s="87">
        <f t="shared" si="36"/>
        <v>0</v>
      </c>
      <c r="AP70" s="87">
        <f t="shared" si="24"/>
        <v>0</v>
      </c>
      <c r="AQ70" s="87">
        <f t="shared" si="24"/>
        <v>0</v>
      </c>
      <c r="AR70" s="87">
        <f t="shared" si="24"/>
        <v>0</v>
      </c>
      <c r="AS70" s="87">
        <f t="shared" si="24"/>
        <v>0</v>
      </c>
      <c r="AT70" s="87">
        <f t="shared" si="43"/>
        <v>0</v>
      </c>
      <c r="AU70" s="87">
        <f t="shared" si="44"/>
        <v>0</v>
      </c>
      <c r="AV70" s="87">
        <f t="shared" si="44"/>
        <v>0</v>
      </c>
      <c r="AW70" s="87">
        <f t="shared" si="45"/>
        <v>71853</v>
      </c>
      <c r="AX70" s="87">
        <f t="shared" si="46"/>
        <v>0</v>
      </c>
      <c r="AY70" s="87">
        <f t="shared" si="47"/>
        <v>8603</v>
      </c>
      <c r="AZ70" s="87">
        <f t="shared" si="40"/>
        <v>8603</v>
      </c>
      <c r="BA70" s="87">
        <f t="shared" si="41"/>
        <v>0</v>
      </c>
      <c r="BB70" s="87">
        <f t="shared" si="42"/>
        <v>0</v>
      </c>
      <c r="BC70" s="87">
        <f t="shared" si="39"/>
        <v>0</v>
      </c>
      <c r="BD70" s="87">
        <f t="shared" si="37"/>
        <v>63250</v>
      </c>
      <c r="BE70" s="87">
        <f t="shared" si="38"/>
        <v>0</v>
      </c>
      <c r="BF70" s="87">
        <f t="shared" si="38"/>
        <v>75878</v>
      </c>
      <c r="BG70" s="87">
        <f t="shared" si="25"/>
        <v>987</v>
      </c>
      <c r="BH70" s="87">
        <f t="shared" si="26"/>
        <v>72840</v>
      </c>
    </row>
    <row r="71" spans="1:60" ht="13.5">
      <c r="A71" s="17" t="s">
        <v>130</v>
      </c>
      <c r="B71" s="76" t="s">
        <v>22</v>
      </c>
      <c r="C71" s="77" t="s">
        <v>23</v>
      </c>
      <c r="D71" s="87">
        <f t="shared" si="27"/>
        <v>0</v>
      </c>
      <c r="E71" s="87">
        <f t="shared" si="28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f t="shared" si="29"/>
        <v>50183</v>
      </c>
      <c r="L71" s="87">
        <v>30406</v>
      </c>
      <c r="M71" s="88">
        <f t="shared" si="30"/>
        <v>10856</v>
      </c>
      <c r="N71" s="87">
        <v>10856</v>
      </c>
      <c r="O71" s="87">
        <v>0</v>
      </c>
      <c r="P71" s="87">
        <v>0</v>
      </c>
      <c r="Q71" s="87">
        <v>8921</v>
      </c>
      <c r="R71" s="87">
        <v>0</v>
      </c>
      <c r="S71" s="87">
        <v>0</v>
      </c>
      <c r="T71" s="87">
        <v>74963</v>
      </c>
      <c r="U71" s="87">
        <v>8553</v>
      </c>
      <c r="V71" s="87">
        <f t="shared" si="31"/>
        <v>58736</v>
      </c>
      <c r="W71" s="87">
        <f t="shared" si="32"/>
        <v>124</v>
      </c>
      <c r="X71" s="87">
        <f t="shared" si="33"/>
        <v>124</v>
      </c>
      <c r="Y71" s="87">
        <v>0</v>
      </c>
      <c r="Z71" s="87">
        <v>0</v>
      </c>
      <c r="AA71" s="87">
        <v>124</v>
      </c>
      <c r="AB71" s="87">
        <v>0</v>
      </c>
      <c r="AC71" s="87">
        <v>0</v>
      </c>
      <c r="AD71" s="87">
        <f t="shared" si="34"/>
        <v>14824</v>
      </c>
      <c r="AE71" s="87">
        <v>0</v>
      </c>
      <c r="AF71" s="88">
        <f t="shared" si="35"/>
        <v>8813</v>
      </c>
      <c r="AG71" s="87">
        <v>0</v>
      </c>
      <c r="AH71" s="87">
        <v>8813</v>
      </c>
      <c r="AI71" s="87">
        <v>0</v>
      </c>
      <c r="AJ71" s="87">
        <v>0</v>
      </c>
      <c r="AK71" s="87">
        <v>5906</v>
      </c>
      <c r="AL71" s="87">
        <v>105</v>
      </c>
      <c r="AM71" s="87">
        <v>637</v>
      </c>
      <c r="AN71" s="87">
        <v>8</v>
      </c>
      <c r="AO71" s="87">
        <f t="shared" si="36"/>
        <v>14956</v>
      </c>
      <c r="AP71" s="87">
        <f t="shared" si="24"/>
        <v>124</v>
      </c>
      <c r="AQ71" s="87">
        <f t="shared" si="24"/>
        <v>124</v>
      </c>
      <c r="AR71" s="87">
        <f t="shared" si="24"/>
        <v>0</v>
      </c>
      <c r="AS71" s="87">
        <f t="shared" si="24"/>
        <v>0</v>
      </c>
      <c r="AT71" s="87">
        <f t="shared" si="43"/>
        <v>124</v>
      </c>
      <c r="AU71" s="87">
        <f t="shared" si="44"/>
        <v>0</v>
      </c>
      <c r="AV71" s="87">
        <f t="shared" si="44"/>
        <v>0</v>
      </c>
      <c r="AW71" s="87">
        <f t="shared" si="45"/>
        <v>65007</v>
      </c>
      <c r="AX71" s="87">
        <f t="shared" si="46"/>
        <v>30406</v>
      </c>
      <c r="AY71" s="87">
        <f t="shared" si="47"/>
        <v>19669</v>
      </c>
      <c r="AZ71" s="87">
        <f t="shared" si="40"/>
        <v>10856</v>
      </c>
      <c r="BA71" s="87">
        <f t="shared" si="41"/>
        <v>8813</v>
      </c>
      <c r="BB71" s="87">
        <f t="shared" si="42"/>
        <v>0</v>
      </c>
      <c r="BC71" s="87">
        <f t="shared" si="39"/>
        <v>8921</v>
      </c>
      <c r="BD71" s="87">
        <f t="shared" si="37"/>
        <v>5906</v>
      </c>
      <c r="BE71" s="87">
        <f t="shared" si="38"/>
        <v>105</v>
      </c>
      <c r="BF71" s="87">
        <f t="shared" si="38"/>
        <v>75600</v>
      </c>
      <c r="BG71" s="87">
        <f t="shared" si="25"/>
        <v>8561</v>
      </c>
      <c r="BH71" s="87">
        <f t="shared" si="26"/>
        <v>73692</v>
      </c>
    </row>
    <row r="72" spans="1:60" ht="13.5">
      <c r="A72" s="17" t="s">
        <v>130</v>
      </c>
      <c r="B72" s="76" t="s">
        <v>24</v>
      </c>
      <c r="C72" s="77" t="s">
        <v>25</v>
      </c>
      <c r="D72" s="87">
        <f t="shared" si="27"/>
        <v>0</v>
      </c>
      <c r="E72" s="87">
        <f t="shared" si="28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f t="shared" si="29"/>
        <v>33709</v>
      </c>
      <c r="L72" s="87">
        <v>31333</v>
      </c>
      <c r="M72" s="88">
        <f t="shared" si="30"/>
        <v>2376</v>
      </c>
      <c r="N72" s="87">
        <v>2376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51265</v>
      </c>
      <c r="U72" s="87">
        <v>1206</v>
      </c>
      <c r="V72" s="87">
        <f t="shared" si="31"/>
        <v>34915</v>
      </c>
      <c r="W72" s="87">
        <f t="shared" si="32"/>
        <v>0</v>
      </c>
      <c r="X72" s="87">
        <f t="shared" si="33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1167</v>
      </c>
      <c r="AD72" s="87">
        <f t="shared" si="34"/>
        <v>32635</v>
      </c>
      <c r="AE72" s="87">
        <v>83</v>
      </c>
      <c r="AF72" s="88">
        <f t="shared" si="35"/>
        <v>20533</v>
      </c>
      <c r="AG72" s="87">
        <v>0</v>
      </c>
      <c r="AH72" s="87">
        <v>17966</v>
      </c>
      <c r="AI72" s="87">
        <v>2567</v>
      </c>
      <c r="AJ72" s="87">
        <v>0</v>
      </c>
      <c r="AK72" s="87">
        <v>12019</v>
      </c>
      <c r="AL72" s="87">
        <v>0</v>
      </c>
      <c r="AM72" s="87">
        <v>0</v>
      </c>
      <c r="AN72" s="87">
        <v>9453</v>
      </c>
      <c r="AO72" s="87">
        <f t="shared" si="36"/>
        <v>42088</v>
      </c>
      <c r="AP72" s="87">
        <f t="shared" si="24"/>
        <v>0</v>
      </c>
      <c r="AQ72" s="87">
        <f t="shared" si="24"/>
        <v>0</v>
      </c>
      <c r="AR72" s="87">
        <f t="shared" si="24"/>
        <v>0</v>
      </c>
      <c r="AS72" s="87">
        <f t="shared" si="24"/>
        <v>0</v>
      </c>
      <c r="AT72" s="87">
        <f t="shared" si="43"/>
        <v>0</v>
      </c>
      <c r="AU72" s="87">
        <f t="shared" si="44"/>
        <v>0</v>
      </c>
      <c r="AV72" s="87">
        <f t="shared" si="44"/>
        <v>1167</v>
      </c>
      <c r="AW72" s="87">
        <f t="shared" si="45"/>
        <v>66344</v>
      </c>
      <c r="AX72" s="87">
        <f t="shared" si="46"/>
        <v>31416</v>
      </c>
      <c r="AY72" s="87">
        <f t="shared" si="47"/>
        <v>22909</v>
      </c>
      <c r="AZ72" s="87">
        <f t="shared" si="40"/>
        <v>2376</v>
      </c>
      <c r="BA72" s="87">
        <f t="shared" si="41"/>
        <v>17966</v>
      </c>
      <c r="BB72" s="87">
        <f t="shared" si="42"/>
        <v>2567</v>
      </c>
      <c r="BC72" s="87">
        <f t="shared" si="39"/>
        <v>0</v>
      </c>
      <c r="BD72" s="87">
        <f t="shared" si="37"/>
        <v>12019</v>
      </c>
      <c r="BE72" s="87">
        <f t="shared" si="38"/>
        <v>0</v>
      </c>
      <c r="BF72" s="87">
        <f t="shared" si="38"/>
        <v>51265</v>
      </c>
      <c r="BG72" s="87">
        <f t="shared" si="25"/>
        <v>10659</v>
      </c>
      <c r="BH72" s="87">
        <f t="shared" si="26"/>
        <v>77003</v>
      </c>
    </row>
    <row r="73" spans="1:60" ht="13.5">
      <c r="A73" s="17" t="s">
        <v>130</v>
      </c>
      <c r="B73" s="76" t="s">
        <v>26</v>
      </c>
      <c r="C73" s="77" t="s">
        <v>27</v>
      </c>
      <c r="D73" s="87">
        <f t="shared" si="27"/>
        <v>0</v>
      </c>
      <c r="E73" s="87">
        <f t="shared" si="28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f t="shared" si="29"/>
        <v>18130</v>
      </c>
      <c r="L73" s="87">
        <v>16191</v>
      </c>
      <c r="M73" s="88">
        <f t="shared" si="30"/>
        <v>1614</v>
      </c>
      <c r="N73" s="87">
        <v>1614</v>
      </c>
      <c r="O73" s="87">
        <v>0</v>
      </c>
      <c r="P73" s="87">
        <v>0</v>
      </c>
      <c r="Q73" s="87">
        <v>0</v>
      </c>
      <c r="R73" s="87">
        <v>325</v>
      </c>
      <c r="S73" s="87">
        <v>0</v>
      </c>
      <c r="T73" s="87">
        <v>28935</v>
      </c>
      <c r="U73" s="87">
        <v>1893</v>
      </c>
      <c r="V73" s="87">
        <f t="shared" si="31"/>
        <v>20023</v>
      </c>
      <c r="W73" s="87">
        <f t="shared" si="32"/>
        <v>0</v>
      </c>
      <c r="X73" s="87">
        <f t="shared" si="33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130</v>
      </c>
      <c r="AD73" s="87">
        <f t="shared" si="34"/>
        <v>21412</v>
      </c>
      <c r="AE73" s="87">
        <v>900</v>
      </c>
      <c r="AF73" s="88">
        <f t="shared" si="35"/>
        <v>14604</v>
      </c>
      <c r="AG73" s="87">
        <v>0</v>
      </c>
      <c r="AH73" s="87">
        <v>14604</v>
      </c>
      <c r="AI73" s="87">
        <v>0</v>
      </c>
      <c r="AJ73" s="87">
        <v>0</v>
      </c>
      <c r="AK73" s="87">
        <v>5908</v>
      </c>
      <c r="AL73" s="87">
        <v>0</v>
      </c>
      <c r="AM73" s="87">
        <v>0</v>
      </c>
      <c r="AN73" s="87">
        <v>0</v>
      </c>
      <c r="AO73" s="87">
        <f t="shared" si="36"/>
        <v>21412</v>
      </c>
      <c r="AP73" s="87">
        <f t="shared" si="24"/>
        <v>0</v>
      </c>
      <c r="AQ73" s="87">
        <f t="shared" si="24"/>
        <v>0</v>
      </c>
      <c r="AR73" s="87">
        <f t="shared" si="24"/>
        <v>0</v>
      </c>
      <c r="AS73" s="87">
        <f t="shared" si="24"/>
        <v>0</v>
      </c>
      <c r="AT73" s="87">
        <f t="shared" si="43"/>
        <v>0</v>
      </c>
      <c r="AU73" s="87">
        <f t="shared" si="44"/>
        <v>0</v>
      </c>
      <c r="AV73" s="87">
        <f t="shared" si="44"/>
        <v>130</v>
      </c>
      <c r="AW73" s="87">
        <f t="shared" si="45"/>
        <v>39542</v>
      </c>
      <c r="AX73" s="87">
        <f t="shared" si="46"/>
        <v>17091</v>
      </c>
      <c r="AY73" s="87">
        <f t="shared" si="47"/>
        <v>16218</v>
      </c>
      <c r="AZ73" s="87">
        <f t="shared" si="40"/>
        <v>1614</v>
      </c>
      <c r="BA73" s="87">
        <f t="shared" si="41"/>
        <v>14604</v>
      </c>
      <c r="BB73" s="87">
        <f t="shared" si="42"/>
        <v>0</v>
      </c>
      <c r="BC73" s="87">
        <f t="shared" si="39"/>
        <v>0</v>
      </c>
      <c r="BD73" s="87">
        <f t="shared" si="37"/>
        <v>6233</v>
      </c>
      <c r="BE73" s="87">
        <f t="shared" si="38"/>
        <v>0</v>
      </c>
      <c r="BF73" s="87">
        <f t="shared" si="38"/>
        <v>28935</v>
      </c>
      <c r="BG73" s="87">
        <f t="shared" si="25"/>
        <v>1893</v>
      </c>
      <c r="BH73" s="87">
        <f t="shared" si="26"/>
        <v>41435</v>
      </c>
    </row>
    <row r="74" spans="1:60" ht="13.5">
      <c r="A74" s="17" t="s">
        <v>130</v>
      </c>
      <c r="B74" s="76" t="s">
        <v>28</v>
      </c>
      <c r="C74" s="77" t="s">
        <v>29</v>
      </c>
      <c r="D74" s="87">
        <f t="shared" si="27"/>
        <v>0</v>
      </c>
      <c r="E74" s="87">
        <f t="shared" si="28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9"/>
        <v>0</v>
      </c>
      <c r="L74" s="87">
        <v>0</v>
      </c>
      <c r="M74" s="88">
        <f t="shared" si="30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24136</v>
      </c>
      <c r="U74" s="87">
        <v>0</v>
      </c>
      <c r="V74" s="87">
        <f t="shared" si="31"/>
        <v>0</v>
      </c>
      <c r="W74" s="87">
        <f t="shared" si="32"/>
        <v>0</v>
      </c>
      <c r="X74" s="87">
        <f t="shared" si="33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130</v>
      </c>
      <c r="AD74" s="87">
        <f t="shared" si="34"/>
        <v>0</v>
      </c>
      <c r="AE74" s="87">
        <v>0</v>
      </c>
      <c r="AF74" s="88">
        <f t="shared" si="35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f t="shared" si="36"/>
        <v>0</v>
      </c>
      <c r="AP74" s="87">
        <f t="shared" si="24"/>
        <v>0</v>
      </c>
      <c r="AQ74" s="87">
        <f t="shared" si="24"/>
        <v>0</v>
      </c>
      <c r="AR74" s="87">
        <f t="shared" si="24"/>
        <v>0</v>
      </c>
      <c r="AS74" s="87">
        <f aca="true" t="shared" si="48" ref="AP74:AS94">G74+Z74</f>
        <v>0</v>
      </c>
      <c r="AT74" s="87">
        <f t="shared" si="43"/>
        <v>0</v>
      </c>
      <c r="AU74" s="87">
        <f t="shared" si="44"/>
        <v>0</v>
      </c>
      <c r="AV74" s="87">
        <f t="shared" si="44"/>
        <v>130</v>
      </c>
      <c r="AW74" s="87">
        <f t="shared" si="45"/>
        <v>0</v>
      </c>
      <c r="AX74" s="87">
        <f t="shared" si="46"/>
        <v>0</v>
      </c>
      <c r="AY74" s="87">
        <f t="shared" si="47"/>
        <v>0</v>
      </c>
      <c r="AZ74" s="87">
        <f t="shared" si="40"/>
        <v>0</v>
      </c>
      <c r="BA74" s="87">
        <f t="shared" si="41"/>
        <v>0</v>
      </c>
      <c r="BB74" s="87">
        <f t="shared" si="42"/>
        <v>0</v>
      </c>
      <c r="BC74" s="87">
        <f t="shared" si="39"/>
        <v>0</v>
      </c>
      <c r="BD74" s="87">
        <f t="shared" si="37"/>
        <v>0</v>
      </c>
      <c r="BE74" s="87">
        <f t="shared" si="38"/>
        <v>0</v>
      </c>
      <c r="BF74" s="87">
        <f t="shared" si="38"/>
        <v>24136</v>
      </c>
      <c r="BG74" s="87">
        <f t="shared" si="25"/>
        <v>0</v>
      </c>
      <c r="BH74" s="87">
        <f t="shared" si="26"/>
        <v>0</v>
      </c>
    </row>
    <row r="75" spans="1:60" ht="13.5">
      <c r="A75" s="17" t="s">
        <v>130</v>
      </c>
      <c r="B75" s="76" t="s">
        <v>30</v>
      </c>
      <c r="C75" s="77" t="s">
        <v>31</v>
      </c>
      <c r="D75" s="87">
        <f t="shared" si="27"/>
        <v>0</v>
      </c>
      <c r="E75" s="87">
        <f t="shared" si="28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f t="shared" si="29"/>
        <v>0</v>
      </c>
      <c r="L75" s="87">
        <v>0</v>
      </c>
      <c r="M75" s="88">
        <f t="shared" si="30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28380</v>
      </c>
      <c r="U75" s="87">
        <v>0</v>
      </c>
      <c r="V75" s="87">
        <f t="shared" si="31"/>
        <v>0</v>
      </c>
      <c r="W75" s="87">
        <f t="shared" si="32"/>
        <v>0</v>
      </c>
      <c r="X75" s="87">
        <f t="shared" si="33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4"/>
        <v>0</v>
      </c>
      <c r="AE75" s="87">
        <v>0</v>
      </c>
      <c r="AF75" s="88">
        <f t="shared" si="35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6718</v>
      </c>
      <c r="AN75" s="87">
        <v>0</v>
      </c>
      <c r="AO75" s="87">
        <f t="shared" si="36"/>
        <v>0</v>
      </c>
      <c r="AP75" s="87">
        <f t="shared" si="48"/>
        <v>0</v>
      </c>
      <c r="AQ75" s="87">
        <f t="shared" si="48"/>
        <v>0</v>
      </c>
      <c r="AR75" s="87">
        <f t="shared" si="48"/>
        <v>0</v>
      </c>
      <c r="AS75" s="87">
        <f t="shared" si="48"/>
        <v>0</v>
      </c>
      <c r="AT75" s="87">
        <f t="shared" si="43"/>
        <v>0</v>
      </c>
      <c r="AU75" s="87">
        <f t="shared" si="44"/>
        <v>0</v>
      </c>
      <c r="AV75" s="87">
        <f t="shared" si="44"/>
        <v>0</v>
      </c>
      <c r="AW75" s="87">
        <f t="shared" si="45"/>
        <v>0</v>
      </c>
      <c r="AX75" s="87">
        <f t="shared" si="46"/>
        <v>0</v>
      </c>
      <c r="AY75" s="87">
        <f t="shared" si="47"/>
        <v>0</v>
      </c>
      <c r="AZ75" s="87">
        <f t="shared" si="40"/>
        <v>0</v>
      </c>
      <c r="BA75" s="87">
        <f t="shared" si="41"/>
        <v>0</v>
      </c>
      <c r="BB75" s="87">
        <f t="shared" si="42"/>
        <v>0</v>
      </c>
      <c r="BC75" s="87">
        <f t="shared" si="39"/>
        <v>0</v>
      </c>
      <c r="BD75" s="87">
        <f t="shared" si="37"/>
        <v>0</v>
      </c>
      <c r="BE75" s="87">
        <f t="shared" si="38"/>
        <v>0</v>
      </c>
      <c r="BF75" s="87">
        <f t="shared" si="38"/>
        <v>35098</v>
      </c>
      <c r="BG75" s="87">
        <f t="shared" si="25"/>
        <v>0</v>
      </c>
      <c r="BH75" s="87">
        <f t="shared" si="26"/>
        <v>0</v>
      </c>
    </row>
    <row r="76" spans="1:60" ht="13.5">
      <c r="A76" s="17" t="s">
        <v>130</v>
      </c>
      <c r="B76" s="76" t="s">
        <v>32</v>
      </c>
      <c r="C76" s="77" t="s">
        <v>33</v>
      </c>
      <c r="D76" s="87">
        <f t="shared" si="27"/>
        <v>0</v>
      </c>
      <c r="E76" s="87">
        <f t="shared" si="28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f t="shared" si="29"/>
        <v>110237</v>
      </c>
      <c r="L76" s="87">
        <v>66403</v>
      </c>
      <c r="M76" s="88">
        <f t="shared" si="30"/>
        <v>28097</v>
      </c>
      <c r="N76" s="87">
        <v>4053</v>
      </c>
      <c r="O76" s="87">
        <v>19736</v>
      </c>
      <c r="P76" s="87">
        <v>4308</v>
      </c>
      <c r="Q76" s="87">
        <v>3600</v>
      </c>
      <c r="R76" s="87">
        <v>0</v>
      </c>
      <c r="S76" s="87">
        <v>12137</v>
      </c>
      <c r="T76" s="87">
        <v>66388</v>
      </c>
      <c r="U76" s="87">
        <v>0</v>
      </c>
      <c r="V76" s="87">
        <f t="shared" si="31"/>
        <v>110237</v>
      </c>
      <c r="W76" s="87">
        <f t="shared" si="32"/>
        <v>0</v>
      </c>
      <c r="X76" s="87">
        <f t="shared" si="33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4"/>
        <v>127163</v>
      </c>
      <c r="AE76" s="87">
        <v>41755</v>
      </c>
      <c r="AF76" s="88">
        <f t="shared" si="35"/>
        <v>77869</v>
      </c>
      <c r="AG76" s="87">
        <v>2195</v>
      </c>
      <c r="AH76" s="87">
        <v>75674</v>
      </c>
      <c r="AI76" s="87">
        <v>0</v>
      </c>
      <c r="AJ76" s="87">
        <v>3069</v>
      </c>
      <c r="AK76" s="87">
        <v>2636</v>
      </c>
      <c r="AL76" s="87">
        <v>1834</v>
      </c>
      <c r="AM76" s="87">
        <v>15716</v>
      </c>
      <c r="AN76" s="87">
        <v>72</v>
      </c>
      <c r="AO76" s="87">
        <f t="shared" si="36"/>
        <v>127235</v>
      </c>
      <c r="AP76" s="87">
        <f t="shared" si="48"/>
        <v>0</v>
      </c>
      <c r="AQ76" s="87">
        <f t="shared" si="48"/>
        <v>0</v>
      </c>
      <c r="AR76" s="87">
        <f t="shared" si="48"/>
        <v>0</v>
      </c>
      <c r="AS76" s="87">
        <f t="shared" si="48"/>
        <v>0</v>
      </c>
      <c r="AT76" s="87">
        <f t="shared" si="43"/>
        <v>0</v>
      </c>
      <c r="AU76" s="87">
        <f t="shared" si="44"/>
        <v>0</v>
      </c>
      <c r="AV76" s="87">
        <f t="shared" si="44"/>
        <v>0</v>
      </c>
      <c r="AW76" s="87">
        <f t="shared" si="45"/>
        <v>237400</v>
      </c>
      <c r="AX76" s="87">
        <f t="shared" si="46"/>
        <v>108158</v>
      </c>
      <c r="AY76" s="87">
        <f t="shared" si="47"/>
        <v>105966</v>
      </c>
      <c r="AZ76" s="87">
        <f t="shared" si="40"/>
        <v>6248</v>
      </c>
      <c r="BA76" s="87">
        <f t="shared" si="41"/>
        <v>95410</v>
      </c>
      <c r="BB76" s="87">
        <f t="shared" si="42"/>
        <v>4308</v>
      </c>
      <c r="BC76" s="87">
        <f t="shared" si="39"/>
        <v>6669</v>
      </c>
      <c r="BD76" s="87">
        <f t="shared" si="37"/>
        <v>2636</v>
      </c>
      <c r="BE76" s="87">
        <f t="shared" si="38"/>
        <v>13971</v>
      </c>
      <c r="BF76" s="87">
        <f t="shared" si="38"/>
        <v>82104</v>
      </c>
      <c r="BG76" s="87">
        <f t="shared" si="25"/>
        <v>72</v>
      </c>
      <c r="BH76" s="87">
        <f t="shared" si="26"/>
        <v>237472</v>
      </c>
    </row>
    <row r="77" spans="1:60" ht="13.5">
      <c r="A77" s="17" t="s">
        <v>130</v>
      </c>
      <c r="B77" s="76" t="s">
        <v>34</v>
      </c>
      <c r="C77" s="77" t="s">
        <v>259</v>
      </c>
      <c r="D77" s="87">
        <f t="shared" si="27"/>
        <v>0</v>
      </c>
      <c r="E77" s="87">
        <f t="shared" si="28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f t="shared" si="29"/>
        <v>61836</v>
      </c>
      <c r="L77" s="87">
        <v>0</v>
      </c>
      <c r="M77" s="88">
        <f t="shared" si="30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61836</v>
      </c>
      <c r="T77" s="87">
        <v>32555</v>
      </c>
      <c r="U77" s="87">
        <v>0</v>
      </c>
      <c r="V77" s="87">
        <f t="shared" si="31"/>
        <v>61836</v>
      </c>
      <c r="W77" s="87">
        <f t="shared" si="32"/>
        <v>0</v>
      </c>
      <c r="X77" s="87">
        <f t="shared" si="33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34"/>
        <v>31803</v>
      </c>
      <c r="AE77" s="87">
        <v>0</v>
      </c>
      <c r="AF77" s="88">
        <f t="shared" si="35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31803</v>
      </c>
      <c r="AM77" s="87">
        <v>7707</v>
      </c>
      <c r="AN77" s="87">
        <v>0</v>
      </c>
      <c r="AO77" s="87">
        <f t="shared" si="36"/>
        <v>31803</v>
      </c>
      <c r="AP77" s="87">
        <f t="shared" si="48"/>
        <v>0</v>
      </c>
      <c r="AQ77" s="87">
        <f t="shared" si="48"/>
        <v>0</v>
      </c>
      <c r="AR77" s="87">
        <f t="shared" si="48"/>
        <v>0</v>
      </c>
      <c r="AS77" s="87">
        <f t="shared" si="48"/>
        <v>0</v>
      </c>
      <c r="AT77" s="87">
        <f t="shared" si="43"/>
        <v>0</v>
      </c>
      <c r="AU77" s="87">
        <f t="shared" si="44"/>
        <v>0</v>
      </c>
      <c r="AV77" s="87">
        <f t="shared" si="44"/>
        <v>0</v>
      </c>
      <c r="AW77" s="87">
        <f t="shared" si="45"/>
        <v>93639</v>
      </c>
      <c r="AX77" s="87">
        <f t="shared" si="46"/>
        <v>0</v>
      </c>
      <c r="AY77" s="87">
        <f t="shared" si="47"/>
        <v>0</v>
      </c>
      <c r="AZ77" s="87">
        <f t="shared" si="40"/>
        <v>0</v>
      </c>
      <c r="BA77" s="87">
        <f t="shared" si="41"/>
        <v>0</v>
      </c>
      <c r="BB77" s="87">
        <f t="shared" si="42"/>
        <v>0</v>
      </c>
      <c r="BC77" s="87">
        <f t="shared" si="39"/>
        <v>0</v>
      </c>
      <c r="BD77" s="87">
        <f t="shared" si="37"/>
        <v>0</v>
      </c>
      <c r="BE77" s="87">
        <f t="shared" si="38"/>
        <v>93639</v>
      </c>
      <c r="BF77" s="87">
        <f t="shared" si="38"/>
        <v>40262</v>
      </c>
      <c r="BG77" s="87">
        <f t="shared" si="25"/>
        <v>0</v>
      </c>
      <c r="BH77" s="87">
        <f t="shared" si="26"/>
        <v>93639</v>
      </c>
    </row>
    <row r="78" spans="1:60" ht="13.5">
      <c r="A78" s="17" t="s">
        <v>130</v>
      </c>
      <c r="B78" s="76" t="s">
        <v>35</v>
      </c>
      <c r="C78" s="77" t="s">
        <v>36</v>
      </c>
      <c r="D78" s="87">
        <f t="shared" si="27"/>
        <v>0</v>
      </c>
      <c r="E78" s="87">
        <f t="shared" si="28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f t="shared" si="29"/>
        <v>62157</v>
      </c>
      <c r="L78" s="87">
        <v>38697</v>
      </c>
      <c r="M78" s="88">
        <f t="shared" si="30"/>
        <v>21496</v>
      </c>
      <c r="N78" s="87">
        <v>2212</v>
      </c>
      <c r="O78" s="87">
        <v>16933</v>
      </c>
      <c r="P78" s="87">
        <v>2351</v>
      </c>
      <c r="Q78" s="87">
        <v>1964</v>
      </c>
      <c r="R78" s="87">
        <v>0</v>
      </c>
      <c r="S78" s="87">
        <v>0</v>
      </c>
      <c r="T78" s="87">
        <v>36229</v>
      </c>
      <c r="U78" s="87">
        <v>1061</v>
      </c>
      <c r="V78" s="87">
        <f t="shared" si="31"/>
        <v>63218</v>
      </c>
      <c r="W78" s="87">
        <f t="shared" si="32"/>
        <v>0</v>
      </c>
      <c r="X78" s="87">
        <f t="shared" si="33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34"/>
        <v>42970</v>
      </c>
      <c r="AE78" s="87">
        <v>19857</v>
      </c>
      <c r="AF78" s="88">
        <f t="shared" si="35"/>
        <v>12863</v>
      </c>
      <c r="AG78" s="87">
        <v>1197</v>
      </c>
      <c r="AH78" s="87">
        <v>11666</v>
      </c>
      <c r="AI78" s="87">
        <v>0</v>
      </c>
      <c r="AJ78" s="87">
        <v>1674</v>
      </c>
      <c r="AK78" s="87">
        <v>0</v>
      </c>
      <c r="AL78" s="87">
        <v>8576</v>
      </c>
      <c r="AM78" s="87">
        <v>8576</v>
      </c>
      <c r="AN78" s="87">
        <v>1001</v>
      </c>
      <c r="AO78" s="87">
        <f t="shared" si="36"/>
        <v>43971</v>
      </c>
      <c r="AP78" s="87">
        <f t="shared" si="48"/>
        <v>0</v>
      </c>
      <c r="AQ78" s="87">
        <f t="shared" si="48"/>
        <v>0</v>
      </c>
      <c r="AR78" s="87">
        <f t="shared" si="48"/>
        <v>0</v>
      </c>
      <c r="AS78" s="87">
        <f t="shared" si="48"/>
        <v>0</v>
      </c>
      <c r="AT78" s="87">
        <f t="shared" si="43"/>
        <v>0</v>
      </c>
      <c r="AU78" s="87">
        <f t="shared" si="44"/>
        <v>0</v>
      </c>
      <c r="AV78" s="87">
        <f t="shared" si="44"/>
        <v>0</v>
      </c>
      <c r="AW78" s="87">
        <f t="shared" si="45"/>
        <v>105127</v>
      </c>
      <c r="AX78" s="87">
        <f t="shared" si="46"/>
        <v>58554</v>
      </c>
      <c r="AY78" s="87">
        <f t="shared" si="47"/>
        <v>34359</v>
      </c>
      <c r="AZ78" s="87">
        <f t="shared" si="40"/>
        <v>3409</v>
      </c>
      <c r="BA78" s="87">
        <f t="shared" si="41"/>
        <v>28599</v>
      </c>
      <c r="BB78" s="87">
        <f t="shared" si="42"/>
        <v>2351</v>
      </c>
      <c r="BC78" s="87">
        <f t="shared" si="39"/>
        <v>3638</v>
      </c>
      <c r="BD78" s="87">
        <f t="shared" si="37"/>
        <v>0</v>
      </c>
      <c r="BE78" s="87">
        <f t="shared" si="38"/>
        <v>8576</v>
      </c>
      <c r="BF78" s="87">
        <f t="shared" si="38"/>
        <v>44805</v>
      </c>
      <c r="BG78" s="87">
        <f t="shared" si="25"/>
        <v>2062</v>
      </c>
      <c r="BH78" s="87">
        <f t="shared" si="26"/>
        <v>107189</v>
      </c>
    </row>
    <row r="79" spans="1:60" ht="13.5">
      <c r="A79" s="17" t="s">
        <v>130</v>
      </c>
      <c r="B79" s="76" t="s">
        <v>37</v>
      </c>
      <c r="C79" s="77" t="s">
        <v>38</v>
      </c>
      <c r="D79" s="87">
        <f t="shared" si="27"/>
        <v>600</v>
      </c>
      <c r="E79" s="87">
        <f t="shared" si="28"/>
        <v>600</v>
      </c>
      <c r="F79" s="87">
        <v>600</v>
      </c>
      <c r="G79" s="87">
        <v>0</v>
      </c>
      <c r="H79" s="87">
        <v>0</v>
      </c>
      <c r="I79" s="87">
        <v>0</v>
      </c>
      <c r="J79" s="87">
        <v>2079</v>
      </c>
      <c r="K79" s="87">
        <f t="shared" si="29"/>
        <v>79641</v>
      </c>
      <c r="L79" s="87">
        <v>0</v>
      </c>
      <c r="M79" s="88">
        <f t="shared" si="30"/>
        <v>12305</v>
      </c>
      <c r="N79" s="87">
        <v>0</v>
      </c>
      <c r="O79" s="87">
        <v>11908</v>
      </c>
      <c r="P79" s="87">
        <v>397</v>
      </c>
      <c r="Q79" s="87">
        <v>0</v>
      </c>
      <c r="R79" s="87">
        <v>67336</v>
      </c>
      <c r="S79" s="87">
        <v>0</v>
      </c>
      <c r="T79" s="87">
        <v>42681</v>
      </c>
      <c r="U79" s="87">
        <v>7866</v>
      </c>
      <c r="V79" s="87">
        <f t="shared" si="31"/>
        <v>88107</v>
      </c>
      <c r="W79" s="87">
        <f t="shared" si="32"/>
        <v>0</v>
      </c>
      <c r="X79" s="87">
        <f t="shared" si="33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1818</v>
      </c>
      <c r="AD79" s="87">
        <f t="shared" si="34"/>
        <v>0</v>
      </c>
      <c r="AE79" s="87">
        <v>0</v>
      </c>
      <c r="AF79" s="88">
        <f t="shared" si="35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15411</v>
      </c>
      <c r="AN79" s="87">
        <v>494</v>
      </c>
      <c r="AO79" s="87">
        <f t="shared" si="36"/>
        <v>494</v>
      </c>
      <c r="AP79" s="87">
        <f t="shared" si="48"/>
        <v>600</v>
      </c>
      <c r="AQ79" s="87">
        <f t="shared" si="48"/>
        <v>600</v>
      </c>
      <c r="AR79" s="87">
        <f t="shared" si="48"/>
        <v>600</v>
      </c>
      <c r="AS79" s="87">
        <f t="shared" si="48"/>
        <v>0</v>
      </c>
      <c r="AT79" s="87">
        <f t="shared" si="43"/>
        <v>0</v>
      </c>
      <c r="AU79" s="87">
        <f t="shared" si="44"/>
        <v>0</v>
      </c>
      <c r="AV79" s="87">
        <f t="shared" si="44"/>
        <v>3897</v>
      </c>
      <c r="AW79" s="87">
        <f t="shared" si="45"/>
        <v>79641</v>
      </c>
      <c r="AX79" s="87">
        <f t="shared" si="46"/>
        <v>0</v>
      </c>
      <c r="AY79" s="87">
        <f t="shared" si="47"/>
        <v>12305</v>
      </c>
      <c r="AZ79" s="87">
        <f t="shared" si="40"/>
        <v>0</v>
      </c>
      <c r="BA79" s="87">
        <f t="shared" si="41"/>
        <v>11908</v>
      </c>
      <c r="BB79" s="87">
        <f t="shared" si="42"/>
        <v>397</v>
      </c>
      <c r="BC79" s="87">
        <f t="shared" si="39"/>
        <v>0</v>
      </c>
      <c r="BD79" s="87">
        <f t="shared" si="37"/>
        <v>67336</v>
      </c>
      <c r="BE79" s="87">
        <f t="shared" si="38"/>
        <v>0</v>
      </c>
      <c r="BF79" s="87">
        <f t="shared" si="38"/>
        <v>58092</v>
      </c>
      <c r="BG79" s="87">
        <f t="shared" si="25"/>
        <v>8360</v>
      </c>
      <c r="BH79" s="87">
        <f t="shared" si="26"/>
        <v>88601</v>
      </c>
    </row>
    <row r="80" spans="1:60" ht="13.5">
      <c r="A80" s="17" t="s">
        <v>130</v>
      </c>
      <c r="B80" s="76" t="s">
        <v>39</v>
      </c>
      <c r="C80" s="77" t="s">
        <v>40</v>
      </c>
      <c r="D80" s="87">
        <f t="shared" si="27"/>
        <v>0</v>
      </c>
      <c r="E80" s="87">
        <f t="shared" si="28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2895</v>
      </c>
      <c r="K80" s="87">
        <f t="shared" si="29"/>
        <v>90690</v>
      </c>
      <c r="L80" s="87">
        <v>27597</v>
      </c>
      <c r="M80" s="88">
        <f t="shared" si="30"/>
        <v>13610</v>
      </c>
      <c r="N80" s="87">
        <v>6838</v>
      </c>
      <c r="O80" s="87">
        <v>2524</v>
      </c>
      <c r="P80" s="87">
        <v>4248</v>
      </c>
      <c r="Q80" s="87">
        <v>8213</v>
      </c>
      <c r="R80" s="87">
        <v>41184</v>
      </c>
      <c r="S80" s="87">
        <v>86</v>
      </c>
      <c r="T80" s="87">
        <v>57360</v>
      </c>
      <c r="U80" s="87">
        <v>0</v>
      </c>
      <c r="V80" s="87">
        <f t="shared" si="31"/>
        <v>90690</v>
      </c>
      <c r="W80" s="87">
        <f t="shared" si="32"/>
        <v>0</v>
      </c>
      <c r="X80" s="87">
        <f t="shared" si="33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3167</v>
      </c>
      <c r="AD80" s="87">
        <f t="shared" si="34"/>
        <v>34608</v>
      </c>
      <c r="AE80" s="87">
        <v>11187</v>
      </c>
      <c r="AF80" s="88">
        <f t="shared" si="35"/>
        <v>23421</v>
      </c>
      <c r="AG80" s="87">
        <v>0</v>
      </c>
      <c r="AH80" s="87">
        <v>15417</v>
      </c>
      <c r="AI80" s="87">
        <v>8004</v>
      </c>
      <c r="AJ80" s="87">
        <v>0</v>
      </c>
      <c r="AK80" s="87">
        <v>0</v>
      </c>
      <c r="AL80" s="87">
        <v>0</v>
      </c>
      <c r="AM80" s="87">
        <v>21025</v>
      </c>
      <c r="AN80" s="87">
        <v>1901</v>
      </c>
      <c r="AO80" s="87">
        <f t="shared" si="36"/>
        <v>36509</v>
      </c>
      <c r="AP80" s="87">
        <f t="shared" si="48"/>
        <v>0</v>
      </c>
      <c r="AQ80" s="87">
        <f t="shared" si="48"/>
        <v>0</v>
      </c>
      <c r="AR80" s="87">
        <f t="shared" si="48"/>
        <v>0</v>
      </c>
      <c r="AS80" s="87">
        <f t="shared" si="48"/>
        <v>0</v>
      </c>
      <c r="AT80" s="87">
        <f t="shared" si="43"/>
        <v>0</v>
      </c>
      <c r="AU80" s="87">
        <f t="shared" si="44"/>
        <v>0</v>
      </c>
      <c r="AV80" s="87">
        <f t="shared" si="44"/>
        <v>6062</v>
      </c>
      <c r="AW80" s="87">
        <f t="shared" si="45"/>
        <v>125298</v>
      </c>
      <c r="AX80" s="87">
        <f t="shared" si="46"/>
        <v>38784</v>
      </c>
      <c r="AY80" s="87">
        <f t="shared" si="47"/>
        <v>37031</v>
      </c>
      <c r="AZ80" s="87">
        <f t="shared" si="40"/>
        <v>6838</v>
      </c>
      <c r="BA80" s="87">
        <f t="shared" si="41"/>
        <v>17941</v>
      </c>
      <c r="BB80" s="87">
        <f t="shared" si="42"/>
        <v>12252</v>
      </c>
      <c r="BC80" s="87">
        <f t="shared" si="39"/>
        <v>8213</v>
      </c>
      <c r="BD80" s="87">
        <f t="shared" si="37"/>
        <v>41184</v>
      </c>
      <c r="BE80" s="87">
        <f t="shared" si="38"/>
        <v>86</v>
      </c>
      <c r="BF80" s="87">
        <f t="shared" si="38"/>
        <v>78385</v>
      </c>
      <c r="BG80" s="87">
        <f t="shared" si="25"/>
        <v>1901</v>
      </c>
      <c r="BH80" s="87">
        <f t="shared" si="26"/>
        <v>127199</v>
      </c>
    </row>
    <row r="81" spans="1:60" ht="13.5">
      <c r="A81" s="17" t="s">
        <v>130</v>
      </c>
      <c r="B81" s="76" t="s">
        <v>41</v>
      </c>
      <c r="C81" s="77" t="s">
        <v>42</v>
      </c>
      <c r="D81" s="87">
        <f t="shared" si="27"/>
        <v>3108</v>
      </c>
      <c r="E81" s="87">
        <f t="shared" si="28"/>
        <v>3108</v>
      </c>
      <c r="F81" s="87">
        <v>3108</v>
      </c>
      <c r="G81" s="87">
        <v>0</v>
      </c>
      <c r="H81" s="87">
        <v>0</v>
      </c>
      <c r="I81" s="87">
        <v>0</v>
      </c>
      <c r="J81" s="87">
        <v>0</v>
      </c>
      <c r="K81" s="87">
        <f t="shared" si="29"/>
        <v>81021</v>
      </c>
      <c r="L81" s="87">
        <v>41941</v>
      </c>
      <c r="M81" s="88">
        <f t="shared" si="30"/>
        <v>17881</v>
      </c>
      <c r="N81" s="87">
        <v>4602</v>
      </c>
      <c r="O81" s="87">
        <v>10654</v>
      </c>
      <c r="P81" s="87">
        <v>2625</v>
      </c>
      <c r="Q81" s="87">
        <v>0</v>
      </c>
      <c r="R81" s="87">
        <v>19624</v>
      </c>
      <c r="S81" s="87">
        <v>1575</v>
      </c>
      <c r="T81" s="87">
        <v>0</v>
      </c>
      <c r="U81" s="87">
        <v>2055</v>
      </c>
      <c r="V81" s="87">
        <f t="shared" si="31"/>
        <v>86184</v>
      </c>
      <c r="W81" s="87">
        <f t="shared" si="32"/>
        <v>0</v>
      </c>
      <c r="X81" s="87">
        <f t="shared" si="33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1450</v>
      </c>
      <c r="AD81" s="87">
        <f t="shared" si="34"/>
        <v>0</v>
      </c>
      <c r="AE81" s="87">
        <v>0</v>
      </c>
      <c r="AF81" s="88">
        <f t="shared" si="35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11886</v>
      </c>
      <c r="AN81" s="87">
        <v>0</v>
      </c>
      <c r="AO81" s="87">
        <f t="shared" si="36"/>
        <v>0</v>
      </c>
      <c r="AP81" s="87">
        <f t="shared" si="48"/>
        <v>3108</v>
      </c>
      <c r="AQ81" s="87">
        <f t="shared" si="48"/>
        <v>3108</v>
      </c>
      <c r="AR81" s="87">
        <f t="shared" si="48"/>
        <v>3108</v>
      </c>
      <c r="AS81" s="87">
        <f t="shared" si="48"/>
        <v>0</v>
      </c>
      <c r="AT81" s="87">
        <f t="shared" si="43"/>
        <v>0</v>
      </c>
      <c r="AU81" s="87">
        <f t="shared" si="44"/>
        <v>0</v>
      </c>
      <c r="AV81" s="87">
        <f t="shared" si="44"/>
        <v>1450</v>
      </c>
      <c r="AW81" s="87">
        <f t="shared" si="45"/>
        <v>81021</v>
      </c>
      <c r="AX81" s="87">
        <f t="shared" si="46"/>
        <v>41941</v>
      </c>
      <c r="AY81" s="87">
        <f t="shared" si="47"/>
        <v>17881</v>
      </c>
      <c r="AZ81" s="87">
        <f t="shared" si="40"/>
        <v>4602</v>
      </c>
      <c r="BA81" s="87">
        <f t="shared" si="41"/>
        <v>10654</v>
      </c>
      <c r="BB81" s="87">
        <f t="shared" si="42"/>
        <v>2625</v>
      </c>
      <c r="BC81" s="87">
        <f t="shared" si="39"/>
        <v>0</v>
      </c>
      <c r="BD81" s="87">
        <f t="shared" si="37"/>
        <v>19624</v>
      </c>
      <c r="BE81" s="87">
        <f t="shared" si="38"/>
        <v>1575</v>
      </c>
      <c r="BF81" s="87">
        <f t="shared" si="38"/>
        <v>11886</v>
      </c>
      <c r="BG81" s="87">
        <f t="shared" si="25"/>
        <v>2055</v>
      </c>
      <c r="BH81" s="87">
        <f t="shared" si="26"/>
        <v>86184</v>
      </c>
    </row>
    <row r="82" spans="1:60" ht="13.5">
      <c r="A82" s="17" t="s">
        <v>130</v>
      </c>
      <c r="B82" s="76" t="s">
        <v>43</v>
      </c>
      <c r="C82" s="77" t="s">
        <v>124</v>
      </c>
      <c r="D82" s="87">
        <f t="shared" si="27"/>
        <v>47280</v>
      </c>
      <c r="E82" s="87">
        <f t="shared" si="28"/>
        <v>47280</v>
      </c>
      <c r="F82" s="87">
        <v>47280</v>
      </c>
      <c r="G82" s="87">
        <v>0</v>
      </c>
      <c r="H82" s="87">
        <v>0</v>
      </c>
      <c r="I82" s="87">
        <v>0</v>
      </c>
      <c r="J82" s="87">
        <v>0</v>
      </c>
      <c r="K82" s="87">
        <f t="shared" si="29"/>
        <v>120148</v>
      </c>
      <c r="L82" s="87">
        <v>29508</v>
      </c>
      <c r="M82" s="88">
        <f t="shared" si="30"/>
        <v>34600</v>
      </c>
      <c r="N82" s="87">
        <v>0</v>
      </c>
      <c r="O82" s="87">
        <v>29971</v>
      </c>
      <c r="P82" s="87">
        <v>4629</v>
      </c>
      <c r="Q82" s="87">
        <v>56</v>
      </c>
      <c r="R82" s="87">
        <v>55027</v>
      </c>
      <c r="S82" s="87">
        <v>957</v>
      </c>
      <c r="T82" s="87">
        <v>0</v>
      </c>
      <c r="U82" s="87">
        <v>0</v>
      </c>
      <c r="V82" s="87">
        <f t="shared" si="31"/>
        <v>167428</v>
      </c>
      <c r="W82" s="87">
        <f t="shared" si="32"/>
        <v>0</v>
      </c>
      <c r="X82" s="87">
        <f t="shared" si="33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34"/>
        <v>0</v>
      </c>
      <c r="AE82" s="87">
        <v>0</v>
      </c>
      <c r="AF82" s="88">
        <f t="shared" si="35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19831</v>
      </c>
      <c r="AN82" s="87">
        <v>0</v>
      </c>
      <c r="AO82" s="87">
        <f t="shared" si="36"/>
        <v>0</v>
      </c>
      <c r="AP82" s="87">
        <f t="shared" si="48"/>
        <v>47280</v>
      </c>
      <c r="AQ82" s="87">
        <f t="shared" si="48"/>
        <v>47280</v>
      </c>
      <c r="AR82" s="87">
        <f t="shared" si="48"/>
        <v>47280</v>
      </c>
      <c r="AS82" s="87">
        <f t="shared" si="48"/>
        <v>0</v>
      </c>
      <c r="AT82" s="87">
        <f t="shared" si="43"/>
        <v>0</v>
      </c>
      <c r="AU82" s="87">
        <f t="shared" si="44"/>
        <v>0</v>
      </c>
      <c r="AV82" s="87">
        <f t="shared" si="44"/>
        <v>0</v>
      </c>
      <c r="AW82" s="87">
        <f t="shared" si="45"/>
        <v>120148</v>
      </c>
      <c r="AX82" s="87">
        <f t="shared" si="46"/>
        <v>29508</v>
      </c>
      <c r="AY82" s="87">
        <f t="shared" si="47"/>
        <v>34600</v>
      </c>
      <c r="AZ82" s="87">
        <f t="shared" si="40"/>
        <v>0</v>
      </c>
      <c r="BA82" s="87">
        <f t="shared" si="41"/>
        <v>29971</v>
      </c>
      <c r="BB82" s="87">
        <f t="shared" si="42"/>
        <v>4629</v>
      </c>
      <c r="BC82" s="87">
        <f t="shared" si="39"/>
        <v>56</v>
      </c>
      <c r="BD82" s="87">
        <f t="shared" si="37"/>
        <v>55027</v>
      </c>
      <c r="BE82" s="87">
        <f t="shared" si="38"/>
        <v>957</v>
      </c>
      <c r="BF82" s="87">
        <f t="shared" si="38"/>
        <v>19831</v>
      </c>
      <c r="BG82" s="87">
        <f t="shared" si="25"/>
        <v>0</v>
      </c>
      <c r="BH82" s="87">
        <f t="shared" si="26"/>
        <v>167428</v>
      </c>
    </row>
    <row r="83" spans="1:60" ht="13.5">
      <c r="A83" s="17" t="s">
        <v>130</v>
      </c>
      <c r="B83" s="76" t="s">
        <v>44</v>
      </c>
      <c r="C83" s="77" t="s">
        <v>45</v>
      </c>
      <c r="D83" s="87">
        <f t="shared" si="27"/>
        <v>0</v>
      </c>
      <c r="E83" s="87">
        <f t="shared" si="28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f t="shared" si="29"/>
        <v>113555</v>
      </c>
      <c r="L83" s="87">
        <v>7320</v>
      </c>
      <c r="M83" s="88">
        <f t="shared" si="30"/>
        <v>9062</v>
      </c>
      <c r="N83" s="87">
        <v>0</v>
      </c>
      <c r="O83" s="87">
        <v>5449</v>
      </c>
      <c r="P83" s="87">
        <v>3613</v>
      </c>
      <c r="Q83" s="87">
        <v>0</v>
      </c>
      <c r="R83" s="87">
        <v>93077</v>
      </c>
      <c r="S83" s="87">
        <v>4096</v>
      </c>
      <c r="T83" s="87">
        <v>0</v>
      </c>
      <c r="U83" s="87">
        <v>0</v>
      </c>
      <c r="V83" s="87">
        <f t="shared" si="31"/>
        <v>113555</v>
      </c>
      <c r="W83" s="87">
        <f t="shared" si="32"/>
        <v>0</v>
      </c>
      <c r="X83" s="87">
        <f t="shared" si="33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2352</v>
      </c>
      <c r="AD83" s="87">
        <f t="shared" si="34"/>
        <v>0</v>
      </c>
      <c r="AE83" s="87">
        <v>0</v>
      </c>
      <c r="AF83" s="88">
        <f t="shared" si="35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17463</v>
      </c>
      <c r="AN83" s="87">
        <v>0</v>
      </c>
      <c r="AO83" s="87">
        <f t="shared" si="36"/>
        <v>0</v>
      </c>
      <c r="AP83" s="87">
        <f t="shared" si="48"/>
        <v>0</v>
      </c>
      <c r="AQ83" s="87">
        <f t="shared" si="48"/>
        <v>0</v>
      </c>
      <c r="AR83" s="87">
        <f t="shared" si="48"/>
        <v>0</v>
      </c>
      <c r="AS83" s="87">
        <f t="shared" si="48"/>
        <v>0</v>
      </c>
      <c r="AT83" s="87">
        <f t="shared" si="43"/>
        <v>0</v>
      </c>
      <c r="AU83" s="87">
        <f t="shared" si="44"/>
        <v>0</v>
      </c>
      <c r="AV83" s="87">
        <f t="shared" si="44"/>
        <v>2352</v>
      </c>
      <c r="AW83" s="87">
        <f t="shared" si="45"/>
        <v>113555</v>
      </c>
      <c r="AX83" s="87">
        <f t="shared" si="46"/>
        <v>7320</v>
      </c>
      <c r="AY83" s="87">
        <f t="shared" si="47"/>
        <v>9062</v>
      </c>
      <c r="AZ83" s="87">
        <f t="shared" si="40"/>
        <v>0</v>
      </c>
      <c r="BA83" s="87">
        <f t="shared" si="41"/>
        <v>5449</v>
      </c>
      <c r="BB83" s="87">
        <f t="shared" si="42"/>
        <v>3613</v>
      </c>
      <c r="BC83" s="87">
        <f t="shared" si="39"/>
        <v>0</v>
      </c>
      <c r="BD83" s="87">
        <f t="shared" si="37"/>
        <v>93077</v>
      </c>
      <c r="BE83" s="87">
        <f t="shared" si="38"/>
        <v>4096</v>
      </c>
      <c r="BF83" s="87">
        <f t="shared" si="38"/>
        <v>17463</v>
      </c>
      <c r="BG83" s="87">
        <f aca="true" t="shared" si="49" ref="BG83:BG119">U83+AN83</f>
        <v>0</v>
      </c>
      <c r="BH83" s="87">
        <f aca="true" t="shared" si="50" ref="BH83:BH119">V83+AO83</f>
        <v>113555</v>
      </c>
    </row>
    <row r="84" spans="1:60" ht="13.5">
      <c r="A84" s="17" t="s">
        <v>130</v>
      </c>
      <c r="B84" s="76" t="s">
        <v>46</v>
      </c>
      <c r="C84" s="77" t="s">
        <v>47</v>
      </c>
      <c r="D84" s="87">
        <f t="shared" si="27"/>
        <v>4893</v>
      </c>
      <c r="E84" s="87">
        <f t="shared" si="28"/>
        <v>4893</v>
      </c>
      <c r="F84" s="87">
        <v>2793</v>
      </c>
      <c r="G84" s="87">
        <v>2100</v>
      </c>
      <c r="H84" s="87">
        <v>0</v>
      </c>
      <c r="I84" s="87">
        <v>0</v>
      </c>
      <c r="J84" s="87">
        <v>0</v>
      </c>
      <c r="K84" s="87">
        <f t="shared" si="29"/>
        <v>106024</v>
      </c>
      <c r="L84" s="87">
        <v>35000</v>
      </c>
      <c r="M84" s="88">
        <f t="shared" si="30"/>
        <v>20271</v>
      </c>
      <c r="N84" s="87">
        <v>19803</v>
      </c>
      <c r="O84" s="87">
        <v>0</v>
      </c>
      <c r="P84" s="87">
        <v>468</v>
      </c>
      <c r="Q84" s="87">
        <v>566</v>
      </c>
      <c r="R84" s="87">
        <v>26945</v>
      </c>
      <c r="S84" s="87">
        <v>23242</v>
      </c>
      <c r="T84" s="87">
        <v>0</v>
      </c>
      <c r="U84" s="87">
        <v>6275</v>
      </c>
      <c r="V84" s="87">
        <f t="shared" si="31"/>
        <v>117192</v>
      </c>
      <c r="W84" s="87">
        <f t="shared" si="32"/>
        <v>0</v>
      </c>
      <c r="X84" s="87">
        <f t="shared" si="33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1850</v>
      </c>
      <c r="AD84" s="87">
        <f t="shared" si="34"/>
        <v>0</v>
      </c>
      <c r="AE84" s="87">
        <v>0</v>
      </c>
      <c r="AF84" s="88">
        <f t="shared" si="35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14754</v>
      </c>
      <c r="AN84" s="87">
        <v>0</v>
      </c>
      <c r="AO84" s="87">
        <f t="shared" si="36"/>
        <v>0</v>
      </c>
      <c r="AP84" s="87">
        <f t="shared" si="48"/>
        <v>4893</v>
      </c>
      <c r="AQ84" s="87">
        <f t="shared" si="48"/>
        <v>4893</v>
      </c>
      <c r="AR84" s="87">
        <f t="shared" si="48"/>
        <v>2793</v>
      </c>
      <c r="AS84" s="87">
        <f t="shared" si="48"/>
        <v>2100</v>
      </c>
      <c r="AT84" s="87">
        <f t="shared" si="43"/>
        <v>0</v>
      </c>
      <c r="AU84" s="87">
        <f t="shared" si="44"/>
        <v>0</v>
      </c>
      <c r="AV84" s="87">
        <f t="shared" si="44"/>
        <v>1850</v>
      </c>
      <c r="AW84" s="87">
        <f t="shared" si="45"/>
        <v>106024</v>
      </c>
      <c r="AX84" s="87">
        <f t="shared" si="46"/>
        <v>35000</v>
      </c>
      <c r="AY84" s="87">
        <f t="shared" si="47"/>
        <v>20271</v>
      </c>
      <c r="AZ84" s="87">
        <f t="shared" si="40"/>
        <v>19803</v>
      </c>
      <c r="BA84" s="87">
        <f t="shared" si="41"/>
        <v>0</v>
      </c>
      <c r="BB84" s="87">
        <f t="shared" si="42"/>
        <v>468</v>
      </c>
      <c r="BC84" s="87">
        <f t="shared" si="39"/>
        <v>566</v>
      </c>
      <c r="BD84" s="87">
        <f t="shared" si="37"/>
        <v>26945</v>
      </c>
      <c r="BE84" s="87">
        <f t="shared" si="38"/>
        <v>23242</v>
      </c>
      <c r="BF84" s="87">
        <f t="shared" si="38"/>
        <v>14754</v>
      </c>
      <c r="BG84" s="87">
        <f t="shared" si="49"/>
        <v>6275</v>
      </c>
      <c r="BH84" s="87">
        <f t="shared" si="50"/>
        <v>117192</v>
      </c>
    </row>
    <row r="85" spans="1:60" ht="13.5">
      <c r="A85" s="17" t="s">
        <v>130</v>
      </c>
      <c r="B85" s="76" t="s">
        <v>48</v>
      </c>
      <c r="C85" s="77" t="s">
        <v>49</v>
      </c>
      <c r="D85" s="87">
        <f t="shared" si="27"/>
        <v>2048</v>
      </c>
      <c r="E85" s="87">
        <f t="shared" si="28"/>
        <v>0</v>
      </c>
      <c r="F85" s="87">
        <v>0</v>
      </c>
      <c r="G85" s="87">
        <v>0</v>
      </c>
      <c r="H85" s="87">
        <v>0</v>
      </c>
      <c r="I85" s="87">
        <v>2048</v>
      </c>
      <c r="J85" s="87">
        <v>0</v>
      </c>
      <c r="K85" s="87">
        <f t="shared" si="29"/>
        <v>130399</v>
      </c>
      <c r="L85" s="87">
        <v>2851</v>
      </c>
      <c r="M85" s="88">
        <f t="shared" si="30"/>
        <v>21440</v>
      </c>
      <c r="N85" s="87">
        <v>0</v>
      </c>
      <c r="O85" s="87">
        <v>20761</v>
      </c>
      <c r="P85" s="87">
        <v>679</v>
      </c>
      <c r="Q85" s="87">
        <v>0</v>
      </c>
      <c r="R85" s="87">
        <v>106108</v>
      </c>
      <c r="S85" s="87">
        <v>0</v>
      </c>
      <c r="T85" s="87">
        <v>79730</v>
      </c>
      <c r="U85" s="87">
        <v>0</v>
      </c>
      <c r="V85" s="87">
        <f t="shared" si="31"/>
        <v>132447</v>
      </c>
      <c r="W85" s="87">
        <f t="shared" si="32"/>
        <v>0</v>
      </c>
      <c r="X85" s="87">
        <f t="shared" si="33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15706</v>
      </c>
      <c r="AD85" s="87">
        <f t="shared" si="34"/>
        <v>77825</v>
      </c>
      <c r="AE85" s="87">
        <v>0</v>
      </c>
      <c r="AF85" s="88">
        <f t="shared" si="35"/>
        <v>2134</v>
      </c>
      <c r="AG85" s="87">
        <v>0</v>
      </c>
      <c r="AH85" s="87">
        <v>2134</v>
      </c>
      <c r="AI85" s="87">
        <v>0</v>
      </c>
      <c r="AJ85" s="87">
        <v>0</v>
      </c>
      <c r="AK85" s="87">
        <v>75691</v>
      </c>
      <c r="AL85" s="87">
        <v>0</v>
      </c>
      <c r="AM85" s="87">
        <v>0</v>
      </c>
      <c r="AN85" s="87">
        <v>0</v>
      </c>
      <c r="AO85" s="87">
        <f t="shared" si="36"/>
        <v>77825</v>
      </c>
      <c r="AP85" s="87">
        <f t="shared" si="48"/>
        <v>2048</v>
      </c>
      <c r="AQ85" s="87">
        <f t="shared" si="48"/>
        <v>0</v>
      </c>
      <c r="AR85" s="87">
        <f t="shared" si="48"/>
        <v>0</v>
      </c>
      <c r="AS85" s="87">
        <f t="shared" si="48"/>
        <v>0</v>
      </c>
      <c r="AT85" s="87">
        <f t="shared" si="43"/>
        <v>0</v>
      </c>
      <c r="AU85" s="87">
        <f t="shared" si="44"/>
        <v>2048</v>
      </c>
      <c r="AV85" s="87">
        <f t="shared" si="44"/>
        <v>15706</v>
      </c>
      <c r="AW85" s="87">
        <f t="shared" si="45"/>
        <v>208224</v>
      </c>
      <c r="AX85" s="87">
        <f t="shared" si="46"/>
        <v>2851</v>
      </c>
      <c r="AY85" s="87">
        <f t="shared" si="47"/>
        <v>23574</v>
      </c>
      <c r="AZ85" s="87">
        <f t="shared" si="40"/>
        <v>0</v>
      </c>
      <c r="BA85" s="87">
        <f t="shared" si="41"/>
        <v>22895</v>
      </c>
      <c r="BB85" s="87">
        <f t="shared" si="42"/>
        <v>679</v>
      </c>
      <c r="BC85" s="87">
        <f t="shared" si="39"/>
        <v>0</v>
      </c>
      <c r="BD85" s="87">
        <f t="shared" si="37"/>
        <v>181799</v>
      </c>
      <c r="BE85" s="87">
        <f t="shared" si="38"/>
        <v>0</v>
      </c>
      <c r="BF85" s="87">
        <f t="shared" si="38"/>
        <v>79730</v>
      </c>
      <c r="BG85" s="87">
        <f t="shared" si="49"/>
        <v>0</v>
      </c>
      <c r="BH85" s="87">
        <f t="shared" si="50"/>
        <v>210272</v>
      </c>
    </row>
    <row r="86" spans="1:60" ht="13.5">
      <c r="A86" s="17" t="s">
        <v>130</v>
      </c>
      <c r="B86" s="76" t="s">
        <v>50</v>
      </c>
      <c r="C86" s="77" t="s">
        <v>51</v>
      </c>
      <c r="D86" s="87">
        <f t="shared" si="27"/>
        <v>0</v>
      </c>
      <c r="E86" s="87">
        <f t="shared" si="28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f t="shared" si="29"/>
        <v>50746</v>
      </c>
      <c r="L86" s="87">
        <v>14456</v>
      </c>
      <c r="M86" s="88">
        <f t="shared" si="30"/>
        <v>2126</v>
      </c>
      <c r="N86" s="87">
        <v>0</v>
      </c>
      <c r="O86" s="87">
        <v>0</v>
      </c>
      <c r="P86" s="87">
        <v>2126</v>
      </c>
      <c r="Q86" s="87">
        <v>0</v>
      </c>
      <c r="R86" s="87">
        <v>34164</v>
      </c>
      <c r="S86" s="87">
        <v>0</v>
      </c>
      <c r="T86" s="87">
        <v>49226</v>
      </c>
      <c r="U86" s="87">
        <v>0</v>
      </c>
      <c r="V86" s="87">
        <f t="shared" si="31"/>
        <v>50746</v>
      </c>
      <c r="W86" s="87">
        <f t="shared" si="32"/>
        <v>0</v>
      </c>
      <c r="X86" s="87">
        <f t="shared" si="33"/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f t="shared" si="34"/>
        <v>885</v>
      </c>
      <c r="AE86" s="87">
        <v>0</v>
      </c>
      <c r="AF86" s="88">
        <f t="shared" si="35"/>
        <v>309</v>
      </c>
      <c r="AG86" s="87">
        <v>0</v>
      </c>
      <c r="AH86" s="87">
        <v>309</v>
      </c>
      <c r="AI86" s="87">
        <v>0</v>
      </c>
      <c r="AJ86" s="87">
        <v>0</v>
      </c>
      <c r="AK86" s="87">
        <v>576</v>
      </c>
      <c r="AL86" s="87">
        <v>0</v>
      </c>
      <c r="AM86" s="87">
        <v>36922</v>
      </c>
      <c r="AN86" s="87">
        <v>0</v>
      </c>
      <c r="AO86" s="87">
        <f t="shared" si="36"/>
        <v>885</v>
      </c>
      <c r="AP86" s="87">
        <f t="shared" si="48"/>
        <v>0</v>
      </c>
      <c r="AQ86" s="87">
        <f t="shared" si="48"/>
        <v>0</v>
      </c>
      <c r="AR86" s="87">
        <f t="shared" si="48"/>
        <v>0</v>
      </c>
      <c r="AS86" s="87">
        <f t="shared" si="48"/>
        <v>0</v>
      </c>
      <c r="AT86" s="87">
        <f t="shared" si="43"/>
        <v>0</v>
      </c>
      <c r="AU86" s="87">
        <f t="shared" si="44"/>
        <v>0</v>
      </c>
      <c r="AV86" s="87">
        <f t="shared" si="44"/>
        <v>0</v>
      </c>
      <c r="AW86" s="87">
        <f t="shared" si="45"/>
        <v>51631</v>
      </c>
      <c r="AX86" s="87">
        <f t="shared" si="46"/>
        <v>14456</v>
      </c>
      <c r="AY86" s="87">
        <f t="shared" si="47"/>
        <v>2435</v>
      </c>
      <c r="AZ86" s="87">
        <f t="shared" si="40"/>
        <v>0</v>
      </c>
      <c r="BA86" s="87">
        <f t="shared" si="41"/>
        <v>309</v>
      </c>
      <c r="BB86" s="87">
        <f t="shared" si="42"/>
        <v>2126</v>
      </c>
      <c r="BC86" s="87">
        <f t="shared" si="39"/>
        <v>0</v>
      </c>
      <c r="BD86" s="87">
        <f t="shared" si="37"/>
        <v>34740</v>
      </c>
      <c r="BE86" s="87">
        <f t="shared" si="38"/>
        <v>0</v>
      </c>
      <c r="BF86" s="87">
        <f t="shared" si="38"/>
        <v>86148</v>
      </c>
      <c r="BG86" s="87">
        <f t="shared" si="49"/>
        <v>0</v>
      </c>
      <c r="BH86" s="87">
        <f t="shared" si="50"/>
        <v>51631</v>
      </c>
    </row>
    <row r="87" spans="1:60" ht="13.5">
      <c r="A87" s="17" t="s">
        <v>130</v>
      </c>
      <c r="B87" s="76" t="s">
        <v>52</v>
      </c>
      <c r="C87" s="77" t="s">
        <v>53</v>
      </c>
      <c r="D87" s="87">
        <f t="shared" si="27"/>
        <v>0</v>
      </c>
      <c r="E87" s="87">
        <f t="shared" si="28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f t="shared" si="29"/>
        <v>89609</v>
      </c>
      <c r="L87" s="87">
        <v>50038</v>
      </c>
      <c r="M87" s="88">
        <f t="shared" si="30"/>
        <v>6869</v>
      </c>
      <c r="N87" s="87">
        <v>2855</v>
      </c>
      <c r="O87" s="87">
        <v>3316</v>
      </c>
      <c r="P87" s="87">
        <v>698</v>
      </c>
      <c r="Q87" s="87">
        <v>989</v>
      </c>
      <c r="R87" s="87">
        <v>26386</v>
      </c>
      <c r="S87" s="87">
        <v>5327</v>
      </c>
      <c r="T87" s="87">
        <v>44934</v>
      </c>
      <c r="U87" s="87">
        <v>0</v>
      </c>
      <c r="V87" s="87">
        <f t="shared" si="31"/>
        <v>89609</v>
      </c>
      <c r="W87" s="87">
        <f t="shared" si="32"/>
        <v>0</v>
      </c>
      <c r="X87" s="87">
        <f t="shared" si="33"/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10978</v>
      </c>
      <c r="AD87" s="87">
        <f t="shared" si="34"/>
        <v>6304</v>
      </c>
      <c r="AE87" s="87">
        <v>0</v>
      </c>
      <c r="AF87" s="88">
        <f t="shared" si="35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6300</v>
      </c>
      <c r="AL87" s="87">
        <v>4</v>
      </c>
      <c r="AM87" s="87">
        <v>35562</v>
      </c>
      <c r="AN87" s="87">
        <v>0</v>
      </c>
      <c r="AO87" s="87">
        <f t="shared" si="36"/>
        <v>6304</v>
      </c>
      <c r="AP87" s="87">
        <f t="shared" si="48"/>
        <v>0</v>
      </c>
      <c r="AQ87" s="87">
        <f t="shared" si="48"/>
        <v>0</v>
      </c>
      <c r="AR87" s="87">
        <f t="shared" si="48"/>
        <v>0</v>
      </c>
      <c r="AS87" s="87">
        <f t="shared" si="48"/>
        <v>0</v>
      </c>
      <c r="AT87" s="87">
        <f t="shared" si="43"/>
        <v>0</v>
      </c>
      <c r="AU87" s="87">
        <f t="shared" si="44"/>
        <v>0</v>
      </c>
      <c r="AV87" s="87">
        <f t="shared" si="44"/>
        <v>10978</v>
      </c>
      <c r="AW87" s="87">
        <f t="shared" si="45"/>
        <v>95913</v>
      </c>
      <c r="AX87" s="87">
        <f t="shared" si="46"/>
        <v>50038</v>
      </c>
      <c r="AY87" s="87">
        <f t="shared" si="47"/>
        <v>6869</v>
      </c>
      <c r="AZ87" s="87">
        <f t="shared" si="40"/>
        <v>2855</v>
      </c>
      <c r="BA87" s="87">
        <f t="shared" si="41"/>
        <v>3316</v>
      </c>
      <c r="BB87" s="87">
        <f t="shared" si="42"/>
        <v>698</v>
      </c>
      <c r="BC87" s="87">
        <f t="shared" si="39"/>
        <v>989</v>
      </c>
      <c r="BD87" s="87">
        <f t="shared" si="37"/>
        <v>32686</v>
      </c>
      <c r="BE87" s="87">
        <f t="shared" si="38"/>
        <v>5331</v>
      </c>
      <c r="BF87" s="87">
        <f t="shared" si="38"/>
        <v>80496</v>
      </c>
      <c r="BG87" s="87">
        <f t="shared" si="49"/>
        <v>0</v>
      </c>
      <c r="BH87" s="87">
        <f t="shared" si="50"/>
        <v>95913</v>
      </c>
    </row>
    <row r="88" spans="1:60" ht="13.5">
      <c r="A88" s="17" t="s">
        <v>130</v>
      </c>
      <c r="B88" s="76" t="s">
        <v>54</v>
      </c>
      <c r="C88" s="77" t="s">
        <v>217</v>
      </c>
      <c r="D88" s="87">
        <f t="shared" si="27"/>
        <v>0</v>
      </c>
      <c r="E88" s="87">
        <f t="shared" si="28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f t="shared" si="29"/>
        <v>68730</v>
      </c>
      <c r="L88" s="87">
        <v>33223</v>
      </c>
      <c r="M88" s="88">
        <f t="shared" si="30"/>
        <v>3633</v>
      </c>
      <c r="N88" s="87">
        <v>0</v>
      </c>
      <c r="O88" s="87">
        <v>3210</v>
      </c>
      <c r="P88" s="87">
        <v>423</v>
      </c>
      <c r="Q88" s="87">
        <v>0</v>
      </c>
      <c r="R88" s="87">
        <v>31874</v>
      </c>
      <c r="S88" s="87">
        <v>0</v>
      </c>
      <c r="T88" s="87">
        <v>54981</v>
      </c>
      <c r="U88" s="87">
        <v>8497</v>
      </c>
      <c r="V88" s="87">
        <f t="shared" si="31"/>
        <v>77227</v>
      </c>
      <c r="W88" s="87">
        <f t="shared" si="32"/>
        <v>0</v>
      </c>
      <c r="X88" s="87">
        <f t="shared" si="33"/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10272</v>
      </c>
      <c r="AD88" s="87">
        <f t="shared" si="34"/>
        <v>53957</v>
      </c>
      <c r="AE88" s="87">
        <v>0</v>
      </c>
      <c r="AF88" s="88">
        <f t="shared" si="35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53957</v>
      </c>
      <c r="AL88" s="87">
        <v>0</v>
      </c>
      <c r="AM88" s="87">
        <v>0</v>
      </c>
      <c r="AN88" s="87">
        <v>0</v>
      </c>
      <c r="AO88" s="87">
        <f t="shared" si="36"/>
        <v>53957</v>
      </c>
      <c r="AP88" s="87">
        <f t="shared" si="48"/>
        <v>0</v>
      </c>
      <c r="AQ88" s="87">
        <f t="shared" si="48"/>
        <v>0</v>
      </c>
      <c r="AR88" s="87">
        <f t="shared" si="48"/>
        <v>0</v>
      </c>
      <c r="AS88" s="87">
        <f t="shared" si="48"/>
        <v>0</v>
      </c>
      <c r="AT88" s="87">
        <f t="shared" si="43"/>
        <v>0</v>
      </c>
      <c r="AU88" s="87">
        <f t="shared" si="44"/>
        <v>0</v>
      </c>
      <c r="AV88" s="87">
        <f t="shared" si="44"/>
        <v>10272</v>
      </c>
      <c r="AW88" s="87">
        <f t="shared" si="45"/>
        <v>122687</v>
      </c>
      <c r="AX88" s="87">
        <f t="shared" si="46"/>
        <v>33223</v>
      </c>
      <c r="AY88" s="87">
        <f t="shared" si="47"/>
        <v>3633</v>
      </c>
      <c r="AZ88" s="87">
        <f t="shared" si="40"/>
        <v>0</v>
      </c>
      <c r="BA88" s="87">
        <f t="shared" si="41"/>
        <v>3210</v>
      </c>
      <c r="BB88" s="87">
        <f t="shared" si="42"/>
        <v>423</v>
      </c>
      <c r="BC88" s="87">
        <f t="shared" si="39"/>
        <v>0</v>
      </c>
      <c r="BD88" s="87">
        <f t="shared" si="37"/>
        <v>85831</v>
      </c>
      <c r="BE88" s="87">
        <f t="shared" si="38"/>
        <v>0</v>
      </c>
      <c r="BF88" s="87">
        <f t="shared" si="38"/>
        <v>54981</v>
      </c>
      <c r="BG88" s="87">
        <f t="shared" si="49"/>
        <v>8497</v>
      </c>
      <c r="BH88" s="87">
        <f t="shared" si="50"/>
        <v>131184</v>
      </c>
    </row>
    <row r="89" spans="1:60" ht="13.5">
      <c r="A89" s="17" t="s">
        <v>130</v>
      </c>
      <c r="B89" s="76" t="s">
        <v>55</v>
      </c>
      <c r="C89" s="77" t="s">
        <v>56</v>
      </c>
      <c r="D89" s="87">
        <f t="shared" si="27"/>
        <v>6424</v>
      </c>
      <c r="E89" s="87">
        <f t="shared" si="28"/>
        <v>6424</v>
      </c>
      <c r="F89" s="87">
        <v>0</v>
      </c>
      <c r="G89" s="87">
        <v>0</v>
      </c>
      <c r="H89" s="87">
        <v>6424</v>
      </c>
      <c r="I89" s="87">
        <v>0</v>
      </c>
      <c r="J89" s="87">
        <v>0</v>
      </c>
      <c r="K89" s="87">
        <f t="shared" si="29"/>
        <v>73200</v>
      </c>
      <c r="L89" s="87">
        <v>16409</v>
      </c>
      <c r="M89" s="88">
        <f t="shared" si="30"/>
        <v>16413</v>
      </c>
      <c r="N89" s="87">
        <v>11537</v>
      </c>
      <c r="O89" s="87">
        <v>4171</v>
      </c>
      <c r="P89" s="87">
        <v>705</v>
      </c>
      <c r="Q89" s="87">
        <v>2888</v>
      </c>
      <c r="R89" s="87">
        <v>37490</v>
      </c>
      <c r="S89" s="87">
        <v>0</v>
      </c>
      <c r="T89" s="87">
        <v>52923</v>
      </c>
      <c r="U89" s="87">
        <v>0</v>
      </c>
      <c r="V89" s="87">
        <f t="shared" si="31"/>
        <v>79624</v>
      </c>
      <c r="W89" s="87">
        <f t="shared" si="32"/>
        <v>0</v>
      </c>
      <c r="X89" s="87">
        <f t="shared" si="33"/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11605</v>
      </c>
      <c r="AD89" s="87">
        <f t="shared" si="34"/>
        <v>44205</v>
      </c>
      <c r="AE89" s="87">
        <v>0</v>
      </c>
      <c r="AF89" s="88">
        <f t="shared" si="35"/>
        <v>42565</v>
      </c>
      <c r="AG89" s="87">
        <v>1716</v>
      </c>
      <c r="AH89" s="87">
        <v>40849</v>
      </c>
      <c r="AI89" s="87">
        <v>0</v>
      </c>
      <c r="AJ89" s="87">
        <v>0</v>
      </c>
      <c r="AK89" s="87">
        <v>1640</v>
      </c>
      <c r="AL89" s="87">
        <v>0</v>
      </c>
      <c r="AM89" s="87">
        <v>0</v>
      </c>
      <c r="AN89" s="87">
        <v>0</v>
      </c>
      <c r="AO89" s="87">
        <f t="shared" si="36"/>
        <v>44205</v>
      </c>
      <c r="AP89" s="87">
        <f t="shared" si="48"/>
        <v>6424</v>
      </c>
      <c r="AQ89" s="87">
        <f t="shared" si="48"/>
        <v>6424</v>
      </c>
      <c r="AR89" s="87">
        <f t="shared" si="48"/>
        <v>0</v>
      </c>
      <c r="AS89" s="87">
        <f t="shared" si="48"/>
        <v>0</v>
      </c>
      <c r="AT89" s="87">
        <f t="shared" si="43"/>
        <v>6424</v>
      </c>
      <c r="AU89" s="87">
        <f t="shared" si="44"/>
        <v>0</v>
      </c>
      <c r="AV89" s="87">
        <f t="shared" si="44"/>
        <v>11605</v>
      </c>
      <c r="AW89" s="87">
        <f t="shared" si="45"/>
        <v>117405</v>
      </c>
      <c r="AX89" s="87">
        <f t="shared" si="46"/>
        <v>16409</v>
      </c>
      <c r="AY89" s="87">
        <f t="shared" si="47"/>
        <v>58978</v>
      </c>
      <c r="AZ89" s="87">
        <f t="shared" si="40"/>
        <v>13253</v>
      </c>
      <c r="BA89" s="87">
        <f t="shared" si="41"/>
        <v>45020</v>
      </c>
      <c r="BB89" s="87">
        <f t="shared" si="42"/>
        <v>705</v>
      </c>
      <c r="BC89" s="87">
        <f t="shared" si="39"/>
        <v>2888</v>
      </c>
      <c r="BD89" s="87">
        <f t="shared" si="37"/>
        <v>39130</v>
      </c>
      <c r="BE89" s="87">
        <f t="shared" si="38"/>
        <v>0</v>
      </c>
      <c r="BF89" s="87">
        <f t="shared" si="38"/>
        <v>52923</v>
      </c>
      <c r="BG89" s="87">
        <f t="shared" si="49"/>
        <v>0</v>
      </c>
      <c r="BH89" s="87">
        <f t="shared" si="50"/>
        <v>123829</v>
      </c>
    </row>
    <row r="90" spans="1:60" ht="13.5">
      <c r="A90" s="17" t="s">
        <v>130</v>
      </c>
      <c r="B90" s="76" t="s">
        <v>57</v>
      </c>
      <c r="C90" s="77" t="s">
        <v>125</v>
      </c>
      <c r="D90" s="87">
        <f t="shared" si="27"/>
        <v>0</v>
      </c>
      <c r="E90" s="87">
        <f t="shared" si="28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f t="shared" si="29"/>
        <v>31353</v>
      </c>
      <c r="L90" s="87">
        <v>12025</v>
      </c>
      <c r="M90" s="88">
        <f t="shared" si="30"/>
        <v>4740</v>
      </c>
      <c r="N90" s="87">
        <v>1003</v>
      </c>
      <c r="O90" s="87">
        <v>3459</v>
      </c>
      <c r="P90" s="87">
        <v>278</v>
      </c>
      <c r="Q90" s="87">
        <v>0</v>
      </c>
      <c r="R90" s="87">
        <v>14588</v>
      </c>
      <c r="S90" s="87">
        <v>0</v>
      </c>
      <c r="T90" s="87">
        <v>57481</v>
      </c>
      <c r="U90" s="87">
        <v>11591</v>
      </c>
      <c r="V90" s="87">
        <f t="shared" si="31"/>
        <v>42944</v>
      </c>
      <c r="W90" s="87">
        <f t="shared" si="32"/>
        <v>0</v>
      </c>
      <c r="X90" s="87">
        <f t="shared" si="33"/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f t="shared" si="34"/>
        <v>26381</v>
      </c>
      <c r="AE90" s="87">
        <v>0</v>
      </c>
      <c r="AF90" s="88">
        <f t="shared" si="35"/>
        <v>226</v>
      </c>
      <c r="AG90" s="87">
        <v>226</v>
      </c>
      <c r="AH90" s="87">
        <v>0</v>
      </c>
      <c r="AI90" s="87">
        <v>0</v>
      </c>
      <c r="AJ90" s="87">
        <v>0</v>
      </c>
      <c r="AK90" s="87">
        <v>26155</v>
      </c>
      <c r="AL90" s="87">
        <v>0</v>
      </c>
      <c r="AM90" s="87">
        <v>41819</v>
      </c>
      <c r="AN90" s="87">
        <v>915</v>
      </c>
      <c r="AO90" s="87">
        <f t="shared" si="36"/>
        <v>27296</v>
      </c>
      <c r="AP90" s="87">
        <f t="shared" si="48"/>
        <v>0</v>
      </c>
      <c r="AQ90" s="87">
        <f t="shared" si="48"/>
        <v>0</v>
      </c>
      <c r="AR90" s="87">
        <f t="shared" si="48"/>
        <v>0</v>
      </c>
      <c r="AS90" s="87">
        <f t="shared" si="48"/>
        <v>0</v>
      </c>
      <c r="AT90" s="87">
        <f t="shared" si="43"/>
        <v>0</v>
      </c>
      <c r="AU90" s="87">
        <f t="shared" si="44"/>
        <v>0</v>
      </c>
      <c r="AV90" s="87">
        <f t="shared" si="44"/>
        <v>0</v>
      </c>
      <c r="AW90" s="87">
        <f t="shared" si="45"/>
        <v>57734</v>
      </c>
      <c r="AX90" s="87">
        <f t="shared" si="46"/>
        <v>12025</v>
      </c>
      <c r="AY90" s="87">
        <f t="shared" si="47"/>
        <v>4966</v>
      </c>
      <c r="AZ90" s="87">
        <f t="shared" si="40"/>
        <v>1229</v>
      </c>
      <c r="BA90" s="87">
        <f t="shared" si="41"/>
        <v>3459</v>
      </c>
      <c r="BB90" s="87">
        <f t="shared" si="42"/>
        <v>278</v>
      </c>
      <c r="BC90" s="87">
        <f t="shared" si="39"/>
        <v>0</v>
      </c>
      <c r="BD90" s="87">
        <f t="shared" si="37"/>
        <v>40743</v>
      </c>
      <c r="BE90" s="87">
        <f t="shared" si="38"/>
        <v>0</v>
      </c>
      <c r="BF90" s="87">
        <f t="shared" si="38"/>
        <v>99300</v>
      </c>
      <c r="BG90" s="87">
        <f t="shared" si="49"/>
        <v>12506</v>
      </c>
      <c r="BH90" s="87">
        <f t="shared" si="50"/>
        <v>70240</v>
      </c>
    </row>
    <row r="91" spans="1:60" ht="13.5">
      <c r="A91" s="17" t="s">
        <v>130</v>
      </c>
      <c r="B91" s="76" t="s">
        <v>58</v>
      </c>
      <c r="C91" s="77" t="s">
        <v>59</v>
      </c>
      <c r="D91" s="87">
        <f t="shared" si="27"/>
        <v>0</v>
      </c>
      <c r="E91" s="87">
        <f t="shared" si="28"/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f t="shared" si="29"/>
        <v>23128</v>
      </c>
      <c r="L91" s="87">
        <v>0</v>
      </c>
      <c r="M91" s="88">
        <f t="shared" si="30"/>
        <v>0</v>
      </c>
      <c r="N91" s="87">
        <v>0</v>
      </c>
      <c r="O91" s="87">
        <v>0</v>
      </c>
      <c r="P91" s="87">
        <v>0</v>
      </c>
      <c r="Q91" s="87">
        <v>0</v>
      </c>
      <c r="R91" s="87">
        <v>23128</v>
      </c>
      <c r="S91" s="87">
        <v>0</v>
      </c>
      <c r="T91" s="87">
        <v>29638</v>
      </c>
      <c r="U91" s="87">
        <v>3280</v>
      </c>
      <c r="V91" s="87">
        <f t="shared" si="31"/>
        <v>26408</v>
      </c>
      <c r="W91" s="87">
        <f t="shared" si="32"/>
        <v>0</v>
      </c>
      <c r="X91" s="87">
        <f t="shared" si="33"/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f t="shared" si="34"/>
        <v>41042</v>
      </c>
      <c r="AE91" s="87">
        <v>0</v>
      </c>
      <c r="AF91" s="88">
        <f t="shared" si="35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41042</v>
      </c>
      <c r="AL91" s="87">
        <v>0</v>
      </c>
      <c r="AM91" s="87">
        <v>0</v>
      </c>
      <c r="AN91" s="87">
        <v>1650</v>
      </c>
      <c r="AO91" s="87">
        <f t="shared" si="36"/>
        <v>42692</v>
      </c>
      <c r="AP91" s="87">
        <f t="shared" si="48"/>
        <v>0</v>
      </c>
      <c r="AQ91" s="87">
        <f t="shared" si="48"/>
        <v>0</v>
      </c>
      <c r="AR91" s="87">
        <f t="shared" si="48"/>
        <v>0</v>
      </c>
      <c r="AS91" s="87">
        <f t="shared" si="48"/>
        <v>0</v>
      </c>
      <c r="AT91" s="87">
        <f t="shared" si="43"/>
        <v>0</v>
      </c>
      <c r="AU91" s="87">
        <f t="shared" si="44"/>
        <v>0</v>
      </c>
      <c r="AV91" s="87">
        <f t="shared" si="44"/>
        <v>0</v>
      </c>
      <c r="AW91" s="87">
        <f t="shared" si="45"/>
        <v>64170</v>
      </c>
      <c r="AX91" s="87">
        <f t="shared" si="46"/>
        <v>0</v>
      </c>
      <c r="AY91" s="87">
        <f t="shared" si="47"/>
        <v>0</v>
      </c>
      <c r="AZ91" s="87">
        <f t="shared" si="40"/>
        <v>0</v>
      </c>
      <c r="BA91" s="87">
        <f t="shared" si="41"/>
        <v>0</v>
      </c>
      <c r="BB91" s="87">
        <f t="shared" si="42"/>
        <v>0</v>
      </c>
      <c r="BC91" s="87">
        <f t="shared" si="39"/>
        <v>0</v>
      </c>
      <c r="BD91" s="87">
        <f t="shared" si="37"/>
        <v>64170</v>
      </c>
      <c r="BE91" s="87">
        <f t="shared" si="38"/>
        <v>0</v>
      </c>
      <c r="BF91" s="87">
        <f t="shared" si="38"/>
        <v>29638</v>
      </c>
      <c r="BG91" s="87">
        <f t="shared" si="49"/>
        <v>4930</v>
      </c>
      <c r="BH91" s="87">
        <f t="shared" si="50"/>
        <v>69100</v>
      </c>
    </row>
    <row r="92" spans="1:60" ht="13.5">
      <c r="A92" s="17" t="s">
        <v>130</v>
      </c>
      <c r="B92" s="76" t="s">
        <v>60</v>
      </c>
      <c r="C92" s="77" t="s">
        <v>61</v>
      </c>
      <c r="D92" s="87">
        <f t="shared" si="27"/>
        <v>213</v>
      </c>
      <c r="E92" s="87">
        <f t="shared" si="28"/>
        <v>0</v>
      </c>
      <c r="F92" s="87">
        <v>0</v>
      </c>
      <c r="G92" s="87">
        <v>0</v>
      </c>
      <c r="H92" s="87">
        <v>0</v>
      </c>
      <c r="I92" s="87">
        <v>213</v>
      </c>
      <c r="J92" s="87">
        <v>3163</v>
      </c>
      <c r="K92" s="87">
        <f t="shared" si="29"/>
        <v>47424</v>
      </c>
      <c r="L92" s="87">
        <v>32801</v>
      </c>
      <c r="M92" s="88">
        <f t="shared" si="30"/>
        <v>10005</v>
      </c>
      <c r="N92" s="87">
        <v>9405</v>
      </c>
      <c r="O92" s="87">
        <v>0</v>
      </c>
      <c r="P92" s="87">
        <v>600</v>
      </c>
      <c r="Q92" s="87">
        <v>0</v>
      </c>
      <c r="R92" s="87">
        <v>4618</v>
      </c>
      <c r="S92" s="87">
        <v>0</v>
      </c>
      <c r="T92" s="87">
        <v>41127</v>
      </c>
      <c r="U92" s="87">
        <v>294</v>
      </c>
      <c r="V92" s="87">
        <f t="shared" si="31"/>
        <v>47931</v>
      </c>
      <c r="W92" s="87">
        <f t="shared" si="32"/>
        <v>0</v>
      </c>
      <c r="X92" s="87">
        <f t="shared" si="33"/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f t="shared" si="34"/>
        <v>0</v>
      </c>
      <c r="AE92" s="87">
        <v>0</v>
      </c>
      <c r="AF92" s="88">
        <f t="shared" si="35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19744</v>
      </c>
      <c r="AN92" s="87">
        <v>0</v>
      </c>
      <c r="AO92" s="87">
        <f t="shared" si="36"/>
        <v>0</v>
      </c>
      <c r="AP92" s="87">
        <f t="shared" si="48"/>
        <v>213</v>
      </c>
      <c r="AQ92" s="87">
        <f t="shared" si="48"/>
        <v>0</v>
      </c>
      <c r="AR92" s="87">
        <f t="shared" si="48"/>
        <v>0</v>
      </c>
      <c r="AS92" s="87">
        <f t="shared" si="48"/>
        <v>0</v>
      </c>
      <c r="AT92" s="87">
        <f t="shared" si="43"/>
        <v>0</v>
      </c>
      <c r="AU92" s="87">
        <f t="shared" si="44"/>
        <v>213</v>
      </c>
      <c r="AV92" s="87">
        <f t="shared" si="44"/>
        <v>3163</v>
      </c>
      <c r="AW92" s="87">
        <f t="shared" si="45"/>
        <v>47424</v>
      </c>
      <c r="AX92" s="87">
        <f t="shared" si="46"/>
        <v>32801</v>
      </c>
      <c r="AY92" s="87">
        <f t="shared" si="47"/>
        <v>10005</v>
      </c>
      <c r="AZ92" s="87">
        <f t="shared" si="40"/>
        <v>9405</v>
      </c>
      <c r="BA92" s="87">
        <f t="shared" si="41"/>
        <v>0</v>
      </c>
      <c r="BB92" s="87">
        <f t="shared" si="42"/>
        <v>600</v>
      </c>
      <c r="BC92" s="87">
        <f t="shared" si="39"/>
        <v>0</v>
      </c>
      <c r="BD92" s="87">
        <f t="shared" si="37"/>
        <v>4618</v>
      </c>
      <c r="BE92" s="87">
        <f t="shared" si="38"/>
        <v>0</v>
      </c>
      <c r="BF92" s="87">
        <f t="shared" si="38"/>
        <v>60871</v>
      </c>
      <c r="BG92" s="87">
        <f t="shared" si="49"/>
        <v>294</v>
      </c>
      <c r="BH92" s="87">
        <f t="shared" si="50"/>
        <v>47931</v>
      </c>
    </row>
    <row r="93" spans="1:60" ht="13.5">
      <c r="A93" s="17" t="s">
        <v>130</v>
      </c>
      <c r="B93" s="76" t="s">
        <v>62</v>
      </c>
      <c r="C93" s="77" t="s">
        <v>63</v>
      </c>
      <c r="D93" s="87">
        <f t="shared" si="27"/>
        <v>0</v>
      </c>
      <c r="E93" s="87">
        <f t="shared" si="28"/>
        <v>0</v>
      </c>
      <c r="F93" s="87">
        <v>0</v>
      </c>
      <c r="G93" s="87">
        <v>0</v>
      </c>
      <c r="H93" s="87">
        <v>0</v>
      </c>
      <c r="I93" s="87">
        <v>0</v>
      </c>
      <c r="J93" s="87">
        <v>3572</v>
      </c>
      <c r="K93" s="87">
        <f t="shared" si="29"/>
        <v>82151</v>
      </c>
      <c r="L93" s="87">
        <v>52</v>
      </c>
      <c r="M93" s="88">
        <f t="shared" si="30"/>
        <v>700</v>
      </c>
      <c r="N93" s="87">
        <v>0</v>
      </c>
      <c r="O93" s="87">
        <v>104</v>
      </c>
      <c r="P93" s="87">
        <v>596</v>
      </c>
      <c r="Q93" s="87">
        <v>0</v>
      </c>
      <c r="R93" s="87">
        <v>64616</v>
      </c>
      <c r="S93" s="87">
        <v>16783</v>
      </c>
      <c r="T93" s="87">
        <v>47294</v>
      </c>
      <c r="U93" s="87">
        <v>0</v>
      </c>
      <c r="V93" s="87">
        <f t="shared" si="31"/>
        <v>82151</v>
      </c>
      <c r="W93" s="87">
        <f t="shared" si="32"/>
        <v>0</v>
      </c>
      <c r="X93" s="87">
        <f t="shared" si="33"/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f t="shared" si="34"/>
        <v>0</v>
      </c>
      <c r="AE93" s="87">
        <v>0</v>
      </c>
      <c r="AF93" s="88">
        <f t="shared" si="35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24526</v>
      </c>
      <c r="AN93" s="87">
        <v>0</v>
      </c>
      <c r="AO93" s="87">
        <f t="shared" si="36"/>
        <v>0</v>
      </c>
      <c r="AP93" s="87">
        <f t="shared" si="48"/>
        <v>0</v>
      </c>
      <c r="AQ93" s="87">
        <f t="shared" si="48"/>
        <v>0</v>
      </c>
      <c r="AR93" s="87">
        <f t="shared" si="48"/>
        <v>0</v>
      </c>
      <c r="AS93" s="87">
        <f t="shared" si="48"/>
        <v>0</v>
      </c>
      <c r="AT93" s="87">
        <f t="shared" si="43"/>
        <v>0</v>
      </c>
      <c r="AU93" s="87">
        <f t="shared" si="44"/>
        <v>0</v>
      </c>
      <c r="AV93" s="87">
        <f t="shared" si="44"/>
        <v>3572</v>
      </c>
      <c r="AW93" s="87">
        <f t="shared" si="45"/>
        <v>82151</v>
      </c>
      <c r="AX93" s="87">
        <f t="shared" si="46"/>
        <v>52</v>
      </c>
      <c r="AY93" s="87">
        <f t="shared" si="47"/>
        <v>700</v>
      </c>
      <c r="AZ93" s="87">
        <f t="shared" si="40"/>
        <v>0</v>
      </c>
      <c r="BA93" s="87">
        <f t="shared" si="41"/>
        <v>104</v>
      </c>
      <c r="BB93" s="87">
        <f t="shared" si="42"/>
        <v>596</v>
      </c>
      <c r="BC93" s="87">
        <f t="shared" si="39"/>
        <v>0</v>
      </c>
      <c r="BD93" s="87">
        <f t="shared" si="37"/>
        <v>64616</v>
      </c>
      <c r="BE93" s="87">
        <f t="shared" si="38"/>
        <v>16783</v>
      </c>
      <c r="BF93" s="87">
        <f t="shared" si="38"/>
        <v>71820</v>
      </c>
      <c r="BG93" s="87">
        <f t="shared" si="49"/>
        <v>0</v>
      </c>
      <c r="BH93" s="87">
        <f t="shared" si="50"/>
        <v>82151</v>
      </c>
    </row>
    <row r="94" spans="1:60" ht="13.5">
      <c r="A94" s="17" t="s">
        <v>130</v>
      </c>
      <c r="B94" s="76" t="s">
        <v>64</v>
      </c>
      <c r="C94" s="77" t="s">
        <v>65</v>
      </c>
      <c r="D94" s="87">
        <f t="shared" si="27"/>
        <v>213646</v>
      </c>
      <c r="E94" s="87">
        <f t="shared" si="28"/>
        <v>213646</v>
      </c>
      <c r="F94" s="87">
        <v>213646</v>
      </c>
      <c r="G94" s="87">
        <v>0</v>
      </c>
      <c r="H94" s="87">
        <v>0</v>
      </c>
      <c r="I94" s="87">
        <v>0</v>
      </c>
      <c r="J94" s="87">
        <v>49325</v>
      </c>
      <c r="K94" s="87">
        <f t="shared" si="29"/>
        <v>99050</v>
      </c>
      <c r="L94" s="87">
        <v>10066</v>
      </c>
      <c r="M94" s="88">
        <f t="shared" si="30"/>
        <v>7783</v>
      </c>
      <c r="N94" s="87">
        <v>5771</v>
      </c>
      <c r="O94" s="87">
        <v>2012</v>
      </c>
      <c r="P94" s="87">
        <v>0</v>
      </c>
      <c r="Q94" s="87">
        <v>1081</v>
      </c>
      <c r="R94" s="87">
        <v>80120</v>
      </c>
      <c r="S94" s="87">
        <v>0</v>
      </c>
      <c r="T94" s="87">
        <v>14656</v>
      </c>
      <c r="U94" s="87">
        <v>5706</v>
      </c>
      <c r="V94" s="87">
        <f t="shared" si="31"/>
        <v>318402</v>
      </c>
      <c r="W94" s="87">
        <f t="shared" si="32"/>
        <v>178139</v>
      </c>
      <c r="X94" s="87">
        <f t="shared" si="33"/>
        <v>178139</v>
      </c>
      <c r="Y94" s="87">
        <v>178139</v>
      </c>
      <c r="Z94" s="87">
        <v>0</v>
      </c>
      <c r="AA94" s="87">
        <v>0</v>
      </c>
      <c r="AB94" s="87">
        <v>0</v>
      </c>
      <c r="AC94" s="87">
        <v>29848</v>
      </c>
      <c r="AD94" s="87">
        <f t="shared" si="34"/>
        <v>70290</v>
      </c>
      <c r="AE94" s="87">
        <v>8647</v>
      </c>
      <c r="AF94" s="88">
        <f t="shared" si="35"/>
        <v>3951</v>
      </c>
      <c r="AG94" s="87">
        <v>366</v>
      </c>
      <c r="AH94" s="87">
        <v>3585</v>
      </c>
      <c r="AI94" s="87">
        <v>0</v>
      </c>
      <c r="AJ94" s="87">
        <v>0</v>
      </c>
      <c r="AK94" s="87">
        <v>57692</v>
      </c>
      <c r="AL94" s="87">
        <v>0</v>
      </c>
      <c r="AM94" s="87">
        <v>0</v>
      </c>
      <c r="AN94" s="87">
        <v>33435</v>
      </c>
      <c r="AO94" s="87">
        <f t="shared" si="36"/>
        <v>281864</v>
      </c>
      <c r="AP94" s="87">
        <f t="shared" si="48"/>
        <v>391785</v>
      </c>
      <c r="AQ94" s="87">
        <f t="shared" si="48"/>
        <v>391785</v>
      </c>
      <c r="AR94" s="87">
        <f t="shared" si="48"/>
        <v>391785</v>
      </c>
      <c r="AS94" s="87">
        <f t="shared" si="48"/>
        <v>0</v>
      </c>
      <c r="AT94" s="87">
        <f t="shared" si="43"/>
        <v>0</v>
      </c>
      <c r="AU94" s="87">
        <f t="shared" si="44"/>
        <v>0</v>
      </c>
      <c r="AV94" s="87">
        <f t="shared" si="44"/>
        <v>79173</v>
      </c>
      <c r="AW94" s="87">
        <f t="shared" si="45"/>
        <v>169340</v>
      </c>
      <c r="AX94" s="87">
        <f t="shared" si="46"/>
        <v>18713</v>
      </c>
      <c r="AY94" s="87">
        <f t="shared" si="47"/>
        <v>11734</v>
      </c>
      <c r="AZ94" s="87">
        <f t="shared" si="40"/>
        <v>6137</v>
      </c>
      <c r="BA94" s="87">
        <f t="shared" si="41"/>
        <v>5597</v>
      </c>
      <c r="BB94" s="87">
        <f t="shared" si="42"/>
        <v>0</v>
      </c>
      <c r="BC94" s="87">
        <f t="shared" si="39"/>
        <v>1081</v>
      </c>
      <c r="BD94" s="87">
        <f t="shared" si="37"/>
        <v>137812</v>
      </c>
      <c r="BE94" s="87">
        <f t="shared" si="38"/>
        <v>0</v>
      </c>
      <c r="BF94" s="87">
        <f t="shared" si="38"/>
        <v>14656</v>
      </c>
      <c r="BG94" s="87">
        <f t="shared" si="49"/>
        <v>39141</v>
      </c>
      <c r="BH94" s="87">
        <f t="shared" si="50"/>
        <v>600266</v>
      </c>
    </row>
    <row r="95" spans="1:60" ht="13.5">
      <c r="A95" s="17" t="s">
        <v>130</v>
      </c>
      <c r="B95" s="78" t="s">
        <v>66</v>
      </c>
      <c r="C95" s="79" t="s">
        <v>67</v>
      </c>
      <c r="D95" s="87">
        <f t="shared" si="27"/>
        <v>0</v>
      </c>
      <c r="E95" s="87">
        <f t="shared" si="28"/>
        <v>0</v>
      </c>
      <c r="F95" s="87">
        <v>0</v>
      </c>
      <c r="G95" s="87">
        <v>0</v>
      </c>
      <c r="H95" s="87">
        <v>0</v>
      </c>
      <c r="I95" s="87">
        <v>0</v>
      </c>
      <c r="J95" s="87" t="s">
        <v>254</v>
      </c>
      <c r="K95" s="87">
        <f t="shared" si="29"/>
        <v>0</v>
      </c>
      <c r="L95" s="87">
        <v>0</v>
      </c>
      <c r="M95" s="88">
        <f t="shared" si="30"/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 t="s">
        <v>254</v>
      </c>
      <c r="U95" s="87">
        <v>0</v>
      </c>
      <c r="V95" s="87">
        <f t="shared" si="31"/>
        <v>0</v>
      </c>
      <c r="W95" s="87">
        <f t="shared" si="32"/>
        <v>0</v>
      </c>
      <c r="X95" s="87">
        <f t="shared" si="33"/>
        <v>0</v>
      </c>
      <c r="Y95" s="87">
        <v>0</v>
      </c>
      <c r="Z95" s="87">
        <v>0</v>
      </c>
      <c r="AA95" s="87">
        <v>0</v>
      </c>
      <c r="AB95" s="87">
        <v>0</v>
      </c>
      <c r="AC95" s="87" t="s">
        <v>254</v>
      </c>
      <c r="AD95" s="87">
        <f t="shared" si="34"/>
        <v>316463</v>
      </c>
      <c r="AE95" s="87">
        <v>16478</v>
      </c>
      <c r="AF95" s="88">
        <f t="shared" si="35"/>
        <v>120964</v>
      </c>
      <c r="AG95" s="87">
        <v>0</v>
      </c>
      <c r="AH95" s="87">
        <v>120964</v>
      </c>
      <c r="AI95" s="87">
        <v>0</v>
      </c>
      <c r="AJ95" s="87">
        <v>0</v>
      </c>
      <c r="AK95" s="87">
        <v>179021</v>
      </c>
      <c r="AL95" s="87">
        <v>0</v>
      </c>
      <c r="AM95" s="87" t="s">
        <v>254</v>
      </c>
      <c r="AN95" s="87">
        <v>14174</v>
      </c>
      <c r="AO95" s="87">
        <f t="shared" si="36"/>
        <v>330637</v>
      </c>
      <c r="AP95" s="87">
        <f aca="true" t="shared" si="51" ref="AP95:AP119">D95+W95</f>
        <v>0</v>
      </c>
      <c r="AQ95" s="87">
        <f aca="true" t="shared" si="52" ref="AQ95:AQ119">E95+X95</f>
        <v>0</v>
      </c>
      <c r="AR95" s="87">
        <f aca="true" t="shared" si="53" ref="AR95:AR119">F95+Y95</f>
        <v>0</v>
      </c>
      <c r="AS95" s="87">
        <f aca="true" t="shared" si="54" ref="AS95:AS119">G95+Z95</f>
        <v>0</v>
      </c>
      <c r="AT95" s="87">
        <f t="shared" si="43"/>
        <v>0</v>
      </c>
      <c r="AU95" s="87">
        <f t="shared" si="44"/>
        <v>0</v>
      </c>
      <c r="AV95" s="88" t="s">
        <v>150</v>
      </c>
      <c r="AW95" s="87">
        <f t="shared" si="45"/>
        <v>316463</v>
      </c>
      <c r="AX95" s="87">
        <f t="shared" si="46"/>
        <v>16478</v>
      </c>
      <c r="AY95" s="87">
        <f t="shared" si="47"/>
        <v>120964</v>
      </c>
      <c r="AZ95" s="87">
        <f t="shared" si="40"/>
        <v>0</v>
      </c>
      <c r="BA95" s="87">
        <f t="shared" si="41"/>
        <v>120964</v>
      </c>
      <c r="BB95" s="87">
        <f t="shared" si="42"/>
        <v>0</v>
      </c>
      <c r="BC95" s="87">
        <f t="shared" si="39"/>
        <v>0</v>
      </c>
      <c r="BD95" s="87">
        <f t="shared" si="37"/>
        <v>179021</v>
      </c>
      <c r="BE95" s="87">
        <f t="shared" si="38"/>
        <v>0</v>
      </c>
      <c r="BF95" s="88" t="s">
        <v>150</v>
      </c>
      <c r="BG95" s="87">
        <f t="shared" si="49"/>
        <v>14174</v>
      </c>
      <c r="BH95" s="87">
        <f t="shared" si="50"/>
        <v>330637</v>
      </c>
    </row>
    <row r="96" spans="1:60" ht="13.5">
      <c r="A96" s="17" t="s">
        <v>130</v>
      </c>
      <c r="B96" s="78" t="s">
        <v>68</v>
      </c>
      <c r="C96" s="79" t="s">
        <v>69</v>
      </c>
      <c r="D96" s="87">
        <f t="shared" si="27"/>
        <v>29301</v>
      </c>
      <c r="E96" s="87">
        <f t="shared" si="28"/>
        <v>29301</v>
      </c>
      <c r="F96" s="87">
        <v>0</v>
      </c>
      <c r="G96" s="87">
        <v>0</v>
      </c>
      <c r="H96" s="87">
        <v>29301</v>
      </c>
      <c r="I96" s="87">
        <v>0</v>
      </c>
      <c r="J96" s="87" t="s">
        <v>254</v>
      </c>
      <c r="K96" s="87">
        <f t="shared" si="29"/>
        <v>795572</v>
      </c>
      <c r="L96" s="87">
        <v>79695</v>
      </c>
      <c r="M96" s="88">
        <f t="shared" si="30"/>
        <v>331715</v>
      </c>
      <c r="N96" s="87">
        <v>0</v>
      </c>
      <c r="O96" s="87">
        <v>331715</v>
      </c>
      <c r="P96" s="87">
        <v>0</v>
      </c>
      <c r="Q96" s="87">
        <v>9153</v>
      </c>
      <c r="R96" s="87">
        <v>375009</v>
      </c>
      <c r="S96" s="87">
        <v>0</v>
      </c>
      <c r="T96" s="87" t="s">
        <v>254</v>
      </c>
      <c r="U96" s="87">
        <v>11257</v>
      </c>
      <c r="V96" s="87">
        <f t="shared" si="31"/>
        <v>836130</v>
      </c>
      <c r="W96" s="87">
        <f t="shared" si="32"/>
        <v>0</v>
      </c>
      <c r="X96" s="87">
        <f t="shared" si="33"/>
        <v>0</v>
      </c>
      <c r="Y96" s="87">
        <v>0</v>
      </c>
      <c r="Z96" s="87">
        <v>0</v>
      </c>
      <c r="AA96" s="87">
        <v>0</v>
      </c>
      <c r="AB96" s="87">
        <v>0</v>
      </c>
      <c r="AC96" s="87" t="s">
        <v>254</v>
      </c>
      <c r="AD96" s="87">
        <f t="shared" si="34"/>
        <v>333969</v>
      </c>
      <c r="AE96" s="87">
        <v>58135</v>
      </c>
      <c r="AF96" s="88">
        <f t="shared" si="35"/>
        <v>113840</v>
      </c>
      <c r="AG96" s="87">
        <v>0</v>
      </c>
      <c r="AH96" s="87">
        <v>113840</v>
      </c>
      <c r="AI96" s="87">
        <v>0</v>
      </c>
      <c r="AJ96" s="87">
        <v>0</v>
      </c>
      <c r="AK96" s="87">
        <v>161994</v>
      </c>
      <c r="AL96" s="87">
        <v>0</v>
      </c>
      <c r="AM96" s="87" t="s">
        <v>254</v>
      </c>
      <c r="AN96" s="87">
        <v>7124</v>
      </c>
      <c r="AO96" s="87">
        <f t="shared" si="36"/>
        <v>341093</v>
      </c>
      <c r="AP96" s="87">
        <f t="shared" si="51"/>
        <v>29301</v>
      </c>
      <c r="AQ96" s="87">
        <f t="shared" si="52"/>
        <v>29301</v>
      </c>
      <c r="AR96" s="87">
        <f t="shared" si="53"/>
        <v>0</v>
      </c>
      <c r="AS96" s="87">
        <f t="shared" si="54"/>
        <v>0</v>
      </c>
      <c r="AT96" s="87">
        <f t="shared" si="43"/>
        <v>29301</v>
      </c>
      <c r="AU96" s="87">
        <f t="shared" si="44"/>
        <v>0</v>
      </c>
      <c r="AV96" s="88" t="s">
        <v>150</v>
      </c>
      <c r="AW96" s="87">
        <f t="shared" si="45"/>
        <v>1129541</v>
      </c>
      <c r="AX96" s="87">
        <f t="shared" si="46"/>
        <v>137830</v>
      </c>
      <c r="AY96" s="87">
        <f t="shared" si="47"/>
        <v>445555</v>
      </c>
      <c r="AZ96" s="87">
        <f t="shared" si="40"/>
        <v>0</v>
      </c>
      <c r="BA96" s="87">
        <f t="shared" si="41"/>
        <v>445555</v>
      </c>
      <c r="BB96" s="87">
        <f t="shared" si="42"/>
        <v>0</v>
      </c>
      <c r="BC96" s="87">
        <f t="shared" si="39"/>
        <v>9153</v>
      </c>
      <c r="BD96" s="87">
        <f t="shared" si="37"/>
        <v>537003</v>
      </c>
      <c r="BE96" s="87">
        <f t="shared" si="38"/>
        <v>0</v>
      </c>
      <c r="BF96" s="88" t="s">
        <v>150</v>
      </c>
      <c r="BG96" s="87">
        <f t="shared" si="49"/>
        <v>18381</v>
      </c>
      <c r="BH96" s="87">
        <f t="shared" si="50"/>
        <v>1177223</v>
      </c>
    </row>
    <row r="97" spans="1:60" ht="13.5">
      <c r="A97" s="17" t="s">
        <v>130</v>
      </c>
      <c r="B97" s="78" t="s">
        <v>70</v>
      </c>
      <c r="C97" s="79" t="s">
        <v>71</v>
      </c>
      <c r="D97" s="87">
        <f t="shared" si="27"/>
        <v>159289</v>
      </c>
      <c r="E97" s="87">
        <f t="shared" si="28"/>
        <v>110989</v>
      </c>
      <c r="F97" s="87">
        <v>0</v>
      </c>
      <c r="G97" s="87">
        <v>110989</v>
      </c>
      <c r="H97" s="87">
        <v>0</v>
      </c>
      <c r="I97" s="87">
        <v>48300</v>
      </c>
      <c r="J97" s="87" t="s">
        <v>254</v>
      </c>
      <c r="K97" s="87">
        <f t="shared" si="29"/>
        <v>697876</v>
      </c>
      <c r="L97" s="87">
        <v>285488</v>
      </c>
      <c r="M97" s="88">
        <f t="shared" si="30"/>
        <v>230899</v>
      </c>
      <c r="N97" s="87">
        <v>15281</v>
      </c>
      <c r="O97" s="87">
        <v>199388</v>
      </c>
      <c r="P97" s="87">
        <v>16230</v>
      </c>
      <c r="Q97" s="87">
        <v>12285</v>
      </c>
      <c r="R97" s="87">
        <v>169204</v>
      </c>
      <c r="S97" s="87">
        <v>0</v>
      </c>
      <c r="T97" s="87" t="s">
        <v>254</v>
      </c>
      <c r="U97" s="87">
        <v>50008</v>
      </c>
      <c r="V97" s="87">
        <f t="shared" si="31"/>
        <v>907173</v>
      </c>
      <c r="W97" s="87">
        <f t="shared" si="32"/>
        <v>0</v>
      </c>
      <c r="X97" s="87">
        <f t="shared" si="33"/>
        <v>0</v>
      </c>
      <c r="Y97" s="87">
        <v>0</v>
      </c>
      <c r="Z97" s="87">
        <v>0</v>
      </c>
      <c r="AA97" s="87">
        <v>0</v>
      </c>
      <c r="AB97" s="87">
        <v>0</v>
      </c>
      <c r="AC97" s="87" t="s">
        <v>254</v>
      </c>
      <c r="AD97" s="87">
        <f t="shared" si="34"/>
        <v>0</v>
      </c>
      <c r="AE97" s="87">
        <v>0</v>
      </c>
      <c r="AF97" s="88">
        <f t="shared" si="35"/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 t="s">
        <v>254</v>
      </c>
      <c r="AN97" s="87">
        <v>0</v>
      </c>
      <c r="AO97" s="87">
        <f t="shared" si="36"/>
        <v>0</v>
      </c>
      <c r="AP97" s="87">
        <f t="shared" si="51"/>
        <v>159289</v>
      </c>
      <c r="AQ97" s="87">
        <f t="shared" si="52"/>
        <v>110989</v>
      </c>
      <c r="AR97" s="87">
        <f t="shared" si="53"/>
        <v>0</v>
      </c>
      <c r="AS97" s="87">
        <f t="shared" si="54"/>
        <v>110989</v>
      </c>
      <c r="AT97" s="87">
        <f t="shared" si="43"/>
        <v>0</v>
      </c>
      <c r="AU97" s="87">
        <f t="shared" si="44"/>
        <v>48300</v>
      </c>
      <c r="AV97" s="88" t="s">
        <v>150</v>
      </c>
      <c r="AW97" s="87">
        <f t="shared" si="45"/>
        <v>697876</v>
      </c>
      <c r="AX97" s="87">
        <f t="shared" si="46"/>
        <v>285488</v>
      </c>
      <c r="AY97" s="87">
        <f t="shared" si="47"/>
        <v>230899</v>
      </c>
      <c r="AZ97" s="87">
        <f t="shared" si="40"/>
        <v>15281</v>
      </c>
      <c r="BA97" s="87">
        <f t="shared" si="41"/>
        <v>199388</v>
      </c>
      <c r="BB97" s="87">
        <f t="shared" si="42"/>
        <v>16230</v>
      </c>
      <c r="BC97" s="87">
        <f t="shared" si="39"/>
        <v>12285</v>
      </c>
      <c r="BD97" s="87">
        <f t="shared" si="37"/>
        <v>169204</v>
      </c>
      <c r="BE97" s="87">
        <f t="shared" si="38"/>
        <v>0</v>
      </c>
      <c r="BF97" s="88" t="s">
        <v>150</v>
      </c>
      <c r="BG97" s="87">
        <f t="shared" si="49"/>
        <v>50008</v>
      </c>
      <c r="BH97" s="87">
        <f t="shared" si="50"/>
        <v>907173</v>
      </c>
    </row>
    <row r="98" spans="1:60" ht="13.5">
      <c r="A98" s="17" t="s">
        <v>130</v>
      </c>
      <c r="B98" s="78" t="s">
        <v>72</v>
      </c>
      <c r="C98" s="79" t="s">
        <v>73</v>
      </c>
      <c r="D98" s="87">
        <f t="shared" si="27"/>
        <v>0</v>
      </c>
      <c r="E98" s="87">
        <f t="shared" si="28"/>
        <v>0</v>
      </c>
      <c r="F98" s="87">
        <v>0</v>
      </c>
      <c r="G98" s="87">
        <v>0</v>
      </c>
      <c r="H98" s="87">
        <v>0</v>
      </c>
      <c r="I98" s="87">
        <v>0</v>
      </c>
      <c r="J98" s="87" t="s">
        <v>254</v>
      </c>
      <c r="K98" s="87">
        <f t="shared" si="29"/>
        <v>0</v>
      </c>
      <c r="L98" s="87">
        <v>0</v>
      </c>
      <c r="M98" s="88">
        <f t="shared" si="30"/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 t="s">
        <v>254</v>
      </c>
      <c r="U98" s="87">
        <v>0</v>
      </c>
      <c r="V98" s="87">
        <f t="shared" si="31"/>
        <v>0</v>
      </c>
      <c r="W98" s="87">
        <f t="shared" si="32"/>
        <v>0</v>
      </c>
      <c r="X98" s="87">
        <f t="shared" si="33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254</v>
      </c>
      <c r="AD98" s="87">
        <f t="shared" si="34"/>
        <v>197100</v>
      </c>
      <c r="AE98" s="87">
        <v>49007</v>
      </c>
      <c r="AF98" s="88">
        <f t="shared" si="35"/>
        <v>120267</v>
      </c>
      <c r="AG98" s="87">
        <v>0</v>
      </c>
      <c r="AH98" s="87">
        <v>120267</v>
      </c>
      <c r="AI98" s="87">
        <v>0</v>
      </c>
      <c r="AJ98" s="87">
        <v>0</v>
      </c>
      <c r="AK98" s="87">
        <v>17180</v>
      </c>
      <c r="AL98" s="87">
        <v>10646</v>
      </c>
      <c r="AM98" s="87" t="s">
        <v>254</v>
      </c>
      <c r="AN98" s="87">
        <v>0</v>
      </c>
      <c r="AO98" s="87">
        <f t="shared" si="36"/>
        <v>197100</v>
      </c>
      <c r="AP98" s="87">
        <f t="shared" si="51"/>
        <v>0</v>
      </c>
      <c r="AQ98" s="87">
        <f t="shared" si="52"/>
        <v>0</v>
      </c>
      <c r="AR98" s="87">
        <f t="shared" si="53"/>
        <v>0</v>
      </c>
      <c r="AS98" s="87">
        <f t="shared" si="54"/>
        <v>0</v>
      </c>
      <c r="AT98" s="87">
        <f t="shared" si="43"/>
        <v>0</v>
      </c>
      <c r="AU98" s="87">
        <f t="shared" si="44"/>
        <v>0</v>
      </c>
      <c r="AV98" s="88" t="s">
        <v>150</v>
      </c>
      <c r="AW98" s="87">
        <f t="shared" si="45"/>
        <v>197100</v>
      </c>
      <c r="AX98" s="87">
        <f t="shared" si="46"/>
        <v>49007</v>
      </c>
      <c r="AY98" s="87">
        <f t="shared" si="47"/>
        <v>120267</v>
      </c>
      <c r="AZ98" s="87">
        <f t="shared" si="40"/>
        <v>0</v>
      </c>
      <c r="BA98" s="87">
        <f t="shared" si="41"/>
        <v>120267</v>
      </c>
      <c r="BB98" s="87">
        <f t="shared" si="42"/>
        <v>0</v>
      </c>
      <c r="BC98" s="87">
        <f t="shared" si="39"/>
        <v>0</v>
      </c>
      <c r="BD98" s="87">
        <f t="shared" si="37"/>
        <v>17180</v>
      </c>
      <c r="BE98" s="87">
        <f t="shared" si="38"/>
        <v>10646</v>
      </c>
      <c r="BF98" s="88" t="s">
        <v>150</v>
      </c>
      <c r="BG98" s="87">
        <f t="shared" si="49"/>
        <v>0</v>
      </c>
      <c r="BH98" s="87">
        <f t="shared" si="50"/>
        <v>197100</v>
      </c>
    </row>
    <row r="99" spans="1:60" ht="13.5">
      <c r="A99" s="17" t="s">
        <v>130</v>
      </c>
      <c r="B99" s="78" t="s">
        <v>74</v>
      </c>
      <c r="C99" s="79" t="s">
        <v>75</v>
      </c>
      <c r="D99" s="87">
        <f t="shared" si="27"/>
        <v>0</v>
      </c>
      <c r="E99" s="87">
        <f t="shared" si="28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254</v>
      </c>
      <c r="K99" s="87">
        <f t="shared" si="29"/>
        <v>256059</v>
      </c>
      <c r="L99" s="87">
        <v>118667</v>
      </c>
      <c r="M99" s="88">
        <f t="shared" si="30"/>
        <v>113887</v>
      </c>
      <c r="N99" s="87">
        <v>3154</v>
      </c>
      <c r="O99" s="87">
        <v>105027</v>
      </c>
      <c r="P99" s="87">
        <v>5706</v>
      </c>
      <c r="Q99" s="87">
        <v>0</v>
      </c>
      <c r="R99" s="87">
        <v>17437</v>
      </c>
      <c r="S99" s="87">
        <v>6068</v>
      </c>
      <c r="T99" s="87" t="s">
        <v>254</v>
      </c>
      <c r="U99" s="87">
        <v>0</v>
      </c>
      <c r="V99" s="87">
        <f t="shared" si="31"/>
        <v>256059</v>
      </c>
      <c r="W99" s="87">
        <f t="shared" si="32"/>
        <v>0</v>
      </c>
      <c r="X99" s="87">
        <f t="shared" si="33"/>
        <v>0</v>
      </c>
      <c r="Y99" s="87">
        <v>0</v>
      </c>
      <c r="Z99" s="87">
        <v>0</v>
      </c>
      <c r="AA99" s="87">
        <v>0</v>
      </c>
      <c r="AB99" s="87">
        <v>0</v>
      </c>
      <c r="AC99" s="87" t="s">
        <v>254</v>
      </c>
      <c r="AD99" s="87">
        <f t="shared" si="34"/>
        <v>78281</v>
      </c>
      <c r="AE99" s="87">
        <v>21724</v>
      </c>
      <c r="AF99" s="88">
        <f t="shared" si="35"/>
        <v>32079</v>
      </c>
      <c r="AG99" s="87">
        <v>0</v>
      </c>
      <c r="AH99" s="87">
        <v>32079</v>
      </c>
      <c r="AI99" s="87">
        <v>0</v>
      </c>
      <c r="AJ99" s="87">
        <v>0</v>
      </c>
      <c r="AK99" s="87">
        <v>24152</v>
      </c>
      <c r="AL99" s="87">
        <v>326</v>
      </c>
      <c r="AM99" s="87" t="s">
        <v>254</v>
      </c>
      <c r="AN99" s="87">
        <v>0</v>
      </c>
      <c r="AO99" s="87">
        <f t="shared" si="36"/>
        <v>78281</v>
      </c>
      <c r="AP99" s="87">
        <f t="shared" si="51"/>
        <v>0</v>
      </c>
      <c r="AQ99" s="87">
        <f t="shared" si="52"/>
        <v>0</v>
      </c>
      <c r="AR99" s="87">
        <f t="shared" si="53"/>
        <v>0</v>
      </c>
      <c r="AS99" s="87">
        <f t="shared" si="54"/>
        <v>0</v>
      </c>
      <c r="AT99" s="87">
        <f t="shared" si="43"/>
        <v>0</v>
      </c>
      <c r="AU99" s="87">
        <f t="shared" si="44"/>
        <v>0</v>
      </c>
      <c r="AV99" s="88" t="s">
        <v>150</v>
      </c>
      <c r="AW99" s="87">
        <f t="shared" si="45"/>
        <v>334340</v>
      </c>
      <c r="AX99" s="87">
        <f t="shared" si="46"/>
        <v>140391</v>
      </c>
      <c r="AY99" s="87">
        <f t="shared" si="47"/>
        <v>145966</v>
      </c>
      <c r="AZ99" s="87">
        <f t="shared" si="40"/>
        <v>3154</v>
      </c>
      <c r="BA99" s="87">
        <f t="shared" si="41"/>
        <v>137106</v>
      </c>
      <c r="BB99" s="87">
        <f t="shared" si="42"/>
        <v>5706</v>
      </c>
      <c r="BC99" s="87">
        <f t="shared" si="39"/>
        <v>0</v>
      </c>
      <c r="BD99" s="87">
        <f t="shared" si="37"/>
        <v>41589</v>
      </c>
      <c r="BE99" s="87">
        <f t="shared" si="38"/>
        <v>6394</v>
      </c>
      <c r="BF99" s="88" t="s">
        <v>150</v>
      </c>
      <c r="BG99" s="87">
        <f t="shared" si="49"/>
        <v>0</v>
      </c>
      <c r="BH99" s="87">
        <f t="shared" si="50"/>
        <v>334340</v>
      </c>
    </row>
    <row r="100" spans="1:60" ht="13.5">
      <c r="A100" s="17" t="s">
        <v>130</v>
      </c>
      <c r="B100" s="78" t="s">
        <v>76</v>
      </c>
      <c r="C100" s="79" t="s">
        <v>77</v>
      </c>
      <c r="D100" s="87">
        <f t="shared" si="27"/>
        <v>0</v>
      </c>
      <c r="E100" s="87">
        <f t="shared" si="28"/>
        <v>0</v>
      </c>
      <c r="F100" s="87">
        <v>0</v>
      </c>
      <c r="G100" s="87">
        <v>0</v>
      </c>
      <c r="H100" s="87">
        <v>0</v>
      </c>
      <c r="I100" s="87">
        <v>0</v>
      </c>
      <c r="J100" s="87" t="s">
        <v>254</v>
      </c>
      <c r="K100" s="87">
        <f t="shared" si="29"/>
        <v>174492</v>
      </c>
      <c r="L100" s="87">
        <v>53025</v>
      </c>
      <c r="M100" s="88">
        <f t="shared" si="30"/>
        <v>92011</v>
      </c>
      <c r="N100" s="87">
        <v>0</v>
      </c>
      <c r="O100" s="87">
        <v>88030</v>
      </c>
      <c r="P100" s="87">
        <v>3981</v>
      </c>
      <c r="Q100" s="87">
        <v>0</v>
      </c>
      <c r="R100" s="87">
        <v>28806</v>
      </c>
      <c r="S100" s="87">
        <v>650</v>
      </c>
      <c r="T100" s="87" t="s">
        <v>254</v>
      </c>
      <c r="U100" s="87">
        <v>0</v>
      </c>
      <c r="V100" s="87">
        <f t="shared" si="31"/>
        <v>174492</v>
      </c>
      <c r="W100" s="87">
        <f t="shared" si="32"/>
        <v>49350</v>
      </c>
      <c r="X100" s="87">
        <f t="shared" si="33"/>
        <v>49350</v>
      </c>
      <c r="Y100" s="87">
        <v>49350</v>
      </c>
      <c r="Z100" s="87">
        <v>0</v>
      </c>
      <c r="AA100" s="87">
        <v>0</v>
      </c>
      <c r="AB100" s="87">
        <v>0</v>
      </c>
      <c r="AC100" s="87" t="s">
        <v>254</v>
      </c>
      <c r="AD100" s="87">
        <f t="shared" si="34"/>
        <v>147600</v>
      </c>
      <c r="AE100" s="87">
        <v>75982</v>
      </c>
      <c r="AF100" s="88">
        <f t="shared" si="35"/>
        <v>62532</v>
      </c>
      <c r="AG100" s="87">
        <v>5053</v>
      </c>
      <c r="AH100" s="87">
        <v>57479</v>
      </c>
      <c r="AI100" s="87">
        <v>0</v>
      </c>
      <c r="AJ100" s="87">
        <v>0</v>
      </c>
      <c r="AK100" s="87">
        <v>0</v>
      </c>
      <c r="AL100" s="87">
        <v>9086</v>
      </c>
      <c r="AM100" s="87" t="s">
        <v>254</v>
      </c>
      <c r="AN100" s="87">
        <v>0</v>
      </c>
      <c r="AO100" s="87">
        <f t="shared" si="36"/>
        <v>196950</v>
      </c>
      <c r="AP100" s="87">
        <f t="shared" si="51"/>
        <v>49350</v>
      </c>
      <c r="AQ100" s="87">
        <f t="shared" si="52"/>
        <v>49350</v>
      </c>
      <c r="AR100" s="87">
        <f t="shared" si="53"/>
        <v>49350</v>
      </c>
      <c r="AS100" s="87">
        <f t="shared" si="54"/>
        <v>0</v>
      </c>
      <c r="AT100" s="87">
        <f t="shared" si="43"/>
        <v>0</v>
      </c>
      <c r="AU100" s="87">
        <f t="shared" si="44"/>
        <v>0</v>
      </c>
      <c r="AV100" s="88" t="s">
        <v>150</v>
      </c>
      <c r="AW100" s="87">
        <f t="shared" si="45"/>
        <v>322092</v>
      </c>
      <c r="AX100" s="87">
        <f t="shared" si="46"/>
        <v>129007</v>
      </c>
      <c r="AY100" s="87">
        <f t="shared" si="47"/>
        <v>154543</v>
      </c>
      <c r="AZ100" s="87">
        <f t="shared" si="40"/>
        <v>5053</v>
      </c>
      <c r="BA100" s="87">
        <f t="shared" si="41"/>
        <v>145509</v>
      </c>
      <c r="BB100" s="87">
        <f t="shared" si="42"/>
        <v>3981</v>
      </c>
      <c r="BC100" s="87">
        <f t="shared" si="39"/>
        <v>0</v>
      </c>
      <c r="BD100" s="87">
        <f t="shared" si="37"/>
        <v>28806</v>
      </c>
      <c r="BE100" s="87">
        <f t="shared" si="38"/>
        <v>9736</v>
      </c>
      <c r="BF100" s="88" t="s">
        <v>150</v>
      </c>
      <c r="BG100" s="87">
        <f t="shared" si="49"/>
        <v>0</v>
      </c>
      <c r="BH100" s="87">
        <f t="shared" si="50"/>
        <v>371442</v>
      </c>
    </row>
    <row r="101" spans="1:60" ht="13.5">
      <c r="A101" s="17" t="s">
        <v>130</v>
      </c>
      <c r="B101" s="78" t="s">
        <v>78</v>
      </c>
      <c r="C101" s="79" t="s">
        <v>79</v>
      </c>
      <c r="D101" s="87">
        <f t="shared" si="27"/>
        <v>0</v>
      </c>
      <c r="E101" s="87">
        <f t="shared" si="28"/>
        <v>0</v>
      </c>
      <c r="F101" s="87">
        <v>0</v>
      </c>
      <c r="G101" s="87">
        <v>0</v>
      </c>
      <c r="H101" s="87">
        <v>0</v>
      </c>
      <c r="I101" s="87">
        <v>0</v>
      </c>
      <c r="J101" s="87" t="s">
        <v>254</v>
      </c>
      <c r="K101" s="87">
        <f t="shared" si="29"/>
        <v>176923</v>
      </c>
      <c r="L101" s="87">
        <v>74246</v>
      </c>
      <c r="M101" s="88">
        <f t="shared" si="30"/>
        <v>65420</v>
      </c>
      <c r="N101" s="87">
        <v>0</v>
      </c>
      <c r="O101" s="87">
        <v>58551</v>
      </c>
      <c r="P101" s="87">
        <v>6869</v>
      </c>
      <c r="Q101" s="87">
        <v>0</v>
      </c>
      <c r="R101" s="87">
        <v>31350</v>
      </c>
      <c r="S101" s="87">
        <v>5907</v>
      </c>
      <c r="T101" s="87" t="s">
        <v>254</v>
      </c>
      <c r="U101" s="87">
        <v>0</v>
      </c>
      <c r="V101" s="87">
        <f t="shared" si="31"/>
        <v>176923</v>
      </c>
      <c r="W101" s="87">
        <f t="shared" si="32"/>
        <v>0</v>
      </c>
      <c r="X101" s="87">
        <f t="shared" si="33"/>
        <v>0</v>
      </c>
      <c r="Y101" s="87">
        <v>0</v>
      </c>
      <c r="Z101" s="87">
        <v>0</v>
      </c>
      <c r="AA101" s="87">
        <v>0</v>
      </c>
      <c r="AB101" s="87">
        <v>0</v>
      </c>
      <c r="AC101" s="87" t="s">
        <v>254</v>
      </c>
      <c r="AD101" s="87">
        <f t="shared" si="34"/>
        <v>103641</v>
      </c>
      <c r="AE101" s="87">
        <v>55644</v>
      </c>
      <c r="AF101" s="88">
        <f t="shared" si="35"/>
        <v>34117</v>
      </c>
      <c r="AG101" s="87">
        <v>2586</v>
      </c>
      <c r="AH101" s="87">
        <v>31531</v>
      </c>
      <c r="AI101" s="87">
        <v>0</v>
      </c>
      <c r="AJ101" s="87">
        <v>0</v>
      </c>
      <c r="AK101" s="87">
        <v>11591</v>
      </c>
      <c r="AL101" s="87">
        <v>2289</v>
      </c>
      <c r="AM101" s="87" t="s">
        <v>254</v>
      </c>
      <c r="AN101" s="87">
        <v>0</v>
      </c>
      <c r="AO101" s="87">
        <f t="shared" si="36"/>
        <v>103641</v>
      </c>
      <c r="AP101" s="87">
        <f t="shared" si="51"/>
        <v>0</v>
      </c>
      <c r="AQ101" s="87">
        <f t="shared" si="52"/>
        <v>0</v>
      </c>
      <c r="AR101" s="87">
        <f t="shared" si="53"/>
        <v>0</v>
      </c>
      <c r="AS101" s="87">
        <f t="shared" si="54"/>
        <v>0</v>
      </c>
      <c r="AT101" s="87">
        <f t="shared" si="43"/>
        <v>0</v>
      </c>
      <c r="AU101" s="87">
        <f t="shared" si="44"/>
        <v>0</v>
      </c>
      <c r="AV101" s="88" t="s">
        <v>150</v>
      </c>
      <c r="AW101" s="87">
        <f t="shared" si="45"/>
        <v>280564</v>
      </c>
      <c r="AX101" s="87">
        <f t="shared" si="46"/>
        <v>129890</v>
      </c>
      <c r="AY101" s="87">
        <f t="shared" si="47"/>
        <v>99537</v>
      </c>
      <c r="AZ101" s="87">
        <f t="shared" si="40"/>
        <v>2586</v>
      </c>
      <c r="BA101" s="87">
        <f t="shared" si="41"/>
        <v>90082</v>
      </c>
      <c r="BB101" s="87">
        <f t="shared" si="42"/>
        <v>6869</v>
      </c>
      <c r="BC101" s="87">
        <f t="shared" si="39"/>
        <v>0</v>
      </c>
      <c r="BD101" s="87">
        <f t="shared" si="37"/>
        <v>42941</v>
      </c>
      <c r="BE101" s="87">
        <f t="shared" si="38"/>
        <v>8196</v>
      </c>
      <c r="BF101" s="88" t="s">
        <v>150</v>
      </c>
      <c r="BG101" s="87">
        <f t="shared" si="49"/>
        <v>0</v>
      </c>
      <c r="BH101" s="87">
        <f t="shared" si="50"/>
        <v>280564</v>
      </c>
    </row>
    <row r="102" spans="1:60" ht="13.5">
      <c r="A102" s="17" t="s">
        <v>130</v>
      </c>
      <c r="B102" s="78" t="s">
        <v>80</v>
      </c>
      <c r="C102" s="79" t="s">
        <v>81</v>
      </c>
      <c r="D102" s="87">
        <f t="shared" si="27"/>
        <v>0</v>
      </c>
      <c r="E102" s="87">
        <f t="shared" si="28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254</v>
      </c>
      <c r="K102" s="87">
        <f t="shared" si="29"/>
        <v>185165</v>
      </c>
      <c r="L102" s="87">
        <v>44790</v>
      </c>
      <c r="M102" s="88">
        <f t="shared" si="30"/>
        <v>104109</v>
      </c>
      <c r="N102" s="87">
        <v>4432</v>
      </c>
      <c r="O102" s="87">
        <v>99677</v>
      </c>
      <c r="P102" s="87">
        <v>0</v>
      </c>
      <c r="Q102" s="87">
        <v>4935</v>
      </c>
      <c r="R102" s="87">
        <v>31331</v>
      </c>
      <c r="S102" s="87">
        <v>0</v>
      </c>
      <c r="T102" s="87" t="s">
        <v>254</v>
      </c>
      <c r="U102" s="87">
        <v>0</v>
      </c>
      <c r="V102" s="87">
        <f t="shared" si="31"/>
        <v>185165</v>
      </c>
      <c r="W102" s="87">
        <f t="shared" si="32"/>
        <v>5778</v>
      </c>
      <c r="X102" s="87">
        <f t="shared" si="33"/>
        <v>5778</v>
      </c>
      <c r="Y102" s="87">
        <v>5778</v>
      </c>
      <c r="Z102" s="87">
        <v>0</v>
      </c>
      <c r="AA102" s="87">
        <v>0</v>
      </c>
      <c r="AB102" s="87">
        <v>0</v>
      </c>
      <c r="AC102" s="87" t="s">
        <v>254</v>
      </c>
      <c r="AD102" s="87">
        <f t="shared" si="34"/>
        <v>251383</v>
      </c>
      <c r="AE102" s="87">
        <v>133964</v>
      </c>
      <c r="AF102" s="88">
        <f t="shared" si="35"/>
        <v>76382</v>
      </c>
      <c r="AG102" s="87">
        <v>5986</v>
      </c>
      <c r="AH102" s="87">
        <v>70396</v>
      </c>
      <c r="AI102" s="87">
        <v>0</v>
      </c>
      <c r="AJ102" s="87">
        <v>2264</v>
      </c>
      <c r="AK102" s="87">
        <v>0</v>
      </c>
      <c r="AL102" s="87">
        <v>38773</v>
      </c>
      <c r="AM102" s="87" t="s">
        <v>254</v>
      </c>
      <c r="AN102" s="87">
        <v>0</v>
      </c>
      <c r="AO102" s="87">
        <f t="shared" si="36"/>
        <v>257161</v>
      </c>
      <c r="AP102" s="87">
        <f t="shared" si="51"/>
        <v>5778</v>
      </c>
      <c r="AQ102" s="87">
        <f t="shared" si="52"/>
        <v>5778</v>
      </c>
      <c r="AR102" s="87">
        <f t="shared" si="53"/>
        <v>5778</v>
      </c>
      <c r="AS102" s="87">
        <f t="shared" si="54"/>
        <v>0</v>
      </c>
      <c r="AT102" s="87">
        <f t="shared" si="43"/>
        <v>0</v>
      </c>
      <c r="AU102" s="87">
        <f t="shared" si="44"/>
        <v>0</v>
      </c>
      <c r="AV102" s="88" t="s">
        <v>150</v>
      </c>
      <c r="AW102" s="87">
        <f t="shared" si="45"/>
        <v>436548</v>
      </c>
      <c r="AX102" s="87">
        <f t="shared" si="46"/>
        <v>178754</v>
      </c>
      <c r="AY102" s="87">
        <f t="shared" si="47"/>
        <v>180491</v>
      </c>
      <c r="AZ102" s="87">
        <f t="shared" si="40"/>
        <v>10418</v>
      </c>
      <c r="BA102" s="87">
        <f t="shared" si="41"/>
        <v>170073</v>
      </c>
      <c r="BB102" s="87">
        <f t="shared" si="42"/>
        <v>0</v>
      </c>
      <c r="BC102" s="87">
        <f t="shared" si="39"/>
        <v>7199</v>
      </c>
      <c r="BD102" s="87">
        <f t="shared" si="37"/>
        <v>31331</v>
      </c>
      <c r="BE102" s="87">
        <f t="shared" si="38"/>
        <v>38773</v>
      </c>
      <c r="BF102" s="88" t="s">
        <v>150</v>
      </c>
      <c r="BG102" s="87">
        <f t="shared" si="49"/>
        <v>0</v>
      </c>
      <c r="BH102" s="87">
        <f t="shared" si="50"/>
        <v>442326</v>
      </c>
    </row>
    <row r="103" spans="1:60" ht="13.5">
      <c r="A103" s="17" t="s">
        <v>130</v>
      </c>
      <c r="B103" s="78" t="s">
        <v>82</v>
      </c>
      <c r="C103" s="79" t="s">
        <v>83</v>
      </c>
      <c r="D103" s="87">
        <f t="shared" si="27"/>
        <v>0</v>
      </c>
      <c r="E103" s="87">
        <f t="shared" si="28"/>
        <v>0</v>
      </c>
      <c r="F103" s="87">
        <v>0</v>
      </c>
      <c r="G103" s="87">
        <v>0</v>
      </c>
      <c r="H103" s="87">
        <v>0</v>
      </c>
      <c r="I103" s="87">
        <v>0</v>
      </c>
      <c r="J103" s="87" t="s">
        <v>254</v>
      </c>
      <c r="K103" s="87">
        <f t="shared" si="29"/>
        <v>241673</v>
      </c>
      <c r="L103" s="87">
        <v>163589</v>
      </c>
      <c r="M103" s="88">
        <f t="shared" si="30"/>
        <v>69216</v>
      </c>
      <c r="N103" s="87">
        <v>9985</v>
      </c>
      <c r="O103" s="87">
        <v>48620</v>
      </c>
      <c r="P103" s="87">
        <v>10611</v>
      </c>
      <c r="Q103" s="87">
        <v>8868</v>
      </c>
      <c r="R103" s="87">
        <v>0</v>
      </c>
      <c r="S103" s="87">
        <v>0</v>
      </c>
      <c r="T103" s="87" t="s">
        <v>254</v>
      </c>
      <c r="U103" s="87">
        <v>29898</v>
      </c>
      <c r="V103" s="87">
        <f t="shared" si="31"/>
        <v>271571</v>
      </c>
      <c r="W103" s="87">
        <f t="shared" si="32"/>
        <v>0</v>
      </c>
      <c r="X103" s="87">
        <f t="shared" si="33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254</v>
      </c>
      <c r="AD103" s="87">
        <f t="shared" si="34"/>
        <v>155260</v>
      </c>
      <c r="AE103" s="87">
        <v>89625</v>
      </c>
      <c r="AF103" s="88">
        <f t="shared" si="35"/>
        <v>58075</v>
      </c>
      <c r="AG103" s="87">
        <v>5405</v>
      </c>
      <c r="AH103" s="87">
        <v>52670</v>
      </c>
      <c r="AI103" s="87">
        <v>0</v>
      </c>
      <c r="AJ103" s="87">
        <v>7560</v>
      </c>
      <c r="AK103" s="87">
        <v>0</v>
      </c>
      <c r="AL103" s="87">
        <v>0</v>
      </c>
      <c r="AM103" s="87" t="s">
        <v>254</v>
      </c>
      <c r="AN103" s="87">
        <v>4518</v>
      </c>
      <c r="AO103" s="87">
        <f t="shared" si="36"/>
        <v>159778</v>
      </c>
      <c r="AP103" s="87">
        <f t="shared" si="51"/>
        <v>0</v>
      </c>
      <c r="AQ103" s="87">
        <f t="shared" si="52"/>
        <v>0</v>
      </c>
      <c r="AR103" s="87">
        <f t="shared" si="53"/>
        <v>0</v>
      </c>
      <c r="AS103" s="87">
        <f t="shared" si="54"/>
        <v>0</v>
      </c>
      <c r="AT103" s="87">
        <f t="shared" si="43"/>
        <v>0</v>
      </c>
      <c r="AU103" s="87">
        <f t="shared" si="44"/>
        <v>0</v>
      </c>
      <c r="AV103" s="88" t="s">
        <v>150</v>
      </c>
      <c r="AW103" s="87">
        <f t="shared" si="45"/>
        <v>396933</v>
      </c>
      <c r="AX103" s="87">
        <f t="shared" si="46"/>
        <v>253214</v>
      </c>
      <c r="AY103" s="87">
        <f t="shared" si="47"/>
        <v>127291</v>
      </c>
      <c r="AZ103" s="87">
        <f t="shared" si="40"/>
        <v>15390</v>
      </c>
      <c r="BA103" s="87">
        <f t="shared" si="41"/>
        <v>101290</v>
      </c>
      <c r="BB103" s="87">
        <f t="shared" si="42"/>
        <v>10611</v>
      </c>
      <c r="BC103" s="87">
        <f t="shared" si="39"/>
        <v>16428</v>
      </c>
      <c r="BD103" s="87">
        <f t="shared" si="37"/>
        <v>0</v>
      </c>
      <c r="BE103" s="87">
        <f t="shared" si="38"/>
        <v>0</v>
      </c>
      <c r="BF103" s="88" t="s">
        <v>150</v>
      </c>
      <c r="BG103" s="87">
        <f t="shared" si="49"/>
        <v>34416</v>
      </c>
      <c r="BH103" s="87">
        <f t="shared" si="50"/>
        <v>431349</v>
      </c>
    </row>
    <row r="104" spans="1:60" ht="13.5">
      <c r="A104" s="17" t="s">
        <v>130</v>
      </c>
      <c r="B104" s="78" t="s">
        <v>84</v>
      </c>
      <c r="C104" s="79" t="s">
        <v>85</v>
      </c>
      <c r="D104" s="87">
        <f aca="true" t="shared" si="55" ref="D104:D119">E104+I104</f>
        <v>0</v>
      </c>
      <c r="E104" s="87">
        <f aca="true" t="shared" si="56" ref="E104:E119">SUM(F104:H104)</f>
        <v>0</v>
      </c>
      <c r="F104" s="87">
        <v>0</v>
      </c>
      <c r="G104" s="87">
        <v>0</v>
      </c>
      <c r="H104" s="87">
        <v>0</v>
      </c>
      <c r="I104" s="87">
        <v>0</v>
      </c>
      <c r="J104" s="87" t="s">
        <v>254</v>
      </c>
      <c r="K104" s="87">
        <f aca="true" t="shared" si="57" ref="K104:K119">L104+M104+Q104+R104+S104</f>
        <v>0</v>
      </c>
      <c r="L104" s="87">
        <v>0</v>
      </c>
      <c r="M104" s="88">
        <f aca="true" t="shared" si="58" ref="M104:M119">SUM(N104:P104)</f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 t="s">
        <v>254</v>
      </c>
      <c r="U104" s="87">
        <v>0</v>
      </c>
      <c r="V104" s="87">
        <f aca="true" t="shared" si="59" ref="V104:V119">D104+K104+U104</f>
        <v>0</v>
      </c>
      <c r="W104" s="87">
        <f aca="true" t="shared" si="60" ref="W104:W119">X104+AB104</f>
        <v>19140</v>
      </c>
      <c r="X104" s="87">
        <f aca="true" t="shared" si="61" ref="X104:X119">SUM(Y104:AA104)</f>
        <v>19140</v>
      </c>
      <c r="Y104" s="87">
        <v>19140</v>
      </c>
      <c r="Z104" s="87">
        <v>0</v>
      </c>
      <c r="AA104" s="87">
        <v>0</v>
      </c>
      <c r="AB104" s="87">
        <v>0</v>
      </c>
      <c r="AC104" s="87" t="s">
        <v>254</v>
      </c>
      <c r="AD104" s="87">
        <f aca="true" t="shared" si="62" ref="AD104:AD119">AE104+AF104+AJ104+AK104+AL104</f>
        <v>473888</v>
      </c>
      <c r="AE104" s="87">
        <v>174092</v>
      </c>
      <c r="AF104" s="88">
        <f aca="true" t="shared" si="63" ref="AF104:AF119">SUM(AG104:AI104)</f>
        <v>296289</v>
      </c>
      <c r="AG104" s="87">
        <v>138581</v>
      </c>
      <c r="AH104" s="87">
        <v>157708</v>
      </c>
      <c r="AI104" s="87">
        <v>0</v>
      </c>
      <c r="AJ104" s="87">
        <v>1215</v>
      </c>
      <c r="AK104" s="87">
        <v>2292</v>
      </c>
      <c r="AL104" s="87">
        <v>0</v>
      </c>
      <c r="AM104" s="87" t="s">
        <v>254</v>
      </c>
      <c r="AN104" s="87">
        <v>0</v>
      </c>
      <c r="AO104" s="87">
        <f aca="true" t="shared" si="64" ref="AO104:AO119">W104+AD104+AN104</f>
        <v>493028</v>
      </c>
      <c r="AP104" s="87">
        <f t="shared" si="51"/>
        <v>19140</v>
      </c>
      <c r="AQ104" s="87">
        <f t="shared" si="52"/>
        <v>19140</v>
      </c>
      <c r="AR104" s="87">
        <f t="shared" si="53"/>
        <v>19140</v>
      </c>
      <c r="AS104" s="87">
        <f t="shared" si="54"/>
        <v>0</v>
      </c>
      <c r="AT104" s="87">
        <f t="shared" si="43"/>
        <v>0</v>
      </c>
      <c r="AU104" s="87">
        <f t="shared" si="44"/>
        <v>0</v>
      </c>
      <c r="AV104" s="88" t="s">
        <v>150</v>
      </c>
      <c r="AW104" s="87">
        <f t="shared" si="45"/>
        <v>473888</v>
      </c>
      <c r="AX104" s="87">
        <f t="shared" si="46"/>
        <v>174092</v>
      </c>
      <c r="AY104" s="87">
        <f t="shared" si="47"/>
        <v>296289</v>
      </c>
      <c r="AZ104" s="87">
        <f t="shared" si="40"/>
        <v>138581</v>
      </c>
      <c r="BA104" s="87">
        <f t="shared" si="41"/>
        <v>157708</v>
      </c>
      <c r="BB104" s="87">
        <f t="shared" si="42"/>
        <v>0</v>
      </c>
      <c r="BC104" s="87">
        <f t="shared" si="39"/>
        <v>1215</v>
      </c>
      <c r="BD104" s="87">
        <f aca="true" t="shared" si="65" ref="BD104:BD119">R104+AK104</f>
        <v>2292</v>
      </c>
      <c r="BE104" s="87">
        <f aca="true" t="shared" si="66" ref="BE104:BE119">S104+AL104</f>
        <v>0</v>
      </c>
      <c r="BF104" s="88" t="s">
        <v>150</v>
      </c>
      <c r="BG104" s="87">
        <f t="shared" si="49"/>
        <v>0</v>
      </c>
      <c r="BH104" s="87">
        <f t="shared" si="50"/>
        <v>493028</v>
      </c>
    </row>
    <row r="105" spans="1:60" ht="13.5">
      <c r="A105" s="17" t="s">
        <v>130</v>
      </c>
      <c r="B105" s="78" t="s">
        <v>86</v>
      </c>
      <c r="C105" s="79" t="s">
        <v>87</v>
      </c>
      <c r="D105" s="87">
        <f t="shared" si="55"/>
        <v>0</v>
      </c>
      <c r="E105" s="87">
        <f t="shared" si="56"/>
        <v>0</v>
      </c>
      <c r="F105" s="87">
        <v>0</v>
      </c>
      <c r="G105" s="87">
        <v>0</v>
      </c>
      <c r="H105" s="87">
        <v>0</v>
      </c>
      <c r="I105" s="87">
        <v>0</v>
      </c>
      <c r="J105" s="87" t="s">
        <v>254</v>
      </c>
      <c r="K105" s="87">
        <f t="shared" si="57"/>
        <v>0</v>
      </c>
      <c r="L105" s="87">
        <v>0</v>
      </c>
      <c r="M105" s="88">
        <f t="shared" si="58"/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 t="s">
        <v>254</v>
      </c>
      <c r="U105" s="87">
        <v>0</v>
      </c>
      <c r="V105" s="87">
        <f t="shared" si="59"/>
        <v>0</v>
      </c>
      <c r="W105" s="87">
        <f t="shared" si="60"/>
        <v>0</v>
      </c>
      <c r="X105" s="87">
        <f t="shared" si="61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254</v>
      </c>
      <c r="AD105" s="87">
        <f t="shared" si="62"/>
        <v>83127</v>
      </c>
      <c r="AE105" s="87">
        <v>39189</v>
      </c>
      <c r="AF105" s="88">
        <f t="shared" si="63"/>
        <v>41838</v>
      </c>
      <c r="AG105" s="87">
        <v>0</v>
      </c>
      <c r="AH105" s="87">
        <v>41838</v>
      </c>
      <c r="AI105" s="87">
        <v>0</v>
      </c>
      <c r="AJ105" s="87">
        <v>0</v>
      </c>
      <c r="AK105" s="87">
        <v>0</v>
      </c>
      <c r="AL105" s="87">
        <v>2100</v>
      </c>
      <c r="AM105" s="87" t="s">
        <v>254</v>
      </c>
      <c r="AN105" s="87">
        <v>60294</v>
      </c>
      <c r="AO105" s="87">
        <f t="shared" si="64"/>
        <v>143421</v>
      </c>
      <c r="AP105" s="87">
        <f t="shared" si="51"/>
        <v>0</v>
      </c>
      <c r="AQ105" s="87">
        <f t="shared" si="52"/>
        <v>0</v>
      </c>
      <c r="AR105" s="87">
        <f t="shared" si="53"/>
        <v>0</v>
      </c>
      <c r="AS105" s="87">
        <f t="shared" si="54"/>
        <v>0</v>
      </c>
      <c r="AT105" s="87">
        <f t="shared" si="43"/>
        <v>0</v>
      </c>
      <c r="AU105" s="87">
        <f t="shared" si="44"/>
        <v>0</v>
      </c>
      <c r="AV105" s="88" t="s">
        <v>150</v>
      </c>
      <c r="AW105" s="87">
        <f t="shared" si="45"/>
        <v>83127</v>
      </c>
      <c r="AX105" s="87">
        <f t="shared" si="46"/>
        <v>39189</v>
      </c>
      <c r="AY105" s="87">
        <f t="shared" si="47"/>
        <v>41838</v>
      </c>
      <c r="AZ105" s="87">
        <f t="shared" si="40"/>
        <v>0</v>
      </c>
      <c r="BA105" s="87">
        <f t="shared" si="41"/>
        <v>41838</v>
      </c>
      <c r="BB105" s="87">
        <f t="shared" si="42"/>
        <v>0</v>
      </c>
      <c r="BC105" s="87">
        <f t="shared" si="39"/>
        <v>0</v>
      </c>
      <c r="BD105" s="87">
        <f t="shared" si="65"/>
        <v>0</v>
      </c>
      <c r="BE105" s="87">
        <f t="shared" si="66"/>
        <v>2100</v>
      </c>
      <c r="BF105" s="88" t="s">
        <v>150</v>
      </c>
      <c r="BG105" s="87">
        <f t="shared" si="49"/>
        <v>60294</v>
      </c>
      <c r="BH105" s="87">
        <f t="shared" si="50"/>
        <v>143421</v>
      </c>
    </row>
    <row r="106" spans="1:60" ht="13.5">
      <c r="A106" s="17" t="s">
        <v>130</v>
      </c>
      <c r="B106" s="78" t="s">
        <v>88</v>
      </c>
      <c r="C106" s="79" t="s">
        <v>89</v>
      </c>
      <c r="D106" s="87">
        <f t="shared" si="55"/>
        <v>11382</v>
      </c>
      <c r="E106" s="87">
        <f t="shared" si="56"/>
        <v>11382</v>
      </c>
      <c r="F106" s="87">
        <v>0</v>
      </c>
      <c r="G106" s="87">
        <v>0</v>
      </c>
      <c r="H106" s="87">
        <v>11382</v>
      </c>
      <c r="I106" s="87">
        <v>0</v>
      </c>
      <c r="J106" s="87" t="s">
        <v>254</v>
      </c>
      <c r="K106" s="87">
        <f t="shared" si="57"/>
        <v>174749</v>
      </c>
      <c r="L106" s="87">
        <v>92015</v>
      </c>
      <c r="M106" s="88">
        <f t="shared" si="58"/>
        <v>74983</v>
      </c>
      <c r="N106" s="87">
        <v>0</v>
      </c>
      <c r="O106" s="87">
        <v>74983</v>
      </c>
      <c r="P106" s="87">
        <v>0</v>
      </c>
      <c r="Q106" s="87">
        <v>0</v>
      </c>
      <c r="R106" s="87">
        <v>7751</v>
      </c>
      <c r="S106" s="87">
        <v>0</v>
      </c>
      <c r="T106" s="87" t="s">
        <v>254</v>
      </c>
      <c r="U106" s="87">
        <v>5204</v>
      </c>
      <c r="V106" s="87">
        <f t="shared" si="59"/>
        <v>191335</v>
      </c>
      <c r="W106" s="87">
        <f t="shared" si="60"/>
        <v>0</v>
      </c>
      <c r="X106" s="87">
        <f t="shared" si="61"/>
        <v>0</v>
      </c>
      <c r="Y106" s="87">
        <v>0</v>
      </c>
      <c r="Z106" s="87">
        <v>0</v>
      </c>
      <c r="AA106" s="87">
        <v>0</v>
      </c>
      <c r="AB106" s="87">
        <v>0</v>
      </c>
      <c r="AC106" s="87" t="s">
        <v>254</v>
      </c>
      <c r="AD106" s="87">
        <f t="shared" si="62"/>
        <v>126332</v>
      </c>
      <c r="AE106" s="87">
        <v>28446</v>
      </c>
      <c r="AF106" s="88">
        <f t="shared" si="63"/>
        <v>65203</v>
      </c>
      <c r="AG106" s="87">
        <v>0</v>
      </c>
      <c r="AH106" s="87">
        <v>62978</v>
      </c>
      <c r="AI106" s="87">
        <v>2225</v>
      </c>
      <c r="AJ106" s="87">
        <v>0</v>
      </c>
      <c r="AK106" s="87">
        <v>32683</v>
      </c>
      <c r="AL106" s="87">
        <v>0</v>
      </c>
      <c r="AM106" s="87" t="s">
        <v>254</v>
      </c>
      <c r="AN106" s="87">
        <v>0</v>
      </c>
      <c r="AO106" s="87">
        <f t="shared" si="64"/>
        <v>126332</v>
      </c>
      <c r="AP106" s="87">
        <f t="shared" si="51"/>
        <v>11382</v>
      </c>
      <c r="AQ106" s="87">
        <f t="shared" si="52"/>
        <v>11382</v>
      </c>
      <c r="AR106" s="87">
        <f t="shared" si="53"/>
        <v>0</v>
      </c>
      <c r="AS106" s="87">
        <f t="shared" si="54"/>
        <v>0</v>
      </c>
      <c r="AT106" s="87">
        <f t="shared" si="43"/>
        <v>11382</v>
      </c>
      <c r="AU106" s="87">
        <f t="shared" si="44"/>
        <v>0</v>
      </c>
      <c r="AV106" s="88" t="s">
        <v>150</v>
      </c>
      <c r="AW106" s="87">
        <f t="shared" si="45"/>
        <v>301081</v>
      </c>
      <c r="AX106" s="87">
        <f t="shared" si="46"/>
        <v>120461</v>
      </c>
      <c r="AY106" s="87">
        <f t="shared" si="47"/>
        <v>140186</v>
      </c>
      <c r="AZ106" s="87">
        <f t="shared" si="40"/>
        <v>0</v>
      </c>
      <c r="BA106" s="87">
        <f t="shared" si="41"/>
        <v>137961</v>
      </c>
      <c r="BB106" s="87">
        <f t="shared" si="42"/>
        <v>2225</v>
      </c>
      <c r="BC106" s="87">
        <f t="shared" si="39"/>
        <v>0</v>
      </c>
      <c r="BD106" s="87">
        <f t="shared" si="65"/>
        <v>40434</v>
      </c>
      <c r="BE106" s="87">
        <f t="shared" si="66"/>
        <v>0</v>
      </c>
      <c r="BF106" s="88" t="s">
        <v>150</v>
      </c>
      <c r="BG106" s="87">
        <f t="shared" si="49"/>
        <v>5204</v>
      </c>
      <c r="BH106" s="87">
        <f t="shared" si="50"/>
        <v>317667</v>
      </c>
    </row>
    <row r="107" spans="1:60" ht="13.5">
      <c r="A107" s="17" t="s">
        <v>130</v>
      </c>
      <c r="B107" s="78" t="s">
        <v>90</v>
      </c>
      <c r="C107" s="79" t="s">
        <v>91</v>
      </c>
      <c r="D107" s="87">
        <f t="shared" si="55"/>
        <v>0</v>
      </c>
      <c r="E107" s="87">
        <f t="shared" si="56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254</v>
      </c>
      <c r="K107" s="87">
        <f t="shared" si="57"/>
        <v>359327</v>
      </c>
      <c r="L107" s="87">
        <v>108932</v>
      </c>
      <c r="M107" s="88">
        <f t="shared" si="58"/>
        <v>180916</v>
      </c>
      <c r="N107" s="87">
        <v>0</v>
      </c>
      <c r="O107" s="87">
        <v>180916</v>
      </c>
      <c r="P107" s="87">
        <v>0</v>
      </c>
      <c r="Q107" s="87">
        <v>0</v>
      </c>
      <c r="R107" s="87">
        <v>0</v>
      </c>
      <c r="S107" s="87">
        <v>69479</v>
      </c>
      <c r="T107" s="87" t="s">
        <v>254</v>
      </c>
      <c r="U107" s="87">
        <v>0</v>
      </c>
      <c r="V107" s="87">
        <f t="shared" si="59"/>
        <v>359327</v>
      </c>
      <c r="W107" s="87">
        <f t="shared" si="60"/>
        <v>48561</v>
      </c>
      <c r="X107" s="87">
        <f t="shared" si="61"/>
        <v>0</v>
      </c>
      <c r="Y107" s="87">
        <v>0</v>
      </c>
      <c r="Z107" s="87">
        <v>0</v>
      </c>
      <c r="AA107" s="87">
        <v>0</v>
      </c>
      <c r="AB107" s="87">
        <v>48561</v>
      </c>
      <c r="AC107" s="87" t="s">
        <v>254</v>
      </c>
      <c r="AD107" s="87">
        <f t="shared" si="62"/>
        <v>0</v>
      </c>
      <c r="AE107" s="87">
        <v>0</v>
      </c>
      <c r="AF107" s="88">
        <f t="shared" si="63"/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 t="s">
        <v>254</v>
      </c>
      <c r="AN107" s="87">
        <v>0</v>
      </c>
      <c r="AO107" s="87">
        <f t="shared" si="64"/>
        <v>48561</v>
      </c>
      <c r="AP107" s="87">
        <f t="shared" si="51"/>
        <v>48561</v>
      </c>
      <c r="AQ107" s="87">
        <f t="shared" si="52"/>
        <v>0</v>
      </c>
      <c r="AR107" s="87">
        <f t="shared" si="53"/>
        <v>0</v>
      </c>
      <c r="AS107" s="87">
        <f t="shared" si="54"/>
        <v>0</v>
      </c>
      <c r="AT107" s="87">
        <f t="shared" si="43"/>
        <v>0</v>
      </c>
      <c r="AU107" s="87">
        <f t="shared" si="44"/>
        <v>48561</v>
      </c>
      <c r="AV107" s="88" t="s">
        <v>150</v>
      </c>
      <c r="AW107" s="87">
        <f t="shared" si="45"/>
        <v>359327</v>
      </c>
      <c r="AX107" s="87">
        <f t="shared" si="46"/>
        <v>108932</v>
      </c>
      <c r="AY107" s="87">
        <f t="shared" si="47"/>
        <v>180916</v>
      </c>
      <c r="AZ107" s="87">
        <f t="shared" si="40"/>
        <v>0</v>
      </c>
      <c r="BA107" s="87">
        <f t="shared" si="41"/>
        <v>180916</v>
      </c>
      <c r="BB107" s="87">
        <f t="shared" si="42"/>
        <v>0</v>
      </c>
      <c r="BC107" s="87">
        <f t="shared" si="39"/>
        <v>0</v>
      </c>
      <c r="BD107" s="87">
        <f t="shared" si="65"/>
        <v>0</v>
      </c>
      <c r="BE107" s="87">
        <f t="shared" si="66"/>
        <v>69479</v>
      </c>
      <c r="BF107" s="88" t="s">
        <v>150</v>
      </c>
      <c r="BG107" s="87">
        <f t="shared" si="49"/>
        <v>0</v>
      </c>
      <c r="BH107" s="87">
        <f t="shared" si="50"/>
        <v>407888</v>
      </c>
    </row>
    <row r="108" spans="1:60" ht="13.5">
      <c r="A108" s="17" t="s">
        <v>130</v>
      </c>
      <c r="B108" s="78" t="s">
        <v>92</v>
      </c>
      <c r="C108" s="79" t="s">
        <v>93</v>
      </c>
      <c r="D108" s="87">
        <f t="shared" si="55"/>
        <v>0</v>
      </c>
      <c r="E108" s="87">
        <f t="shared" si="56"/>
        <v>0</v>
      </c>
      <c r="F108" s="87">
        <v>0</v>
      </c>
      <c r="G108" s="87">
        <v>0</v>
      </c>
      <c r="H108" s="87">
        <v>0</v>
      </c>
      <c r="I108" s="87">
        <v>0</v>
      </c>
      <c r="J108" s="87" t="s">
        <v>254</v>
      </c>
      <c r="K108" s="87">
        <f t="shared" si="57"/>
        <v>21367</v>
      </c>
      <c r="L108" s="87">
        <v>0</v>
      </c>
      <c r="M108" s="88">
        <f t="shared" si="58"/>
        <v>0</v>
      </c>
      <c r="N108" s="87">
        <v>0</v>
      </c>
      <c r="O108" s="87">
        <v>0</v>
      </c>
      <c r="P108" s="87">
        <v>0</v>
      </c>
      <c r="Q108" s="87">
        <v>6667</v>
      </c>
      <c r="R108" s="87">
        <v>14700</v>
      </c>
      <c r="S108" s="87">
        <v>0</v>
      </c>
      <c r="T108" s="87" t="s">
        <v>254</v>
      </c>
      <c r="U108" s="87">
        <v>0</v>
      </c>
      <c r="V108" s="87">
        <f t="shared" si="59"/>
        <v>21367</v>
      </c>
      <c r="W108" s="87">
        <f t="shared" si="60"/>
        <v>0</v>
      </c>
      <c r="X108" s="87">
        <f t="shared" si="61"/>
        <v>0</v>
      </c>
      <c r="Y108" s="87">
        <v>0</v>
      </c>
      <c r="Z108" s="87">
        <v>0</v>
      </c>
      <c r="AA108" s="87">
        <v>0</v>
      </c>
      <c r="AB108" s="87">
        <v>0</v>
      </c>
      <c r="AC108" s="87" t="s">
        <v>254</v>
      </c>
      <c r="AD108" s="87">
        <f t="shared" si="62"/>
        <v>17053</v>
      </c>
      <c r="AE108" s="87">
        <v>0</v>
      </c>
      <c r="AF108" s="88">
        <f t="shared" si="63"/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17053</v>
      </c>
      <c r="AL108" s="87">
        <v>0</v>
      </c>
      <c r="AM108" s="87" t="s">
        <v>254</v>
      </c>
      <c r="AN108" s="87">
        <v>0</v>
      </c>
      <c r="AO108" s="87">
        <f t="shared" si="64"/>
        <v>17053</v>
      </c>
      <c r="AP108" s="87">
        <f t="shared" si="51"/>
        <v>0</v>
      </c>
      <c r="AQ108" s="87">
        <f t="shared" si="52"/>
        <v>0</v>
      </c>
      <c r="AR108" s="87">
        <f t="shared" si="53"/>
        <v>0</v>
      </c>
      <c r="AS108" s="87">
        <f t="shared" si="54"/>
        <v>0</v>
      </c>
      <c r="AT108" s="87">
        <f t="shared" si="43"/>
        <v>0</v>
      </c>
      <c r="AU108" s="87">
        <f t="shared" si="44"/>
        <v>0</v>
      </c>
      <c r="AV108" s="88" t="s">
        <v>150</v>
      </c>
      <c r="AW108" s="87">
        <f t="shared" si="45"/>
        <v>38420</v>
      </c>
      <c r="AX108" s="87">
        <f t="shared" si="46"/>
        <v>0</v>
      </c>
      <c r="AY108" s="87">
        <f t="shared" si="47"/>
        <v>0</v>
      </c>
      <c r="AZ108" s="87">
        <f t="shared" si="40"/>
        <v>0</v>
      </c>
      <c r="BA108" s="87">
        <f t="shared" si="41"/>
        <v>0</v>
      </c>
      <c r="BB108" s="87">
        <f t="shared" si="42"/>
        <v>0</v>
      </c>
      <c r="BC108" s="87">
        <f t="shared" si="39"/>
        <v>6667</v>
      </c>
      <c r="BD108" s="87">
        <f t="shared" si="65"/>
        <v>31753</v>
      </c>
      <c r="BE108" s="87">
        <f t="shared" si="66"/>
        <v>0</v>
      </c>
      <c r="BF108" s="88" t="s">
        <v>150</v>
      </c>
      <c r="BG108" s="87">
        <f t="shared" si="49"/>
        <v>0</v>
      </c>
      <c r="BH108" s="87">
        <f t="shared" si="50"/>
        <v>38420</v>
      </c>
    </row>
    <row r="109" spans="1:60" ht="13.5">
      <c r="A109" s="17" t="s">
        <v>130</v>
      </c>
      <c r="B109" s="78" t="s">
        <v>94</v>
      </c>
      <c r="C109" s="79" t="s">
        <v>95</v>
      </c>
      <c r="D109" s="87">
        <f t="shared" si="55"/>
        <v>0</v>
      </c>
      <c r="E109" s="87">
        <f t="shared" si="56"/>
        <v>0</v>
      </c>
      <c r="F109" s="87">
        <v>0</v>
      </c>
      <c r="G109" s="87">
        <v>0</v>
      </c>
      <c r="H109" s="87">
        <v>0</v>
      </c>
      <c r="I109" s="87">
        <v>0</v>
      </c>
      <c r="J109" s="87" t="s">
        <v>254</v>
      </c>
      <c r="K109" s="87">
        <f t="shared" si="57"/>
        <v>147760</v>
      </c>
      <c r="L109" s="87">
        <v>122551</v>
      </c>
      <c r="M109" s="88">
        <f t="shared" si="58"/>
        <v>5362</v>
      </c>
      <c r="N109" s="87">
        <v>5362</v>
      </c>
      <c r="O109" s="87">
        <v>0</v>
      </c>
      <c r="P109" s="87">
        <v>0</v>
      </c>
      <c r="Q109" s="87">
        <v>0</v>
      </c>
      <c r="R109" s="87">
        <v>16441</v>
      </c>
      <c r="S109" s="87">
        <v>3406</v>
      </c>
      <c r="T109" s="87" t="s">
        <v>254</v>
      </c>
      <c r="U109" s="87">
        <v>0</v>
      </c>
      <c r="V109" s="87">
        <f t="shared" si="59"/>
        <v>147760</v>
      </c>
      <c r="W109" s="87">
        <f t="shared" si="60"/>
        <v>0</v>
      </c>
      <c r="X109" s="87">
        <f t="shared" si="61"/>
        <v>0</v>
      </c>
      <c r="Y109" s="87">
        <v>0</v>
      </c>
      <c r="Z109" s="87">
        <v>0</v>
      </c>
      <c r="AA109" s="87">
        <v>0</v>
      </c>
      <c r="AB109" s="87">
        <v>0</v>
      </c>
      <c r="AC109" s="87" t="s">
        <v>254</v>
      </c>
      <c r="AD109" s="87">
        <f t="shared" si="62"/>
        <v>138549</v>
      </c>
      <c r="AE109" s="87">
        <v>43818</v>
      </c>
      <c r="AF109" s="88">
        <f t="shared" si="63"/>
        <v>28172</v>
      </c>
      <c r="AG109" s="87">
        <v>1440</v>
      </c>
      <c r="AH109" s="87">
        <v>26732</v>
      </c>
      <c r="AI109" s="87">
        <v>0</v>
      </c>
      <c r="AJ109" s="87">
        <v>0</v>
      </c>
      <c r="AK109" s="87">
        <v>60833</v>
      </c>
      <c r="AL109" s="87">
        <v>5726</v>
      </c>
      <c r="AM109" s="87" t="s">
        <v>254</v>
      </c>
      <c r="AN109" s="87">
        <v>0</v>
      </c>
      <c r="AO109" s="87">
        <f t="shared" si="64"/>
        <v>138549</v>
      </c>
      <c r="AP109" s="87">
        <f t="shared" si="51"/>
        <v>0</v>
      </c>
      <c r="AQ109" s="87">
        <f t="shared" si="52"/>
        <v>0</v>
      </c>
      <c r="AR109" s="87">
        <f t="shared" si="53"/>
        <v>0</v>
      </c>
      <c r="AS109" s="87">
        <f t="shared" si="54"/>
        <v>0</v>
      </c>
      <c r="AT109" s="87">
        <f t="shared" si="43"/>
        <v>0</v>
      </c>
      <c r="AU109" s="87">
        <f t="shared" si="44"/>
        <v>0</v>
      </c>
      <c r="AV109" s="88" t="s">
        <v>150</v>
      </c>
      <c r="AW109" s="87">
        <f t="shared" si="45"/>
        <v>286309</v>
      </c>
      <c r="AX109" s="87">
        <f t="shared" si="46"/>
        <v>166369</v>
      </c>
      <c r="AY109" s="87">
        <f t="shared" si="47"/>
        <v>33534</v>
      </c>
      <c r="AZ109" s="87">
        <f t="shared" si="40"/>
        <v>6802</v>
      </c>
      <c r="BA109" s="87">
        <f t="shared" si="41"/>
        <v>26732</v>
      </c>
      <c r="BB109" s="87">
        <f t="shared" si="42"/>
        <v>0</v>
      </c>
      <c r="BC109" s="87">
        <f t="shared" si="39"/>
        <v>0</v>
      </c>
      <c r="BD109" s="87">
        <f t="shared" si="65"/>
        <v>77274</v>
      </c>
      <c r="BE109" s="87">
        <f t="shared" si="66"/>
        <v>9132</v>
      </c>
      <c r="BF109" s="88" t="s">
        <v>150</v>
      </c>
      <c r="BG109" s="87">
        <f t="shared" si="49"/>
        <v>0</v>
      </c>
      <c r="BH109" s="87">
        <f t="shared" si="50"/>
        <v>286309</v>
      </c>
    </row>
    <row r="110" spans="1:60" ht="13.5">
      <c r="A110" s="17" t="s">
        <v>130</v>
      </c>
      <c r="B110" s="78" t="s">
        <v>96</v>
      </c>
      <c r="C110" s="79" t="s">
        <v>97</v>
      </c>
      <c r="D110" s="87">
        <f t="shared" si="55"/>
        <v>0</v>
      </c>
      <c r="E110" s="87">
        <f t="shared" si="56"/>
        <v>0</v>
      </c>
      <c r="F110" s="87">
        <v>0</v>
      </c>
      <c r="G110" s="87">
        <v>0</v>
      </c>
      <c r="H110" s="87">
        <v>0</v>
      </c>
      <c r="I110" s="87">
        <v>0</v>
      </c>
      <c r="J110" s="87" t="s">
        <v>254</v>
      </c>
      <c r="K110" s="87">
        <f t="shared" si="57"/>
        <v>312274</v>
      </c>
      <c r="L110" s="87">
        <v>118876</v>
      </c>
      <c r="M110" s="88">
        <f t="shared" si="58"/>
        <v>153260</v>
      </c>
      <c r="N110" s="87">
        <v>0</v>
      </c>
      <c r="O110" s="87">
        <v>153260</v>
      </c>
      <c r="P110" s="87">
        <v>0</v>
      </c>
      <c r="Q110" s="87">
        <v>0</v>
      </c>
      <c r="R110" s="87">
        <v>27127</v>
      </c>
      <c r="S110" s="87">
        <v>13011</v>
      </c>
      <c r="T110" s="87" t="s">
        <v>254</v>
      </c>
      <c r="U110" s="87">
        <v>0</v>
      </c>
      <c r="V110" s="87">
        <f t="shared" si="59"/>
        <v>312274</v>
      </c>
      <c r="W110" s="87">
        <f t="shared" si="60"/>
        <v>0</v>
      </c>
      <c r="X110" s="87">
        <f t="shared" si="61"/>
        <v>0</v>
      </c>
      <c r="Y110" s="87">
        <v>0</v>
      </c>
      <c r="Z110" s="87">
        <v>0</v>
      </c>
      <c r="AA110" s="87">
        <v>0</v>
      </c>
      <c r="AB110" s="87">
        <v>0</v>
      </c>
      <c r="AC110" s="87" t="s">
        <v>254</v>
      </c>
      <c r="AD110" s="87">
        <f t="shared" si="62"/>
        <v>0</v>
      </c>
      <c r="AE110" s="87">
        <v>0</v>
      </c>
      <c r="AF110" s="88">
        <f t="shared" si="63"/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 t="s">
        <v>254</v>
      </c>
      <c r="AN110" s="87">
        <v>0</v>
      </c>
      <c r="AO110" s="87">
        <f t="shared" si="64"/>
        <v>0</v>
      </c>
      <c r="AP110" s="87">
        <f t="shared" si="51"/>
        <v>0</v>
      </c>
      <c r="AQ110" s="87">
        <f t="shared" si="52"/>
        <v>0</v>
      </c>
      <c r="AR110" s="87">
        <f t="shared" si="53"/>
        <v>0</v>
      </c>
      <c r="AS110" s="87">
        <f t="shared" si="54"/>
        <v>0</v>
      </c>
      <c r="AT110" s="87">
        <f t="shared" si="43"/>
        <v>0</v>
      </c>
      <c r="AU110" s="87">
        <f t="shared" si="44"/>
        <v>0</v>
      </c>
      <c r="AV110" s="88" t="s">
        <v>150</v>
      </c>
      <c r="AW110" s="87">
        <f t="shared" si="45"/>
        <v>312274</v>
      </c>
      <c r="AX110" s="87">
        <f t="shared" si="46"/>
        <v>118876</v>
      </c>
      <c r="AY110" s="87">
        <f t="shared" si="47"/>
        <v>153260</v>
      </c>
      <c r="AZ110" s="87">
        <f t="shared" si="40"/>
        <v>0</v>
      </c>
      <c r="BA110" s="87">
        <f t="shared" si="41"/>
        <v>153260</v>
      </c>
      <c r="BB110" s="87">
        <f t="shared" si="42"/>
        <v>0</v>
      </c>
      <c r="BC110" s="87">
        <f t="shared" si="39"/>
        <v>0</v>
      </c>
      <c r="BD110" s="87">
        <f t="shared" si="65"/>
        <v>27127</v>
      </c>
      <c r="BE110" s="87">
        <f t="shared" si="66"/>
        <v>13011</v>
      </c>
      <c r="BF110" s="88" t="s">
        <v>150</v>
      </c>
      <c r="BG110" s="87">
        <f t="shared" si="49"/>
        <v>0</v>
      </c>
      <c r="BH110" s="87">
        <f t="shared" si="50"/>
        <v>312274</v>
      </c>
    </row>
    <row r="111" spans="1:60" ht="13.5">
      <c r="A111" s="17" t="s">
        <v>130</v>
      </c>
      <c r="B111" s="78" t="s">
        <v>98</v>
      </c>
      <c r="C111" s="79" t="s">
        <v>99</v>
      </c>
      <c r="D111" s="87">
        <f t="shared" si="55"/>
        <v>0</v>
      </c>
      <c r="E111" s="87">
        <f t="shared" si="56"/>
        <v>0</v>
      </c>
      <c r="F111" s="87">
        <v>0</v>
      </c>
      <c r="G111" s="87">
        <v>0</v>
      </c>
      <c r="H111" s="87">
        <v>0</v>
      </c>
      <c r="I111" s="87">
        <v>0</v>
      </c>
      <c r="J111" s="87" t="s">
        <v>254</v>
      </c>
      <c r="K111" s="87">
        <f t="shared" si="57"/>
        <v>168687</v>
      </c>
      <c r="L111" s="87">
        <v>21814</v>
      </c>
      <c r="M111" s="88">
        <f t="shared" si="58"/>
        <v>61029</v>
      </c>
      <c r="N111" s="87">
        <v>0</v>
      </c>
      <c r="O111" s="87">
        <v>61029</v>
      </c>
      <c r="P111" s="87">
        <v>0</v>
      </c>
      <c r="Q111" s="87">
        <v>0</v>
      </c>
      <c r="R111" s="87">
        <v>85028</v>
      </c>
      <c r="S111" s="87">
        <v>816</v>
      </c>
      <c r="T111" s="87" t="s">
        <v>254</v>
      </c>
      <c r="U111" s="87">
        <v>7189</v>
      </c>
      <c r="V111" s="87">
        <f t="shared" si="59"/>
        <v>175876</v>
      </c>
      <c r="W111" s="87">
        <f t="shared" si="60"/>
        <v>0</v>
      </c>
      <c r="X111" s="87">
        <f t="shared" si="61"/>
        <v>0</v>
      </c>
      <c r="Y111" s="87">
        <v>0</v>
      </c>
      <c r="Z111" s="87">
        <v>0</v>
      </c>
      <c r="AA111" s="87">
        <v>0</v>
      </c>
      <c r="AB111" s="87">
        <v>0</v>
      </c>
      <c r="AC111" s="87" t="s">
        <v>254</v>
      </c>
      <c r="AD111" s="87">
        <f t="shared" si="62"/>
        <v>175884</v>
      </c>
      <c r="AE111" s="87">
        <v>72709</v>
      </c>
      <c r="AF111" s="88">
        <f t="shared" si="63"/>
        <v>80947</v>
      </c>
      <c r="AG111" s="87">
        <v>0</v>
      </c>
      <c r="AH111" s="87">
        <v>80947</v>
      </c>
      <c r="AI111" s="87">
        <v>0</v>
      </c>
      <c r="AJ111" s="87">
        <v>0</v>
      </c>
      <c r="AK111" s="87">
        <v>21875</v>
      </c>
      <c r="AL111" s="87">
        <v>353</v>
      </c>
      <c r="AM111" s="87" t="s">
        <v>254</v>
      </c>
      <c r="AN111" s="87">
        <v>3190</v>
      </c>
      <c r="AO111" s="87">
        <f t="shared" si="64"/>
        <v>179074</v>
      </c>
      <c r="AP111" s="87">
        <f t="shared" si="51"/>
        <v>0</v>
      </c>
      <c r="AQ111" s="87">
        <f t="shared" si="52"/>
        <v>0</v>
      </c>
      <c r="AR111" s="87">
        <f t="shared" si="53"/>
        <v>0</v>
      </c>
      <c r="AS111" s="87">
        <f t="shared" si="54"/>
        <v>0</v>
      </c>
      <c r="AT111" s="87">
        <f t="shared" si="43"/>
        <v>0</v>
      </c>
      <c r="AU111" s="87">
        <f t="shared" si="44"/>
        <v>0</v>
      </c>
      <c r="AV111" s="88" t="s">
        <v>150</v>
      </c>
      <c r="AW111" s="87">
        <f t="shared" si="45"/>
        <v>344571</v>
      </c>
      <c r="AX111" s="87">
        <f t="shared" si="46"/>
        <v>94523</v>
      </c>
      <c r="AY111" s="87">
        <f t="shared" si="47"/>
        <v>141976</v>
      </c>
      <c r="AZ111" s="87">
        <f t="shared" si="40"/>
        <v>0</v>
      </c>
      <c r="BA111" s="87">
        <f t="shared" si="41"/>
        <v>141976</v>
      </c>
      <c r="BB111" s="87">
        <f t="shared" si="42"/>
        <v>0</v>
      </c>
      <c r="BC111" s="87">
        <f t="shared" si="39"/>
        <v>0</v>
      </c>
      <c r="BD111" s="87">
        <f t="shared" si="65"/>
        <v>106903</v>
      </c>
      <c r="BE111" s="87">
        <f t="shared" si="66"/>
        <v>1169</v>
      </c>
      <c r="BF111" s="88" t="s">
        <v>150</v>
      </c>
      <c r="BG111" s="87">
        <f t="shared" si="49"/>
        <v>10379</v>
      </c>
      <c r="BH111" s="87">
        <f t="shared" si="50"/>
        <v>354950</v>
      </c>
    </row>
    <row r="112" spans="1:60" ht="13.5">
      <c r="A112" s="17" t="s">
        <v>130</v>
      </c>
      <c r="B112" s="78" t="s">
        <v>100</v>
      </c>
      <c r="C112" s="79" t="s">
        <v>101</v>
      </c>
      <c r="D112" s="87">
        <f t="shared" si="55"/>
        <v>0</v>
      </c>
      <c r="E112" s="87">
        <f t="shared" si="56"/>
        <v>0</v>
      </c>
      <c r="F112" s="87">
        <v>0</v>
      </c>
      <c r="G112" s="87">
        <v>0</v>
      </c>
      <c r="H112" s="87">
        <v>0</v>
      </c>
      <c r="I112" s="87">
        <v>0</v>
      </c>
      <c r="J112" s="87" t="s">
        <v>254</v>
      </c>
      <c r="K112" s="87">
        <f t="shared" si="57"/>
        <v>115371</v>
      </c>
      <c r="L112" s="87">
        <v>37430</v>
      </c>
      <c r="M112" s="88">
        <f t="shared" si="58"/>
        <v>41418</v>
      </c>
      <c r="N112" s="87">
        <v>0</v>
      </c>
      <c r="O112" s="87">
        <v>14632</v>
      </c>
      <c r="P112" s="87">
        <v>26786</v>
      </c>
      <c r="Q112" s="87">
        <v>0</v>
      </c>
      <c r="R112" s="87">
        <v>25923</v>
      </c>
      <c r="S112" s="87">
        <v>10600</v>
      </c>
      <c r="T112" s="87" t="s">
        <v>254</v>
      </c>
      <c r="U112" s="87">
        <v>71585</v>
      </c>
      <c r="V112" s="87">
        <f t="shared" si="59"/>
        <v>186956</v>
      </c>
      <c r="W112" s="87">
        <f t="shared" si="60"/>
        <v>0</v>
      </c>
      <c r="X112" s="87">
        <f t="shared" si="61"/>
        <v>0</v>
      </c>
      <c r="Y112" s="87">
        <v>0</v>
      </c>
      <c r="Z112" s="87">
        <v>0</v>
      </c>
      <c r="AA112" s="87">
        <v>0</v>
      </c>
      <c r="AB112" s="87">
        <v>0</v>
      </c>
      <c r="AC112" s="87" t="s">
        <v>254</v>
      </c>
      <c r="AD112" s="87">
        <f t="shared" si="62"/>
        <v>0</v>
      </c>
      <c r="AE112" s="87">
        <v>0</v>
      </c>
      <c r="AF112" s="88">
        <f t="shared" si="63"/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 t="s">
        <v>254</v>
      </c>
      <c r="AN112" s="87">
        <v>0</v>
      </c>
      <c r="AO112" s="87">
        <f t="shared" si="64"/>
        <v>0</v>
      </c>
      <c r="AP112" s="87">
        <f t="shared" si="51"/>
        <v>0</v>
      </c>
      <c r="AQ112" s="87">
        <f t="shared" si="52"/>
        <v>0</v>
      </c>
      <c r="AR112" s="87">
        <f t="shared" si="53"/>
        <v>0</v>
      </c>
      <c r="AS112" s="87">
        <f t="shared" si="54"/>
        <v>0</v>
      </c>
      <c r="AT112" s="87">
        <f t="shared" si="43"/>
        <v>0</v>
      </c>
      <c r="AU112" s="87">
        <f t="shared" si="44"/>
        <v>0</v>
      </c>
      <c r="AV112" s="88" t="s">
        <v>150</v>
      </c>
      <c r="AW112" s="87">
        <f t="shared" si="45"/>
        <v>115371</v>
      </c>
      <c r="AX112" s="87">
        <f t="shared" si="46"/>
        <v>37430</v>
      </c>
      <c r="AY112" s="87">
        <f t="shared" si="47"/>
        <v>41418</v>
      </c>
      <c r="AZ112" s="87">
        <f t="shared" si="40"/>
        <v>0</v>
      </c>
      <c r="BA112" s="87">
        <f t="shared" si="41"/>
        <v>14632</v>
      </c>
      <c r="BB112" s="87">
        <f t="shared" si="42"/>
        <v>26786</v>
      </c>
      <c r="BC112" s="87">
        <f t="shared" si="39"/>
        <v>0</v>
      </c>
      <c r="BD112" s="87">
        <f t="shared" si="65"/>
        <v>25923</v>
      </c>
      <c r="BE112" s="87">
        <f t="shared" si="66"/>
        <v>10600</v>
      </c>
      <c r="BF112" s="88" t="s">
        <v>150</v>
      </c>
      <c r="BG112" s="87">
        <f t="shared" si="49"/>
        <v>71585</v>
      </c>
      <c r="BH112" s="87">
        <f t="shared" si="50"/>
        <v>186956</v>
      </c>
    </row>
    <row r="113" spans="1:60" ht="13.5">
      <c r="A113" s="17" t="s">
        <v>130</v>
      </c>
      <c r="B113" s="78" t="s">
        <v>102</v>
      </c>
      <c r="C113" s="79" t="s">
        <v>103</v>
      </c>
      <c r="D113" s="87">
        <f t="shared" si="55"/>
        <v>0</v>
      </c>
      <c r="E113" s="87">
        <f t="shared" si="56"/>
        <v>0</v>
      </c>
      <c r="F113" s="87">
        <v>0</v>
      </c>
      <c r="G113" s="87">
        <v>0</v>
      </c>
      <c r="H113" s="87">
        <v>0</v>
      </c>
      <c r="I113" s="87">
        <v>0</v>
      </c>
      <c r="J113" s="87" t="s">
        <v>254</v>
      </c>
      <c r="K113" s="87">
        <f t="shared" si="57"/>
        <v>38935</v>
      </c>
      <c r="L113" s="87">
        <v>11110</v>
      </c>
      <c r="M113" s="88">
        <f t="shared" si="58"/>
        <v>27825</v>
      </c>
      <c r="N113" s="87">
        <v>0</v>
      </c>
      <c r="O113" s="87">
        <v>27825</v>
      </c>
      <c r="P113" s="87">
        <v>0</v>
      </c>
      <c r="Q113" s="87">
        <v>0</v>
      </c>
      <c r="R113" s="87">
        <v>0</v>
      </c>
      <c r="S113" s="87">
        <v>0</v>
      </c>
      <c r="T113" s="87" t="s">
        <v>254</v>
      </c>
      <c r="U113" s="87">
        <v>214</v>
      </c>
      <c r="V113" s="87">
        <f t="shared" si="59"/>
        <v>39149</v>
      </c>
      <c r="W113" s="87">
        <f t="shared" si="60"/>
        <v>0</v>
      </c>
      <c r="X113" s="87">
        <f t="shared" si="61"/>
        <v>0</v>
      </c>
      <c r="Y113" s="87">
        <v>0</v>
      </c>
      <c r="Z113" s="87">
        <v>0</v>
      </c>
      <c r="AA113" s="87">
        <v>0</v>
      </c>
      <c r="AB113" s="87">
        <v>0</v>
      </c>
      <c r="AC113" s="87" t="s">
        <v>254</v>
      </c>
      <c r="AD113" s="87">
        <f t="shared" si="62"/>
        <v>0</v>
      </c>
      <c r="AE113" s="87">
        <v>0</v>
      </c>
      <c r="AF113" s="88">
        <f t="shared" si="63"/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 t="s">
        <v>254</v>
      </c>
      <c r="AN113" s="87">
        <v>0</v>
      </c>
      <c r="AO113" s="87">
        <f t="shared" si="64"/>
        <v>0</v>
      </c>
      <c r="AP113" s="87">
        <f t="shared" si="51"/>
        <v>0</v>
      </c>
      <c r="AQ113" s="87">
        <f t="shared" si="52"/>
        <v>0</v>
      </c>
      <c r="AR113" s="87">
        <f t="shared" si="53"/>
        <v>0</v>
      </c>
      <c r="AS113" s="87">
        <f t="shared" si="54"/>
        <v>0</v>
      </c>
      <c r="AT113" s="87">
        <f t="shared" si="43"/>
        <v>0</v>
      </c>
      <c r="AU113" s="87">
        <f t="shared" si="44"/>
        <v>0</v>
      </c>
      <c r="AV113" s="88" t="s">
        <v>150</v>
      </c>
      <c r="AW113" s="87">
        <f t="shared" si="45"/>
        <v>38935</v>
      </c>
      <c r="AX113" s="87">
        <f t="shared" si="46"/>
        <v>11110</v>
      </c>
      <c r="AY113" s="87">
        <f t="shared" si="47"/>
        <v>27825</v>
      </c>
      <c r="AZ113" s="87">
        <f t="shared" si="40"/>
        <v>0</v>
      </c>
      <c r="BA113" s="87">
        <f t="shared" si="41"/>
        <v>27825</v>
      </c>
      <c r="BB113" s="87">
        <f t="shared" si="42"/>
        <v>0</v>
      </c>
      <c r="BC113" s="87">
        <f t="shared" si="39"/>
        <v>0</v>
      </c>
      <c r="BD113" s="87">
        <f t="shared" si="65"/>
        <v>0</v>
      </c>
      <c r="BE113" s="87">
        <f t="shared" si="66"/>
        <v>0</v>
      </c>
      <c r="BF113" s="88" t="s">
        <v>150</v>
      </c>
      <c r="BG113" s="87">
        <f t="shared" si="49"/>
        <v>214</v>
      </c>
      <c r="BH113" s="87">
        <f t="shared" si="50"/>
        <v>39149</v>
      </c>
    </row>
    <row r="114" spans="1:60" ht="13.5">
      <c r="A114" s="17" t="s">
        <v>130</v>
      </c>
      <c r="B114" s="78" t="s">
        <v>104</v>
      </c>
      <c r="C114" s="79" t="s">
        <v>105</v>
      </c>
      <c r="D114" s="87">
        <f t="shared" si="55"/>
        <v>0</v>
      </c>
      <c r="E114" s="87">
        <f t="shared" si="56"/>
        <v>0</v>
      </c>
      <c r="F114" s="87">
        <v>0</v>
      </c>
      <c r="G114" s="87">
        <v>0</v>
      </c>
      <c r="H114" s="87">
        <v>0</v>
      </c>
      <c r="I114" s="87">
        <v>0</v>
      </c>
      <c r="J114" s="87" t="s">
        <v>254</v>
      </c>
      <c r="K114" s="87">
        <f t="shared" si="57"/>
        <v>472135</v>
      </c>
      <c r="L114" s="87">
        <v>80137</v>
      </c>
      <c r="M114" s="88">
        <f t="shared" si="58"/>
        <v>249789</v>
      </c>
      <c r="N114" s="87">
        <v>0</v>
      </c>
      <c r="O114" s="87">
        <v>249789</v>
      </c>
      <c r="P114" s="87">
        <v>0</v>
      </c>
      <c r="Q114" s="87">
        <v>0</v>
      </c>
      <c r="R114" s="87">
        <v>142209</v>
      </c>
      <c r="S114" s="87">
        <v>0</v>
      </c>
      <c r="T114" s="87" t="s">
        <v>254</v>
      </c>
      <c r="U114" s="87">
        <v>19966</v>
      </c>
      <c r="V114" s="87">
        <f t="shared" si="59"/>
        <v>492101</v>
      </c>
      <c r="W114" s="87">
        <f t="shared" si="60"/>
        <v>0</v>
      </c>
      <c r="X114" s="87">
        <f t="shared" si="61"/>
        <v>0</v>
      </c>
      <c r="Y114" s="87">
        <v>0</v>
      </c>
      <c r="Z114" s="87">
        <v>0</v>
      </c>
      <c r="AA114" s="87">
        <v>0</v>
      </c>
      <c r="AB114" s="87">
        <v>0</v>
      </c>
      <c r="AC114" s="87" t="s">
        <v>254</v>
      </c>
      <c r="AD114" s="87">
        <f t="shared" si="62"/>
        <v>73300</v>
      </c>
      <c r="AE114" s="87">
        <v>17961</v>
      </c>
      <c r="AF114" s="88">
        <f t="shared" si="63"/>
        <v>23395</v>
      </c>
      <c r="AG114" s="87">
        <v>0</v>
      </c>
      <c r="AH114" s="87">
        <v>23395</v>
      </c>
      <c r="AI114" s="87">
        <v>0</v>
      </c>
      <c r="AJ114" s="87">
        <v>0</v>
      </c>
      <c r="AK114" s="87">
        <v>31944</v>
      </c>
      <c r="AL114" s="87">
        <v>0</v>
      </c>
      <c r="AM114" s="87" t="s">
        <v>254</v>
      </c>
      <c r="AN114" s="87">
        <v>7692</v>
      </c>
      <c r="AO114" s="87">
        <f t="shared" si="64"/>
        <v>80992</v>
      </c>
      <c r="AP114" s="87">
        <f t="shared" si="51"/>
        <v>0</v>
      </c>
      <c r="AQ114" s="87">
        <f t="shared" si="52"/>
        <v>0</v>
      </c>
      <c r="AR114" s="87">
        <f t="shared" si="53"/>
        <v>0</v>
      </c>
      <c r="AS114" s="87">
        <f t="shared" si="54"/>
        <v>0</v>
      </c>
      <c r="AT114" s="87">
        <f t="shared" si="43"/>
        <v>0</v>
      </c>
      <c r="AU114" s="87">
        <f t="shared" si="44"/>
        <v>0</v>
      </c>
      <c r="AV114" s="88" t="s">
        <v>150</v>
      </c>
      <c r="AW114" s="87">
        <f t="shared" si="45"/>
        <v>545435</v>
      </c>
      <c r="AX114" s="87">
        <f t="shared" si="46"/>
        <v>98098</v>
      </c>
      <c r="AY114" s="87">
        <f t="shared" si="47"/>
        <v>273184</v>
      </c>
      <c r="AZ114" s="87">
        <f t="shared" si="40"/>
        <v>0</v>
      </c>
      <c r="BA114" s="87">
        <f t="shared" si="41"/>
        <v>273184</v>
      </c>
      <c r="BB114" s="87">
        <f t="shared" si="42"/>
        <v>0</v>
      </c>
      <c r="BC114" s="87">
        <f aca="true" t="shared" si="67" ref="BC114:BC119">Q114+AJ114</f>
        <v>0</v>
      </c>
      <c r="BD114" s="87">
        <f t="shared" si="65"/>
        <v>174153</v>
      </c>
      <c r="BE114" s="87">
        <f t="shared" si="66"/>
        <v>0</v>
      </c>
      <c r="BF114" s="88" t="s">
        <v>150</v>
      </c>
      <c r="BG114" s="87">
        <f t="shared" si="49"/>
        <v>27658</v>
      </c>
      <c r="BH114" s="87">
        <f t="shared" si="50"/>
        <v>573093</v>
      </c>
    </row>
    <row r="115" spans="1:60" ht="13.5">
      <c r="A115" s="17" t="s">
        <v>130</v>
      </c>
      <c r="B115" s="78" t="s">
        <v>106</v>
      </c>
      <c r="C115" s="79" t="s">
        <v>107</v>
      </c>
      <c r="D115" s="87">
        <f t="shared" si="55"/>
        <v>646872</v>
      </c>
      <c r="E115" s="87">
        <f t="shared" si="56"/>
        <v>581218</v>
      </c>
      <c r="F115" s="87">
        <v>482400</v>
      </c>
      <c r="G115" s="87">
        <v>0</v>
      </c>
      <c r="H115" s="87">
        <v>98818</v>
      </c>
      <c r="I115" s="87">
        <v>65654</v>
      </c>
      <c r="J115" s="87" t="s">
        <v>254</v>
      </c>
      <c r="K115" s="87">
        <f t="shared" si="57"/>
        <v>200809</v>
      </c>
      <c r="L115" s="87">
        <v>1080</v>
      </c>
      <c r="M115" s="88">
        <f t="shared" si="58"/>
        <v>35175</v>
      </c>
      <c r="N115" s="87">
        <v>5119</v>
      </c>
      <c r="O115" s="87">
        <v>30056</v>
      </c>
      <c r="P115" s="87">
        <v>0</v>
      </c>
      <c r="Q115" s="87">
        <v>6638</v>
      </c>
      <c r="R115" s="87">
        <v>154313</v>
      </c>
      <c r="S115" s="87">
        <v>3603</v>
      </c>
      <c r="T115" s="87" t="s">
        <v>254</v>
      </c>
      <c r="U115" s="87">
        <v>26388</v>
      </c>
      <c r="V115" s="87">
        <f t="shared" si="59"/>
        <v>874069</v>
      </c>
      <c r="W115" s="87">
        <f t="shared" si="60"/>
        <v>0</v>
      </c>
      <c r="X115" s="87">
        <f t="shared" si="61"/>
        <v>0</v>
      </c>
      <c r="Y115" s="87">
        <v>0</v>
      </c>
      <c r="Z115" s="87">
        <v>0</v>
      </c>
      <c r="AA115" s="87">
        <v>0</v>
      </c>
      <c r="AB115" s="87">
        <v>0</v>
      </c>
      <c r="AC115" s="87" t="s">
        <v>254</v>
      </c>
      <c r="AD115" s="87">
        <f t="shared" si="62"/>
        <v>0</v>
      </c>
      <c r="AE115" s="87">
        <v>0</v>
      </c>
      <c r="AF115" s="88">
        <f t="shared" si="63"/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 t="s">
        <v>254</v>
      </c>
      <c r="AN115" s="87">
        <v>0</v>
      </c>
      <c r="AO115" s="87">
        <f t="shared" si="64"/>
        <v>0</v>
      </c>
      <c r="AP115" s="87">
        <f t="shared" si="51"/>
        <v>646872</v>
      </c>
      <c r="AQ115" s="87">
        <f t="shared" si="52"/>
        <v>581218</v>
      </c>
      <c r="AR115" s="87">
        <f t="shared" si="53"/>
        <v>482400</v>
      </c>
      <c r="AS115" s="87">
        <f t="shared" si="54"/>
        <v>0</v>
      </c>
      <c r="AT115" s="87">
        <f t="shared" si="43"/>
        <v>98818</v>
      </c>
      <c r="AU115" s="87">
        <f t="shared" si="44"/>
        <v>65654</v>
      </c>
      <c r="AV115" s="88" t="s">
        <v>150</v>
      </c>
      <c r="AW115" s="87">
        <f t="shared" si="45"/>
        <v>200809</v>
      </c>
      <c r="AX115" s="87">
        <f t="shared" si="46"/>
        <v>1080</v>
      </c>
      <c r="AY115" s="87">
        <f t="shared" si="47"/>
        <v>35175</v>
      </c>
      <c r="AZ115" s="87">
        <f t="shared" si="40"/>
        <v>5119</v>
      </c>
      <c r="BA115" s="87">
        <f t="shared" si="41"/>
        <v>30056</v>
      </c>
      <c r="BB115" s="87">
        <f t="shared" si="42"/>
        <v>0</v>
      </c>
      <c r="BC115" s="87">
        <f t="shared" si="67"/>
        <v>6638</v>
      </c>
      <c r="BD115" s="87">
        <f t="shared" si="65"/>
        <v>154313</v>
      </c>
      <c r="BE115" s="87">
        <f t="shared" si="66"/>
        <v>3603</v>
      </c>
      <c r="BF115" s="88" t="s">
        <v>150</v>
      </c>
      <c r="BG115" s="87">
        <f t="shared" si="49"/>
        <v>26388</v>
      </c>
      <c r="BH115" s="87">
        <f t="shared" si="50"/>
        <v>874069</v>
      </c>
    </row>
    <row r="116" spans="1:60" ht="13.5">
      <c r="A116" s="17" t="s">
        <v>130</v>
      </c>
      <c r="B116" s="78" t="s">
        <v>108</v>
      </c>
      <c r="C116" s="79" t="s">
        <v>109</v>
      </c>
      <c r="D116" s="87">
        <f t="shared" si="55"/>
        <v>64975</v>
      </c>
      <c r="E116" s="87">
        <f t="shared" si="56"/>
        <v>64975</v>
      </c>
      <c r="F116" s="87">
        <v>64975</v>
      </c>
      <c r="G116" s="87">
        <v>0</v>
      </c>
      <c r="H116" s="87">
        <v>0</v>
      </c>
      <c r="I116" s="87">
        <v>0</v>
      </c>
      <c r="J116" s="87" t="s">
        <v>254</v>
      </c>
      <c r="K116" s="87">
        <f t="shared" si="57"/>
        <v>168894</v>
      </c>
      <c r="L116" s="87">
        <v>65530</v>
      </c>
      <c r="M116" s="88">
        <f t="shared" si="58"/>
        <v>65158</v>
      </c>
      <c r="N116" s="87">
        <v>0</v>
      </c>
      <c r="O116" s="87">
        <v>65158</v>
      </c>
      <c r="P116" s="87">
        <v>0</v>
      </c>
      <c r="Q116" s="87">
        <v>0</v>
      </c>
      <c r="R116" s="87">
        <v>30212</v>
      </c>
      <c r="S116" s="87">
        <v>7994</v>
      </c>
      <c r="T116" s="87" t="s">
        <v>254</v>
      </c>
      <c r="U116" s="87">
        <v>0</v>
      </c>
      <c r="V116" s="87">
        <f t="shared" si="59"/>
        <v>233869</v>
      </c>
      <c r="W116" s="87">
        <f t="shared" si="60"/>
        <v>0</v>
      </c>
      <c r="X116" s="87">
        <f t="shared" si="61"/>
        <v>0</v>
      </c>
      <c r="Y116" s="87">
        <v>0</v>
      </c>
      <c r="Z116" s="87">
        <v>0</v>
      </c>
      <c r="AA116" s="87">
        <v>0</v>
      </c>
      <c r="AB116" s="87">
        <v>0</v>
      </c>
      <c r="AC116" s="87" t="s">
        <v>254</v>
      </c>
      <c r="AD116" s="87">
        <f t="shared" si="62"/>
        <v>0</v>
      </c>
      <c r="AE116" s="87">
        <v>0</v>
      </c>
      <c r="AF116" s="88">
        <f t="shared" si="63"/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0</v>
      </c>
      <c r="AM116" s="87" t="s">
        <v>254</v>
      </c>
      <c r="AN116" s="87">
        <v>0</v>
      </c>
      <c r="AO116" s="87">
        <f t="shared" si="64"/>
        <v>0</v>
      </c>
      <c r="AP116" s="87">
        <f t="shared" si="51"/>
        <v>64975</v>
      </c>
      <c r="AQ116" s="87">
        <f t="shared" si="52"/>
        <v>64975</v>
      </c>
      <c r="AR116" s="87">
        <f t="shared" si="53"/>
        <v>64975</v>
      </c>
      <c r="AS116" s="87">
        <f t="shared" si="54"/>
        <v>0</v>
      </c>
      <c r="AT116" s="87">
        <f t="shared" si="43"/>
        <v>0</v>
      </c>
      <c r="AU116" s="87">
        <f t="shared" si="44"/>
        <v>0</v>
      </c>
      <c r="AV116" s="88" t="s">
        <v>150</v>
      </c>
      <c r="AW116" s="87">
        <f t="shared" si="45"/>
        <v>168894</v>
      </c>
      <c r="AX116" s="87">
        <f t="shared" si="46"/>
        <v>65530</v>
      </c>
      <c r="AY116" s="87">
        <f t="shared" si="47"/>
        <v>65158</v>
      </c>
      <c r="AZ116" s="87">
        <f t="shared" si="40"/>
        <v>0</v>
      </c>
      <c r="BA116" s="87">
        <f t="shared" si="41"/>
        <v>65158</v>
      </c>
      <c r="BB116" s="87">
        <f t="shared" si="42"/>
        <v>0</v>
      </c>
      <c r="BC116" s="87">
        <f t="shared" si="67"/>
        <v>0</v>
      </c>
      <c r="BD116" s="87">
        <f t="shared" si="65"/>
        <v>30212</v>
      </c>
      <c r="BE116" s="87">
        <f t="shared" si="66"/>
        <v>7994</v>
      </c>
      <c r="BF116" s="88" t="s">
        <v>150</v>
      </c>
      <c r="BG116" s="87">
        <f t="shared" si="49"/>
        <v>0</v>
      </c>
      <c r="BH116" s="87">
        <f t="shared" si="50"/>
        <v>233869</v>
      </c>
    </row>
    <row r="117" spans="1:60" ht="13.5">
      <c r="A117" s="17" t="s">
        <v>130</v>
      </c>
      <c r="B117" s="78" t="s">
        <v>110</v>
      </c>
      <c r="C117" s="79" t="s">
        <v>111</v>
      </c>
      <c r="D117" s="87">
        <f t="shared" si="55"/>
        <v>0</v>
      </c>
      <c r="E117" s="87">
        <f t="shared" si="56"/>
        <v>0</v>
      </c>
      <c r="F117" s="87">
        <v>0</v>
      </c>
      <c r="G117" s="87">
        <v>0</v>
      </c>
      <c r="H117" s="87">
        <v>0</v>
      </c>
      <c r="I117" s="87">
        <v>0</v>
      </c>
      <c r="J117" s="87" t="s">
        <v>254</v>
      </c>
      <c r="K117" s="87">
        <f t="shared" si="57"/>
        <v>455573</v>
      </c>
      <c r="L117" s="87">
        <v>39014</v>
      </c>
      <c r="M117" s="88">
        <f t="shared" si="58"/>
        <v>162226</v>
      </c>
      <c r="N117" s="87">
        <v>0</v>
      </c>
      <c r="O117" s="87">
        <v>162226</v>
      </c>
      <c r="P117" s="87">
        <v>0</v>
      </c>
      <c r="Q117" s="87">
        <v>11550</v>
      </c>
      <c r="R117" s="87">
        <v>242783</v>
      </c>
      <c r="S117" s="87">
        <v>0</v>
      </c>
      <c r="T117" s="87" t="s">
        <v>254</v>
      </c>
      <c r="U117" s="87">
        <v>25100</v>
      </c>
      <c r="V117" s="87">
        <f t="shared" si="59"/>
        <v>480673</v>
      </c>
      <c r="W117" s="87">
        <f t="shared" si="60"/>
        <v>0</v>
      </c>
      <c r="X117" s="87">
        <f t="shared" si="61"/>
        <v>0</v>
      </c>
      <c r="Y117" s="87">
        <v>0</v>
      </c>
      <c r="Z117" s="87">
        <v>0</v>
      </c>
      <c r="AA117" s="87">
        <v>0</v>
      </c>
      <c r="AB117" s="87">
        <v>0</v>
      </c>
      <c r="AC117" s="87" t="s">
        <v>254</v>
      </c>
      <c r="AD117" s="87">
        <f t="shared" si="62"/>
        <v>0</v>
      </c>
      <c r="AE117" s="87">
        <v>0</v>
      </c>
      <c r="AF117" s="88">
        <f t="shared" si="63"/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 t="s">
        <v>254</v>
      </c>
      <c r="AN117" s="87">
        <v>0</v>
      </c>
      <c r="AO117" s="87">
        <f t="shared" si="64"/>
        <v>0</v>
      </c>
      <c r="AP117" s="87">
        <f t="shared" si="51"/>
        <v>0</v>
      </c>
      <c r="AQ117" s="87">
        <f t="shared" si="52"/>
        <v>0</v>
      </c>
      <c r="AR117" s="87">
        <f t="shared" si="53"/>
        <v>0</v>
      </c>
      <c r="AS117" s="87">
        <f t="shared" si="54"/>
        <v>0</v>
      </c>
      <c r="AT117" s="87">
        <f t="shared" si="43"/>
        <v>0</v>
      </c>
      <c r="AU117" s="87">
        <f t="shared" si="44"/>
        <v>0</v>
      </c>
      <c r="AV117" s="88" t="s">
        <v>150</v>
      </c>
      <c r="AW117" s="87">
        <f t="shared" si="45"/>
        <v>455573</v>
      </c>
      <c r="AX117" s="87">
        <f t="shared" si="46"/>
        <v>39014</v>
      </c>
      <c r="AY117" s="87">
        <f t="shared" si="47"/>
        <v>162226</v>
      </c>
      <c r="AZ117" s="87">
        <f aca="true" t="shared" si="68" ref="AZ117:BB119">N117+AG117</f>
        <v>0</v>
      </c>
      <c r="BA117" s="87">
        <f t="shared" si="68"/>
        <v>162226</v>
      </c>
      <c r="BB117" s="87">
        <f t="shared" si="68"/>
        <v>0</v>
      </c>
      <c r="BC117" s="87">
        <f t="shared" si="67"/>
        <v>11550</v>
      </c>
      <c r="BD117" s="87">
        <f t="shared" si="65"/>
        <v>242783</v>
      </c>
      <c r="BE117" s="87">
        <f t="shared" si="66"/>
        <v>0</v>
      </c>
      <c r="BF117" s="88" t="s">
        <v>150</v>
      </c>
      <c r="BG117" s="87">
        <f t="shared" si="49"/>
        <v>25100</v>
      </c>
      <c r="BH117" s="87">
        <f t="shared" si="50"/>
        <v>480673</v>
      </c>
    </row>
    <row r="118" spans="1:60" ht="13.5">
      <c r="A118" s="17" t="s">
        <v>130</v>
      </c>
      <c r="B118" s="78" t="s">
        <v>112</v>
      </c>
      <c r="C118" s="79" t="s">
        <v>113</v>
      </c>
      <c r="D118" s="87">
        <f t="shared" si="55"/>
        <v>0</v>
      </c>
      <c r="E118" s="87">
        <f t="shared" si="56"/>
        <v>0</v>
      </c>
      <c r="F118" s="87">
        <v>0</v>
      </c>
      <c r="G118" s="87">
        <v>0</v>
      </c>
      <c r="H118" s="87">
        <v>0</v>
      </c>
      <c r="I118" s="87">
        <v>0</v>
      </c>
      <c r="J118" s="87" t="s">
        <v>254</v>
      </c>
      <c r="K118" s="87">
        <f t="shared" si="57"/>
        <v>504111</v>
      </c>
      <c r="L118" s="87">
        <v>137296</v>
      </c>
      <c r="M118" s="88">
        <f t="shared" si="58"/>
        <v>105052</v>
      </c>
      <c r="N118" s="87">
        <v>0</v>
      </c>
      <c r="O118" s="87">
        <v>103326</v>
      </c>
      <c r="P118" s="87">
        <v>1726</v>
      </c>
      <c r="Q118" s="87">
        <v>0</v>
      </c>
      <c r="R118" s="87">
        <v>101974</v>
      </c>
      <c r="S118" s="87">
        <v>159789</v>
      </c>
      <c r="T118" s="87" t="s">
        <v>254</v>
      </c>
      <c r="U118" s="87">
        <v>0</v>
      </c>
      <c r="V118" s="87">
        <f t="shared" si="59"/>
        <v>504111</v>
      </c>
      <c r="W118" s="87">
        <f t="shared" si="60"/>
        <v>0</v>
      </c>
      <c r="X118" s="87">
        <f t="shared" si="61"/>
        <v>0</v>
      </c>
      <c r="Y118" s="87">
        <v>0</v>
      </c>
      <c r="Z118" s="87">
        <v>0</v>
      </c>
      <c r="AA118" s="87">
        <v>0</v>
      </c>
      <c r="AB118" s="87">
        <v>0</v>
      </c>
      <c r="AC118" s="87" t="s">
        <v>254</v>
      </c>
      <c r="AD118" s="87">
        <f t="shared" si="62"/>
        <v>0</v>
      </c>
      <c r="AE118" s="87">
        <v>0</v>
      </c>
      <c r="AF118" s="88">
        <f t="shared" si="63"/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 t="s">
        <v>254</v>
      </c>
      <c r="AN118" s="87">
        <v>0</v>
      </c>
      <c r="AO118" s="87">
        <f t="shared" si="64"/>
        <v>0</v>
      </c>
      <c r="AP118" s="87">
        <f t="shared" si="51"/>
        <v>0</v>
      </c>
      <c r="AQ118" s="87">
        <f t="shared" si="52"/>
        <v>0</v>
      </c>
      <c r="AR118" s="87">
        <f t="shared" si="53"/>
        <v>0</v>
      </c>
      <c r="AS118" s="87">
        <f t="shared" si="54"/>
        <v>0</v>
      </c>
      <c r="AT118" s="87">
        <f t="shared" si="43"/>
        <v>0</v>
      </c>
      <c r="AU118" s="87">
        <f t="shared" si="44"/>
        <v>0</v>
      </c>
      <c r="AV118" s="88" t="s">
        <v>150</v>
      </c>
      <c r="AW118" s="87">
        <f t="shared" si="45"/>
        <v>504111</v>
      </c>
      <c r="AX118" s="87">
        <f t="shared" si="46"/>
        <v>137296</v>
      </c>
      <c r="AY118" s="87">
        <f t="shared" si="47"/>
        <v>105052</v>
      </c>
      <c r="AZ118" s="87">
        <f t="shared" si="68"/>
        <v>0</v>
      </c>
      <c r="BA118" s="87">
        <f t="shared" si="68"/>
        <v>103326</v>
      </c>
      <c r="BB118" s="87">
        <f t="shared" si="68"/>
        <v>1726</v>
      </c>
      <c r="BC118" s="87">
        <f t="shared" si="67"/>
        <v>0</v>
      </c>
      <c r="BD118" s="87">
        <f t="shared" si="65"/>
        <v>101974</v>
      </c>
      <c r="BE118" s="87">
        <f t="shared" si="66"/>
        <v>159789</v>
      </c>
      <c r="BF118" s="88" t="s">
        <v>150</v>
      </c>
      <c r="BG118" s="87">
        <f t="shared" si="49"/>
        <v>0</v>
      </c>
      <c r="BH118" s="87">
        <f t="shared" si="50"/>
        <v>504111</v>
      </c>
    </row>
    <row r="119" spans="1:60" ht="13.5">
      <c r="A119" s="17" t="s">
        <v>130</v>
      </c>
      <c r="B119" s="78" t="s">
        <v>114</v>
      </c>
      <c r="C119" s="79" t="s">
        <v>115</v>
      </c>
      <c r="D119" s="87">
        <f t="shared" si="55"/>
        <v>887200</v>
      </c>
      <c r="E119" s="87">
        <f t="shared" si="56"/>
        <v>887200</v>
      </c>
      <c r="F119" s="87">
        <v>887200</v>
      </c>
      <c r="G119" s="87">
        <v>0</v>
      </c>
      <c r="H119" s="87">
        <v>0</v>
      </c>
      <c r="I119" s="87">
        <v>0</v>
      </c>
      <c r="J119" s="87" t="s">
        <v>254</v>
      </c>
      <c r="K119" s="87">
        <f t="shared" si="57"/>
        <v>562819</v>
      </c>
      <c r="L119" s="87">
        <v>33205</v>
      </c>
      <c r="M119" s="88">
        <f t="shared" si="58"/>
        <v>323192</v>
      </c>
      <c r="N119" s="87">
        <v>0</v>
      </c>
      <c r="O119" s="87">
        <v>293227</v>
      </c>
      <c r="P119" s="87">
        <v>29965</v>
      </c>
      <c r="Q119" s="87">
        <v>0</v>
      </c>
      <c r="R119" s="87">
        <v>206422</v>
      </c>
      <c r="S119" s="87">
        <v>0</v>
      </c>
      <c r="T119" s="87" t="s">
        <v>254</v>
      </c>
      <c r="U119" s="87">
        <v>0</v>
      </c>
      <c r="V119" s="87">
        <f t="shared" si="59"/>
        <v>1450019</v>
      </c>
      <c r="W119" s="87">
        <f t="shared" si="60"/>
        <v>0</v>
      </c>
      <c r="X119" s="87">
        <f t="shared" si="61"/>
        <v>0</v>
      </c>
      <c r="Y119" s="87">
        <v>0</v>
      </c>
      <c r="Z119" s="87">
        <v>0</v>
      </c>
      <c r="AA119" s="87">
        <v>0</v>
      </c>
      <c r="AB119" s="87">
        <v>0</v>
      </c>
      <c r="AC119" s="87" t="s">
        <v>254</v>
      </c>
      <c r="AD119" s="87">
        <f t="shared" si="62"/>
        <v>261131</v>
      </c>
      <c r="AE119" s="87">
        <v>59631</v>
      </c>
      <c r="AF119" s="88">
        <f t="shared" si="63"/>
        <v>64188</v>
      </c>
      <c r="AG119" s="87">
        <v>0</v>
      </c>
      <c r="AH119" s="87">
        <v>64188</v>
      </c>
      <c r="AI119" s="87">
        <v>0</v>
      </c>
      <c r="AJ119" s="87">
        <v>0</v>
      </c>
      <c r="AK119" s="87">
        <v>132380</v>
      </c>
      <c r="AL119" s="87">
        <v>4932</v>
      </c>
      <c r="AM119" s="87" t="s">
        <v>254</v>
      </c>
      <c r="AN119" s="87">
        <v>0</v>
      </c>
      <c r="AO119" s="87">
        <f t="shared" si="64"/>
        <v>261131</v>
      </c>
      <c r="AP119" s="87">
        <f t="shared" si="51"/>
        <v>887200</v>
      </c>
      <c r="AQ119" s="87">
        <f t="shared" si="52"/>
        <v>887200</v>
      </c>
      <c r="AR119" s="87">
        <f t="shared" si="53"/>
        <v>887200</v>
      </c>
      <c r="AS119" s="87">
        <f t="shared" si="54"/>
        <v>0</v>
      </c>
      <c r="AT119" s="87">
        <f t="shared" si="43"/>
        <v>0</v>
      </c>
      <c r="AU119" s="87">
        <f t="shared" si="44"/>
        <v>0</v>
      </c>
      <c r="AV119" s="88" t="s">
        <v>150</v>
      </c>
      <c r="AW119" s="87">
        <f t="shared" si="45"/>
        <v>823950</v>
      </c>
      <c r="AX119" s="87">
        <f t="shared" si="46"/>
        <v>92836</v>
      </c>
      <c r="AY119" s="87">
        <f t="shared" si="47"/>
        <v>387380</v>
      </c>
      <c r="AZ119" s="87">
        <f t="shared" si="68"/>
        <v>0</v>
      </c>
      <c r="BA119" s="87">
        <f t="shared" si="68"/>
        <v>357415</v>
      </c>
      <c r="BB119" s="87">
        <f t="shared" si="68"/>
        <v>29965</v>
      </c>
      <c r="BC119" s="87">
        <f t="shared" si="67"/>
        <v>0</v>
      </c>
      <c r="BD119" s="87">
        <f t="shared" si="65"/>
        <v>338802</v>
      </c>
      <c r="BE119" s="87">
        <f t="shared" si="66"/>
        <v>4932</v>
      </c>
      <c r="BF119" s="88" t="s">
        <v>150</v>
      </c>
      <c r="BG119" s="87">
        <f t="shared" si="49"/>
        <v>0</v>
      </c>
      <c r="BH119" s="87">
        <f t="shared" si="50"/>
        <v>1711150</v>
      </c>
    </row>
    <row r="120" spans="1:60" ht="13.5">
      <c r="A120" s="95" t="s">
        <v>255</v>
      </c>
      <c r="B120" s="96"/>
      <c r="C120" s="97"/>
      <c r="D120" s="87">
        <f aca="true" t="shared" si="69" ref="D120:AI120">SUM(D7:D119)</f>
        <v>28988552</v>
      </c>
      <c r="E120" s="87">
        <f t="shared" si="69"/>
        <v>28791492</v>
      </c>
      <c r="F120" s="87">
        <f t="shared" si="69"/>
        <v>28366410</v>
      </c>
      <c r="G120" s="87">
        <f t="shared" si="69"/>
        <v>256097</v>
      </c>
      <c r="H120" s="87">
        <f t="shared" si="69"/>
        <v>168985</v>
      </c>
      <c r="I120" s="87">
        <f t="shared" si="69"/>
        <v>197060</v>
      </c>
      <c r="J120" s="87">
        <f t="shared" si="69"/>
        <v>379389</v>
      </c>
      <c r="K120" s="87">
        <f t="shared" si="69"/>
        <v>73208737</v>
      </c>
      <c r="L120" s="87">
        <f t="shared" si="69"/>
        <v>36465417</v>
      </c>
      <c r="M120" s="87">
        <f t="shared" si="69"/>
        <v>17056060</v>
      </c>
      <c r="N120" s="87">
        <f t="shared" si="69"/>
        <v>3238744</v>
      </c>
      <c r="O120" s="87">
        <f t="shared" si="69"/>
        <v>12200560</v>
      </c>
      <c r="P120" s="87">
        <f t="shared" si="69"/>
        <v>1616756</v>
      </c>
      <c r="Q120" s="87">
        <f t="shared" si="69"/>
        <v>848498</v>
      </c>
      <c r="R120" s="87">
        <f t="shared" si="69"/>
        <v>15935094</v>
      </c>
      <c r="S120" s="87">
        <f t="shared" si="69"/>
        <v>2903668</v>
      </c>
      <c r="T120" s="87">
        <f t="shared" si="69"/>
        <v>5870798</v>
      </c>
      <c r="U120" s="87">
        <f t="shared" si="69"/>
        <v>1008169</v>
      </c>
      <c r="V120" s="87">
        <f t="shared" si="69"/>
        <v>103205458</v>
      </c>
      <c r="W120" s="87">
        <f t="shared" si="69"/>
        <v>3179945</v>
      </c>
      <c r="X120" s="87">
        <f t="shared" si="69"/>
        <v>3106517</v>
      </c>
      <c r="Y120" s="87">
        <f t="shared" si="69"/>
        <v>2943214</v>
      </c>
      <c r="Z120" s="87">
        <f t="shared" si="69"/>
        <v>0</v>
      </c>
      <c r="AA120" s="87">
        <f t="shared" si="69"/>
        <v>163303</v>
      </c>
      <c r="AB120" s="87">
        <f t="shared" si="69"/>
        <v>73428</v>
      </c>
      <c r="AC120" s="87">
        <f t="shared" si="69"/>
        <v>96806</v>
      </c>
      <c r="AD120" s="87">
        <f t="shared" si="69"/>
        <v>11311449</v>
      </c>
      <c r="AE120" s="87">
        <f t="shared" si="69"/>
        <v>4515805</v>
      </c>
      <c r="AF120" s="87">
        <f t="shared" si="69"/>
        <v>3086408</v>
      </c>
      <c r="AG120" s="87">
        <f t="shared" si="69"/>
        <v>343060</v>
      </c>
      <c r="AH120" s="87">
        <f t="shared" si="69"/>
        <v>2717381</v>
      </c>
      <c r="AI120" s="87">
        <f t="shared" si="69"/>
        <v>25967</v>
      </c>
      <c r="AJ120" s="87">
        <f aca="true" t="shared" si="70" ref="AJ120:BH120">SUM(AJ7:AJ119)</f>
        <v>96354</v>
      </c>
      <c r="AK120" s="87">
        <f t="shared" si="70"/>
        <v>3429634</v>
      </c>
      <c r="AL120" s="87">
        <f t="shared" si="70"/>
        <v>183248</v>
      </c>
      <c r="AM120" s="87">
        <f t="shared" si="70"/>
        <v>1403765</v>
      </c>
      <c r="AN120" s="87">
        <f t="shared" si="70"/>
        <v>207507</v>
      </c>
      <c r="AO120" s="87">
        <f t="shared" si="70"/>
        <v>14698901</v>
      </c>
      <c r="AP120" s="87">
        <f t="shared" si="70"/>
        <v>32168497</v>
      </c>
      <c r="AQ120" s="87">
        <f t="shared" si="70"/>
        <v>31898009</v>
      </c>
      <c r="AR120" s="87">
        <f t="shared" si="70"/>
        <v>31309624</v>
      </c>
      <c r="AS120" s="87">
        <f t="shared" si="70"/>
        <v>256097</v>
      </c>
      <c r="AT120" s="87">
        <f t="shared" si="70"/>
        <v>332288</v>
      </c>
      <c r="AU120" s="87">
        <f t="shared" si="70"/>
        <v>270488</v>
      </c>
      <c r="AV120" s="87">
        <f t="shared" si="70"/>
        <v>476195</v>
      </c>
      <c r="AW120" s="87">
        <f t="shared" si="70"/>
        <v>84520186</v>
      </c>
      <c r="AX120" s="87">
        <f t="shared" si="70"/>
        <v>40981222</v>
      </c>
      <c r="AY120" s="87">
        <f t="shared" si="70"/>
        <v>20142468</v>
      </c>
      <c r="AZ120" s="87">
        <f t="shared" si="70"/>
        <v>3581804</v>
      </c>
      <c r="BA120" s="87">
        <f t="shared" si="70"/>
        <v>14917941</v>
      </c>
      <c r="BB120" s="87">
        <f t="shared" si="70"/>
        <v>1642723</v>
      </c>
      <c r="BC120" s="87">
        <f t="shared" si="70"/>
        <v>944852</v>
      </c>
      <c r="BD120" s="87">
        <f t="shared" si="70"/>
        <v>19364728</v>
      </c>
      <c r="BE120" s="87">
        <f t="shared" si="70"/>
        <v>3086916</v>
      </c>
      <c r="BF120" s="87">
        <f t="shared" si="70"/>
        <v>7274563</v>
      </c>
      <c r="BG120" s="87">
        <f t="shared" si="70"/>
        <v>1215676</v>
      </c>
      <c r="BH120" s="87">
        <f t="shared" si="70"/>
        <v>117904359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20:C1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95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333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209</v>
      </c>
      <c r="B2" s="114" t="s">
        <v>152</v>
      </c>
      <c r="C2" s="121" t="s">
        <v>186</v>
      </c>
      <c r="D2" s="44" t="s">
        <v>218</v>
      </c>
      <c r="E2" s="45"/>
      <c r="F2" s="45"/>
      <c r="G2" s="45"/>
      <c r="H2" s="45"/>
      <c r="I2" s="45"/>
      <c r="J2" s="44" t="s">
        <v>219</v>
      </c>
      <c r="K2" s="46"/>
      <c r="L2" s="46"/>
      <c r="M2" s="46"/>
      <c r="N2" s="46"/>
      <c r="O2" s="46"/>
      <c r="P2" s="46"/>
      <c r="Q2" s="47"/>
      <c r="R2" s="48" t="s">
        <v>220</v>
      </c>
      <c r="S2" s="46"/>
      <c r="T2" s="46"/>
      <c r="U2" s="46"/>
      <c r="V2" s="46"/>
      <c r="W2" s="46"/>
      <c r="X2" s="46"/>
      <c r="Y2" s="47"/>
      <c r="Z2" s="44" t="s">
        <v>221</v>
      </c>
      <c r="AA2" s="46"/>
      <c r="AB2" s="46"/>
      <c r="AC2" s="46"/>
      <c r="AD2" s="46"/>
      <c r="AE2" s="46"/>
      <c r="AF2" s="46"/>
      <c r="AG2" s="47"/>
      <c r="AH2" s="44" t="s">
        <v>222</v>
      </c>
      <c r="AI2" s="46"/>
      <c r="AJ2" s="46"/>
      <c r="AK2" s="46"/>
      <c r="AL2" s="46"/>
      <c r="AM2" s="46"/>
      <c r="AN2" s="46"/>
      <c r="AO2" s="47"/>
      <c r="AP2" s="44" t="s">
        <v>223</v>
      </c>
      <c r="AQ2" s="46"/>
      <c r="AR2" s="46"/>
      <c r="AS2" s="46"/>
      <c r="AT2" s="46"/>
      <c r="AU2" s="46"/>
      <c r="AV2" s="46"/>
      <c r="AW2" s="47"/>
      <c r="AX2" s="44" t="s">
        <v>224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187</v>
      </c>
      <c r="E4" s="59"/>
      <c r="F4" s="50"/>
      <c r="G4" s="49" t="s">
        <v>118</v>
      </c>
      <c r="H4" s="59"/>
      <c r="I4" s="50"/>
      <c r="J4" s="114" t="s">
        <v>225</v>
      </c>
      <c r="K4" s="117" t="s">
        <v>226</v>
      </c>
      <c r="L4" s="49" t="s">
        <v>188</v>
      </c>
      <c r="M4" s="59"/>
      <c r="N4" s="50"/>
      <c r="O4" s="49" t="s">
        <v>118</v>
      </c>
      <c r="P4" s="59"/>
      <c r="Q4" s="50"/>
      <c r="R4" s="114" t="s">
        <v>225</v>
      </c>
      <c r="S4" s="117" t="s">
        <v>226</v>
      </c>
      <c r="T4" s="49" t="s">
        <v>188</v>
      </c>
      <c r="U4" s="59"/>
      <c r="V4" s="50"/>
      <c r="W4" s="49" t="s">
        <v>118</v>
      </c>
      <c r="X4" s="59"/>
      <c r="Y4" s="50"/>
      <c r="Z4" s="114" t="s">
        <v>225</v>
      </c>
      <c r="AA4" s="117" t="s">
        <v>226</v>
      </c>
      <c r="AB4" s="49" t="s">
        <v>188</v>
      </c>
      <c r="AC4" s="59"/>
      <c r="AD4" s="50"/>
      <c r="AE4" s="49" t="s">
        <v>118</v>
      </c>
      <c r="AF4" s="59"/>
      <c r="AG4" s="50"/>
      <c r="AH4" s="114" t="s">
        <v>225</v>
      </c>
      <c r="AI4" s="117" t="s">
        <v>226</v>
      </c>
      <c r="AJ4" s="49" t="s">
        <v>188</v>
      </c>
      <c r="AK4" s="59"/>
      <c r="AL4" s="50"/>
      <c r="AM4" s="49" t="s">
        <v>118</v>
      </c>
      <c r="AN4" s="59"/>
      <c r="AO4" s="50"/>
      <c r="AP4" s="114" t="s">
        <v>225</v>
      </c>
      <c r="AQ4" s="117" t="s">
        <v>226</v>
      </c>
      <c r="AR4" s="49" t="s">
        <v>188</v>
      </c>
      <c r="AS4" s="59"/>
      <c r="AT4" s="50"/>
      <c r="AU4" s="49" t="s">
        <v>118</v>
      </c>
      <c r="AV4" s="59"/>
      <c r="AW4" s="50"/>
      <c r="AX4" s="114" t="s">
        <v>225</v>
      </c>
      <c r="AY4" s="117" t="s">
        <v>226</v>
      </c>
      <c r="AZ4" s="49" t="s">
        <v>188</v>
      </c>
      <c r="BA4" s="59"/>
      <c r="BB4" s="50"/>
      <c r="BC4" s="49" t="s">
        <v>118</v>
      </c>
      <c r="BD4" s="59"/>
      <c r="BE4" s="50"/>
    </row>
    <row r="5" spans="1:57" s="70" customFormat="1" ht="22.5" customHeight="1">
      <c r="A5" s="118"/>
      <c r="B5" s="115"/>
      <c r="C5" s="118"/>
      <c r="D5" s="51" t="s">
        <v>227</v>
      </c>
      <c r="E5" s="19" t="s">
        <v>228</v>
      </c>
      <c r="F5" s="52" t="s">
        <v>119</v>
      </c>
      <c r="G5" s="51" t="s">
        <v>227</v>
      </c>
      <c r="H5" s="19" t="s">
        <v>228</v>
      </c>
      <c r="I5" s="38" t="s">
        <v>119</v>
      </c>
      <c r="J5" s="115"/>
      <c r="K5" s="118"/>
      <c r="L5" s="51" t="s">
        <v>227</v>
      </c>
      <c r="M5" s="19" t="s">
        <v>228</v>
      </c>
      <c r="N5" s="38" t="s">
        <v>229</v>
      </c>
      <c r="O5" s="51" t="s">
        <v>227</v>
      </c>
      <c r="P5" s="19" t="s">
        <v>228</v>
      </c>
      <c r="Q5" s="38" t="s">
        <v>229</v>
      </c>
      <c r="R5" s="115"/>
      <c r="S5" s="118"/>
      <c r="T5" s="51" t="s">
        <v>227</v>
      </c>
      <c r="U5" s="19" t="s">
        <v>228</v>
      </c>
      <c r="V5" s="38" t="s">
        <v>229</v>
      </c>
      <c r="W5" s="51" t="s">
        <v>227</v>
      </c>
      <c r="X5" s="19" t="s">
        <v>228</v>
      </c>
      <c r="Y5" s="38" t="s">
        <v>229</v>
      </c>
      <c r="Z5" s="115"/>
      <c r="AA5" s="118"/>
      <c r="AB5" s="51" t="s">
        <v>227</v>
      </c>
      <c r="AC5" s="19" t="s">
        <v>228</v>
      </c>
      <c r="AD5" s="38" t="s">
        <v>229</v>
      </c>
      <c r="AE5" s="51" t="s">
        <v>227</v>
      </c>
      <c r="AF5" s="19" t="s">
        <v>228</v>
      </c>
      <c r="AG5" s="38" t="s">
        <v>229</v>
      </c>
      <c r="AH5" s="115"/>
      <c r="AI5" s="118"/>
      <c r="AJ5" s="51" t="s">
        <v>227</v>
      </c>
      <c r="AK5" s="19" t="s">
        <v>228</v>
      </c>
      <c r="AL5" s="38" t="s">
        <v>229</v>
      </c>
      <c r="AM5" s="51" t="s">
        <v>227</v>
      </c>
      <c r="AN5" s="19" t="s">
        <v>228</v>
      </c>
      <c r="AO5" s="38" t="s">
        <v>229</v>
      </c>
      <c r="AP5" s="115"/>
      <c r="AQ5" s="118"/>
      <c r="AR5" s="51" t="s">
        <v>227</v>
      </c>
      <c r="AS5" s="19" t="s">
        <v>228</v>
      </c>
      <c r="AT5" s="38" t="s">
        <v>229</v>
      </c>
      <c r="AU5" s="51" t="s">
        <v>227</v>
      </c>
      <c r="AV5" s="19" t="s">
        <v>228</v>
      </c>
      <c r="AW5" s="38" t="s">
        <v>229</v>
      </c>
      <c r="AX5" s="115"/>
      <c r="AY5" s="118"/>
      <c r="AZ5" s="51" t="s">
        <v>227</v>
      </c>
      <c r="BA5" s="19" t="s">
        <v>228</v>
      </c>
      <c r="BB5" s="38" t="s">
        <v>229</v>
      </c>
      <c r="BC5" s="51" t="s">
        <v>227</v>
      </c>
      <c r="BD5" s="19" t="s">
        <v>228</v>
      </c>
      <c r="BE5" s="38" t="s">
        <v>229</v>
      </c>
    </row>
    <row r="6" spans="1:57" s="70" customFormat="1" ht="22.5" customHeight="1">
      <c r="A6" s="120"/>
      <c r="B6" s="116"/>
      <c r="C6" s="119"/>
      <c r="D6" s="54" t="s">
        <v>123</v>
      </c>
      <c r="E6" s="55" t="s">
        <v>123</v>
      </c>
      <c r="F6" s="55" t="s">
        <v>123</v>
      </c>
      <c r="G6" s="54" t="s">
        <v>123</v>
      </c>
      <c r="H6" s="55" t="s">
        <v>123</v>
      </c>
      <c r="I6" s="55" t="s">
        <v>123</v>
      </c>
      <c r="J6" s="116"/>
      <c r="K6" s="119"/>
      <c r="L6" s="54" t="s">
        <v>123</v>
      </c>
      <c r="M6" s="55" t="s">
        <v>123</v>
      </c>
      <c r="N6" s="55" t="s">
        <v>123</v>
      </c>
      <c r="O6" s="54" t="s">
        <v>123</v>
      </c>
      <c r="P6" s="55" t="s">
        <v>123</v>
      </c>
      <c r="Q6" s="55" t="s">
        <v>123</v>
      </c>
      <c r="R6" s="116"/>
      <c r="S6" s="119"/>
      <c r="T6" s="54" t="s">
        <v>123</v>
      </c>
      <c r="U6" s="55" t="s">
        <v>123</v>
      </c>
      <c r="V6" s="55" t="s">
        <v>123</v>
      </c>
      <c r="W6" s="54" t="s">
        <v>123</v>
      </c>
      <c r="X6" s="55" t="s">
        <v>123</v>
      </c>
      <c r="Y6" s="55" t="s">
        <v>123</v>
      </c>
      <c r="Z6" s="116"/>
      <c r="AA6" s="119"/>
      <c r="AB6" s="54" t="s">
        <v>123</v>
      </c>
      <c r="AC6" s="55" t="s">
        <v>123</v>
      </c>
      <c r="AD6" s="55" t="s">
        <v>123</v>
      </c>
      <c r="AE6" s="54" t="s">
        <v>123</v>
      </c>
      <c r="AF6" s="55" t="s">
        <v>123</v>
      </c>
      <c r="AG6" s="55" t="s">
        <v>123</v>
      </c>
      <c r="AH6" s="116"/>
      <c r="AI6" s="119"/>
      <c r="AJ6" s="54" t="s">
        <v>123</v>
      </c>
      <c r="AK6" s="55" t="s">
        <v>123</v>
      </c>
      <c r="AL6" s="55" t="s">
        <v>123</v>
      </c>
      <c r="AM6" s="54" t="s">
        <v>123</v>
      </c>
      <c r="AN6" s="55" t="s">
        <v>123</v>
      </c>
      <c r="AO6" s="55" t="s">
        <v>123</v>
      </c>
      <c r="AP6" s="116"/>
      <c r="AQ6" s="119"/>
      <c r="AR6" s="54" t="s">
        <v>123</v>
      </c>
      <c r="AS6" s="55" t="s">
        <v>123</v>
      </c>
      <c r="AT6" s="55" t="s">
        <v>123</v>
      </c>
      <c r="AU6" s="54" t="s">
        <v>123</v>
      </c>
      <c r="AV6" s="55" t="s">
        <v>123</v>
      </c>
      <c r="AW6" s="55" t="s">
        <v>123</v>
      </c>
      <c r="AX6" s="116"/>
      <c r="AY6" s="119"/>
      <c r="AZ6" s="54" t="s">
        <v>123</v>
      </c>
      <c r="BA6" s="55" t="s">
        <v>123</v>
      </c>
      <c r="BB6" s="55" t="s">
        <v>123</v>
      </c>
      <c r="BC6" s="54" t="s">
        <v>123</v>
      </c>
      <c r="BD6" s="55" t="s">
        <v>123</v>
      </c>
      <c r="BE6" s="55" t="s">
        <v>123</v>
      </c>
    </row>
    <row r="7" spans="1:57" ht="13.5">
      <c r="A7" s="82" t="s">
        <v>130</v>
      </c>
      <c r="B7" s="76" t="s">
        <v>131</v>
      </c>
      <c r="C7" s="77" t="s">
        <v>132</v>
      </c>
      <c r="D7" s="18">
        <f aca="true" t="shared" si="0" ref="D7:D32">L7+T7+AB7+AJ7+AR7+AZ7</f>
        <v>0</v>
      </c>
      <c r="E7" s="18">
        <f aca="true" t="shared" si="1" ref="E7:E32">M7+U7+AC7+AK7+AS7+BA7</f>
        <v>0</v>
      </c>
      <c r="F7" s="18">
        <f aca="true" t="shared" si="2" ref="F7:F32">D7+E7</f>
        <v>0</v>
      </c>
      <c r="G7" s="18">
        <f aca="true" t="shared" si="3" ref="G7:G32">O7+W7+AE7+AM7+AU7+BC7</f>
        <v>0</v>
      </c>
      <c r="H7" s="18">
        <f aca="true" t="shared" si="4" ref="H7:H32">P7+X7+AF7+AN7+AV7+BD7</f>
        <v>0</v>
      </c>
      <c r="I7" s="18">
        <f aca="true" t="shared" si="5" ref="I7:I32">G7+H7</f>
        <v>0</v>
      </c>
      <c r="J7" s="86" t="s">
        <v>116</v>
      </c>
      <c r="K7" s="80"/>
      <c r="L7" s="18">
        <v>0</v>
      </c>
      <c r="M7" s="18">
        <v>0</v>
      </c>
      <c r="N7" s="18">
        <f aca="true" t="shared" si="6" ref="N7:N32">SUM(L7:M7)</f>
        <v>0</v>
      </c>
      <c r="O7" s="18">
        <v>0</v>
      </c>
      <c r="P7" s="18">
        <v>0</v>
      </c>
      <c r="Q7" s="18">
        <f aca="true" t="shared" si="7" ref="Q7:Q32">SUM(O7:P7)</f>
        <v>0</v>
      </c>
      <c r="R7" s="86" t="s">
        <v>116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116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116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116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116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130</v>
      </c>
      <c r="B8" s="76" t="s">
        <v>133</v>
      </c>
      <c r="C8" s="77" t="s">
        <v>134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116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116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116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116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116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116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130</v>
      </c>
      <c r="B9" s="76" t="s">
        <v>135</v>
      </c>
      <c r="C9" s="77" t="s">
        <v>136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116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116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116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116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116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116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130</v>
      </c>
      <c r="B10" s="76" t="s">
        <v>137</v>
      </c>
      <c r="C10" s="77" t="s">
        <v>138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116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116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116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116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116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116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130</v>
      </c>
      <c r="B11" s="76" t="s">
        <v>139</v>
      </c>
      <c r="C11" s="77" t="s">
        <v>264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116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116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116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116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116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116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130</v>
      </c>
      <c r="B12" s="76" t="s">
        <v>265</v>
      </c>
      <c r="C12" s="77" t="s">
        <v>266</v>
      </c>
      <c r="D12" s="18">
        <f t="shared" si="0"/>
        <v>0</v>
      </c>
      <c r="E12" s="18">
        <f t="shared" si="1"/>
        <v>262992</v>
      </c>
      <c r="F12" s="18">
        <f t="shared" si="2"/>
        <v>262992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96</v>
      </c>
      <c r="K12" s="80" t="s">
        <v>97</v>
      </c>
      <c r="L12" s="18">
        <v>0</v>
      </c>
      <c r="M12" s="18">
        <v>236619</v>
      </c>
      <c r="N12" s="18">
        <f t="shared" si="6"/>
        <v>236619</v>
      </c>
      <c r="O12" s="18"/>
      <c r="P12" s="18"/>
      <c r="Q12" s="18">
        <f t="shared" si="7"/>
        <v>0</v>
      </c>
      <c r="R12" s="86" t="s">
        <v>100</v>
      </c>
      <c r="S12" s="80" t="s">
        <v>101</v>
      </c>
      <c r="T12" s="18">
        <v>0</v>
      </c>
      <c r="U12" s="18">
        <v>26373</v>
      </c>
      <c r="V12" s="18">
        <f t="shared" si="8"/>
        <v>26373</v>
      </c>
      <c r="W12" s="18"/>
      <c r="X12" s="18"/>
      <c r="Y12" s="18">
        <f t="shared" si="9"/>
        <v>0</v>
      </c>
      <c r="Z12" s="86" t="s">
        <v>116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116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116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116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130</v>
      </c>
      <c r="B13" s="76" t="s">
        <v>267</v>
      </c>
      <c r="C13" s="77" t="s">
        <v>268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116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116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116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116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116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116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130</v>
      </c>
      <c r="B14" s="76" t="s">
        <v>269</v>
      </c>
      <c r="C14" s="77" t="s">
        <v>270</v>
      </c>
      <c r="D14" s="18">
        <f t="shared" si="0"/>
        <v>78736</v>
      </c>
      <c r="E14" s="18">
        <f t="shared" si="1"/>
        <v>866791</v>
      </c>
      <c r="F14" s="18">
        <f t="shared" si="2"/>
        <v>945527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128</v>
      </c>
      <c r="K14" s="80" t="s">
        <v>129</v>
      </c>
      <c r="L14" s="18">
        <v>78736</v>
      </c>
      <c r="M14" s="18">
        <v>866791</v>
      </c>
      <c r="N14" s="18">
        <f t="shared" si="6"/>
        <v>945527</v>
      </c>
      <c r="O14" s="18">
        <v>0</v>
      </c>
      <c r="P14" s="18">
        <v>0</v>
      </c>
      <c r="Q14" s="18">
        <f t="shared" si="7"/>
        <v>0</v>
      </c>
      <c r="R14" s="86" t="s">
        <v>116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116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116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116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116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130</v>
      </c>
      <c r="B15" s="76" t="s">
        <v>271</v>
      </c>
      <c r="C15" s="77" t="s">
        <v>272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116</v>
      </c>
      <c r="K15" s="80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6" t="s">
        <v>116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116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116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116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116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130</v>
      </c>
      <c r="B16" s="76" t="s">
        <v>273</v>
      </c>
      <c r="C16" s="77" t="s">
        <v>274</v>
      </c>
      <c r="D16" s="18">
        <f t="shared" si="0"/>
        <v>36230</v>
      </c>
      <c r="E16" s="18">
        <f t="shared" si="1"/>
        <v>200090</v>
      </c>
      <c r="F16" s="18">
        <f t="shared" si="2"/>
        <v>236320</v>
      </c>
      <c r="G16" s="18">
        <f t="shared" si="3"/>
        <v>0</v>
      </c>
      <c r="H16" s="18">
        <f t="shared" si="4"/>
        <v>23056</v>
      </c>
      <c r="I16" s="18">
        <f t="shared" si="5"/>
        <v>23056</v>
      </c>
      <c r="J16" s="86" t="s">
        <v>114</v>
      </c>
      <c r="K16" s="80" t="s">
        <v>115</v>
      </c>
      <c r="L16" s="18">
        <v>36230</v>
      </c>
      <c r="M16" s="18">
        <v>200090</v>
      </c>
      <c r="N16" s="18">
        <f t="shared" si="6"/>
        <v>236320</v>
      </c>
      <c r="O16" s="18">
        <v>0</v>
      </c>
      <c r="P16" s="18">
        <v>23056</v>
      </c>
      <c r="Q16" s="18">
        <f t="shared" si="7"/>
        <v>23056</v>
      </c>
      <c r="R16" s="86" t="s">
        <v>116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116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116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116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116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130</v>
      </c>
      <c r="B17" s="76" t="s">
        <v>275</v>
      </c>
      <c r="C17" s="77" t="s">
        <v>276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116</v>
      </c>
      <c r="K17" s="80"/>
      <c r="L17" s="18"/>
      <c r="M17" s="18"/>
      <c r="N17" s="18">
        <f t="shared" si="6"/>
        <v>0</v>
      </c>
      <c r="O17" s="18"/>
      <c r="P17" s="18"/>
      <c r="Q17" s="18">
        <f t="shared" si="7"/>
        <v>0</v>
      </c>
      <c r="R17" s="86" t="s">
        <v>116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116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116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116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116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130</v>
      </c>
      <c r="B18" s="76" t="s">
        <v>277</v>
      </c>
      <c r="C18" s="77" t="s">
        <v>278</v>
      </c>
      <c r="D18" s="18">
        <f t="shared" si="0"/>
        <v>11708</v>
      </c>
      <c r="E18" s="18">
        <f t="shared" si="1"/>
        <v>256829</v>
      </c>
      <c r="F18" s="18">
        <f t="shared" si="2"/>
        <v>268537</v>
      </c>
      <c r="G18" s="18">
        <f t="shared" si="3"/>
        <v>0</v>
      </c>
      <c r="H18" s="18">
        <f t="shared" si="4"/>
        <v>71585</v>
      </c>
      <c r="I18" s="18">
        <f t="shared" si="5"/>
        <v>71585</v>
      </c>
      <c r="J18" s="86" t="s">
        <v>68</v>
      </c>
      <c r="K18" s="80" t="s">
        <v>69</v>
      </c>
      <c r="L18" s="18">
        <v>11708</v>
      </c>
      <c r="M18" s="18">
        <v>256829</v>
      </c>
      <c r="N18" s="18">
        <f t="shared" si="6"/>
        <v>268537</v>
      </c>
      <c r="O18" s="18">
        <v>0</v>
      </c>
      <c r="P18" s="18">
        <v>71585</v>
      </c>
      <c r="Q18" s="18">
        <f t="shared" si="7"/>
        <v>71585</v>
      </c>
      <c r="R18" s="86" t="s">
        <v>116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116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116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116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116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130</v>
      </c>
      <c r="B19" s="76" t="s">
        <v>279</v>
      </c>
      <c r="C19" s="77" t="s">
        <v>280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116</v>
      </c>
      <c r="K19" s="80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6" t="s">
        <v>116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116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116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116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116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130</v>
      </c>
      <c r="B20" s="76" t="s">
        <v>281</v>
      </c>
      <c r="C20" s="77" t="s">
        <v>282</v>
      </c>
      <c r="D20" s="18">
        <f t="shared" si="0"/>
        <v>20235</v>
      </c>
      <c r="E20" s="18">
        <f t="shared" si="1"/>
        <v>316445</v>
      </c>
      <c r="F20" s="18">
        <f t="shared" si="2"/>
        <v>336680</v>
      </c>
      <c r="G20" s="18">
        <f t="shared" si="3"/>
        <v>0</v>
      </c>
      <c r="H20" s="18">
        <f t="shared" si="4"/>
        <v>103407</v>
      </c>
      <c r="I20" s="18">
        <f t="shared" si="5"/>
        <v>103407</v>
      </c>
      <c r="J20" s="86" t="s">
        <v>70</v>
      </c>
      <c r="K20" s="80" t="s">
        <v>71</v>
      </c>
      <c r="L20" s="18">
        <v>20235</v>
      </c>
      <c r="M20" s="18">
        <v>316445</v>
      </c>
      <c r="N20" s="18">
        <f t="shared" si="6"/>
        <v>336680</v>
      </c>
      <c r="O20" s="18">
        <v>0</v>
      </c>
      <c r="P20" s="18">
        <v>0</v>
      </c>
      <c r="Q20" s="18">
        <f t="shared" si="7"/>
        <v>0</v>
      </c>
      <c r="R20" s="86" t="s">
        <v>66</v>
      </c>
      <c r="S20" s="80" t="s">
        <v>67</v>
      </c>
      <c r="T20" s="18">
        <v>0</v>
      </c>
      <c r="U20" s="18">
        <v>0</v>
      </c>
      <c r="V20" s="18">
        <f t="shared" si="8"/>
        <v>0</v>
      </c>
      <c r="W20" s="18">
        <v>0</v>
      </c>
      <c r="X20" s="18">
        <v>103407</v>
      </c>
      <c r="Y20" s="18">
        <f t="shared" si="9"/>
        <v>103407</v>
      </c>
      <c r="Z20" s="86" t="s">
        <v>116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116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116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116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130</v>
      </c>
      <c r="B21" s="76" t="s">
        <v>283</v>
      </c>
      <c r="C21" s="77" t="s">
        <v>284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0</v>
      </c>
      <c r="I21" s="18">
        <f t="shared" si="5"/>
        <v>0</v>
      </c>
      <c r="J21" s="86" t="s">
        <v>116</v>
      </c>
      <c r="K21" s="80"/>
      <c r="L21" s="18"/>
      <c r="M21" s="18"/>
      <c r="N21" s="18">
        <f t="shared" si="6"/>
        <v>0</v>
      </c>
      <c r="O21" s="18"/>
      <c r="P21" s="18"/>
      <c r="Q21" s="18">
        <f t="shared" si="7"/>
        <v>0</v>
      </c>
      <c r="R21" s="86" t="s">
        <v>116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116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116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116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116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130</v>
      </c>
      <c r="B22" s="76" t="s">
        <v>285</v>
      </c>
      <c r="C22" s="77" t="s">
        <v>286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6" t="s">
        <v>116</v>
      </c>
      <c r="K22" s="80"/>
      <c r="L22" s="18"/>
      <c r="M22" s="18"/>
      <c r="N22" s="18">
        <f t="shared" si="6"/>
        <v>0</v>
      </c>
      <c r="O22" s="18"/>
      <c r="P22" s="18"/>
      <c r="Q22" s="18">
        <f t="shared" si="7"/>
        <v>0</v>
      </c>
      <c r="R22" s="86" t="s">
        <v>116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116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116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116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116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130</v>
      </c>
      <c r="B23" s="76" t="s">
        <v>287</v>
      </c>
      <c r="C23" s="77" t="s">
        <v>288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6" t="s">
        <v>116</v>
      </c>
      <c r="K23" s="80"/>
      <c r="L23" s="18"/>
      <c r="M23" s="18"/>
      <c r="N23" s="18">
        <f t="shared" si="6"/>
        <v>0</v>
      </c>
      <c r="O23" s="18"/>
      <c r="P23" s="18"/>
      <c r="Q23" s="18">
        <f t="shared" si="7"/>
        <v>0</v>
      </c>
      <c r="R23" s="86" t="s">
        <v>116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116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116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116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116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130</v>
      </c>
      <c r="B24" s="76" t="s">
        <v>289</v>
      </c>
      <c r="C24" s="77" t="s">
        <v>290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116</v>
      </c>
      <c r="K24" s="80"/>
      <c r="L24" s="18">
        <v>0</v>
      </c>
      <c r="M24" s="18"/>
      <c r="N24" s="18">
        <f t="shared" si="6"/>
        <v>0</v>
      </c>
      <c r="O24" s="18"/>
      <c r="P24" s="18"/>
      <c r="Q24" s="18">
        <f t="shared" si="7"/>
        <v>0</v>
      </c>
      <c r="R24" s="86" t="s">
        <v>116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116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116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116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116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130</v>
      </c>
      <c r="B25" s="76" t="s">
        <v>291</v>
      </c>
      <c r="C25" s="77" t="s">
        <v>292</v>
      </c>
      <c r="D25" s="18">
        <f t="shared" si="0"/>
        <v>0</v>
      </c>
      <c r="E25" s="18">
        <f t="shared" si="1"/>
        <v>224225</v>
      </c>
      <c r="F25" s="18">
        <f t="shared" si="2"/>
        <v>224225</v>
      </c>
      <c r="G25" s="18">
        <f t="shared" si="3"/>
        <v>0</v>
      </c>
      <c r="H25" s="18">
        <f t="shared" si="4"/>
        <v>91340</v>
      </c>
      <c r="I25" s="18">
        <f t="shared" si="5"/>
        <v>91340</v>
      </c>
      <c r="J25" s="86" t="s">
        <v>110</v>
      </c>
      <c r="K25" s="80" t="s">
        <v>111</v>
      </c>
      <c r="L25" s="18"/>
      <c r="M25" s="18">
        <v>224225</v>
      </c>
      <c r="N25" s="18">
        <f t="shared" si="6"/>
        <v>224225</v>
      </c>
      <c r="O25" s="18"/>
      <c r="P25" s="18"/>
      <c r="Q25" s="18">
        <f t="shared" si="7"/>
        <v>0</v>
      </c>
      <c r="R25" s="86" t="s">
        <v>66</v>
      </c>
      <c r="S25" s="80" t="s">
        <v>67</v>
      </c>
      <c r="T25" s="18"/>
      <c r="U25" s="18"/>
      <c r="V25" s="18">
        <f t="shared" si="8"/>
        <v>0</v>
      </c>
      <c r="W25" s="18"/>
      <c r="X25" s="18">
        <v>91340</v>
      </c>
      <c r="Y25" s="18">
        <f t="shared" si="9"/>
        <v>91340</v>
      </c>
      <c r="Z25" s="86" t="s">
        <v>116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116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116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116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130</v>
      </c>
      <c r="B26" s="76" t="s">
        <v>293</v>
      </c>
      <c r="C26" s="77" t="s">
        <v>294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116</v>
      </c>
      <c r="K26" s="80"/>
      <c r="L26" s="18"/>
      <c r="M26" s="18"/>
      <c r="N26" s="18">
        <f t="shared" si="6"/>
        <v>0</v>
      </c>
      <c r="O26" s="18"/>
      <c r="P26" s="18"/>
      <c r="Q26" s="18">
        <f t="shared" si="7"/>
        <v>0</v>
      </c>
      <c r="R26" s="86" t="s">
        <v>116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116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116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116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116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130</v>
      </c>
      <c r="B27" s="76" t="s">
        <v>295</v>
      </c>
      <c r="C27" s="77" t="s">
        <v>296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86" t="s">
        <v>116</v>
      </c>
      <c r="K27" s="80"/>
      <c r="L27" s="18"/>
      <c r="M27" s="18"/>
      <c r="N27" s="18">
        <f t="shared" si="6"/>
        <v>0</v>
      </c>
      <c r="O27" s="18"/>
      <c r="P27" s="18"/>
      <c r="Q27" s="18">
        <f t="shared" si="7"/>
        <v>0</v>
      </c>
      <c r="R27" s="86" t="s">
        <v>116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116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116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116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116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130</v>
      </c>
      <c r="B28" s="76" t="s">
        <v>297</v>
      </c>
      <c r="C28" s="77" t="s">
        <v>298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3"/>
        <v>0</v>
      </c>
      <c r="H28" s="18">
        <f t="shared" si="4"/>
        <v>0</v>
      </c>
      <c r="I28" s="18">
        <f t="shared" si="5"/>
        <v>0</v>
      </c>
      <c r="J28" s="86" t="s">
        <v>116</v>
      </c>
      <c r="K28" s="80"/>
      <c r="L28" s="18"/>
      <c r="M28" s="18"/>
      <c r="N28" s="18">
        <f t="shared" si="6"/>
        <v>0</v>
      </c>
      <c r="O28" s="18"/>
      <c r="P28" s="18"/>
      <c r="Q28" s="18">
        <f t="shared" si="7"/>
        <v>0</v>
      </c>
      <c r="R28" s="86" t="s">
        <v>116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116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116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116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116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130</v>
      </c>
      <c r="B29" s="76" t="s">
        <v>299</v>
      </c>
      <c r="C29" s="77" t="s">
        <v>300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18">
        <f t="shared" si="3"/>
        <v>0</v>
      </c>
      <c r="H29" s="18">
        <f t="shared" si="4"/>
        <v>0</v>
      </c>
      <c r="I29" s="18">
        <f t="shared" si="5"/>
        <v>0</v>
      </c>
      <c r="J29" s="86" t="s">
        <v>116</v>
      </c>
      <c r="K29" s="80"/>
      <c r="L29" s="18">
        <v>0</v>
      </c>
      <c r="M29" s="18">
        <v>0</v>
      </c>
      <c r="N29" s="18">
        <f t="shared" si="6"/>
        <v>0</v>
      </c>
      <c r="O29" s="18">
        <v>0</v>
      </c>
      <c r="P29" s="18">
        <v>0</v>
      </c>
      <c r="Q29" s="18">
        <f t="shared" si="7"/>
        <v>0</v>
      </c>
      <c r="R29" s="86" t="s">
        <v>116</v>
      </c>
      <c r="S29" s="80"/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0</v>
      </c>
      <c r="Y29" s="18">
        <f t="shared" si="9"/>
        <v>0</v>
      </c>
      <c r="Z29" s="86" t="s">
        <v>116</v>
      </c>
      <c r="AA29" s="80"/>
      <c r="AB29" s="18">
        <v>0</v>
      </c>
      <c r="AC29" s="18">
        <v>0</v>
      </c>
      <c r="AD29" s="18">
        <f t="shared" si="10"/>
        <v>0</v>
      </c>
      <c r="AE29" s="18">
        <v>0</v>
      </c>
      <c r="AF29" s="18">
        <v>0</v>
      </c>
      <c r="AG29" s="18">
        <f t="shared" si="11"/>
        <v>0</v>
      </c>
      <c r="AH29" s="86" t="s">
        <v>116</v>
      </c>
      <c r="AI29" s="80"/>
      <c r="AJ29" s="18">
        <v>0</v>
      </c>
      <c r="AK29" s="18">
        <v>0</v>
      </c>
      <c r="AL29" s="18">
        <f t="shared" si="12"/>
        <v>0</v>
      </c>
      <c r="AM29" s="18">
        <v>0</v>
      </c>
      <c r="AN29" s="18">
        <v>0</v>
      </c>
      <c r="AO29" s="18">
        <f t="shared" si="13"/>
        <v>0</v>
      </c>
      <c r="AP29" s="86" t="s">
        <v>116</v>
      </c>
      <c r="AQ29" s="80"/>
      <c r="AR29" s="18">
        <v>0</v>
      </c>
      <c r="AS29" s="18">
        <v>0</v>
      </c>
      <c r="AT29" s="18">
        <f t="shared" si="14"/>
        <v>0</v>
      </c>
      <c r="AU29" s="18">
        <v>0</v>
      </c>
      <c r="AV29" s="18">
        <v>0</v>
      </c>
      <c r="AW29" s="18">
        <f t="shared" si="15"/>
        <v>0</v>
      </c>
      <c r="AX29" s="86" t="s">
        <v>116</v>
      </c>
      <c r="AY29" s="80"/>
      <c r="AZ29" s="18">
        <v>0</v>
      </c>
      <c r="BA29" s="18">
        <v>0</v>
      </c>
      <c r="BB29" s="18">
        <f t="shared" si="16"/>
        <v>0</v>
      </c>
      <c r="BC29" s="18">
        <v>0</v>
      </c>
      <c r="BD29" s="18">
        <v>0</v>
      </c>
      <c r="BE29" s="18">
        <f t="shared" si="17"/>
        <v>0</v>
      </c>
    </row>
    <row r="30" spans="1:57" ht="13.5">
      <c r="A30" s="82" t="s">
        <v>130</v>
      </c>
      <c r="B30" s="76" t="s">
        <v>301</v>
      </c>
      <c r="C30" s="77" t="s">
        <v>0</v>
      </c>
      <c r="D30" s="18">
        <f t="shared" si="0"/>
        <v>0</v>
      </c>
      <c r="E30" s="18">
        <f t="shared" si="1"/>
        <v>0</v>
      </c>
      <c r="F30" s="18">
        <f t="shared" si="2"/>
        <v>0</v>
      </c>
      <c r="G30" s="18">
        <f t="shared" si="3"/>
        <v>0</v>
      </c>
      <c r="H30" s="18">
        <f t="shared" si="4"/>
        <v>0</v>
      </c>
      <c r="I30" s="18">
        <f t="shared" si="5"/>
        <v>0</v>
      </c>
      <c r="J30" s="86" t="s">
        <v>116</v>
      </c>
      <c r="K30" s="80"/>
      <c r="L30" s="18"/>
      <c r="M30" s="18"/>
      <c r="N30" s="18">
        <f t="shared" si="6"/>
        <v>0</v>
      </c>
      <c r="O30" s="18"/>
      <c r="P30" s="18"/>
      <c r="Q30" s="18">
        <f t="shared" si="7"/>
        <v>0</v>
      </c>
      <c r="R30" s="86" t="s">
        <v>116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116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116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116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116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130</v>
      </c>
      <c r="B31" s="76" t="s">
        <v>302</v>
      </c>
      <c r="C31" s="77" t="s">
        <v>303</v>
      </c>
      <c r="D31" s="18">
        <f t="shared" si="0"/>
        <v>0</v>
      </c>
      <c r="E31" s="18">
        <f t="shared" si="1"/>
        <v>96004</v>
      </c>
      <c r="F31" s="18">
        <f t="shared" si="2"/>
        <v>96004</v>
      </c>
      <c r="G31" s="18">
        <f t="shared" si="3"/>
        <v>0</v>
      </c>
      <c r="H31" s="18">
        <f t="shared" si="4"/>
        <v>50431</v>
      </c>
      <c r="I31" s="18">
        <f t="shared" si="5"/>
        <v>50431</v>
      </c>
      <c r="J31" s="86" t="s">
        <v>110</v>
      </c>
      <c r="K31" s="80" t="s">
        <v>111</v>
      </c>
      <c r="L31" s="18">
        <v>0</v>
      </c>
      <c r="M31" s="18">
        <v>96004</v>
      </c>
      <c r="N31" s="18">
        <f t="shared" si="6"/>
        <v>96004</v>
      </c>
      <c r="O31" s="18">
        <v>0</v>
      </c>
      <c r="P31" s="18">
        <v>0</v>
      </c>
      <c r="Q31" s="18">
        <f t="shared" si="7"/>
        <v>0</v>
      </c>
      <c r="R31" s="86" t="s">
        <v>66</v>
      </c>
      <c r="S31" s="80" t="s">
        <v>67</v>
      </c>
      <c r="T31" s="18">
        <v>0</v>
      </c>
      <c r="U31" s="18">
        <v>0</v>
      </c>
      <c r="V31" s="18">
        <f t="shared" si="8"/>
        <v>0</v>
      </c>
      <c r="W31" s="18">
        <v>0</v>
      </c>
      <c r="X31" s="18">
        <v>50431</v>
      </c>
      <c r="Y31" s="18">
        <f t="shared" si="9"/>
        <v>50431</v>
      </c>
      <c r="Z31" s="86" t="s">
        <v>116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116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116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116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130</v>
      </c>
      <c r="B32" s="76" t="s">
        <v>304</v>
      </c>
      <c r="C32" s="77" t="s">
        <v>305</v>
      </c>
      <c r="D32" s="18">
        <f t="shared" si="0"/>
        <v>7229</v>
      </c>
      <c r="E32" s="18">
        <f t="shared" si="1"/>
        <v>96010</v>
      </c>
      <c r="F32" s="18">
        <f t="shared" si="2"/>
        <v>103239</v>
      </c>
      <c r="G32" s="18">
        <f t="shared" si="3"/>
        <v>0</v>
      </c>
      <c r="H32" s="18">
        <f t="shared" si="4"/>
        <v>14456</v>
      </c>
      <c r="I32" s="18">
        <f t="shared" si="5"/>
        <v>14456</v>
      </c>
      <c r="J32" s="86" t="s">
        <v>70</v>
      </c>
      <c r="K32" s="80" t="s">
        <v>71</v>
      </c>
      <c r="L32" s="18">
        <v>7229</v>
      </c>
      <c r="M32" s="18">
        <v>96010</v>
      </c>
      <c r="N32" s="18">
        <f t="shared" si="6"/>
        <v>103239</v>
      </c>
      <c r="O32" s="18"/>
      <c r="P32" s="18"/>
      <c r="Q32" s="18">
        <f t="shared" si="7"/>
        <v>0</v>
      </c>
      <c r="R32" s="86" t="s">
        <v>66</v>
      </c>
      <c r="S32" s="80" t="s">
        <v>67</v>
      </c>
      <c r="T32" s="18"/>
      <c r="U32" s="18"/>
      <c r="V32" s="18">
        <f t="shared" si="8"/>
        <v>0</v>
      </c>
      <c r="W32" s="18"/>
      <c r="X32" s="18">
        <v>14456</v>
      </c>
      <c r="Y32" s="18">
        <f t="shared" si="9"/>
        <v>14456</v>
      </c>
      <c r="Z32" s="86" t="s">
        <v>116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116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116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116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130</v>
      </c>
      <c r="B33" s="76" t="s">
        <v>306</v>
      </c>
      <c r="C33" s="77" t="s">
        <v>307</v>
      </c>
      <c r="D33" s="18">
        <f aca="true" t="shared" si="18" ref="D33:D94">L33+T33+AB33+AJ33+AR33+AZ33</f>
        <v>0</v>
      </c>
      <c r="E33" s="18">
        <f aca="true" t="shared" si="19" ref="E33:E94">M33+U33+AC33+AK33+AS33+BA33</f>
        <v>37263</v>
      </c>
      <c r="F33" s="18">
        <f aca="true" t="shared" si="20" ref="F33:F94">D33+E33</f>
        <v>37263</v>
      </c>
      <c r="G33" s="18">
        <f aca="true" t="shared" si="21" ref="G33:G94">O33+W33+AE33+AM33+AU33+BC33</f>
        <v>0</v>
      </c>
      <c r="H33" s="18">
        <f aca="true" t="shared" si="22" ref="H33:H94">P33+X33+AF33+AN33+AV33+BD33</f>
        <v>24362</v>
      </c>
      <c r="I33" s="18">
        <f aca="true" t="shared" si="23" ref="I33:I94">G33+H33</f>
        <v>24362</v>
      </c>
      <c r="J33" s="86" t="s">
        <v>110</v>
      </c>
      <c r="K33" s="80" t="s">
        <v>111</v>
      </c>
      <c r="L33" s="18">
        <v>0</v>
      </c>
      <c r="M33" s="18">
        <v>37263</v>
      </c>
      <c r="N33" s="18">
        <f aca="true" t="shared" si="24" ref="N33:N94">SUM(L33:M33)</f>
        <v>37263</v>
      </c>
      <c r="O33" s="18">
        <v>0</v>
      </c>
      <c r="P33" s="18">
        <v>0</v>
      </c>
      <c r="Q33" s="18">
        <f aca="true" t="shared" si="25" ref="Q33:Q94">SUM(O33:P33)</f>
        <v>0</v>
      </c>
      <c r="R33" s="86" t="s">
        <v>66</v>
      </c>
      <c r="S33" s="80" t="s">
        <v>67</v>
      </c>
      <c r="T33" s="18">
        <v>0</v>
      </c>
      <c r="U33" s="18">
        <v>0</v>
      </c>
      <c r="V33" s="18">
        <f t="shared" si="8"/>
        <v>0</v>
      </c>
      <c r="W33" s="18">
        <v>0</v>
      </c>
      <c r="X33" s="18">
        <v>24362</v>
      </c>
      <c r="Y33" s="18">
        <f t="shared" si="9"/>
        <v>24362</v>
      </c>
      <c r="Z33" s="86" t="s">
        <v>116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116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116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116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130</v>
      </c>
      <c r="B34" s="76" t="s">
        <v>308</v>
      </c>
      <c r="C34" s="77" t="s">
        <v>309</v>
      </c>
      <c r="D34" s="18">
        <f t="shared" si="18"/>
        <v>5315</v>
      </c>
      <c r="E34" s="18">
        <f t="shared" si="19"/>
        <v>53993</v>
      </c>
      <c r="F34" s="18">
        <f t="shared" si="20"/>
        <v>59308</v>
      </c>
      <c r="G34" s="18">
        <f t="shared" si="21"/>
        <v>2069</v>
      </c>
      <c r="H34" s="18">
        <f t="shared" si="22"/>
        <v>18422</v>
      </c>
      <c r="I34" s="18">
        <f t="shared" si="23"/>
        <v>20491</v>
      </c>
      <c r="J34" s="86" t="s">
        <v>70</v>
      </c>
      <c r="K34" s="80" t="s">
        <v>71</v>
      </c>
      <c r="L34" s="18">
        <v>5315</v>
      </c>
      <c r="M34" s="18">
        <v>53993</v>
      </c>
      <c r="N34" s="18">
        <f t="shared" si="24"/>
        <v>59308</v>
      </c>
      <c r="O34" s="18"/>
      <c r="P34" s="18"/>
      <c r="Q34" s="18">
        <f t="shared" si="25"/>
        <v>0</v>
      </c>
      <c r="R34" s="86" t="s">
        <v>84</v>
      </c>
      <c r="S34" s="80" t="s">
        <v>85</v>
      </c>
      <c r="T34" s="18"/>
      <c r="U34" s="18"/>
      <c r="V34" s="18">
        <f t="shared" si="8"/>
        <v>0</v>
      </c>
      <c r="W34" s="18">
        <v>2069</v>
      </c>
      <c r="X34" s="18">
        <v>18422</v>
      </c>
      <c r="Y34" s="18">
        <f t="shared" si="9"/>
        <v>20491</v>
      </c>
      <c r="Z34" s="86" t="s">
        <v>116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116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116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116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130</v>
      </c>
      <c r="B35" s="76" t="s">
        <v>310</v>
      </c>
      <c r="C35" s="77" t="s">
        <v>311</v>
      </c>
      <c r="D35" s="18">
        <f t="shared" si="18"/>
        <v>4617</v>
      </c>
      <c r="E35" s="18">
        <f t="shared" si="19"/>
        <v>48780</v>
      </c>
      <c r="F35" s="18">
        <f t="shared" si="20"/>
        <v>53397</v>
      </c>
      <c r="G35" s="18">
        <f t="shared" si="21"/>
        <v>1456</v>
      </c>
      <c r="H35" s="18">
        <f t="shared" si="22"/>
        <v>10361</v>
      </c>
      <c r="I35" s="18">
        <f t="shared" si="23"/>
        <v>11817</v>
      </c>
      <c r="J35" s="86" t="s">
        <v>70</v>
      </c>
      <c r="K35" s="80" t="s">
        <v>71</v>
      </c>
      <c r="L35" s="18">
        <v>4617</v>
      </c>
      <c r="M35" s="18">
        <v>48780</v>
      </c>
      <c r="N35" s="18">
        <f t="shared" si="24"/>
        <v>53397</v>
      </c>
      <c r="O35" s="18"/>
      <c r="P35" s="18"/>
      <c r="Q35" s="18">
        <f t="shared" si="25"/>
        <v>0</v>
      </c>
      <c r="R35" s="86" t="s">
        <v>84</v>
      </c>
      <c r="S35" s="80" t="s">
        <v>85</v>
      </c>
      <c r="T35" s="18"/>
      <c r="U35" s="18"/>
      <c r="V35" s="18">
        <f t="shared" si="8"/>
        <v>0</v>
      </c>
      <c r="W35" s="18">
        <v>1456</v>
      </c>
      <c r="X35" s="18">
        <v>10361</v>
      </c>
      <c r="Y35" s="18">
        <f t="shared" si="9"/>
        <v>11817</v>
      </c>
      <c r="Z35" s="86" t="s">
        <v>116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116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116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116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130</v>
      </c>
      <c r="B36" s="76" t="s">
        <v>312</v>
      </c>
      <c r="C36" s="77" t="s">
        <v>208</v>
      </c>
      <c r="D36" s="18">
        <f t="shared" si="18"/>
        <v>5617</v>
      </c>
      <c r="E36" s="18">
        <f t="shared" si="19"/>
        <v>74797</v>
      </c>
      <c r="F36" s="18">
        <f t="shared" si="20"/>
        <v>80414</v>
      </c>
      <c r="G36" s="18">
        <f t="shared" si="21"/>
        <v>1278</v>
      </c>
      <c r="H36" s="18">
        <f t="shared" si="22"/>
        <v>9722</v>
      </c>
      <c r="I36" s="18">
        <f t="shared" si="23"/>
        <v>11000</v>
      </c>
      <c r="J36" s="86" t="s">
        <v>70</v>
      </c>
      <c r="K36" s="80" t="s">
        <v>71</v>
      </c>
      <c r="L36" s="18">
        <v>5617</v>
      </c>
      <c r="M36" s="18">
        <v>74797</v>
      </c>
      <c r="N36" s="18">
        <f t="shared" si="24"/>
        <v>80414</v>
      </c>
      <c r="O36" s="18"/>
      <c r="P36" s="18"/>
      <c r="Q36" s="18">
        <f t="shared" si="25"/>
        <v>0</v>
      </c>
      <c r="R36" s="86" t="s">
        <v>84</v>
      </c>
      <c r="S36" s="80" t="s">
        <v>85</v>
      </c>
      <c r="T36" s="18"/>
      <c r="U36" s="18"/>
      <c r="V36" s="18">
        <f t="shared" si="8"/>
        <v>0</v>
      </c>
      <c r="W36" s="18">
        <v>1278</v>
      </c>
      <c r="X36" s="18">
        <v>9722</v>
      </c>
      <c r="Y36" s="18">
        <f t="shared" si="9"/>
        <v>11000</v>
      </c>
      <c r="Z36" s="86" t="s">
        <v>116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116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116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116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130</v>
      </c>
      <c r="B37" s="76" t="s">
        <v>313</v>
      </c>
      <c r="C37" s="77" t="s">
        <v>314</v>
      </c>
      <c r="D37" s="18">
        <f t="shared" si="18"/>
        <v>7374</v>
      </c>
      <c r="E37" s="18">
        <f t="shared" si="19"/>
        <v>86812</v>
      </c>
      <c r="F37" s="18">
        <f t="shared" si="20"/>
        <v>94186</v>
      </c>
      <c r="G37" s="18">
        <f t="shared" si="21"/>
        <v>1530</v>
      </c>
      <c r="H37" s="18">
        <f t="shared" si="22"/>
        <v>12910</v>
      </c>
      <c r="I37" s="18">
        <f t="shared" si="23"/>
        <v>14440</v>
      </c>
      <c r="J37" s="86" t="s">
        <v>70</v>
      </c>
      <c r="K37" s="80" t="s">
        <v>71</v>
      </c>
      <c r="L37" s="18">
        <v>7374</v>
      </c>
      <c r="M37" s="18">
        <v>86812</v>
      </c>
      <c r="N37" s="18">
        <f t="shared" si="24"/>
        <v>94186</v>
      </c>
      <c r="O37" s="18"/>
      <c r="P37" s="18"/>
      <c r="Q37" s="18">
        <f t="shared" si="25"/>
        <v>0</v>
      </c>
      <c r="R37" s="86" t="s">
        <v>84</v>
      </c>
      <c r="S37" s="80" t="s">
        <v>85</v>
      </c>
      <c r="T37" s="18"/>
      <c r="U37" s="18"/>
      <c r="V37" s="18">
        <f t="shared" si="8"/>
        <v>0</v>
      </c>
      <c r="W37" s="18">
        <v>1530</v>
      </c>
      <c r="X37" s="18">
        <v>12910</v>
      </c>
      <c r="Y37" s="18">
        <f t="shared" si="9"/>
        <v>14440</v>
      </c>
      <c r="Z37" s="86" t="s">
        <v>116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116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116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116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130</v>
      </c>
      <c r="B38" s="76" t="s">
        <v>315</v>
      </c>
      <c r="C38" s="77" t="s">
        <v>316</v>
      </c>
      <c r="D38" s="18">
        <f t="shared" si="18"/>
        <v>0</v>
      </c>
      <c r="E38" s="18">
        <f t="shared" si="19"/>
        <v>66402</v>
      </c>
      <c r="F38" s="18">
        <f t="shared" si="20"/>
        <v>66402</v>
      </c>
      <c r="G38" s="18">
        <f t="shared" si="21"/>
        <v>0</v>
      </c>
      <c r="H38" s="18">
        <f t="shared" si="22"/>
        <v>101622</v>
      </c>
      <c r="I38" s="18">
        <f t="shared" si="23"/>
        <v>101622</v>
      </c>
      <c r="J38" s="86" t="s">
        <v>98</v>
      </c>
      <c r="K38" s="80" t="s">
        <v>99</v>
      </c>
      <c r="L38" s="18"/>
      <c r="M38" s="18">
        <v>66402</v>
      </c>
      <c r="N38" s="18">
        <f t="shared" si="24"/>
        <v>66402</v>
      </c>
      <c r="O38" s="18"/>
      <c r="P38" s="18">
        <v>101622</v>
      </c>
      <c r="Q38" s="18">
        <f t="shared" si="25"/>
        <v>101622</v>
      </c>
      <c r="R38" s="86" t="s">
        <v>116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116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116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116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116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130</v>
      </c>
      <c r="B39" s="76" t="s">
        <v>317</v>
      </c>
      <c r="C39" s="77" t="s">
        <v>318</v>
      </c>
      <c r="D39" s="18">
        <f t="shared" si="18"/>
        <v>0</v>
      </c>
      <c r="E39" s="18">
        <f t="shared" si="19"/>
        <v>68467</v>
      </c>
      <c r="F39" s="18">
        <f t="shared" si="20"/>
        <v>68467</v>
      </c>
      <c r="G39" s="18">
        <f t="shared" si="21"/>
        <v>0</v>
      </c>
      <c r="H39" s="18">
        <f t="shared" si="22"/>
        <v>74010</v>
      </c>
      <c r="I39" s="18">
        <f t="shared" si="23"/>
        <v>74010</v>
      </c>
      <c r="J39" s="86" t="s">
        <v>98</v>
      </c>
      <c r="K39" s="80" t="s">
        <v>99</v>
      </c>
      <c r="L39" s="18">
        <v>0</v>
      </c>
      <c r="M39" s="18">
        <v>68467</v>
      </c>
      <c r="N39" s="18">
        <f t="shared" si="24"/>
        <v>68467</v>
      </c>
      <c r="O39" s="18">
        <v>0</v>
      </c>
      <c r="P39" s="18">
        <v>74010</v>
      </c>
      <c r="Q39" s="18">
        <f t="shared" si="25"/>
        <v>74010</v>
      </c>
      <c r="R39" s="86" t="s">
        <v>116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116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116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116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116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130</v>
      </c>
      <c r="B40" s="76" t="s">
        <v>319</v>
      </c>
      <c r="C40" s="77" t="s">
        <v>320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86" t="s">
        <v>116</v>
      </c>
      <c r="K40" s="80"/>
      <c r="L40" s="18"/>
      <c r="M40" s="18"/>
      <c r="N40" s="18">
        <f t="shared" si="24"/>
        <v>0</v>
      </c>
      <c r="O40" s="18"/>
      <c r="P40" s="18"/>
      <c r="Q40" s="18">
        <f t="shared" si="25"/>
        <v>0</v>
      </c>
      <c r="R40" s="86" t="s">
        <v>116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116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116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116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116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130</v>
      </c>
      <c r="B41" s="76" t="s">
        <v>321</v>
      </c>
      <c r="C41" s="77" t="s">
        <v>322</v>
      </c>
      <c r="D41" s="18">
        <f t="shared" si="18"/>
        <v>0</v>
      </c>
      <c r="E41" s="18">
        <f t="shared" si="19"/>
        <v>142024</v>
      </c>
      <c r="F41" s="18">
        <f t="shared" si="20"/>
        <v>142024</v>
      </c>
      <c r="G41" s="18">
        <f t="shared" si="21"/>
        <v>0</v>
      </c>
      <c r="H41" s="18">
        <f t="shared" si="22"/>
        <v>23963</v>
      </c>
      <c r="I41" s="18">
        <f t="shared" si="23"/>
        <v>23963</v>
      </c>
      <c r="J41" s="86" t="s">
        <v>112</v>
      </c>
      <c r="K41" s="80" t="s">
        <v>113</v>
      </c>
      <c r="L41" s="18"/>
      <c r="M41" s="18">
        <v>142024</v>
      </c>
      <c r="N41" s="18">
        <f t="shared" si="24"/>
        <v>142024</v>
      </c>
      <c r="O41" s="18"/>
      <c r="P41" s="18"/>
      <c r="Q41" s="18">
        <f t="shared" si="25"/>
        <v>0</v>
      </c>
      <c r="R41" s="86" t="s">
        <v>72</v>
      </c>
      <c r="S41" s="80" t="s">
        <v>73</v>
      </c>
      <c r="T41" s="18"/>
      <c r="U41" s="18"/>
      <c r="V41" s="18">
        <f t="shared" si="8"/>
        <v>0</v>
      </c>
      <c r="W41" s="18"/>
      <c r="X41" s="18">
        <v>23963</v>
      </c>
      <c r="Y41" s="18">
        <f t="shared" si="9"/>
        <v>23963</v>
      </c>
      <c r="Z41" s="86" t="s">
        <v>116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116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116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116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130</v>
      </c>
      <c r="B42" s="76" t="s">
        <v>323</v>
      </c>
      <c r="C42" s="77" t="s">
        <v>216</v>
      </c>
      <c r="D42" s="18">
        <f t="shared" si="18"/>
        <v>22936</v>
      </c>
      <c r="E42" s="18">
        <f t="shared" si="19"/>
        <v>73914</v>
      </c>
      <c r="F42" s="18">
        <f t="shared" si="20"/>
        <v>96850</v>
      </c>
      <c r="G42" s="18">
        <f t="shared" si="21"/>
        <v>0</v>
      </c>
      <c r="H42" s="18">
        <f t="shared" si="22"/>
        <v>15696</v>
      </c>
      <c r="I42" s="18">
        <f t="shared" si="23"/>
        <v>15696</v>
      </c>
      <c r="J42" s="86" t="s">
        <v>106</v>
      </c>
      <c r="K42" s="80" t="s">
        <v>107</v>
      </c>
      <c r="L42" s="18">
        <v>22936</v>
      </c>
      <c r="M42" s="18">
        <v>73914</v>
      </c>
      <c r="N42" s="18">
        <f t="shared" si="24"/>
        <v>96850</v>
      </c>
      <c r="O42" s="18"/>
      <c r="P42" s="18"/>
      <c r="Q42" s="18">
        <f t="shared" si="25"/>
        <v>0</v>
      </c>
      <c r="R42" s="86" t="s">
        <v>72</v>
      </c>
      <c r="S42" s="80" t="s">
        <v>73</v>
      </c>
      <c r="T42" s="18"/>
      <c r="U42" s="18"/>
      <c r="V42" s="18">
        <f t="shared" si="8"/>
        <v>0</v>
      </c>
      <c r="W42" s="18">
        <v>0</v>
      </c>
      <c r="X42" s="18">
        <v>15696</v>
      </c>
      <c r="Y42" s="18">
        <f t="shared" si="9"/>
        <v>15696</v>
      </c>
      <c r="Z42" s="86" t="s">
        <v>116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116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116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116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130</v>
      </c>
      <c r="B43" s="76" t="s">
        <v>324</v>
      </c>
      <c r="C43" s="77" t="s">
        <v>325</v>
      </c>
      <c r="D43" s="18">
        <f t="shared" si="18"/>
        <v>40867</v>
      </c>
      <c r="E43" s="18">
        <f t="shared" si="19"/>
        <v>71597</v>
      </c>
      <c r="F43" s="18">
        <f t="shared" si="20"/>
        <v>112464</v>
      </c>
      <c r="G43" s="18">
        <f t="shared" si="21"/>
        <v>0</v>
      </c>
      <c r="H43" s="18">
        <f t="shared" si="22"/>
        <v>27758</v>
      </c>
      <c r="I43" s="18">
        <f t="shared" si="23"/>
        <v>27758</v>
      </c>
      <c r="J43" s="86" t="s">
        <v>72</v>
      </c>
      <c r="K43" s="80" t="s">
        <v>73</v>
      </c>
      <c r="L43" s="18"/>
      <c r="M43" s="18"/>
      <c r="N43" s="18">
        <f t="shared" si="24"/>
        <v>0</v>
      </c>
      <c r="O43" s="18"/>
      <c r="P43" s="18">
        <v>27758</v>
      </c>
      <c r="Q43" s="18">
        <f t="shared" si="25"/>
        <v>27758</v>
      </c>
      <c r="R43" s="86" t="s">
        <v>106</v>
      </c>
      <c r="S43" s="80" t="s">
        <v>107</v>
      </c>
      <c r="T43" s="18">
        <v>40867</v>
      </c>
      <c r="U43" s="18">
        <v>71597</v>
      </c>
      <c r="V43" s="18">
        <f t="shared" si="8"/>
        <v>112464</v>
      </c>
      <c r="W43" s="18"/>
      <c r="X43" s="18"/>
      <c r="Y43" s="18">
        <f t="shared" si="9"/>
        <v>0</v>
      </c>
      <c r="Z43" s="86" t="s">
        <v>116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116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116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116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130</v>
      </c>
      <c r="B44" s="76" t="s">
        <v>326</v>
      </c>
      <c r="C44" s="77" t="s">
        <v>327</v>
      </c>
      <c r="D44" s="18">
        <f t="shared" si="18"/>
        <v>0</v>
      </c>
      <c r="E44" s="18">
        <f t="shared" si="19"/>
        <v>160103</v>
      </c>
      <c r="F44" s="18">
        <f t="shared" si="20"/>
        <v>160103</v>
      </c>
      <c r="G44" s="18">
        <f t="shared" si="21"/>
        <v>0</v>
      </c>
      <c r="H44" s="18">
        <f t="shared" si="22"/>
        <v>44526</v>
      </c>
      <c r="I44" s="18">
        <f t="shared" si="23"/>
        <v>44526</v>
      </c>
      <c r="J44" s="86" t="s">
        <v>72</v>
      </c>
      <c r="K44" s="80" t="s">
        <v>73</v>
      </c>
      <c r="L44" s="18"/>
      <c r="M44" s="18"/>
      <c r="N44" s="18">
        <f t="shared" si="24"/>
        <v>0</v>
      </c>
      <c r="O44" s="18"/>
      <c r="P44" s="18">
        <v>44526</v>
      </c>
      <c r="Q44" s="18">
        <f t="shared" si="25"/>
        <v>44526</v>
      </c>
      <c r="R44" s="86" t="s">
        <v>112</v>
      </c>
      <c r="S44" s="80" t="s">
        <v>113</v>
      </c>
      <c r="T44" s="18"/>
      <c r="U44" s="18">
        <v>160103</v>
      </c>
      <c r="V44" s="18">
        <f t="shared" si="8"/>
        <v>160103</v>
      </c>
      <c r="W44" s="18"/>
      <c r="X44" s="18"/>
      <c r="Y44" s="18">
        <f t="shared" si="9"/>
        <v>0</v>
      </c>
      <c r="Z44" s="86" t="s">
        <v>116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116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116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116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130</v>
      </c>
      <c r="B45" s="76" t="s">
        <v>328</v>
      </c>
      <c r="C45" s="77" t="s">
        <v>329</v>
      </c>
      <c r="D45" s="18">
        <f t="shared" si="18"/>
        <v>0</v>
      </c>
      <c r="E45" s="18">
        <f t="shared" si="19"/>
        <v>151796</v>
      </c>
      <c r="F45" s="18">
        <f t="shared" si="20"/>
        <v>151796</v>
      </c>
      <c r="G45" s="18">
        <f t="shared" si="21"/>
        <v>0</v>
      </c>
      <c r="H45" s="18">
        <f t="shared" si="22"/>
        <v>30193</v>
      </c>
      <c r="I45" s="18">
        <f t="shared" si="23"/>
        <v>30193</v>
      </c>
      <c r="J45" s="86" t="s">
        <v>112</v>
      </c>
      <c r="K45" s="80" t="s">
        <v>113</v>
      </c>
      <c r="L45" s="18">
        <v>0</v>
      </c>
      <c r="M45" s="18">
        <v>151796</v>
      </c>
      <c r="N45" s="18">
        <f t="shared" si="24"/>
        <v>151796</v>
      </c>
      <c r="O45" s="18">
        <v>0</v>
      </c>
      <c r="P45" s="18">
        <v>0</v>
      </c>
      <c r="Q45" s="18">
        <f t="shared" si="25"/>
        <v>0</v>
      </c>
      <c r="R45" s="86" t="s">
        <v>72</v>
      </c>
      <c r="S45" s="80" t="s">
        <v>73</v>
      </c>
      <c r="T45" s="18">
        <v>0</v>
      </c>
      <c r="U45" s="18">
        <v>0</v>
      </c>
      <c r="V45" s="18">
        <f t="shared" si="8"/>
        <v>0</v>
      </c>
      <c r="W45" s="18">
        <v>0</v>
      </c>
      <c r="X45" s="18">
        <v>30193</v>
      </c>
      <c r="Y45" s="18">
        <f t="shared" si="9"/>
        <v>30193</v>
      </c>
      <c r="Z45" s="86" t="s">
        <v>116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116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116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116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130</v>
      </c>
      <c r="B46" s="76" t="s">
        <v>330</v>
      </c>
      <c r="C46" s="77" t="s">
        <v>230</v>
      </c>
      <c r="D46" s="18">
        <f t="shared" si="18"/>
        <v>14425</v>
      </c>
      <c r="E46" s="18">
        <f t="shared" si="19"/>
        <v>52876</v>
      </c>
      <c r="F46" s="18">
        <f t="shared" si="20"/>
        <v>67301</v>
      </c>
      <c r="G46" s="18">
        <f t="shared" si="21"/>
        <v>0</v>
      </c>
      <c r="H46" s="18">
        <f t="shared" si="22"/>
        <v>6879</v>
      </c>
      <c r="I46" s="18">
        <f t="shared" si="23"/>
        <v>6879</v>
      </c>
      <c r="J46" s="86" t="s">
        <v>72</v>
      </c>
      <c r="K46" s="80" t="s">
        <v>73</v>
      </c>
      <c r="L46" s="18">
        <v>0</v>
      </c>
      <c r="M46" s="18">
        <v>0</v>
      </c>
      <c r="N46" s="18">
        <f t="shared" si="24"/>
        <v>0</v>
      </c>
      <c r="O46" s="18">
        <v>0</v>
      </c>
      <c r="P46" s="18">
        <v>6879</v>
      </c>
      <c r="Q46" s="18">
        <f t="shared" si="25"/>
        <v>6879</v>
      </c>
      <c r="R46" s="86" t="s">
        <v>106</v>
      </c>
      <c r="S46" s="80" t="s">
        <v>107</v>
      </c>
      <c r="T46" s="18">
        <v>14425</v>
      </c>
      <c r="U46" s="18">
        <v>52876</v>
      </c>
      <c r="V46" s="18">
        <f t="shared" si="8"/>
        <v>67301</v>
      </c>
      <c r="W46" s="18">
        <v>0</v>
      </c>
      <c r="X46" s="18">
        <v>0</v>
      </c>
      <c r="Y46" s="18">
        <f t="shared" si="9"/>
        <v>0</v>
      </c>
      <c r="Z46" s="86" t="s">
        <v>116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116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116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116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130</v>
      </c>
      <c r="B47" s="76" t="s">
        <v>231</v>
      </c>
      <c r="C47" s="77" t="s">
        <v>232</v>
      </c>
      <c r="D47" s="18">
        <f t="shared" si="18"/>
        <v>0</v>
      </c>
      <c r="E47" s="18">
        <f t="shared" si="19"/>
        <v>0</v>
      </c>
      <c r="F47" s="18">
        <f t="shared" si="20"/>
        <v>0</v>
      </c>
      <c r="G47" s="18">
        <f t="shared" si="21"/>
        <v>0</v>
      </c>
      <c r="H47" s="18">
        <f t="shared" si="22"/>
        <v>29257</v>
      </c>
      <c r="I47" s="18">
        <f t="shared" si="23"/>
        <v>29257</v>
      </c>
      <c r="J47" s="86" t="s">
        <v>68</v>
      </c>
      <c r="K47" s="80" t="s">
        <v>69</v>
      </c>
      <c r="L47" s="18">
        <v>0</v>
      </c>
      <c r="M47" s="18">
        <v>0</v>
      </c>
      <c r="N47" s="18">
        <f t="shared" si="24"/>
        <v>0</v>
      </c>
      <c r="O47" s="18">
        <v>0</v>
      </c>
      <c r="P47" s="18">
        <v>29257</v>
      </c>
      <c r="Q47" s="18">
        <f t="shared" si="25"/>
        <v>29257</v>
      </c>
      <c r="R47" s="86" t="s">
        <v>116</v>
      </c>
      <c r="S47" s="80"/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0</v>
      </c>
      <c r="Y47" s="18">
        <f t="shared" si="9"/>
        <v>0</v>
      </c>
      <c r="Z47" s="86" t="s">
        <v>116</v>
      </c>
      <c r="AA47" s="80"/>
      <c r="AB47" s="18">
        <v>0</v>
      </c>
      <c r="AC47" s="18">
        <v>0</v>
      </c>
      <c r="AD47" s="18">
        <f t="shared" si="10"/>
        <v>0</v>
      </c>
      <c r="AE47" s="18">
        <v>0</v>
      </c>
      <c r="AF47" s="18">
        <v>0</v>
      </c>
      <c r="AG47" s="18">
        <f t="shared" si="11"/>
        <v>0</v>
      </c>
      <c r="AH47" s="86" t="s">
        <v>116</v>
      </c>
      <c r="AI47" s="80"/>
      <c r="AJ47" s="18">
        <v>0</v>
      </c>
      <c r="AK47" s="18">
        <v>0</v>
      </c>
      <c r="AL47" s="18">
        <f t="shared" si="12"/>
        <v>0</v>
      </c>
      <c r="AM47" s="18">
        <v>0</v>
      </c>
      <c r="AN47" s="18">
        <v>0</v>
      </c>
      <c r="AO47" s="18">
        <f t="shared" si="13"/>
        <v>0</v>
      </c>
      <c r="AP47" s="86" t="s">
        <v>116</v>
      </c>
      <c r="AQ47" s="80"/>
      <c r="AR47" s="18">
        <v>0</v>
      </c>
      <c r="AS47" s="18">
        <v>0</v>
      </c>
      <c r="AT47" s="18">
        <f t="shared" si="14"/>
        <v>0</v>
      </c>
      <c r="AU47" s="18">
        <v>0</v>
      </c>
      <c r="AV47" s="18">
        <v>0</v>
      </c>
      <c r="AW47" s="18">
        <f t="shared" si="15"/>
        <v>0</v>
      </c>
      <c r="AX47" s="86" t="s">
        <v>116</v>
      </c>
      <c r="AY47" s="80"/>
      <c r="AZ47" s="18">
        <v>0</v>
      </c>
      <c r="BA47" s="18">
        <v>0</v>
      </c>
      <c r="BB47" s="18">
        <f t="shared" si="16"/>
        <v>0</v>
      </c>
      <c r="BC47" s="18">
        <v>0</v>
      </c>
      <c r="BD47" s="18">
        <v>0</v>
      </c>
      <c r="BE47" s="18">
        <f t="shared" si="17"/>
        <v>0</v>
      </c>
    </row>
    <row r="48" spans="1:57" ht="13.5">
      <c r="A48" s="82" t="s">
        <v>130</v>
      </c>
      <c r="B48" s="76" t="s">
        <v>233</v>
      </c>
      <c r="C48" s="77" t="s">
        <v>234</v>
      </c>
      <c r="D48" s="18">
        <f t="shared" si="18"/>
        <v>4199</v>
      </c>
      <c r="E48" s="18">
        <f t="shared" si="19"/>
        <v>72071</v>
      </c>
      <c r="F48" s="18">
        <f t="shared" si="20"/>
        <v>76270</v>
      </c>
      <c r="G48" s="18">
        <f t="shared" si="21"/>
        <v>0</v>
      </c>
      <c r="H48" s="18">
        <f t="shared" si="22"/>
        <v>22167</v>
      </c>
      <c r="I48" s="18">
        <f t="shared" si="23"/>
        <v>22167</v>
      </c>
      <c r="J48" s="86" t="s">
        <v>68</v>
      </c>
      <c r="K48" s="80" t="s">
        <v>69</v>
      </c>
      <c r="L48" s="18">
        <v>4199</v>
      </c>
      <c r="M48" s="18">
        <v>72071</v>
      </c>
      <c r="N48" s="18">
        <f t="shared" si="24"/>
        <v>76270</v>
      </c>
      <c r="O48" s="18">
        <v>0</v>
      </c>
      <c r="P48" s="18">
        <v>22167</v>
      </c>
      <c r="Q48" s="18">
        <f t="shared" si="25"/>
        <v>22167</v>
      </c>
      <c r="R48" s="86" t="s">
        <v>116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116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116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116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116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130</v>
      </c>
      <c r="B49" s="76" t="s">
        <v>235</v>
      </c>
      <c r="C49" s="77" t="s">
        <v>126</v>
      </c>
      <c r="D49" s="18">
        <f t="shared" si="18"/>
        <v>4111</v>
      </c>
      <c r="E49" s="18">
        <f t="shared" si="19"/>
        <v>71478</v>
      </c>
      <c r="F49" s="18">
        <f t="shared" si="20"/>
        <v>75589</v>
      </c>
      <c r="G49" s="18">
        <f t="shared" si="21"/>
        <v>0</v>
      </c>
      <c r="H49" s="18">
        <f t="shared" si="22"/>
        <v>23733</v>
      </c>
      <c r="I49" s="18">
        <f t="shared" si="23"/>
        <v>23733</v>
      </c>
      <c r="J49" s="86" t="s">
        <v>68</v>
      </c>
      <c r="K49" s="80" t="s">
        <v>69</v>
      </c>
      <c r="L49" s="18">
        <v>4111</v>
      </c>
      <c r="M49" s="18">
        <v>71478</v>
      </c>
      <c r="N49" s="18">
        <f t="shared" si="24"/>
        <v>75589</v>
      </c>
      <c r="O49" s="18"/>
      <c r="P49" s="18">
        <v>23733</v>
      </c>
      <c r="Q49" s="18">
        <f t="shared" si="25"/>
        <v>23733</v>
      </c>
      <c r="R49" s="86" t="s">
        <v>116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116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116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116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116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130</v>
      </c>
      <c r="B50" s="76" t="s">
        <v>236</v>
      </c>
      <c r="C50" s="77" t="s">
        <v>127</v>
      </c>
      <c r="D50" s="18">
        <f t="shared" si="18"/>
        <v>9283</v>
      </c>
      <c r="E50" s="18">
        <f t="shared" si="19"/>
        <v>158555</v>
      </c>
      <c r="F50" s="18">
        <f t="shared" si="20"/>
        <v>167838</v>
      </c>
      <c r="G50" s="18">
        <f t="shared" si="21"/>
        <v>0</v>
      </c>
      <c r="H50" s="18">
        <f t="shared" si="22"/>
        <v>55529</v>
      </c>
      <c r="I50" s="18">
        <f t="shared" si="23"/>
        <v>55529</v>
      </c>
      <c r="J50" s="86" t="s">
        <v>68</v>
      </c>
      <c r="K50" s="80" t="s">
        <v>69</v>
      </c>
      <c r="L50" s="18">
        <v>9283</v>
      </c>
      <c r="M50" s="18">
        <v>158555</v>
      </c>
      <c r="N50" s="18">
        <f t="shared" si="24"/>
        <v>167838</v>
      </c>
      <c r="O50" s="18">
        <v>0</v>
      </c>
      <c r="P50" s="18">
        <v>55529</v>
      </c>
      <c r="Q50" s="18">
        <f t="shared" si="25"/>
        <v>55529</v>
      </c>
      <c r="R50" s="86" t="s">
        <v>116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116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116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116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116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130</v>
      </c>
      <c r="B51" s="76" t="s">
        <v>237</v>
      </c>
      <c r="C51" s="77" t="s">
        <v>238</v>
      </c>
      <c r="D51" s="18">
        <f t="shared" si="18"/>
        <v>0</v>
      </c>
      <c r="E51" s="18">
        <f t="shared" si="19"/>
        <v>0</v>
      </c>
      <c r="F51" s="18">
        <f t="shared" si="20"/>
        <v>0</v>
      </c>
      <c r="G51" s="18">
        <f t="shared" si="21"/>
        <v>0</v>
      </c>
      <c r="H51" s="18">
        <f t="shared" si="22"/>
        <v>0</v>
      </c>
      <c r="I51" s="18">
        <f t="shared" si="23"/>
        <v>0</v>
      </c>
      <c r="J51" s="86" t="s">
        <v>116</v>
      </c>
      <c r="K51" s="80"/>
      <c r="L51" s="18"/>
      <c r="M51" s="18"/>
      <c r="N51" s="18">
        <f t="shared" si="24"/>
        <v>0</v>
      </c>
      <c r="O51" s="18"/>
      <c r="P51" s="18"/>
      <c r="Q51" s="18">
        <f t="shared" si="25"/>
        <v>0</v>
      </c>
      <c r="R51" s="86" t="s">
        <v>116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116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116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116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116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130</v>
      </c>
      <c r="B52" s="76" t="s">
        <v>239</v>
      </c>
      <c r="C52" s="77" t="s">
        <v>240</v>
      </c>
      <c r="D52" s="18">
        <f t="shared" si="18"/>
        <v>0</v>
      </c>
      <c r="E52" s="18">
        <f t="shared" si="19"/>
        <v>72833</v>
      </c>
      <c r="F52" s="18">
        <f t="shared" si="20"/>
        <v>72833</v>
      </c>
      <c r="G52" s="18">
        <f t="shared" si="21"/>
        <v>0</v>
      </c>
      <c r="H52" s="18">
        <f t="shared" si="22"/>
        <v>12708</v>
      </c>
      <c r="I52" s="18">
        <f t="shared" si="23"/>
        <v>12708</v>
      </c>
      <c r="J52" s="86" t="s">
        <v>74</v>
      </c>
      <c r="K52" s="80" t="s">
        <v>75</v>
      </c>
      <c r="L52" s="18"/>
      <c r="M52" s="18">
        <v>72833</v>
      </c>
      <c r="N52" s="18">
        <f t="shared" si="24"/>
        <v>72833</v>
      </c>
      <c r="O52" s="18"/>
      <c r="P52" s="18">
        <v>12708</v>
      </c>
      <c r="Q52" s="18">
        <f t="shared" si="25"/>
        <v>12708</v>
      </c>
      <c r="R52" s="86" t="s">
        <v>116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116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116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116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116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130</v>
      </c>
      <c r="B53" s="76" t="s">
        <v>241</v>
      </c>
      <c r="C53" s="77" t="s">
        <v>242</v>
      </c>
      <c r="D53" s="18">
        <f t="shared" si="18"/>
        <v>0</v>
      </c>
      <c r="E53" s="18">
        <f t="shared" si="19"/>
        <v>53474</v>
      </c>
      <c r="F53" s="18">
        <f t="shared" si="20"/>
        <v>53474</v>
      </c>
      <c r="G53" s="18">
        <f t="shared" si="21"/>
        <v>0</v>
      </c>
      <c r="H53" s="18">
        <f t="shared" si="22"/>
        <v>9330</v>
      </c>
      <c r="I53" s="18">
        <f t="shared" si="23"/>
        <v>9330</v>
      </c>
      <c r="J53" s="86" t="s">
        <v>74</v>
      </c>
      <c r="K53" s="80" t="s">
        <v>75</v>
      </c>
      <c r="L53" s="18"/>
      <c r="M53" s="18">
        <v>53474</v>
      </c>
      <c r="N53" s="18">
        <f t="shared" si="24"/>
        <v>53474</v>
      </c>
      <c r="O53" s="18"/>
      <c r="P53" s="18">
        <v>9330</v>
      </c>
      <c r="Q53" s="18">
        <f t="shared" si="25"/>
        <v>9330</v>
      </c>
      <c r="R53" s="86" t="s">
        <v>116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116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116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116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116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130</v>
      </c>
      <c r="B54" s="76" t="s">
        <v>243</v>
      </c>
      <c r="C54" s="77" t="s">
        <v>244</v>
      </c>
      <c r="D54" s="18">
        <f t="shared" si="18"/>
        <v>0</v>
      </c>
      <c r="E54" s="18">
        <f t="shared" si="19"/>
        <v>45676</v>
      </c>
      <c r="F54" s="18">
        <f t="shared" si="20"/>
        <v>45676</v>
      </c>
      <c r="G54" s="18">
        <f t="shared" si="21"/>
        <v>0</v>
      </c>
      <c r="H54" s="18">
        <f t="shared" si="22"/>
        <v>7970</v>
      </c>
      <c r="I54" s="18">
        <f t="shared" si="23"/>
        <v>7970</v>
      </c>
      <c r="J54" s="86" t="s">
        <v>74</v>
      </c>
      <c r="K54" s="80" t="s">
        <v>75</v>
      </c>
      <c r="L54" s="18"/>
      <c r="M54" s="18">
        <v>45676</v>
      </c>
      <c r="N54" s="18">
        <f t="shared" si="24"/>
        <v>45676</v>
      </c>
      <c r="O54" s="18"/>
      <c r="P54" s="18">
        <v>7970</v>
      </c>
      <c r="Q54" s="18">
        <f t="shared" si="25"/>
        <v>7970</v>
      </c>
      <c r="R54" s="86" t="s">
        <v>116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116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116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116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116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130</v>
      </c>
      <c r="B55" s="76" t="s">
        <v>245</v>
      </c>
      <c r="C55" s="77" t="s">
        <v>246</v>
      </c>
      <c r="D55" s="18">
        <f t="shared" si="18"/>
        <v>0</v>
      </c>
      <c r="E55" s="18">
        <f t="shared" si="19"/>
        <v>38214</v>
      </c>
      <c r="F55" s="18">
        <f t="shared" si="20"/>
        <v>38214</v>
      </c>
      <c r="G55" s="18">
        <f t="shared" si="21"/>
        <v>0</v>
      </c>
      <c r="H55" s="18">
        <f t="shared" si="22"/>
        <v>6668</v>
      </c>
      <c r="I55" s="18">
        <f t="shared" si="23"/>
        <v>6668</v>
      </c>
      <c r="J55" s="86" t="s">
        <v>74</v>
      </c>
      <c r="K55" s="80" t="s">
        <v>75</v>
      </c>
      <c r="L55" s="18"/>
      <c r="M55" s="18">
        <v>38214</v>
      </c>
      <c r="N55" s="18">
        <f t="shared" si="24"/>
        <v>38214</v>
      </c>
      <c r="O55" s="18"/>
      <c r="P55" s="18">
        <v>6668</v>
      </c>
      <c r="Q55" s="18">
        <f t="shared" si="25"/>
        <v>6668</v>
      </c>
      <c r="R55" s="86" t="s">
        <v>116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116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116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116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116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130</v>
      </c>
      <c r="B56" s="76" t="s">
        <v>247</v>
      </c>
      <c r="C56" s="77" t="s">
        <v>248</v>
      </c>
      <c r="D56" s="18">
        <f t="shared" si="18"/>
        <v>0</v>
      </c>
      <c r="E56" s="18">
        <f t="shared" si="19"/>
        <v>291354</v>
      </c>
      <c r="F56" s="18">
        <f t="shared" si="20"/>
        <v>291354</v>
      </c>
      <c r="G56" s="18">
        <f t="shared" si="21"/>
        <v>0</v>
      </c>
      <c r="H56" s="18">
        <f t="shared" si="22"/>
        <v>4521</v>
      </c>
      <c r="I56" s="18">
        <f t="shared" si="23"/>
        <v>4521</v>
      </c>
      <c r="J56" s="86" t="s">
        <v>104</v>
      </c>
      <c r="K56" s="80" t="s">
        <v>105</v>
      </c>
      <c r="L56" s="18"/>
      <c r="M56" s="18">
        <v>212083</v>
      </c>
      <c r="N56" s="18">
        <f t="shared" si="24"/>
        <v>212083</v>
      </c>
      <c r="O56" s="18"/>
      <c r="P56" s="18"/>
      <c r="Q56" s="18">
        <f t="shared" si="25"/>
        <v>0</v>
      </c>
      <c r="R56" s="86" t="s">
        <v>94</v>
      </c>
      <c r="S56" s="80" t="s">
        <v>95</v>
      </c>
      <c r="T56" s="18"/>
      <c r="U56" s="18">
        <v>79271</v>
      </c>
      <c r="V56" s="18">
        <f t="shared" si="8"/>
        <v>79271</v>
      </c>
      <c r="W56" s="18"/>
      <c r="X56" s="18">
        <v>4521</v>
      </c>
      <c r="Y56" s="18">
        <f t="shared" si="9"/>
        <v>4521</v>
      </c>
      <c r="Z56" s="86" t="s">
        <v>116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116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116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116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130</v>
      </c>
      <c r="B57" s="76" t="s">
        <v>249</v>
      </c>
      <c r="C57" s="77" t="s">
        <v>250</v>
      </c>
      <c r="D57" s="18">
        <f t="shared" si="18"/>
        <v>0</v>
      </c>
      <c r="E57" s="18">
        <f t="shared" si="19"/>
        <v>90400</v>
      </c>
      <c r="F57" s="18">
        <f t="shared" si="20"/>
        <v>90400</v>
      </c>
      <c r="G57" s="18">
        <f t="shared" si="21"/>
        <v>0</v>
      </c>
      <c r="H57" s="18">
        <f t="shared" si="22"/>
        <v>1544</v>
      </c>
      <c r="I57" s="18">
        <f t="shared" si="23"/>
        <v>1544</v>
      </c>
      <c r="J57" s="86" t="s">
        <v>104</v>
      </c>
      <c r="K57" s="80" t="s">
        <v>105</v>
      </c>
      <c r="L57" s="18">
        <v>0</v>
      </c>
      <c r="M57" s="18">
        <v>63332</v>
      </c>
      <c r="N57" s="18">
        <f t="shared" si="24"/>
        <v>63332</v>
      </c>
      <c r="O57" s="18">
        <v>0</v>
      </c>
      <c r="P57" s="18">
        <v>0</v>
      </c>
      <c r="Q57" s="18">
        <f t="shared" si="25"/>
        <v>0</v>
      </c>
      <c r="R57" s="86" t="s">
        <v>94</v>
      </c>
      <c r="S57" s="80" t="s">
        <v>95</v>
      </c>
      <c r="T57" s="18">
        <v>0</v>
      </c>
      <c r="U57" s="18">
        <v>27068</v>
      </c>
      <c r="V57" s="18">
        <f t="shared" si="8"/>
        <v>27068</v>
      </c>
      <c r="W57" s="18">
        <v>0</v>
      </c>
      <c r="X57" s="18">
        <v>1544</v>
      </c>
      <c r="Y57" s="18">
        <f t="shared" si="9"/>
        <v>1544</v>
      </c>
      <c r="Z57" s="86" t="s">
        <v>116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116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116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116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130</v>
      </c>
      <c r="B58" s="76" t="s">
        <v>251</v>
      </c>
      <c r="C58" s="77" t="s">
        <v>217</v>
      </c>
      <c r="D58" s="18">
        <f t="shared" si="18"/>
        <v>0</v>
      </c>
      <c r="E58" s="18">
        <f t="shared" si="19"/>
        <v>92547</v>
      </c>
      <c r="F58" s="18">
        <f t="shared" si="20"/>
        <v>92547</v>
      </c>
      <c r="G58" s="18">
        <f t="shared" si="21"/>
        <v>0</v>
      </c>
      <c r="H58" s="18">
        <f t="shared" si="22"/>
        <v>33687</v>
      </c>
      <c r="I58" s="18">
        <f t="shared" si="23"/>
        <v>33687</v>
      </c>
      <c r="J58" s="86" t="s">
        <v>104</v>
      </c>
      <c r="K58" s="80" t="s">
        <v>105</v>
      </c>
      <c r="L58" s="18">
        <v>0</v>
      </c>
      <c r="M58" s="18">
        <v>90177</v>
      </c>
      <c r="N58" s="18">
        <f t="shared" si="24"/>
        <v>90177</v>
      </c>
      <c r="O58" s="18">
        <v>0</v>
      </c>
      <c r="P58" s="18">
        <v>32080</v>
      </c>
      <c r="Q58" s="18">
        <f t="shared" si="25"/>
        <v>32080</v>
      </c>
      <c r="R58" s="86" t="s">
        <v>92</v>
      </c>
      <c r="S58" s="80" t="s">
        <v>93</v>
      </c>
      <c r="T58" s="18">
        <v>0</v>
      </c>
      <c r="U58" s="18">
        <v>2370</v>
      </c>
      <c r="V58" s="18">
        <f t="shared" si="8"/>
        <v>2370</v>
      </c>
      <c r="W58" s="18">
        <v>0</v>
      </c>
      <c r="X58" s="18">
        <v>1607</v>
      </c>
      <c r="Y58" s="18">
        <f t="shared" si="9"/>
        <v>1607</v>
      </c>
      <c r="Z58" s="86" t="s">
        <v>116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116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116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116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130</v>
      </c>
      <c r="B59" s="76" t="s">
        <v>252</v>
      </c>
      <c r="C59" s="77" t="s">
        <v>253</v>
      </c>
      <c r="D59" s="18">
        <f t="shared" si="18"/>
        <v>0</v>
      </c>
      <c r="E59" s="18">
        <f t="shared" si="19"/>
        <v>56631</v>
      </c>
      <c r="F59" s="18">
        <f t="shared" si="20"/>
        <v>56631</v>
      </c>
      <c r="G59" s="18">
        <f t="shared" si="21"/>
        <v>0</v>
      </c>
      <c r="H59" s="18">
        <f t="shared" si="22"/>
        <v>13089</v>
      </c>
      <c r="I59" s="18">
        <f t="shared" si="23"/>
        <v>13089</v>
      </c>
      <c r="J59" s="86" t="s">
        <v>104</v>
      </c>
      <c r="K59" s="80" t="s">
        <v>105</v>
      </c>
      <c r="L59" s="18">
        <v>0</v>
      </c>
      <c r="M59" s="18">
        <v>55182</v>
      </c>
      <c r="N59" s="18">
        <f t="shared" si="24"/>
        <v>55182</v>
      </c>
      <c r="O59" s="18">
        <v>0</v>
      </c>
      <c r="P59" s="18">
        <v>12107</v>
      </c>
      <c r="Q59" s="18">
        <f t="shared" si="25"/>
        <v>12107</v>
      </c>
      <c r="R59" s="86" t="s">
        <v>92</v>
      </c>
      <c r="S59" s="80" t="s">
        <v>93</v>
      </c>
      <c r="T59" s="18">
        <v>0</v>
      </c>
      <c r="U59" s="18">
        <v>1449</v>
      </c>
      <c r="V59" s="18">
        <f t="shared" si="8"/>
        <v>1449</v>
      </c>
      <c r="W59" s="18">
        <v>0</v>
      </c>
      <c r="X59" s="18">
        <v>982</v>
      </c>
      <c r="Y59" s="18">
        <f t="shared" si="9"/>
        <v>982</v>
      </c>
      <c r="Z59" s="86" t="s">
        <v>116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116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116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116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130</v>
      </c>
      <c r="B60" s="76" t="s">
        <v>1</v>
      </c>
      <c r="C60" s="77" t="s">
        <v>2</v>
      </c>
      <c r="D60" s="18">
        <f t="shared" si="18"/>
        <v>0</v>
      </c>
      <c r="E60" s="18">
        <f t="shared" si="19"/>
        <v>51361</v>
      </c>
      <c r="F60" s="18">
        <f t="shared" si="20"/>
        <v>51361</v>
      </c>
      <c r="G60" s="18">
        <f t="shared" si="21"/>
        <v>0</v>
      </c>
      <c r="H60" s="18">
        <f t="shared" si="22"/>
        <v>19043</v>
      </c>
      <c r="I60" s="18">
        <f t="shared" si="23"/>
        <v>19043</v>
      </c>
      <c r="J60" s="86" t="s">
        <v>104</v>
      </c>
      <c r="K60" s="80" t="s">
        <v>105</v>
      </c>
      <c r="L60" s="18">
        <v>0</v>
      </c>
      <c r="M60" s="18">
        <v>51361</v>
      </c>
      <c r="N60" s="18">
        <f t="shared" si="24"/>
        <v>51361</v>
      </c>
      <c r="O60" s="18">
        <v>0</v>
      </c>
      <c r="P60" s="18">
        <v>19043</v>
      </c>
      <c r="Q60" s="18">
        <f t="shared" si="25"/>
        <v>19043</v>
      </c>
      <c r="R60" s="86" t="s">
        <v>116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116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116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116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116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130</v>
      </c>
      <c r="B61" s="76" t="s">
        <v>3</v>
      </c>
      <c r="C61" s="77" t="s">
        <v>4</v>
      </c>
      <c r="D61" s="18">
        <f t="shared" si="18"/>
        <v>0</v>
      </c>
      <c r="E61" s="18">
        <f t="shared" si="19"/>
        <v>37906</v>
      </c>
      <c r="F61" s="18">
        <f t="shared" si="20"/>
        <v>37906</v>
      </c>
      <c r="G61" s="18">
        <f t="shared" si="21"/>
        <v>0</v>
      </c>
      <c r="H61" s="18">
        <f t="shared" si="22"/>
        <v>8723</v>
      </c>
      <c r="I61" s="18">
        <f t="shared" si="23"/>
        <v>8723</v>
      </c>
      <c r="J61" s="86" t="s">
        <v>114</v>
      </c>
      <c r="K61" s="80" t="s">
        <v>115</v>
      </c>
      <c r="L61" s="18">
        <v>0</v>
      </c>
      <c r="M61" s="18">
        <v>37906</v>
      </c>
      <c r="N61" s="18">
        <f t="shared" si="24"/>
        <v>37906</v>
      </c>
      <c r="O61" s="18">
        <v>0</v>
      </c>
      <c r="P61" s="18">
        <v>8723</v>
      </c>
      <c r="Q61" s="18">
        <f t="shared" si="25"/>
        <v>8723</v>
      </c>
      <c r="R61" s="86" t="s">
        <v>116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116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116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116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116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130</v>
      </c>
      <c r="B62" s="76" t="s">
        <v>5</v>
      </c>
      <c r="C62" s="77" t="s">
        <v>6</v>
      </c>
      <c r="D62" s="18">
        <f t="shared" si="18"/>
        <v>8368</v>
      </c>
      <c r="E62" s="18">
        <f t="shared" si="19"/>
        <v>21420</v>
      </c>
      <c r="F62" s="18">
        <f t="shared" si="20"/>
        <v>29788</v>
      </c>
      <c r="G62" s="18">
        <f t="shared" si="21"/>
        <v>0</v>
      </c>
      <c r="H62" s="18">
        <f t="shared" si="22"/>
        <v>5118</v>
      </c>
      <c r="I62" s="18">
        <f t="shared" si="23"/>
        <v>5118</v>
      </c>
      <c r="J62" s="86" t="s">
        <v>114</v>
      </c>
      <c r="K62" s="80" t="s">
        <v>115</v>
      </c>
      <c r="L62" s="18">
        <v>8368</v>
      </c>
      <c r="M62" s="18">
        <v>21420</v>
      </c>
      <c r="N62" s="18">
        <f t="shared" si="24"/>
        <v>29788</v>
      </c>
      <c r="O62" s="18">
        <v>0</v>
      </c>
      <c r="P62" s="18">
        <v>5118</v>
      </c>
      <c r="Q62" s="18">
        <f t="shared" si="25"/>
        <v>5118</v>
      </c>
      <c r="R62" s="86" t="s">
        <v>116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116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116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116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116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130</v>
      </c>
      <c r="B63" s="76" t="s">
        <v>7</v>
      </c>
      <c r="C63" s="77" t="s">
        <v>8</v>
      </c>
      <c r="D63" s="18">
        <f t="shared" si="18"/>
        <v>0</v>
      </c>
      <c r="E63" s="18">
        <f t="shared" si="19"/>
        <v>68723</v>
      </c>
      <c r="F63" s="18">
        <f t="shared" si="20"/>
        <v>68723</v>
      </c>
      <c r="G63" s="18">
        <f t="shared" si="21"/>
        <v>0</v>
      </c>
      <c r="H63" s="18">
        <f t="shared" si="22"/>
        <v>19733</v>
      </c>
      <c r="I63" s="18">
        <f t="shared" si="23"/>
        <v>19733</v>
      </c>
      <c r="J63" s="86" t="s">
        <v>76</v>
      </c>
      <c r="K63" s="80" t="s">
        <v>77</v>
      </c>
      <c r="L63" s="18">
        <v>0</v>
      </c>
      <c r="M63" s="18">
        <v>68723</v>
      </c>
      <c r="N63" s="18">
        <f t="shared" si="24"/>
        <v>68723</v>
      </c>
      <c r="O63" s="18">
        <v>0</v>
      </c>
      <c r="P63" s="18">
        <v>19733</v>
      </c>
      <c r="Q63" s="18">
        <f t="shared" si="25"/>
        <v>19733</v>
      </c>
      <c r="R63" s="86" t="s">
        <v>116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116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116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116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116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130</v>
      </c>
      <c r="B64" s="76" t="s">
        <v>9</v>
      </c>
      <c r="C64" s="77" t="s">
        <v>260</v>
      </c>
      <c r="D64" s="18">
        <f t="shared" si="18"/>
        <v>16889</v>
      </c>
      <c r="E64" s="18">
        <f t="shared" si="19"/>
        <v>59200</v>
      </c>
      <c r="F64" s="18">
        <f t="shared" si="20"/>
        <v>76089</v>
      </c>
      <c r="G64" s="18">
        <f t="shared" si="21"/>
        <v>0</v>
      </c>
      <c r="H64" s="18">
        <f t="shared" si="22"/>
        <v>15610</v>
      </c>
      <c r="I64" s="18">
        <f t="shared" si="23"/>
        <v>15610</v>
      </c>
      <c r="J64" s="86" t="s">
        <v>114</v>
      </c>
      <c r="K64" s="80" t="s">
        <v>115</v>
      </c>
      <c r="L64" s="18">
        <v>16889</v>
      </c>
      <c r="M64" s="18">
        <v>59200</v>
      </c>
      <c r="N64" s="18">
        <f t="shared" si="24"/>
        <v>76089</v>
      </c>
      <c r="O64" s="18">
        <v>0</v>
      </c>
      <c r="P64" s="18">
        <v>15610</v>
      </c>
      <c r="Q64" s="18">
        <f t="shared" si="25"/>
        <v>15610</v>
      </c>
      <c r="R64" s="86" t="s">
        <v>116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116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116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116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116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130</v>
      </c>
      <c r="B65" s="76" t="s">
        <v>10</v>
      </c>
      <c r="C65" s="77" t="s">
        <v>11</v>
      </c>
      <c r="D65" s="18">
        <f t="shared" si="18"/>
        <v>11723</v>
      </c>
      <c r="E65" s="18">
        <f t="shared" si="19"/>
        <v>42249</v>
      </c>
      <c r="F65" s="18">
        <f t="shared" si="20"/>
        <v>53972</v>
      </c>
      <c r="G65" s="18">
        <f t="shared" si="21"/>
        <v>0</v>
      </c>
      <c r="H65" s="18">
        <f t="shared" si="22"/>
        <v>9813</v>
      </c>
      <c r="I65" s="18">
        <f t="shared" si="23"/>
        <v>9813</v>
      </c>
      <c r="J65" s="86" t="s">
        <v>114</v>
      </c>
      <c r="K65" s="80" t="s">
        <v>115</v>
      </c>
      <c r="L65" s="18">
        <v>11723</v>
      </c>
      <c r="M65" s="18">
        <v>42249</v>
      </c>
      <c r="N65" s="18">
        <f t="shared" si="24"/>
        <v>53972</v>
      </c>
      <c r="O65" s="18">
        <v>0</v>
      </c>
      <c r="P65" s="18">
        <v>9813</v>
      </c>
      <c r="Q65" s="18">
        <f t="shared" si="25"/>
        <v>9813</v>
      </c>
      <c r="R65" s="86" t="s">
        <v>116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116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116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116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116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130</v>
      </c>
      <c r="B66" s="76" t="s">
        <v>12</v>
      </c>
      <c r="C66" s="77" t="s">
        <v>13</v>
      </c>
      <c r="D66" s="18">
        <f t="shared" si="18"/>
        <v>8493</v>
      </c>
      <c r="E66" s="18">
        <f t="shared" si="19"/>
        <v>15954</v>
      </c>
      <c r="F66" s="18">
        <f t="shared" si="20"/>
        <v>24447</v>
      </c>
      <c r="G66" s="18">
        <f t="shared" si="21"/>
        <v>0</v>
      </c>
      <c r="H66" s="18">
        <f t="shared" si="22"/>
        <v>4937</v>
      </c>
      <c r="I66" s="18">
        <f t="shared" si="23"/>
        <v>4937</v>
      </c>
      <c r="J66" s="86" t="s">
        <v>114</v>
      </c>
      <c r="K66" s="80" t="s">
        <v>115</v>
      </c>
      <c r="L66" s="18">
        <v>8493</v>
      </c>
      <c r="M66" s="18">
        <v>15954</v>
      </c>
      <c r="N66" s="18">
        <f t="shared" si="24"/>
        <v>24447</v>
      </c>
      <c r="O66" s="18">
        <v>0</v>
      </c>
      <c r="P66" s="18">
        <v>4937</v>
      </c>
      <c r="Q66" s="18">
        <f t="shared" si="25"/>
        <v>4937</v>
      </c>
      <c r="R66" s="86" t="s">
        <v>116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116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116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116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116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130</v>
      </c>
      <c r="B67" s="76" t="s">
        <v>14</v>
      </c>
      <c r="C67" s="77" t="s">
        <v>15</v>
      </c>
      <c r="D67" s="18">
        <f t="shared" si="18"/>
        <v>0</v>
      </c>
      <c r="E67" s="18">
        <f t="shared" si="19"/>
        <v>31727</v>
      </c>
      <c r="F67" s="18">
        <f t="shared" si="20"/>
        <v>31727</v>
      </c>
      <c r="G67" s="18">
        <f t="shared" si="21"/>
        <v>0</v>
      </c>
      <c r="H67" s="18">
        <f t="shared" si="22"/>
        <v>10628</v>
      </c>
      <c r="I67" s="18">
        <f t="shared" si="23"/>
        <v>10628</v>
      </c>
      <c r="J67" s="86" t="s">
        <v>76</v>
      </c>
      <c r="K67" s="80" t="s">
        <v>77</v>
      </c>
      <c r="L67" s="18">
        <v>0</v>
      </c>
      <c r="M67" s="18">
        <v>31727</v>
      </c>
      <c r="N67" s="18">
        <f t="shared" si="24"/>
        <v>31727</v>
      </c>
      <c r="O67" s="18">
        <v>0</v>
      </c>
      <c r="P67" s="18">
        <v>10628</v>
      </c>
      <c r="Q67" s="18">
        <f t="shared" si="25"/>
        <v>10628</v>
      </c>
      <c r="R67" s="86" t="s">
        <v>116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116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116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116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116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130</v>
      </c>
      <c r="B68" s="76" t="s">
        <v>16</v>
      </c>
      <c r="C68" s="77" t="s">
        <v>17</v>
      </c>
      <c r="D68" s="18">
        <f t="shared" si="18"/>
        <v>0</v>
      </c>
      <c r="E68" s="18">
        <f t="shared" si="19"/>
        <v>93725</v>
      </c>
      <c r="F68" s="18">
        <f t="shared" si="20"/>
        <v>93725</v>
      </c>
      <c r="G68" s="18">
        <f t="shared" si="21"/>
        <v>0</v>
      </c>
      <c r="H68" s="18">
        <f t="shared" si="22"/>
        <v>17214</v>
      </c>
      <c r="I68" s="18">
        <f t="shared" si="23"/>
        <v>17214</v>
      </c>
      <c r="J68" s="86" t="s">
        <v>78</v>
      </c>
      <c r="K68" s="80" t="s">
        <v>79</v>
      </c>
      <c r="L68" s="18">
        <v>0</v>
      </c>
      <c r="M68" s="18">
        <v>93725</v>
      </c>
      <c r="N68" s="18">
        <f t="shared" si="24"/>
        <v>93725</v>
      </c>
      <c r="O68" s="18">
        <v>0</v>
      </c>
      <c r="P68" s="18">
        <v>17214</v>
      </c>
      <c r="Q68" s="18">
        <f t="shared" si="25"/>
        <v>17214</v>
      </c>
      <c r="R68" s="86" t="s">
        <v>116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116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116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116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116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130</v>
      </c>
      <c r="B69" s="76" t="s">
        <v>18</v>
      </c>
      <c r="C69" s="77" t="s">
        <v>19</v>
      </c>
      <c r="D69" s="18">
        <f t="shared" si="18"/>
        <v>0</v>
      </c>
      <c r="E69" s="18">
        <f t="shared" si="19"/>
        <v>19276</v>
      </c>
      <c r="F69" s="18">
        <f t="shared" si="20"/>
        <v>19276</v>
      </c>
      <c r="G69" s="18">
        <f t="shared" si="21"/>
        <v>0</v>
      </c>
      <c r="H69" s="18">
        <f t="shared" si="22"/>
        <v>6801</v>
      </c>
      <c r="I69" s="18">
        <f t="shared" si="23"/>
        <v>6801</v>
      </c>
      <c r="J69" s="86" t="s">
        <v>76</v>
      </c>
      <c r="K69" s="80" t="s">
        <v>77</v>
      </c>
      <c r="L69" s="18">
        <v>0</v>
      </c>
      <c r="M69" s="18">
        <v>19276</v>
      </c>
      <c r="N69" s="18">
        <f t="shared" si="24"/>
        <v>19276</v>
      </c>
      <c r="O69" s="18">
        <v>0</v>
      </c>
      <c r="P69" s="18">
        <v>6801</v>
      </c>
      <c r="Q69" s="18">
        <f t="shared" si="25"/>
        <v>6801</v>
      </c>
      <c r="R69" s="86" t="s">
        <v>116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116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116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116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116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130</v>
      </c>
      <c r="B70" s="76" t="s">
        <v>20</v>
      </c>
      <c r="C70" s="77" t="s">
        <v>21</v>
      </c>
      <c r="D70" s="18">
        <f t="shared" si="18"/>
        <v>0</v>
      </c>
      <c r="E70" s="18">
        <f t="shared" si="19"/>
        <v>62932</v>
      </c>
      <c r="F70" s="18">
        <f t="shared" si="20"/>
        <v>62932</v>
      </c>
      <c r="G70" s="18">
        <f t="shared" si="21"/>
        <v>0</v>
      </c>
      <c r="H70" s="18">
        <f t="shared" si="22"/>
        <v>12946</v>
      </c>
      <c r="I70" s="18">
        <f t="shared" si="23"/>
        <v>12946</v>
      </c>
      <c r="J70" s="86" t="s">
        <v>78</v>
      </c>
      <c r="K70" s="80" t="s">
        <v>79</v>
      </c>
      <c r="L70" s="18">
        <v>0</v>
      </c>
      <c r="M70" s="18">
        <v>62932</v>
      </c>
      <c r="N70" s="18">
        <f t="shared" si="24"/>
        <v>62932</v>
      </c>
      <c r="O70" s="18">
        <v>0</v>
      </c>
      <c r="P70" s="18">
        <v>12946</v>
      </c>
      <c r="Q70" s="18">
        <f t="shared" si="25"/>
        <v>12946</v>
      </c>
      <c r="R70" s="86" t="s">
        <v>116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116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116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116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116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130</v>
      </c>
      <c r="B71" s="76" t="s">
        <v>22</v>
      </c>
      <c r="C71" s="77" t="s">
        <v>23</v>
      </c>
      <c r="D71" s="18">
        <f t="shared" si="18"/>
        <v>0</v>
      </c>
      <c r="E71" s="18">
        <f t="shared" si="19"/>
        <v>74963</v>
      </c>
      <c r="F71" s="18">
        <f t="shared" si="20"/>
        <v>74963</v>
      </c>
      <c r="G71" s="18">
        <f t="shared" si="21"/>
        <v>0</v>
      </c>
      <c r="H71" s="18">
        <f t="shared" si="22"/>
        <v>637</v>
      </c>
      <c r="I71" s="18">
        <f t="shared" si="23"/>
        <v>637</v>
      </c>
      <c r="J71" s="86" t="s">
        <v>80</v>
      </c>
      <c r="K71" s="80" t="s">
        <v>81</v>
      </c>
      <c r="L71" s="18">
        <v>0</v>
      </c>
      <c r="M71" s="18">
        <v>74963</v>
      </c>
      <c r="N71" s="18">
        <f t="shared" si="24"/>
        <v>74963</v>
      </c>
      <c r="O71" s="18">
        <v>0</v>
      </c>
      <c r="P71" s="18">
        <v>637</v>
      </c>
      <c r="Q71" s="18">
        <f t="shared" si="25"/>
        <v>637</v>
      </c>
      <c r="R71" s="86" t="s">
        <v>116</v>
      </c>
      <c r="S71" s="80"/>
      <c r="T71" s="18">
        <v>0</v>
      </c>
      <c r="U71" s="18">
        <v>0</v>
      </c>
      <c r="V71" s="18">
        <f t="shared" si="8"/>
        <v>0</v>
      </c>
      <c r="W71" s="18">
        <v>0</v>
      </c>
      <c r="X71" s="18">
        <v>0</v>
      </c>
      <c r="Y71" s="18">
        <f t="shared" si="9"/>
        <v>0</v>
      </c>
      <c r="Z71" s="86" t="s">
        <v>116</v>
      </c>
      <c r="AA71" s="80"/>
      <c r="AB71" s="18">
        <v>0</v>
      </c>
      <c r="AC71" s="18">
        <v>0</v>
      </c>
      <c r="AD71" s="18">
        <f t="shared" si="10"/>
        <v>0</v>
      </c>
      <c r="AE71" s="18">
        <v>0</v>
      </c>
      <c r="AF71" s="18">
        <v>0</v>
      </c>
      <c r="AG71" s="18">
        <f t="shared" si="11"/>
        <v>0</v>
      </c>
      <c r="AH71" s="86" t="s">
        <v>116</v>
      </c>
      <c r="AI71" s="80"/>
      <c r="AJ71" s="18">
        <v>0</v>
      </c>
      <c r="AK71" s="18">
        <v>0</v>
      </c>
      <c r="AL71" s="18">
        <f t="shared" si="12"/>
        <v>0</v>
      </c>
      <c r="AM71" s="18">
        <v>0</v>
      </c>
      <c r="AN71" s="18">
        <v>0</v>
      </c>
      <c r="AO71" s="18">
        <f t="shared" si="13"/>
        <v>0</v>
      </c>
      <c r="AP71" s="86" t="s">
        <v>116</v>
      </c>
      <c r="AQ71" s="80"/>
      <c r="AR71" s="18">
        <v>0</v>
      </c>
      <c r="AS71" s="18">
        <v>0</v>
      </c>
      <c r="AT71" s="18">
        <f t="shared" si="14"/>
        <v>0</v>
      </c>
      <c r="AU71" s="18">
        <v>0</v>
      </c>
      <c r="AV71" s="18">
        <v>0</v>
      </c>
      <c r="AW71" s="18">
        <f t="shared" si="15"/>
        <v>0</v>
      </c>
      <c r="AX71" s="86" t="s">
        <v>116</v>
      </c>
      <c r="AY71" s="80"/>
      <c r="AZ71" s="18">
        <v>0</v>
      </c>
      <c r="BA71" s="18">
        <v>0</v>
      </c>
      <c r="BB71" s="18">
        <f t="shared" si="16"/>
        <v>0</v>
      </c>
      <c r="BC71" s="18">
        <v>0</v>
      </c>
      <c r="BD71" s="18">
        <v>0</v>
      </c>
      <c r="BE71" s="18">
        <f t="shared" si="17"/>
        <v>0</v>
      </c>
    </row>
    <row r="72" spans="1:57" ht="13.5">
      <c r="A72" s="82" t="s">
        <v>130</v>
      </c>
      <c r="B72" s="76" t="s">
        <v>24</v>
      </c>
      <c r="C72" s="77" t="s">
        <v>25</v>
      </c>
      <c r="D72" s="18">
        <f t="shared" si="18"/>
        <v>0</v>
      </c>
      <c r="E72" s="18">
        <f t="shared" si="19"/>
        <v>51265</v>
      </c>
      <c r="F72" s="18">
        <f t="shared" si="20"/>
        <v>51265</v>
      </c>
      <c r="G72" s="18">
        <f t="shared" si="21"/>
        <v>1167</v>
      </c>
      <c r="H72" s="18">
        <f t="shared" si="22"/>
        <v>0</v>
      </c>
      <c r="I72" s="18">
        <f t="shared" si="23"/>
        <v>1167</v>
      </c>
      <c r="J72" s="86" t="s">
        <v>80</v>
      </c>
      <c r="K72" s="80" t="s">
        <v>81</v>
      </c>
      <c r="L72" s="18">
        <v>0</v>
      </c>
      <c r="M72" s="18">
        <v>51265</v>
      </c>
      <c r="N72" s="18">
        <f t="shared" si="24"/>
        <v>51265</v>
      </c>
      <c r="O72" s="18">
        <v>1167</v>
      </c>
      <c r="P72" s="18">
        <v>0</v>
      </c>
      <c r="Q72" s="18">
        <f t="shared" si="25"/>
        <v>1167</v>
      </c>
      <c r="R72" s="86" t="s">
        <v>116</v>
      </c>
      <c r="S72" s="80"/>
      <c r="T72" s="18"/>
      <c r="U72" s="18"/>
      <c r="V72" s="18">
        <f aca="true" t="shared" si="26" ref="V72:V94">SUM(T72:U72)</f>
        <v>0</v>
      </c>
      <c r="W72" s="18"/>
      <c r="X72" s="18"/>
      <c r="Y72" s="18">
        <f aca="true" t="shared" si="27" ref="Y72:Y94">SUM(W72:X72)</f>
        <v>0</v>
      </c>
      <c r="Z72" s="86" t="s">
        <v>116</v>
      </c>
      <c r="AA72" s="80"/>
      <c r="AB72" s="18"/>
      <c r="AC72" s="18"/>
      <c r="AD72" s="18">
        <f aca="true" t="shared" si="28" ref="AD72:AD94">SUM(AB72:AC72)</f>
        <v>0</v>
      </c>
      <c r="AE72" s="18"/>
      <c r="AF72" s="18"/>
      <c r="AG72" s="18">
        <f aca="true" t="shared" si="29" ref="AG72:AG94">SUM(AE72:AF72)</f>
        <v>0</v>
      </c>
      <c r="AH72" s="86" t="s">
        <v>116</v>
      </c>
      <c r="AI72" s="80"/>
      <c r="AJ72" s="18"/>
      <c r="AK72" s="18"/>
      <c r="AL72" s="18">
        <f aca="true" t="shared" si="30" ref="AL72:AL94">SUM(AJ72:AK72)</f>
        <v>0</v>
      </c>
      <c r="AM72" s="18"/>
      <c r="AN72" s="18"/>
      <c r="AO72" s="18">
        <f aca="true" t="shared" si="31" ref="AO72:AO94">SUM(AM72:AN72)</f>
        <v>0</v>
      </c>
      <c r="AP72" s="86" t="s">
        <v>116</v>
      </c>
      <c r="AQ72" s="80"/>
      <c r="AR72" s="18"/>
      <c r="AS72" s="18"/>
      <c r="AT72" s="18">
        <f aca="true" t="shared" si="32" ref="AT72:AT94">SUM(AR72:AS72)</f>
        <v>0</v>
      </c>
      <c r="AU72" s="18"/>
      <c r="AV72" s="18"/>
      <c r="AW72" s="18">
        <f aca="true" t="shared" si="33" ref="AW72:AW94">SUM(AU72:AV72)</f>
        <v>0</v>
      </c>
      <c r="AX72" s="86" t="s">
        <v>116</v>
      </c>
      <c r="AY72" s="80"/>
      <c r="AZ72" s="18"/>
      <c r="BA72" s="18"/>
      <c r="BB72" s="18">
        <f aca="true" t="shared" si="34" ref="BB72:BB94">SUM(AZ72:BA72)</f>
        <v>0</v>
      </c>
      <c r="BC72" s="18"/>
      <c r="BD72" s="18"/>
      <c r="BE72" s="18">
        <f aca="true" t="shared" si="35" ref="BE72:BE94">SUM(BC72:BD72)</f>
        <v>0</v>
      </c>
    </row>
    <row r="73" spans="1:57" ht="13.5">
      <c r="A73" s="82" t="s">
        <v>130</v>
      </c>
      <c r="B73" s="76" t="s">
        <v>26</v>
      </c>
      <c r="C73" s="77" t="s">
        <v>27</v>
      </c>
      <c r="D73" s="18">
        <f t="shared" si="18"/>
        <v>0</v>
      </c>
      <c r="E73" s="18">
        <f t="shared" si="19"/>
        <v>28935</v>
      </c>
      <c r="F73" s="18">
        <f t="shared" si="20"/>
        <v>28935</v>
      </c>
      <c r="G73" s="18">
        <f t="shared" si="21"/>
        <v>130</v>
      </c>
      <c r="H73" s="18">
        <f t="shared" si="22"/>
        <v>0</v>
      </c>
      <c r="I73" s="18">
        <f t="shared" si="23"/>
        <v>130</v>
      </c>
      <c r="J73" s="86" t="s">
        <v>80</v>
      </c>
      <c r="K73" s="80" t="s">
        <v>81</v>
      </c>
      <c r="L73" s="18">
        <v>0</v>
      </c>
      <c r="M73" s="18">
        <v>28935</v>
      </c>
      <c r="N73" s="18">
        <f t="shared" si="24"/>
        <v>28935</v>
      </c>
      <c r="O73" s="18">
        <v>130</v>
      </c>
      <c r="P73" s="18"/>
      <c r="Q73" s="18">
        <f t="shared" si="25"/>
        <v>130</v>
      </c>
      <c r="R73" s="86" t="s">
        <v>116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116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116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116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116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130</v>
      </c>
      <c r="B74" s="76" t="s">
        <v>28</v>
      </c>
      <c r="C74" s="77" t="s">
        <v>29</v>
      </c>
      <c r="D74" s="18">
        <f t="shared" si="18"/>
        <v>0</v>
      </c>
      <c r="E74" s="18">
        <f t="shared" si="19"/>
        <v>24136</v>
      </c>
      <c r="F74" s="18">
        <f t="shared" si="20"/>
        <v>24136</v>
      </c>
      <c r="G74" s="18">
        <f t="shared" si="21"/>
        <v>130</v>
      </c>
      <c r="H74" s="18">
        <f t="shared" si="22"/>
        <v>0</v>
      </c>
      <c r="I74" s="18">
        <f t="shared" si="23"/>
        <v>130</v>
      </c>
      <c r="J74" s="86" t="s">
        <v>80</v>
      </c>
      <c r="K74" s="80" t="s">
        <v>81</v>
      </c>
      <c r="L74" s="18"/>
      <c r="M74" s="18">
        <v>24136</v>
      </c>
      <c r="N74" s="18">
        <f t="shared" si="24"/>
        <v>24136</v>
      </c>
      <c r="O74" s="18">
        <v>130</v>
      </c>
      <c r="P74" s="18"/>
      <c r="Q74" s="18">
        <f t="shared" si="25"/>
        <v>130</v>
      </c>
      <c r="R74" s="86" t="s">
        <v>116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116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116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116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116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130</v>
      </c>
      <c r="B75" s="76" t="s">
        <v>30</v>
      </c>
      <c r="C75" s="77" t="s">
        <v>31</v>
      </c>
      <c r="D75" s="18">
        <f t="shared" si="18"/>
        <v>0</v>
      </c>
      <c r="E75" s="18">
        <f t="shared" si="19"/>
        <v>28380</v>
      </c>
      <c r="F75" s="18">
        <f t="shared" si="20"/>
        <v>28380</v>
      </c>
      <c r="G75" s="18">
        <f t="shared" si="21"/>
        <v>0</v>
      </c>
      <c r="H75" s="18">
        <f t="shared" si="22"/>
        <v>6718</v>
      </c>
      <c r="I75" s="18">
        <f t="shared" si="23"/>
        <v>6718</v>
      </c>
      <c r="J75" s="86" t="s">
        <v>82</v>
      </c>
      <c r="K75" s="80" t="s">
        <v>83</v>
      </c>
      <c r="L75" s="18">
        <v>0</v>
      </c>
      <c r="M75" s="18">
        <v>23988</v>
      </c>
      <c r="N75" s="18">
        <f t="shared" si="24"/>
        <v>23988</v>
      </c>
      <c r="O75" s="18">
        <v>0</v>
      </c>
      <c r="P75" s="18">
        <v>6718</v>
      </c>
      <c r="Q75" s="18">
        <f t="shared" si="25"/>
        <v>6718</v>
      </c>
      <c r="R75" s="86" t="s">
        <v>102</v>
      </c>
      <c r="S75" s="80" t="s">
        <v>103</v>
      </c>
      <c r="T75" s="18">
        <v>0</v>
      </c>
      <c r="U75" s="18">
        <v>4392</v>
      </c>
      <c r="V75" s="18">
        <f t="shared" si="26"/>
        <v>4392</v>
      </c>
      <c r="W75" s="18">
        <v>0</v>
      </c>
      <c r="X75" s="18">
        <v>0</v>
      </c>
      <c r="Y75" s="18">
        <f t="shared" si="27"/>
        <v>0</v>
      </c>
      <c r="Z75" s="86" t="s">
        <v>116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116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116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116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130</v>
      </c>
      <c r="B76" s="76" t="s">
        <v>32</v>
      </c>
      <c r="C76" s="77" t="s">
        <v>33</v>
      </c>
      <c r="D76" s="18">
        <f t="shared" si="18"/>
        <v>0</v>
      </c>
      <c r="E76" s="18">
        <f t="shared" si="19"/>
        <v>66388</v>
      </c>
      <c r="F76" s="18">
        <f t="shared" si="20"/>
        <v>66388</v>
      </c>
      <c r="G76" s="18">
        <f t="shared" si="21"/>
        <v>0</v>
      </c>
      <c r="H76" s="18">
        <f t="shared" si="22"/>
        <v>15716</v>
      </c>
      <c r="I76" s="18">
        <f t="shared" si="23"/>
        <v>15716</v>
      </c>
      <c r="J76" s="86" t="s">
        <v>82</v>
      </c>
      <c r="K76" s="80" t="s">
        <v>83</v>
      </c>
      <c r="L76" s="18"/>
      <c r="M76" s="18">
        <v>56113</v>
      </c>
      <c r="N76" s="18">
        <f t="shared" si="24"/>
        <v>56113</v>
      </c>
      <c r="O76" s="18"/>
      <c r="P76" s="18">
        <v>15716</v>
      </c>
      <c r="Q76" s="18">
        <f t="shared" si="25"/>
        <v>15716</v>
      </c>
      <c r="R76" s="86" t="s">
        <v>102</v>
      </c>
      <c r="S76" s="80" t="s">
        <v>103</v>
      </c>
      <c r="T76" s="18"/>
      <c r="U76" s="18">
        <v>10275</v>
      </c>
      <c r="V76" s="18">
        <f t="shared" si="26"/>
        <v>10275</v>
      </c>
      <c r="W76" s="18"/>
      <c r="X76" s="18"/>
      <c r="Y76" s="18">
        <f t="shared" si="27"/>
        <v>0</v>
      </c>
      <c r="Z76" s="86" t="s">
        <v>116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116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116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116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130</v>
      </c>
      <c r="B77" s="76" t="s">
        <v>34</v>
      </c>
      <c r="C77" s="77" t="s">
        <v>259</v>
      </c>
      <c r="D77" s="18">
        <f t="shared" si="18"/>
        <v>0</v>
      </c>
      <c r="E77" s="18">
        <f t="shared" si="19"/>
        <v>32555</v>
      </c>
      <c r="F77" s="18">
        <f t="shared" si="20"/>
        <v>32555</v>
      </c>
      <c r="G77" s="18">
        <f t="shared" si="21"/>
        <v>0</v>
      </c>
      <c r="H77" s="18">
        <f t="shared" si="22"/>
        <v>7707</v>
      </c>
      <c r="I77" s="18">
        <f t="shared" si="23"/>
        <v>7707</v>
      </c>
      <c r="J77" s="86" t="s">
        <v>82</v>
      </c>
      <c r="K77" s="80" t="s">
        <v>83</v>
      </c>
      <c r="L77" s="18">
        <v>0</v>
      </c>
      <c r="M77" s="18">
        <v>27517</v>
      </c>
      <c r="N77" s="18">
        <f t="shared" si="24"/>
        <v>27517</v>
      </c>
      <c r="O77" s="18">
        <v>0</v>
      </c>
      <c r="P77" s="18">
        <v>7707</v>
      </c>
      <c r="Q77" s="18">
        <f t="shared" si="25"/>
        <v>7707</v>
      </c>
      <c r="R77" s="86" t="s">
        <v>102</v>
      </c>
      <c r="S77" s="80" t="s">
        <v>103</v>
      </c>
      <c r="T77" s="18">
        <v>0</v>
      </c>
      <c r="U77" s="18">
        <v>5038</v>
      </c>
      <c r="V77" s="18">
        <f t="shared" si="26"/>
        <v>5038</v>
      </c>
      <c r="W77" s="18">
        <v>0</v>
      </c>
      <c r="X77" s="18">
        <v>0</v>
      </c>
      <c r="Y77" s="18">
        <f t="shared" si="27"/>
        <v>0</v>
      </c>
      <c r="Z77" s="86" t="s">
        <v>116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116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116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116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130</v>
      </c>
      <c r="B78" s="76" t="s">
        <v>35</v>
      </c>
      <c r="C78" s="77" t="s">
        <v>36</v>
      </c>
      <c r="D78" s="18">
        <f t="shared" si="18"/>
        <v>0</v>
      </c>
      <c r="E78" s="18">
        <f t="shared" si="19"/>
        <v>36229</v>
      </c>
      <c r="F78" s="18">
        <f t="shared" si="20"/>
        <v>36229</v>
      </c>
      <c r="G78" s="18">
        <f t="shared" si="21"/>
        <v>0</v>
      </c>
      <c r="H78" s="18">
        <f t="shared" si="22"/>
        <v>8576</v>
      </c>
      <c r="I78" s="18">
        <f t="shared" si="23"/>
        <v>8576</v>
      </c>
      <c r="J78" s="86" t="s">
        <v>82</v>
      </c>
      <c r="K78" s="80" t="s">
        <v>83</v>
      </c>
      <c r="L78" s="18"/>
      <c r="M78" s="18">
        <v>30621</v>
      </c>
      <c r="N78" s="18">
        <f t="shared" si="24"/>
        <v>30621</v>
      </c>
      <c r="O78" s="18"/>
      <c r="P78" s="18">
        <v>8576</v>
      </c>
      <c r="Q78" s="18">
        <f t="shared" si="25"/>
        <v>8576</v>
      </c>
      <c r="R78" s="86" t="s">
        <v>102</v>
      </c>
      <c r="S78" s="80" t="s">
        <v>103</v>
      </c>
      <c r="T78" s="18"/>
      <c r="U78" s="18">
        <v>5608</v>
      </c>
      <c r="V78" s="18">
        <f t="shared" si="26"/>
        <v>5608</v>
      </c>
      <c r="W78" s="18"/>
      <c r="X78" s="18"/>
      <c r="Y78" s="18">
        <f t="shared" si="27"/>
        <v>0</v>
      </c>
      <c r="Z78" s="86" t="s">
        <v>116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116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116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116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130</v>
      </c>
      <c r="B79" s="76" t="s">
        <v>37</v>
      </c>
      <c r="C79" s="77" t="s">
        <v>38</v>
      </c>
      <c r="D79" s="18">
        <f t="shared" si="18"/>
        <v>2079</v>
      </c>
      <c r="E79" s="18">
        <f t="shared" si="19"/>
        <v>42681</v>
      </c>
      <c r="F79" s="18">
        <f t="shared" si="20"/>
        <v>44760</v>
      </c>
      <c r="G79" s="18">
        <f t="shared" si="21"/>
        <v>1818</v>
      </c>
      <c r="H79" s="18">
        <f t="shared" si="22"/>
        <v>15411</v>
      </c>
      <c r="I79" s="18">
        <f t="shared" si="23"/>
        <v>17229</v>
      </c>
      <c r="J79" s="86" t="s">
        <v>108</v>
      </c>
      <c r="K79" s="80" t="s">
        <v>109</v>
      </c>
      <c r="L79" s="18">
        <v>2079</v>
      </c>
      <c r="M79" s="18">
        <v>42681</v>
      </c>
      <c r="N79" s="18">
        <f t="shared" si="24"/>
        <v>44760</v>
      </c>
      <c r="O79" s="18">
        <v>0</v>
      </c>
      <c r="P79" s="18">
        <v>0</v>
      </c>
      <c r="Q79" s="18">
        <f t="shared" si="25"/>
        <v>0</v>
      </c>
      <c r="R79" s="86" t="s">
        <v>84</v>
      </c>
      <c r="S79" s="80" t="s">
        <v>85</v>
      </c>
      <c r="T79" s="18">
        <v>0</v>
      </c>
      <c r="U79" s="18">
        <v>0</v>
      </c>
      <c r="V79" s="18">
        <f t="shared" si="26"/>
        <v>0</v>
      </c>
      <c r="W79" s="18">
        <v>1818</v>
      </c>
      <c r="X79" s="18">
        <v>15411</v>
      </c>
      <c r="Y79" s="18">
        <f t="shared" si="27"/>
        <v>17229</v>
      </c>
      <c r="Z79" s="86" t="s">
        <v>116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116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116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116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130</v>
      </c>
      <c r="B80" s="76" t="s">
        <v>39</v>
      </c>
      <c r="C80" s="77" t="s">
        <v>40</v>
      </c>
      <c r="D80" s="18">
        <f t="shared" si="18"/>
        <v>2895</v>
      </c>
      <c r="E80" s="18">
        <f t="shared" si="19"/>
        <v>57360</v>
      </c>
      <c r="F80" s="18">
        <f t="shared" si="20"/>
        <v>60255</v>
      </c>
      <c r="G80" s="18">
        <f t="shared" si="21"/>
        <v>3167</v>
      </c>
      <c r="H80" s="18">
        <f t="shared" si="22"/>
        <v>21025</v>
      </c>
      <c r="I80" s="18">
        <f t="shared" si="23"/>
        <v>24192</v>
      </c>
      <c r="J80" s="86" t="s">
        <v>108</v>
      </c>
      <c r="K80" s="80" t="s">
        <v>109</v>
      </c>
      <c r="L80" s="18">
        <v>2895</v>
      </c>
      <c r="M80" s="18">
        <v>57360</v>
      </c>
      <c r="N80" s="18">
        <f t="shared" si="24"/>
        <v>60255</v>
      </c>
      <c r="O80" s="18"/>
      <c r="P80" s="18"/>
      <c r="Q80" s="18">
        <f t="shared" si="25"/>
        <v>0</v>
      </c>
      <c r="R80" s="86" t="s">
        <v>84</v>
      </c>
      <c r="S80" s="80" t="s">
        <v>85</v>
      </c>
      <c r="T80" s="18"/>
      <c r="U80" s="18"/>
      <c r="V80" s="18">
        <f t="shared" si="26"/>
        <v>0</v>
      </c>
      <c r="W80" s="18">
        <v>3167</v>
      </c>
      <c r="X80" s="18">
        <v>21025</v>
      </c>
      <c r="Y80" s="18">
        <f t="shared" si="27"/>
        <v>24192</v>
      </c>
      <c r="Z80" s="86" t="s">
        <v>116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116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116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116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130</v>
      </c>
      <c r="B81" s="76" t="s">
        <v>41</v>
      </c>
      <c r="C81" s="77" t="s">
        <v>42</v>
      </c>
      <c r="D81" s="18">
        <f t="shared" si="18"/>
        <v>0</v>
      </c>
      <c r="E81" s="18">
        <f t="shared" si="19"/>
        <v>0</v>
      </c>
      <c r="F81" s="18">
        <f t="shared" si="20"/>
        <v>0</v>
      </c>
      <c r="G81" s="18">
        <f t="shared" si="21"/>
        <v>1450</v>
      </c>
      <c r="H81" s="18">
        <f t="shared" si="22"/>
        <v>11886</v>
      </c>
      <c r="I81" s="18">
        <f t="shared" si="23"/>
        <v>13336</v>
      </c>
      <c r="J81" s="86" t="s">
        <v>84</v>
      </c>
      <c r="K81" s="80" t="s">
        <v>85</v>
      </c>
      <c r="L81" s="18"/>
      <c r="M81" s="18"/>
      <c r="N81" s="18">
        <f t="shared" si="24"/>
        <v>0</v>
      </c>
      <c r="O81" s="18">
        <v>1450</v>
      </c>
      <c r="P81" s="18">
        <v>11886</v>
      </c>
      <c r="Q81" s="18">
        <f t="shared" si="25"/>
        <v>13336</v>
      </c>
      <c r="R81" s="86" t="s">
        <v>116</v>
      </c>
      <c r="S81" s="80"/>
      <c r="T81" s="18"/>
      <c r="U81" s="18"/>
      <c r="V81" s="18">
        <f t="shared" si="26"/>
        <v>0</v>
      </c>
      <c r="W81" s="18"/>
      <c r="X81" s="18"/>
      <c r="Y81" s="18">
        <f t="shared" si="27"/>
        <v>0</v>
      </c>
      <c r="Z81" s="86" t="s">
        <v>116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116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116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116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130</v>
      </c>
      <c r="B82" s="76" t="s">
        <v>43</v>
      </c>
      <c r="C82" s="77" t="s">
        <v>124</v>
      </c>
      <c r="D82" s="18">
        <f t="shared" si="18"/>
        <v>0</v>
      </c>
      <c r="E82" s="18">
        <f t="shared" si="19"/>
        <v>0</v>
      </c>
      <c r="F82" s="18">
        <f t="shared" si="20"/>
        <v>0</v>
      </c>
      <c r="G82" s="18">
        <f t="shared" si="21"/>
        <v>0</v>
      </c>
      <c r="H82" s="18">
        <f t="shared" si="22"/>
        <v>19831</v>
      </c>
      <c r="I82" s="18">
        <f t="shared" si="23"/>
        <v>19831</v>
      </c>
      <c r="J82" s="86" t="s">
        <v>84</v>
      </c>
      <c r="K82" s="80" t="s">
        <v>85</v>
      </c>
      <c r="L82" s="18">
        <v>0</v>
      </c>
      <c r="M82" s="18">
        <v>0</v>
      </c>
      <c r="N82" s="18">
        <f t="shared" si="24"/>
        <v>0</v>
      </c>
      <c r="O82" s="18">
        <v>0</v>
      </c>
      <c r="P82" s="18">
        <v>19831</v>
      </c>
      <c r="Q82" s="18">
        <f t="shared" si="25"/>
        <v>19831</v>
      </c>
      <c r="R82" s="86" t="s">
        <v>116</v>
      </c>
      <c r="S82" s="80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6" t="s">
        <v>116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116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116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116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130</v>
      </c>
      <c r="B83" s="76" t="s">
        <v>44</v>
      </c>
      <c r="C83" s="77" t="s">
        <v>45</v>
      </c>
      <c r="D83" s="18">
        <f t="shared" si="18"/>
        <v>0</v>
      </c>
      <c r="E83" s="18">
        <f t="shared" si="19"/>
        <v>0</v>
      </c>
      <c r="F83" s="18">
        <f t="shared" si="20"/>
        <v>0</v>
      </c>
      <c r="G83" s="18">
        <f t="shared" si="21"/>
        <v>2352</v>
      </c>
      <c r="H83" s="18">
        <f t="shared" si="22"/>
        <v>17463</v>
      </c>
      <c r="I83" s="18">
        <f t="shared" si="23"/>
        <v>19815</v>
      </c>
      <c r="J83" s="86" t="s">
        <v>84</v>
      </c>
      <c r="K83" s="80" t="s">
        <v>85</v>
      </c>
      <c r="L83" s="18">
        <v>0</v>
      </c>
      <c r="M83" s="18">
        <v>0</v>
      </c>
      <c r="N83" s="18">
        <f t="shared" si="24"/>
        <v>0</v>
      </c>
      <c r="O83" s="18">
        <v>2352</v>
      </c>
      <c r="P83" s="18">
        <v>17463</v>
      </c>
      <c r="Q83" s="18">
        <f t="shared" si="25"/>
        <v>19815</v>
      </c>
      <c r="R83" s="86" t="s">
        <v>116</v>
      </c>
      <c r="S83" s="80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6" t="s">
        <v>116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116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116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116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130</v>
      </c>
      <c r="B84" s="76" t="s">
        <v>46</v>
      </c>
      <c r="C84" s="77" t="s">
        <v>47</v>
      </c>
      <c r="D84" s="18">
        <f t="shared" si="18"/>
        <v>0</v>
      </c>
      <c r="E84" s="18">
        <f t="shared" si="19"/>
        <v>0</v>
      </c>
      <c r="F84" s="18">
        <f t="shared" si="20"/>
        <v>0</v>
      </c>
      <c r="G84" s="18">
        <f t="shared" si="21"/>
        <v>1850</v>
      </c>
      <c r="H84" s="18">
        <f t="shared" si="22"/>
        <v>14754</v>
      </c>
      <c r="I84" s="18">
        <f t="shared" si="23"/>
        <v>16604</v>
      </c>
      <c r="J84" s="86" t="s">
        <v>84</v>
      </c>
      <c r="K84" s="80" t="s">
        <v>85</v>
      </c>
      <c r="L84" s="18">
        <v>0</v>
      </c>
      <c r="M84" s="18">
        <v>0</v>
      </c>
      <c r="N84" s="18">
        <f t="shared" si="24"/>
        <v>0</v>
      </c>
      <c r="O84" s="18">
        <v>1850</v>
      </c>
      <c r="P84" s="18">
        <v>14754</v>
      </c>
      <c r="Q84" s="18">
        <f t="shared" si="25"/>
        <v>16604</v>
      </c>
      <c r="R84" s="86" t="s">
        <v>116</v>
      </c>
      <c r="S84" s="80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6" t="s">
        <v>116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116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116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116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130</v>
      </c>
      <c r="B85" s="76" t="s">
        <v>48</v>
      </c>
      <c r="C85" s="77" t="s">
        <v>49</v>
      </c>
      <c r="D85" s="18">
        <f t="shared" si="18"/>
        <v>0</v>
      </c>
      <c r="E85" s="18">
        <f t="shared" si="19"/>
        <v>79730</v>
      </c>
      <c r="F85" s="18">
        <f t="shared" si="20"/>
        <v>79730</v>
      </c>
      <c r="G85" s="18">
        <f t="shared" si="21"/>
        <v>15706</v>
      </c>
      <c r="H85" s="18">
        <f t="shared" si="22"/>
        <v>0</v>
      </c>
      <c r="I85" s="18">
        <f t="shared" si="23"/>
        <v>15706</v>
      </c>
      <c r="J85" s="86" t="s">
        <v>100</v>
      </c>
      <c r="K85" s="80" t="s">
        <v>101</v>
      </c>
      <c r="L85" s="18"/>
      <c r="M85" s="18">
        <v>13070</v>
      </c>
      <c r="N85" s="18">
        <f t="shared" si="24"/>
        <v>13070</v>
      </c>
      <c r="O85" s="18"/>
      <c r="P85" s="18"/>
      <c r="Q85" s="18">
        <f t="shared" si="25"/>
        <v>0</v>
      </c>
      <c r="R85" s="86" t="s">
        <v>90</v>
      </c>
      <c r="S85" s="80" t="s">
        <v>91</v>
      </c>
      <c r="T85" s="18"/>
      <c r="U85" s="18">
        <v>66660</v>
      </c>
      <c r="V85" s="18">
        <f t="shared" si="26"/>
        <v>66660</v>
      </c>
      <c r="W85" s="18">
        <v>15706</v>
      </c>
      <c r="X85" s="18"/>
      <c r="Y85" s="18">
        <f t="shared" si="27"/>
        <v>15706</v>
      </c>
      <c r="Z85" s="86" t="s">
        <v>116</v>
      </c>
      <c r="AA85" s="80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6" t="s">
        <v>116</v>
      </c>
      <c r="AI85" s="80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6" t="s">
        <v>116</v>
      </c>
      <c r="AQ85" s="80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6" t="s">
        <v>116</v>
      </c>
      <c r="AY85" s="80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2" t="s">
        <v>130</v>
      </c>
      <c r="B86" s="76" t="s">
        <v>50</v>
      </c>
      <c r="C86" s="77" t="s">
        <v>51</v>
      </c>
      <c r="D86" s="18">
        <f t="shared" si="18"/>
        <v>0</v>
      </c>
      <c r="E86" s="18">
        <f t="shared" si="19"/>
        <v>49226</v>
      </c>
      <c r="F86" s="18">
        <f t="shared" si="20"/>
        <v>49226</v>
      </c>
      <c r="G86" s="18">
        <f t="shared" si="21"/>
        <v>0</v>
      </c>
      <c r="H86" s="18">
        <f t="shared" si="22"/>
        <v>36922</v>
      </c>
      <c r="I86" s="18">
        <f t="shared" si="23"/>
        <v>36922</v>
      </c>
      <c r="J86" s="86" t="s">
        <v>100</v>
      </c>
      <c r="K86" s="80" t="s">
        <v>101</v>
      </c>
      <c r="L86" s="18"/>
      <c r="M86" s="18">
        <v>7625</v>
      </c>
      <c r="N86" s="18">
        <f t="shared" si="24"/>
        <v>7625</v>
      </c>
      <c r="O86" s="18"/>
      <c r="P86" s="18"/>
      <c r="Q86" s="18">
        <f t="shared" si="25"/>
        <v>0</v>
      </c>
      <c r="R86" s="86" t="s">
        <v>90</v>
      </c>
      <c r="S86" s="80" t="s">
        <v>91</v>
      </c>
      <c r="T86" s="18"/>
      <c r="U86" s="18">
        <v>41601</v>
      </c>
      <c r="V86" s="18">
        <f t="shared" si="26"/>
        <v>41601</v>
      </c>
      <c r="W86" s="18"/>
      <c r="X86" s="18"/>
      <c r="Y86" s="18">
        <f t="shared" si="27"/>
        <v>0</v>
      </c>
      <c r="Z86" s="86" t="s">
        <v>86</v>
      </c>
      <c r="AA86" s="80" t="s">
        <v>87</v>
      </c>
      <c r="AB86" s="18"/>
      <c r="AC86" s="18"/>
      <c r="AD86" s="18">
        <f t="shared" si="28"/>
        <v>0</v>
      </c>
      <c r="AE86" s="18"/>
      <c r="AF86" s="18">
        <v>36922</v>
      </c>
      <c r="AG86" s="18">
        <f t="shared" si="29"/>
        <v>36922</v>
      </c>
      <c r="AH86" s="86" t="s">
        <v>116</v>
      </c>
      <c r="AI86" s="80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6" t="s">
        <v>116</v>
      </c>
      <c r="AQ86" s="80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6" t="s">
        <v>116</v>
      </c>
      <c r="AY86" s="80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2" t="s">
        <v>130</v>
      </c>
      <c r="B87" s="76" t="s">
        <v>52</v>
      </c>
      <c r="C87" s="77" t="s">
        <v>53</v>
      </c>
      <c r="D87" s="18">
        <f t="shared" si="18"/>
        <v>0</v>
      </c>
      <c r="E87" s="18">
        <f t="shared" si="19"/>
        <v>44934</v>
      </c>
      <c r="F87" s="18">
        <f t="shared" si="20"/>
        <v>44934</v>
      </c>
      <c r="G87" s="18">
        <f t="shared" si="21"/>
        <v>10978</v>
      </c>
      <c r="H87" s="18">
        <f t="shared" si="22"/>
        <v>35562</v>
      </c>
      <c r="I87" s="18">
        <f t="shared" si="23"/>
        <v>46540</v>
      </c>
      <c r="J87" s="86" t="s">
        <v>90</v>
      </c>
      <c r="K87" s="80" t="s">
        <v>91</v>
      </c>
      <c r="L87" s="18"/>
      <c r="M87" s="18">
        <v>35461</v>
      </c>
      <c r="N87" s="18">
        <f t="shared" si="24"/>
        <v>35461</v>
      </c>
      <c r="O87" s="18">
        <v>10978</v>
      </c>
      <c r="P87" s="18"/>
      <c r="Q87" s="18">
        <f t="shared" si="25"/>
        <v>10978</v>
      </c>
      <c r="R87" s="86" t="s">
        <v>100</v>
      </c>
      <c r="S87" s="80" t="s">
        <v>101</v>
      </c>
      <c r="T87" s="18"/>
      <c r="U87" s="18">
        <v>9473</v>
      </c>
      <c r="V87" s="18">
        <f t="shared" si="26"/>
        <v>9473</v>
      </c>
      <c r="W87" s="18"/>
      <c r="X87" s="18"/>
      <c r="Y87" s="18">
        <f t="shared" si="27"/>
        <v>0</v>
      </c>
      <c r="Z87" s="86" t="s">
        <v>86</v>
      </c>
      <c r="AA87" s="80" t="s">
        <v>87</v>
      </c>
      <c r="AB87" s="18"/>
      <c r="AC87" s="18"/>
      <c r="AD87" s="18">
        <f t="shared" si="28"/>
        <v>0</v>
      </c>
      <c r="AE87" s="18"/>
      <c r="AF87" s="18">
        <v>35562</v>
      </c>
      <c r="AG87" s="18">
        <f t="shared" si="29"/>
        <v>35562</v>
      </c>
      <c r="AH87" s="86" t="s">
        <v>116</v>
      </c>
      <c r="AI87" s="80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6" t="s">
        <v>116</v>
      </c>
      <c r="AQ87" s="80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6" t="s">
        <v>116</v>
      </c>
      <c r="AY87" s="80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2" t="s">
        <v>130</v>
      </c>
      <c r="B88" s="76" t="s">
        <v>54</v>
      </c>
      <c r="C88" s="77" t="s">
        <v>217</v>
      </c>
      <c r="D88" s="18">
        <f t="shared" si="18"/>
        <v>0</v>
      </c>
      <c r="E88" s="18">
        <f t="shared" si="19"/>
        <v>54981</v>
      </c>
      <c r="F88" s="18">
        <f t="shared" si="20"/>
        <v>54981</v>
      </c>
      <c r="G88" s="18">
        <f t="shared" si="21"/>
        <v>10272</v>
      </c>
      <c r="H88" s="18">
        <f t="shared" si="22"/>
        <v>0</v>
      </c>
      <c r="I88" s="18">
        <f t="shared" si="23"/>
        <v>10272</v>
      </c>
      <c r="J88" s="86" t="s">
        <v>90</v>
      </c>
      <c r="K88" s="80" t="s">
        <v>91</v>
      </c>
      <c r="L88" s="18">
        <v>0</v>
      </c>
      <c r="M88" s="18">
        <v>46045</v>
      </c>
      <c r="N88" s="18">
        <f t="shared" si="24"/>
        <v>46045</v>
      </c>
      <c r="O88" s="18">
        <v>10272</v>
      </c>
      <c r="P88" s="18">
        <v>0</v>
      </c>
      <c r="Q88" s="18">
        <f t="shared" si="25"/>
        <v>10272</v>
      </c>
      <c r="R88" s="86" t="s">
        <v>100</v>
      </c>
      <c r="S88" s="80" t="s">
        <v>101</v>
      </c>
      <c r="T88" s="18">
        <v>0</v>
      </c>
      <c r="U88" s="18">
        <v>8936</v>
      </c>
      <c r="V88" s="18">
        <f t="shared" si="26"/>
        <v>8936</v>
      </c>
      <c r="W88" s="18">
        <v>0</v>
      </c>
      <c r="X88" s="18">
        <v>0</v>
      </c>
      <c r="Y88" s="18">
        <f t="shared" si="27"/>
        <v>0</v>
      </c>
      <c r="Z88" s="86" t="s">
        <v>116</v>
      </c>
      <c r="AA88" s="80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6" t="s">
        <v>116</v>
      </c>
      <c r="AI88" s="80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6" t="s">
        <v>116</v>
      </c>
      <c r="AQ88" s="80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6" t="s">
        <v>116</v>
      </c>
      <c r="AY88" s="80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2" t="s">
        <v>130</v>
      </c>
      <c r="B89" s="76" t="s">
        <v>55</v>
      </c>
      <c r="C89" s="77" t="s">
        <v>56</v>
      </c>
      <c r="D89" s="18">
        <f t="shared" si="18"/>
        <v>0</v>
      </c>
      <c r="E89" s="18">
        <f t="shared" si="19"/>
        <v>52923</v>
      </c>
      <c r="F89" s="18">
        <f t="shared" si="20"/>
        <v>52923</v>
      </c>
      <c r="G89" s="18">
        <f t="shared" si="21"/>
        <v>11605</v>
      </c>
      <c r="H89" s="18">
        <f t="shared" si="22"/>
        <v>0</v>
      </c>
      <c r="I89" s="18">
        <f t="shared" si="23"/>
        <v>11605</v>
      </c>
      <c r="J89" s="86" t="s">
        <v>90</v>
      </c>
      <c r="K89" s="80" t="s">
        <v>91</v>
      </c>
      <c r="L89" s="18">
        <v>0</v>
      </c>
      <c r="M89" s="18">
        <v>42973</v>
      </c>
      <c r="N89" s="18">
        <f t="shared" si="24"/>
        <v>42973</v>
      </c>
      <c r="O89" s="18">
        <v>11605</v>
      </c>
      <c r="P89" s="18">
        <v>0</v>
      </c>
      <c r="Q89" s="18">
        <f t="shared" si="25"/>
        <v>11605</v>
      </c>
      <c r="R89" s="86" t="s">
        <v>100</v>
      </c>
      <c r="S89" s="80" t="s">
        <v>101</v>
      </c>
      <c r="T89" s="18">
        <v>0</v>
      </c>
      <c r="U89" s="18">
        <v>9950</v>
      </c>
      <c r="V89" s="18">
        <f t="shared" si="26"/>
        <v>9950</v>
      </c>
      <c r="W89" s="18">
        <v>0</v>
      </c>
      <c r="X89" s="18">
        <v>0</v>
      </c>
      <c r="Y89" s="18">
        <f t="shared" si="27"/>
        <v>0</v>
      </c>
      <c r="Z89" s="86" t="s">
        <v>116</v>
      </c>
      <c r="AA89" s="80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6" t="s">
        <v>116</v>
      </c>
      <c r="AI89" s="80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6" t="s">
        <v>116</v>
      </c>
      <c r="AQ89" s="80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6" t="s">
        <v>116</v>
      </c>
      <c r="AY89" s="80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2" t="s">
        <v>130</v>
      </c>
      <c r="B90" s="76" t="s">
        <v>57</v>
      </c>
      <c r="C90" s="77" t="s">
        <v>125</v>
      </c>
      <c r="D90" s="18">
        <f t="shared" si="18"/>
        <v>0</v>
      </c>
      <c r="E90" s="18">
        <f t="shared" si="19"/>
        <v>57481</v>
      </c>
      <c r="F90" s="18">
        <f t="shared" si="20"/>
        <v>57481</v>
      </c>
      <c r="G90" s="18">
        <f t="shared" si="21"/>
        <v>0</v>
      </c>
      <c r="H90" s="18">
        <f t="shared" si="22"/>
        <v>41819</v>
      </c>
      <c r="I90" s="18">
        <f t="shared" si="23"/>
        <v>41819</v>
      </c>
      <c r="J90" s="86" t="s">
        <v>90</v>
      </c>
      <c r="K90" s="80" t="s">
        <v>91</v>
      </c>
      <c r="L90" s="18"/>
      <c r="M90" s="18">
        <v>48784</v>
      </c>
      <c r="N90" s="18">
        <f t="shared" si="24"/>
        <v>48784</v>
      </c>
      <c r="O90" s="18"/>
      <c r="P90" s="18"/>
      <c r="Q90" s="18">
        <f t="shared" si="25"/>
        <v>0</v>
      </c>
      <c r="R90" s="86" t="s">
        <v>100</v>
      </c>
      <c r="S90" s="80" t="s">
        <v>101</v>
      </c>
      <c r="T90" s="18"/>
      <c r="U90" s="18">
        <v>8697</v>
      </c>
      <c r="V90" s="18">
        <f t="shared" si="26"/>
        <v>8697</v>
      </c>
      <c r="W90" s="18"/>
      <c r="X90" s="18"/>
      <c r="Y90" s="18">
        <f t="shared" si="27"/>
        <v>0</v>
      </c>
      <c r="Z90" s="86" t="s">
        <v>86</v>
      </c>
      <c r="AA90" s="80" t="s">
        <v>87</v>
      </c>
      <c r="AB90" s="18"/>
      <c r="AC90" s="18"/>
      <c r="AD90" s="18">
        <f t="shared" si="28"/>
        <v>0</v>
      </c>
      <c r="AE90" s="18"/>
      <c r="AF90" s="18">
        <v>41819</v>
      </c>
      <c r="AG90" s="18">
        <f t="shared" si="29"/>
        <v>41819</v>
      </c>
      <c r="AH90" s="86" t="s">
        <v>116</v>
      </c>
      <c r="AI90" s="80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6" t="s">
        <v>116</v>
      </c>
      <c r="AQ90" s="80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6" t="s">
        <v>116</v>
      </c>
      <c r="AY90" s="80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2" t="s">
        <v>130</v>
      </c>
      <c r="B91" s="76" t="s">
        <v>58</v>
      </c>
      <c r="C91" s="77" t="s">
        <v>59</v>
      </c>
      <c r="D91" s="18">
        <f t="shared" si="18"/>
        <v>0</v>
      </c>
      <c r="E91" s="18">
        <f t="shared" si="19"/>
        <v>29638</v>
      </c>
      <c r="F91" s="18">
        <f t="shared" si="20"/>
        <v>29638</v>
      </c>
      <c r="G91" s="18">
        <f t="shared" si="21"/>
        <v>0</v>
      </c>
      <c r="H91" s="18">
        <f t="shared" si="22"/>
        <v>0</v>
      </c>
      <c r="I91" s="18">
        <f t="shared" si="23"/>
        <v>0</v>
      </c>
      <c r="J91" s="86" t="s">
        <v>96</v>
      </c>
      <c r="K91" s="80" t="s">
        <v>97</v>
      </c>
      <c r="L91" s="18"/>
      <c r="M91" s="18">
        <v>22385</v>
      </c>
      <c r="N91" s="18">
        <f t="shared" si="24"/>
        <v>22385</v>
      </c>
      <c r="O91" s="18"/>
      <c r="P91" s="18"/>
      <c r="Q91" s="18">
        <f t="shared" si="25"/>
        <v>0</v>
      </c>
      <c r="R91" s="86" t="s">
        <v>100</v>
      </c>
      <c r="S91" s="80" t="s">
        <v>101</v>
      </c>
      <c r="T91" s="18"/>
      <c r="U91" s="18">
        <v>7253</v>
      </c>
      <c r="V91" s="18">
        <f t="shared" si="26"/>
        <v>7253</v>
      </c>
      <c r="W91" s="18"/>
      <c r="X91" s="18"/>
      <c r="Y91" s="18">
        <f t="shared" si="27"/>
        <v>0</v>
      </c>
      <c r="Z91" s="86" t="s">
        <v>116</v>
      </c>
      <c r="AA91" s="80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6" t="s">
        <v>116</v>
      </c>
      <c r="AI91" s="80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6" t="s">
        <v>116</v>
      </c>
      <c r="AQ91" s="80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6" t="s">
        <v>116</v>
      </c>
      <c r="AY91" s="80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2" t="s">
        <v>130</v>
      </c>
      <c r="B92" s="76" t="s">
        <v>60</v>
      </c>
      <c r="C92" s="77" t="s">
        <v>61</v>
      </c>
      <c r="D92" s="18">
        <f t="shared" si="18"/>
        <v>3163</v>
      </c>
      <c r="E92" s="18">
        <f t="shared" si="19"/>
        <v>41127</v>
      </c>
      <c r="F92" s="18">
        <f t="shared" si="20"/>
        <v>44290</v>
      </c>
      <c r="G92" s="18">
        <f t="shared" si="21"/>
        <v>0</v>
      </c>
      <c r="H92" s="18">
        <f t="shared" si="22"/>
        <v>19744</v>
      </c>
      <c r="I92" s="18">
        <f t="shared" si="23"/>
        <v>19744</v>
      </c>
      <c r="J92" s="86" t="s">
        <v>88</v>
      </c>
      <c r="K92" s="80" t="s">
        <v>89</v>
      </c>
      <c r="L92" s="18">
        <v>3163</v>
      </c>
      <c r="M92" s="18">
        <v>30397</v>
      </c>
      <c r="N92" s="18">
        <f t="shared" si="24"/>
        <v>33560</v>
      </c>
      <c r="O92" s="18">
        <v>0</v>
      </c>
      <c r="P92" s="18">
        <v>19744</v>
      </c>
      <c r="Q92" s="18">
        <f t="shared" si="25"/>
        <v>19744</v>
      </c>
      <c r="R92" s="86" t="s">
        <v>100</v>
      </c>
      <c r="S92" s="80" t="s">
        <v>101</v>
      </c>
      <c r="T92" s="18">
        <v>0</v>
      </c>
      <c r="U92" s="18">
        <v>10730</v>
      </c>
      <c r="V92" s="18">
        <f t="shared" si="26"/>
        <v>10730</v>
      </c>
      <c r="W92" s="18">
        <v>0</v>
      </c>
      <c r="X92" s="18">
        <v>0</v>
      </c>
      <c r="Y92" s="18">
        <f t="shared" si="27"/>
        <v>0</v>
      </c>
      <c r="Z92" s="86" t="s">
        <v>116</v>
      </c>
      <c r="AA92" s="80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6" t="s">
        <v>116</v>
      </c>
      <c r="AI92" s="80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6" t="s">
        <v>116</v>
      </c>
      <c r="AQ92" s="80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6" t="s">
        <v>116</v>
      </c>
      <c r="AY92" s="80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2" t="s">
        <v>130</v>
      </c>
      <c r="B93" s="76" t="s">
        <v>62</v>
      </c>
      <c r="C93" s="77" t="s">
        <v>63</v>
      </c>
      <c r="D93" s="18">
        <f t="shared" si="18"/>
        <v>3572</v>
      </c>
      <c r="E93" s="18">
        <f t="shared" si="19"/>
        <v>47294</v>
      </c>
      <c r="F93" s="18">
        <f t="shared" si="20"/>
        <v>50866</v>
      </c>
      <c r="G93" s="18">
        <f t="shared" si="21"/>
        <v>0</v>
      </c>
      <c r="H93" s="18">
        <f t="shared" si="22"/>
        <v>24526</v>
      </c>
      <c r="I93" s="18">
        <f t="shared" si="23"/>
        <v>24526</v>
      </c>
      <c r="J93" s="86" t="s">
        <v>88</v>
      </c>
      <c r="K93" s="80" t="s">
        <v>89</v>
      </c>
      <c r="L93" s="18">
        <v>3572</v>
      </c>
      <c r="M93" s="18">
        <v>34334</v>
      </c>
      <c r="N93" s="18">
        <f t="shared" si="24"/>
        <v>37906</v>
      </c>
      <c r="O93" s="18"/>
      <c r="P93" s="18">
        <v>24526</v>
      </c>
      <c r="Q93" s="18">
        <f t="shared" si="25"/>
        <v>24526</v>
      </c>
      <c r="R93" s="86" t="s">
        <v>100</v>
      </c>
      <c r="S93" s="80" t="s">
        <v>101</v>
      </c>
      <c r="T93" s="18"/>
      <c r="U93" s="18">
        <v>12960</v>
      </c>
      <c r="V93" s="18">
        <f t="shared" si="26"/>
        <v>12960</v>
      </c>
      <c r="W93" s="18"/>
      <c r="X93" s="18"/>
      <c r="Y93" s="18">
        <f t="shared" si="27"/>
        <v>0</v>
      </c>
      <c r="Z93" s="86" t="s">
        <v>116</v>
      </c>
      <c r="AA93" s="80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6" t="s">
        <v>116</v>
      </c>
      <c r="AI93" s="80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6" t="s">
        <v>116</v>
      </c>
      <c r="AQ93" s="80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6" t="s">
        <v>116</v>
      </c>
      <c r="AY93" s="80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2" t="s">
        <v>130</v>
      </c>
      <c r="B94" s="76" t="s">
        <v>64</v>
      </c>
      <c r="C94" s="77" t="s">
        <v>65</v>
      </c>
      <c r="D94" s="18">
        <f t="shared" si="18"/>
        <v>49325</v>
      </c>
      <c r="E94" s="18">
        <f t="shared" si="19"/>
        <v>14656</v>
      </c>
      <c r="F94" s="18">
        <f t="shared" si="20"/>
        <v>63981</v>
      </c>
      <c r="G94" s="18">
        <f t="shared" si="21"/>
        <v>29848</v>
      </c>
      <c r="H94" s="18">
        <f t="shared" si="22"/>
        <v>0</v>
      </c>
      <c r="I94" s="18">
        <f t="shared" si="23"/>
        <v>29848</v>
      </c>
      <c r="J94" s="86" t="s">
        <v>88</v>
      </c>
      <c r="K94" s="80" t="s">
        <v>89</v>
      </c>
      <c r="L94" s="18">
        <v>49325</v>
      </c>
      <c r="M94" s="18">
        <v>0</v>
      </c>
      <c r="N94" s="18">
        <f t="shared" si="24"/>
        <v>49325</v>
      </c>
      <c r="O94" s="18">
        <v>29848</v>
      </c>
      <c r="P94" s="18"/>
      <c r="Q94" s="18">
        <f t="shared" si="25"/>
        <v>29848</v>
      </c>
      <c r="R94" s="86" t="s">
        <v>100</v>
      </c>
      <c r="S94" s="80" t="s">
        <v>101</v>
      </c>
      <c r="T94" s="18"/>
      <c r="U94" s="18">
        <v>14656</v>
      </c>
      <c r="V94" s="18">
        <f t="shared" si="26"/>
        <v>14656</v>
      </c>
      <c r="W94" s="18"/>
      <c r="X94" s="18"/>
      <c r="Y94" s="18">
        <f t="shared" si="27"/>
        <v>0</v>
      </c>
      <c r="Z94" s="86" t="s">
        <v>116</v>
      </c>
      <c r="AA94" s="80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6" t="s">
        <v>116</v>
      </c>
      <c r="AI94" s="80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6" t="s">
        <v>116</v>
      </c>
      <c r="AQ94" s="80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6" t="s">
        <v>116</v>
      </c>
      <c r="AY94" s="80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111" t="s">
        <v>256</v>
      </c>
      <c r="B95" s="112"/>
      <c r="C95" s="113"/>
      <c r="D95" s="18">
        <f aca="true" t="shared" si="36" ref="D95:I95">SUM(D7:D94)</f>
        <v>379389</v>
      </c>
      <c r="E95" s="18">
        <f t="shared" si="36"/>
        <v>5870798</v>
      </c>
      <c r="F95" s="18">
        <f t="shared" si="36"/>
        <v>6250187</v>
      </c>
      <c r="G95" s="18">
        <f t="shared" si="36"/>
        <v>96806</v>
      </c>
      <c r="H95" s="18">
        <f t="shared" si="36"/>
        <v>1403765</v>
      </c>
      <c r="I95" s="18">
        <f t="shared" si="36"/>
        <v>1500571</v>
      </c>
      <c r="J95" s="85" t="s">
        <v>257</v>
      </c>
      <c r="K95" s="53" t="s">
        <v>257</v>
      </c>
      <c r="L95" s="18">
        <f aca="true" t="shared" si="37" ref="L95:Q95">SUM(L7:L94)</f>
        <v>324097</v>
      </c>
      <c r="M95" s="18">
        <f t="shared" si="37"/>
        <v>5233462</v>
      </c>
      <c r="N95" s="18">
        <f t="shared" si="37"/>
        <v>5557559</v>
      </c>
      <c r="O95" s="18">
        <f t="shared" si="37"/>
        <v>69782</v>
      </c>
      <c r="P95" s="18">
        <f t="shared" si="37"/>
        <v>839109</v>
      </c>
      <c r="Q95" s="18">
        <f t="shared" si="37"/>
        <v>908891</v>
      </c>
      <c r="R95" s="85" t="s">
        <v>257</v>
      </c>
      <c r="S95" s="53" t="s">
        <v>257</v>
      </c>
      <c r="T95" s="18">
        <f aca="true" t="shared" si="38" ref="T95:Y95">SUM(T7:T94)</f>
        <v>55292</v>
      </c>
      <c r="U95" s="18">
        <f t="shared" si="38"/>
        <v>637336</v>
      </c>
      <c r="V95" s="18">
        <f t="shared" si="38"/>
        <v>692628</v>
      </c>
      <c r="W95" s="18">
        <f t="shared" si="38"/>
        <v>27024</v>
      </c>
      <c r="X95" s="18">
        <f t="shared" si="38"/>
        <v>450353</v>
      </c>
      <c r="Y95" s="18">
        <f t="shared" si="38"/>
        <v>477377</v>
      </c>
      <c r="Z95" s="85" t="s">
        <v>257</v>
      </c>
      <c r="AA95" s="53" t="s">
        <v>257</v>
      </c>
      <c r="AB95" s="18">
        <f aca="true" t="shared" si="39" ref="AB95:AG95">SUM(AB7:AB94)</f>
        <v>0</v>
      </c>
      <c r="AC95" s="18">
        <f t="shared" si="39"/>
        <v>0</v>
      </c>
      <c r="AD95" s="18">
        <f t="shared" si="39"/>
        <v>0</v>
      </c>
      <c r="AE95" s="18">
        <f t="shared" si="39"/>
        <v>0</v>
      </c>
      <c r="AF95" s="18">
        <f t="shared" si="39"/>
        <v>114303</v>
      </c>
      <c r="AG95" s="18">
        <f t="shared" si="39"/>
        <v>114303</v>
      </c>
      <c r="AH95" s="85" t="s">
        <v>257</v>
      </c>
      <c r="AI95" s="53" t="s">
        <v>257</v>
      </c>
      <c r="AJ95" s="18">
        <f aca="true" t="shared" si="40" ref="AJ95:AO95">SUM(AJ7:AJ94)</f>
        <v>0</v>
      </c>
      <c r="AK95" s="18">
        <f t="shared" si="40"/>
        <v>0</v>
      </c>
      <c r="AL95" s="18">
        <f t="shared" si="40"/>
        <v>0</v>
      </c>
      <c r="AM95" s="18">
        <f t="shared" si="40"/>
        <v>0</v>
      </c>
      <c r="AN95" s="18">
        <f t="shared" si="40"/>
        <v>0</v>
      </c>
      <c r="AO95" s="18">
        <f t="shared" si="40"/>
        <v>0</v>
      </c>
      <c r="AP95" s="85" t="s">
        <v>257</v>
      </c>
      <c r="AQ95" s="53" t="s">
        <v>257</v>
      </c>
      <c r="AR95" s="18">
        <f aca="true" t="shared" si="41" ref="AR95:AW95">SUM(AR7:AR94)</f>
        <v>0</v>
      </c>
      <c r="AS95" s="18">
        <f t="shared" si="41"/>
        <v>0</v>
      </c>
      <c r="AT95" s="18">
        <f t="shared" si="41"/>
        <v>0</v>
      </c>
      <c r="AU95" s="18">
        <f t="shared" si="41"/>
        <v>0</v>
      </c>
      <c r="AV95" s="18">
        <f t="shared" si="41"/>
        <v>0</v>
      </c>
      <c r="AW95" s="18">
        <f t="shared" si="41"/>
        <v>0</v>
      </c>
      <c r="AX95" s="85" t="s">
        <v>257</v>
      </c>
      <c r="AY95" s="53" t="s">
        <v>257</v>
      </c>
      <c r="AZ95" s="18">
        <f aca="true" t="shared" si="42" ref="AZ95:BE95">SUM(AZ7:AZ94)</f>
        <v>0</v>
      </c>
      <c r="BA95" s="18">
        <f t="shared" si="42"/>
        <v>0</v>
      </c>
      <c r="BB95" s="18">
        <f t="shared" si="42"/>
        <v>0</v>
      </c>
      <c r="BC95" s="18">
        <f t="shared" si="42"/>
        <v>0</v>
      </c>
      <c r="BD95" s="18">
        <f t="shared" si="42"/>
        <v>0</v>
      </c>
      <c r="BE95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2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332</v>
      </c>
      <c r="B1" s="58"/>
      <c r="C1" s="1"/>
      <c r="D1" s="1"/>
      <c r="E1" s="1"/>
    </row>
    <row r="2" spans="1:125" s="70" customFormat="1" ht="22.5" customHeight="1">
      <c r="A2" s="117" t="s">
        <v>209</v>
      </c>
      <c r="B2" s="114" t="s">
        <v>152</v>
      </c>
      <c r="C2" s="121" t="s">
        <v>261</v>
      </c>
      <c r="D2" s="66" t="s">
        <v>262</v>
      </c>
      <c r="E2" s="67"/>
      <c r="F2" s="66" t="s">
        <v>153</v>
      </c>
      <c r="G2" s="68"/>
      <c r="H2" s="68"/>
      <c r="I2" s="50"/>
      <c r="J2" s="66" t="s">
        <v>154</v>
      </c>
      <c r="K2" s="68"/>
      <c r="L2" s="68"/>
      <c r="M2" s="50"/>
      <c r="N2" s="66" t="s">
        <v>155</v>
      </c>
      <c r="O2" s="68"/>
      <c r="P2" s="68"/>
      <c r="Q2" s="50"/>
      <c r="R2" s="66" t="s">
        <v>156</v>
      </c>
      <c r="S2" s="68"/>
      <c r="T2" s="68"/>
      <c r="U2" s="50"/>
      <c r="V2" s="66" t="s">
        <v>157</v>
      </c>
      <c r="W2" s="68"/>
      <c r="X2" s="68"/>
      <c r="Y2" s="50"/>
      <c r="Z2" s="66" t="s">
        <v>158</v>
      </c>
      <c r="AA2" s="68"/>
      <c r="AB2" s="68"/>
      <c r="AC2" s="50"/>
      <c r="AD2" s="66" t="s">
        <v>159</v>
      </c>
      <c r="AE2" s="68"/>
      <c r="AF2" s="68"/>
      <c r="AG2" s="50"/>
      <c r="AH2" s="66" t="s">
        <v>160</v>
      </c>
      <c r="AI2" s="68"/>
      <c r="AJ2" s="68"/>
      <c r="AK2" s="50"/>
      <c r="AL2" s="66" t="s">
        <v>161</v>
      </c>
      <c r="AM2" s="68"/>
      <c r="AN2" s="68"/>
      <c r="AO2" s="50"/>
      <c r="AP2" s="66" t="s">
        <v>162</v>
      </c>
      <c r="AQ2" s="68"/>
      <c r="AR2" s="68"/>
      <c r="AS2" s="50"/>
      <c r="AT2" s="66" t="s">
        <v>163</v>
      </c>
      <c r="AU2" s="68"/>
      <c r="AV2" s="68"/>
      <c r="AW2" s="50"/>
      <c r="AX2" s="66" t="s">
        <v>164</v>
      </c>
      <c r="AY2" s="68"/>
      <c r="AZ2" s="68"/>
      <c r="BA2" s="50"/>
      <c r="BB2" s="66" t="s">
        <v>165</v>
      </c>
      <c r="BC2" s="68"/>
      <c r="BD2" s="68"/>
      <c r="BE2" s="50"/>
      <c r="BF2" s="66" t="s">
        <v>166</v>
      </c>
      <c r="BG2" s="68"/>
      <c r="BH2" s="68"/>
      <c r="BI2" s="50"/>
      <c r="BJ2" s="66" t="s">
        <v>167</v>
      </c>
      <c r="BK2" s="68"/>
      <c r="BL2" s="68"/>
      <c r="BM2" s="50"/>
      <c r="BN2" s="66" t="s">
        <v>168</v>
      </c>
      <c r="BO2" s="68"/>
      <c r="BP2" s="68"/>
      <c r="BQ2" s="50"/>
      <c r="BR2" s="66" t="s">
        <v>169</v>
      </c>
      <c r="BS2" s="68"/>
      <c r="BT2" s="68"/>
      <c r="BU2" s="50"/>
      <c r="BV2" s="66" t="s">
        <v>170</v>
      </c>
      <c r="BW2" s="68"/>
      <c r="BX2" s="68"/>
      <c r="BY2" s="50"/>
      <c r="BZ2" s="66" t="s">
        <v>171</v>
      </c>
      <c r="CA2" s="68"/>
      <c r="CB2" s="68"/>
      <c r="CC2" s="50"/>
      <c r="CD2" s="66" t="s">
        <v>172</v>
      </c>
      <c r="CE2" s="68"/>
      <c r="CF2" s="68"/>
      <c r="CG2" s="50"/>
      <c r="CH2" s="66" t="s">
        <v>173</v>
      </c>
      <c r="CI2" s="68"/>
      <c r="CJ2" s="68"/>
      <c r="CK2" s="50"/>
      <c r="CL2" s="66" t="s">
        <v>174</v>
      </c>
      <c r="CM2" s="68"/>
      <c r="CN2" s="68"/>
      <c r="CO2" s="50"/>
      <c r="CP2" s="66" t="s">
        <v>175</v>
      </c>
      <c r="CQ2" s="68"/>
      <c r="CR2" s="68"/>
      <c r="CS2" s="50"/>
      <c r="CT2" s="66" t="s">
        <v>176</v>
      </c>
      <c r="CU2" s="68"/>
      <c r="CV2" s="68"/>
      <c r="CW2" s="50"/>
      <c r="CX2" s="66" t="s">
        <v>177</v>
      </c>
      <c r="CY2" s="68"/>
      <c r="CZ2" s="68"/>
      <c r="DA2" s="50"/>
      <c r="DB2" s="66" t="s">
        <v>178</v>
      </c>
      <c r="DC2" s="68"/>
      <c r="DD2" s="68"/>
      <c r="DE2" s="50"/>
      <c r="DF2" s="66" t="s">
        <v>179</v>
      </c>
      <c r="DG2" s="68"/>
      <c r="DH2" s="68"/>
      <c r="DI2" s="50"/>
      <c r="DJ2" s="66" t="s">
        <v>180</v>
      </c>
      <c r="DK2" s="68"/>
      <c r="DL2" s="68"/>
      <c r="DM2" s="50"/>
      <c r="DN2" s="66" t="s">
        <v>181</v>
      </c>
      <c r="DO2" s="68"/>
      <c r="DP2" s="68"/>
      <c r="DQ2" s="50"/>
      <c r="DR2" s="66" t="s">
        <v>182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183</v>
      </c>
      <c r="E4" s="37" t="s">
        <v>118</v>
      </c>
      <c r="F4" s="123" t="s">
        <v>184</v>
      </c>
      <c r="G4" s="126" t="s">
        <v>263</v>
      </c>
      <c r="H4" s="37" t="s">
        <v>185</v>
      </c>
      <c r="I4" s="37" t="s">
        <v>118</v>
      </c>
      <c r="J4" s="123" t="s">
        <v>184</v>
      </c>
      <c r="K4" s="126" t="s">
        <v>263</v>
      </c>
      <c r="L4" s="37" t="s">
        <v>185</v>
      </c>
      <c r="M4" s="37" t="s">
        <v>118</v>
      </c>
      <c r="N4" s="123" t="s">
        <v>184</v>
      </c>
      <c r="O4" s="126" t="s">
        <v>263</v>
      </c>
      <c r="P4" s="37" t="s">
        <v>185</v>
      </c>
      <c r="Q4" s="37" t="s">
        <v>118</v>
      </c>
      <c r="R4" s="123" t="s">
        <v>184</v>
      </c>
      <c r="S4" s="126" t="s">
        <v>263</v>
      </c>
      <c r="T4" s="37" t="s">
        <v>185</v>
      </c>
      <c r="U4" s="37" t="s">
        <v>118</v>
      </c>
      <c r="V4" s="123" t="s">
        <v>184</v>
      </c>
      <c r="W4" s="126" t="s">
        <v>263</v>
      </c>
      <c r="X4" s="37" t="s">
        <v>185</v>
      </c>
      <c r="Y4" s="37" t="s">
        <v>118</v>
      </c>
      <c r="Z4" s="123" t="s">
        <v>184</v>
      </c>
      <c r="AA4" s="126" t="s">
        <v>263</v>
      </c>
      <c r="AB4" s="37" t="s">
        <v>185</v>
      </c>
      <c r="AC4" s="37" t="s">
        <v>118</v>
      </c>
      <c r="AD4" s="123" t="s">
        <v>184</v>
      </c>
      <c r="AE4" s="126" t="s">
        <v>263</v>
      </c>
      <c r="AF4" s="37" t="s">
        <v>185</v>
      </c>
      <c r="AG4" s="37" t="s">
        <v>118</v>
      </c>
      <c r="AH4" s="123" t="s">
        <v>184</v>
      </c>
      <c r="AI4" s="126" t="s">
        <v>263</v>
      </c>
      <c r="AJ4" s="37" t="s">
        <v>185</v>
      </c>
      <c r="AK4" s="37" t="s">
        <v>118</v>
      </c>
      <c r="AL4" s="123" t="s">
        <v>184</v>
      </c>
      <c r="AM4" s="126" t="s">
        <v>263</v>
      </c>
      <c r="AN4" s="37" t="s">
        <v>185</v>
      </c>
      <c r="AO4" s="37" t="s">
        <v>118</v>
      </c>
      <c r="AP4" s="123" t="s">
        <v>184</v>
      </c>
      <c r="AQ4" s="126" t="s">
        <v>263</v>
      </c>
      <c r="AR4" s="37" t="s">
        <v>185</v>
      </c>
      <c r="AS4" s="37" t="s">
        <v>118</v>
      </c>
      <c r="AT4" s="123" t="s">
        <v>184</v>
      </c>
      <c r="AU4" s="126" t="s">
        <v>263</v>
      </c>
      <c r="AV4" s="37" t="s">
        <v>185</v>
      </c>
      <c r="AW4" s="37" t="s">
        <v>118</v>
      </c>
      <c r="AX4" s="123" t="s">
        <v>184</v>
      </c>
      <c r="AY4" s="126" t="s">
        <v>263</v>
      </c>
      <c r="AZ4" s="37" t="s">
        <v>185</v>
      </c>
      <c r="BA4" s="37" t="s">
        <v>118</v>
      </c>
      <c r="BB4" s="123" t="s">
        <v>184</v>
      </c>
      <c r="BC4" s="126" t="s">
        <v>263</v>
      </c>
      <c r="BD4" s="37" t="s">
        <v>185</v>
      </c>
      <c r="BE4" s="37" t="s">
        <v>118</v>
      </c>
      <c r="BF4" s="123" t="s">
        <v>184</v>
      </c>
      <c r="BG4" s="126" t="s">
        <v>263</v>
      </c>
      <c r="BH4" s="37" t="s">
        <v>185</v>
      </c>
      <c r="BI4" s="37" t="s">
        <v>118</v>
      </c>
      <c r="BJ4" s="123" t="s">
        <v>184</v>
      </c>
      <c r="BK4" s="126" t="s">
        <v>263</v>
      </c>
      <c r="BL4" s="37" t="s">
        <v>185</v>
      </c>
      <c r="BM4" s="37" t="s">
        <v>118</v>
      </c>
      <c r="BN4" s="123" t="s">
        <v>184</v>
      </c>
      <c r="BO4" s="126" t="s">
        <v>263</v>
      </c>
      <c r="BP4" s="37" t="s">
        <v>185</v>
      </c>
      <c r="BQ4" s="37" t="s">
        <v>118</v>
      </c>
      <c r="BR4" s="123" t="s">
        <v>184</v>
      </c>
      <c r="BS4" s="126" t="s">
        <v>263</v>
      </c>
      <c r="BT4" s="37" t="s">
        <v>185</v>
      </c>
      <c r="BU4" s="37" t="s">
        <v>118</v>
      </c>
      <c r="BV4" s="123" t="s">
        <v>184</v>
      </c>
      <c r="BW4" s="126" t="s">
        <v>263</v>
      </c>
      <c r="BX4" s="37" t="s">
        <v>185</v>
      </c>
      <c r="BY4" s="37" t="s">
        <v>118</v>
      </c>
      <c r="BZ4" s="123" t="s">
        <v>184</v>
      </c>
      <c r="CA4" s="126" t="s">
        <v>263</v>
      </c>
      <c r="CB4" s="37" t="s">
        <v>185</v>
      </c>
      <c r="CC4" s="37" t="s">
        <v>118</v>
      </c>
      <c r="CD4" s="123" t="s">
        <v>184</v>
      </c>
      <c r="CE4" s="126" t="s">
        <v>263</v>
      </c>
      <c r="CF4" s="37" t="s">
        <v>185</v>
      </c>
      <c r="CG4" s="37" t="s">
        <v>118</v>
      </c>
      <c r="CH4" s="123" t="s">
        <v>184</v>
      </c>
      <c r="CI4" s="126" t="s">
        <v>263</v>
      </c>
      <c r="CJ4" s="37" t="s">
        <v>185</v>
      </c>
      <c r="CK4" s="37" t="s">
        <v>118</v>
      </c>
      <c r="CL4" s="123" t="s">
        <v>184</v>
      </c>
      <c r="CM4" s="126" t="s">
        <v>263</v>
      </c>
      <c r="CN4" s="37" t="s">
        <v>185</v>
      </c>
      <c r="CO4" s="37" t="s">
        <v>118</v>
      </c>
      <c r="CP4" s="123" t="s">
        <v>184</v>
      </c>
      <c r="CQ4" s="126" t="s">
        <v>263</v>
      </c>
      <c r="CR4" s="37" t="s">
        <v>185</v>
      </c>
      <c r="CS4" s="37" t="s">
        <v>118</v>
      </c>
      <c r="CT4" s="123" t="s">
        <v>184</v>
      </c>
      <c r="CU4" s="126" t="s">
        <v>263</v>
      </c>
      <c r="CV4" s="37" t="s">
        <v>185</v>
      </c>
      <c r="CW4" s="37" t="s">
        <v>118</v>
      </c>
      <c r="CX4" s="123" t="s">
        <v>184</v>
      </c>
      <c r="CY4" s="126" t="s">
        <v>263</v>
      </c>
      <c r="CZ4" s="37" t="s">
        <v>185</v>
      </c>
      <c r="DA4" s="37" t="s">
        <v>118</v>
      </c>
      <c r="DB4" s="123" t="s">
        <v>184</v>
      </c>
      <c r="DC4" s="126" t="s">
        <v>263</v>
      </c>
      <c r="DD4" s="37" t="s">
        <v>185</v>
      </c>
      <c r="DE4" s="37" t="s">
        <v>118</v>
      </c>
      <c r="DF4" s="123" t="s">
        <v>184</v>
      </c>
      <c r="DG4" s="126" t="s">
        <v>263</v>
      </c>
      <c r="DH4" s="37" t="s">
        <v>185</v>
      </c>
      <c r="DI4" s="37" t="s">
        <v>118</v>
      </c>
      <c r="DJ4" s="123" t="s">
        <v>184</v>
      </c>
      <c r="DK4" s="126" t="s">
        <v>263</v>
      </c>
      <c r="DL4" s="37" t="s">
        <v>185</v>
      </c>
      <c r="DM4" s="37" t="s">
        <v>118</v>
      </c>
      <c r="DN4" s="123" t="s">
        <v>184</v>
      </c>
      <c r="DO4" s="126" t="s">
        <v>263</v>
      </c>
      <c r="DP4" s="37" t="s">
        <v>185</v>
      </c>
      <c r="DQ4" s="37" t="s">
        <v>118</v>
      </c>
      <c r="DR4" s="123" t="s">
        <v>184</v>
      </c>
      <c r="DS4" s="126" t="s">
        <v>263</v>
      </c>
      <c r="DT4" s="37" t="s">
        <v>185</v>
      </c>
      <c r="DU4" s="37" t="s">
        <v>118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123</v>
      </c>
      <c r="E6" s="55" t="s">
        <v>123</v>
      </c>
      <c r="F6" s="125"/>
      <c r="G6" s="128"/>
      <c r="H6" s="55" t="s">
        <v>123</v>
      </c>
      <c r="I6" s="55" t="s">
        <v>123</v>
      </c>
      <c r="J6" s="125"/>
      <c r="K6" s="128"/>
      <c r="L6" s="55" t="s">
        <v>123</v>
      </c>
      <c r="M6" s="55" t="s">
        <v>123</v>
      </c>
      <c r="N6" s="125"/>
      <c r="O6" s="128"/>
      <c r="P6" s="55" t="s">
        <v>123</v>
      </c>
      <c r="Q6" s="55" t="s">
        <v>123</v>
      </c>
      <c r="R6" s="125"/>
      <c r="S6" s="128"/>
      <c r="T6" s="55" t="s">
        <v>123</v>
      </c>
      <c r="U6" s="55" t="s">
        <v>123</v>
      </c>
      <c r="V6" s="125"/>
      <c r="W6" s="128"/>
      <c r="X6" s="55" t="s">
        <v>123</v>
      </c>
      <c r="Y6" s="55" t="s">
        <v>123</v>
      </c>
      <c r="Z6" s="125"/>
      <c r="AA6" s="128"/>
      <c r="AB6" s="55" t="s">
        <v>123</v>
      </c>
      <c r="AC6" s="55" t="s">
        <v>123</v>
      </c>
      <c r="AD6" s="125"/>
      <c r="AE6" s="128"/>
      <c r="AF6" s="55" t="s">
        <v>123</v>
      </c>
      <c r="AG6" s="55" t="s">
        <v>123</v>
      </c>
      <c r="AH6" s="125"/>
      <c r="AI6" s="128"/>
      <c r="AJ6" s="55" t="s">
        <v>123</v>
      </c>
      <c r="AK6" s="55" t="s">
        <v>123</v>
      </c>
      <c r="AL6" s="125"/>
      <c r="AM6" s="128"/>
      <c r="AN6" s="55" t="s">
        <v>123</v>
      </c>
      <c r="AO6" s="55" t="s">
        <v>123</v>
      </c>
      <c r="AP6" s="125"/>
      <c r="AQ6" s="128"/>
      <c r="AR6" s="55" t="s">
        <v>123</v>
      </c>
      <c r="AS6" s="55" t="s">
        <v>123</v>
      </c>
      <c r="AT6" s="125"/>
      <c r="AU6" s="128"/>
      <c r="AV6" s="55" t="s">
        <v>123</v>
      </c>
      <c r="AW6" s="55" t="s">
        <v>123</v>
      </c>
      <c r="AX6" s="125"/>
      <c r="AY6" s="128"/>
      <c r="AZ6" s="55" t="s">
        <v>123</v>
      </c>
      <c r="BA6" s="55" t="s">
        <v>123</v>
      </c>
      <c r="BB6" s="125"/>
      <c r="BC6" s="128"/>
      <c r="BD6" s="55" t="s">
        <v>123</v>
      </c>
      <c r="BE6" s="55" t="s">
        <v>123</v>
      </c>
      <c r="BF6" s="125"/>
      <c r="BG6" s="128"/>
      <c r="BH6" s="55" t="s">
        <v>123</v>
      </c>
      <c r="BI6" s="55" t="s">
        <v>123</v>
      </c>
      <c r="BJ6" s="125"/>
      <c r="BK6" s="128"/>
      <c r="BL6" s="55" t="s">
        <v>123</v>
      </c>
      <c r="BM6" s="55" t="s">
        <v>123</v>
      </c>
      <c r="BN6" s="125"/>
      <c r="BO6" s="128"/>
      <c r="BP6" s="55" t="s">
        <v>123</v>
      </c>
      <c r="BQ6" s="55" t="s">
        <v>123</v>
      </c>
      <c r="BR6" s="125"/>
      <c r="BS6" s="128"/>
      <c r="BT6" s="55" t="s">
        <v>123</v>
      </c>
      <c r="BU6" s="55" t="s">
        <v>123</v>
      </c>
      <c r="BV6" s="125"/>
      <c r="BW6" s="128"/>
      <c r="BX6" s="55" t="s">
        <v>123</v>
      </c>
      <c r="BY6" s="55" t="s">
        <v>123</v>
      </c>
      <c r="BZ6" s="125"/>
      <c r="CA6" s="128"/>
      <c r="CB6" s="55" t="s">
        <v>123</v>
      </c>
      <c r="CC6" s="55" t="s">
        <v>123</v>
      </c>
      <c r="CD6" s="125"/>
      <c r="CE6" s="128"/>
      <c r="CF6" s="55" t="s">
        <v>123</v>
      </c>
      <c r="CG6" s="55" t="s">
        <v>123</v>
      </c>
      <c r="CH6" s="125"/>
      <c r="CI6" s="128"/>
      <c r="CJ6" s="55" t="s">
        <v>123</v>
      </c>
      <c r="CK6" s="55" t="s">
        <v>123</v>
      </c>
      <c r="CL6" s="125"/>
      <c r="CM6" s="128"/>
      <c r="CN6" s="55" t="s">
        <v>123</v>
      </c>
      <c r="CO6" s="55" t="s">
        <v>123</v>
      </c>
      <c r="CP6" s="125"/>
      <c r="CQ6" s="128"/>
      <c r="CR6" s="55" t="s">
        <v>123</v>
      </c>
      <c r="CS6" s="55" t="s">
        <v>123</v>
      </c>
      <c r="CT6" s="125"/>
      <c r="CU6" s="128"/>
      <c r="CV6" s="55" t="s">
        <v>123</v>
      </c>
      <c r="CW6" s="55" t="s">
        <v>123</v>
      </c>
      <c r="CX6" s="125"/>
      <c r="CY6" s="128"/>
      <c r="CZ6" s="55" t="s">
        <v>123</v>
      </c>
      <c r="DA6" s="55" t="s">
        <v>123</v>
      </c>
      <c r="DB6" s="125"/>
      <c r="DC6" s="128"/>
      <c r="DD6" s="55" t="s">
        <v>123</v>
      </c>
      <c r="DE6" s="55" t="s">
        <v>123</v>
      </c>
      <c r="DF6" s="125"/>
      <c r="DG6" s="128"/>
      <c r="DH6" s="55" t="s">
        <v>123</v>
      </c>
      <c r="DI6" s="55" t="s">
        <v>123</v>
      </c>
      <c r="DJ6" s="125"/>
      <c r="DK6" s="128"/>
      <c r="DL6" s="55" t="s">
        <v>123</v>
      </c>
      <c r="DM6" s="55" t="s">
        <v>123</v>
      </c>
      <c r="DN6" s="125"/>
      <c r="DO6" s="128"/>
      <c r="DP6" s="55" t="s">
        <v>123</v>
      </c>
      <c r="DQ6" s="55" t="s">
        <v>123</v>
      </c>
      <c r="DR6" s="125"/>
      <c r="DS6" s="128"/>
      <c r="DT6" s="55" t="s">
        <v>123</v>
      </c>
      <c r="DU6" s="55" t="s">
        <v>123</v>
      </c>
    </row>
    <row r="7" spans="1:125" ht="13.5">
      <c r="A7" s="78" t="s">
        <v>130</v>
      </c>
      <c r="B7" s="78" t="s">
        <v>66</v>
      </c>
      <c r="C7" s="79" t="s">
        <v>67</v>
      </c>
      <c r="D7" s="18">
        <f aca="true" t="shared" si="0" ref="D7:D13">H7+L7+P7+T7+X7+AB7+AF7+AJ7+AN7+AR7+AV7+AZ7+BD7+BH7+BL7+BP7+BT7+BX7+CB7+CF7+CJ7+CN7+CR7+CV7+CZ7+DD7+DH7+DL7+DP7+DT7</f>
        <v>0</v>
      </c>
      <c r="E7" s="18">
        <f aca="true" t="shared" si="1" ref="E7:E13">I7+M7+Q7+U7+Y7+AC7+AG7+AK7+AO7+AS7+AW7+BA7+BE7+BI7+BM7+BQ7+BU7+BY7+CC7+CG7+CK7+CO7+CS7+CW7+DA7+DE7+DI7+DM7+DQ7+DU7</f>
        <v>283996</v>
      </c>
      <c r="F7" s="84" t="s">
        <v>281</v>
      </c>
      <c r="G7" s="81" t="s">
        <v>282</v>
      </c>
      <c r="H7" s="18">
        <v>0</v>
      </c>
      <c r="I7" s="18">
        <v>103407</v>
      </c>
      <c r="J7" s="84" t="s">
        <v>291</v>
      </c>
      <c r="K7" s="81" t="s">
        <v>292</v>
      </c>
      <c r="L7" s="18">
        <v>0</v>
      </c>
      <c r="M7" s="18">
        <v>91340</v>
      </c>
      <c r="N7" s="84" t="s">
        <v>302</v>
      </c>
      <c r="O7" s="81" t="s">
        <v>303</v>
      </c>
      <c r="P7" s="18">
        <v>0</v>
      </c>
      <c r="Q7" s="18">
        <v>50431</v>
      </c>
      <c r="R7" s="84" t="s">
        <v>304</v>
      </c>
      <c r="S7" s="81" t="s">
        <v>305</v>
      </c>
      <c r="T7" s="18">
        <v>0</v>
      </c>
      <c r="U7" s="18">
        <v>14456</v>
      </c>
      <c r="V7" s="84" t="s">
        <v>306</v>
      </c>
      <c r="W7" s="81" t="s">
        <v>307</v>
      </c>
      <c r="X7" s="18">
        <v>0</v>
      </c>
      <c r="Y7" s="18">
        <v>24362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130</v>
      </c>
      <c r="B8" s="78" t="s">
        <v>68</v>
      </c>
      <c r="C8" s="79" t="s">
        <v>69</v>
      </c>
      <c r="D8" s="18">
        <f t="shared" si="0"/>
        <v>588234</v>
      </c>
      <c r="E8" s="18">
        <f t="shared" si="1"/>
        <v>202271</v>
      </c>
      <c r="F8" s="84" t="s">
        <v>277</v>
      </c>
      <c r="G8" s="81" t="s">
        <v>278</v>
      </c>
      <c r="H8" s="18">
        <v>268537</v>
      </c>
      <c r="I8" s="18">
        <v>71585</v>
      </c>
      <c r="J8" s="84" t="s">
        <v>231</v>
      </c>
      <c r="K8" s="81" t="s">
        <v>232</v>
      </c>
      <c r="L8" s="18">
        <v>0</v>
      </c>
      <c r="M8" s="18">
        <v>29257</v>
      </c>
      <c r="N8" s="84" t="s">
        <v>233</v>
      </c>
      <c r="O8" s="81" t="s">
        <v>234</v>
      </c>
      <c r="P8" s="18">
        <v>76270</v>
      </c>
      <c r="Q8" s="18">
        <v>22167</v>
      </c>
      <c r="R8" s="84" t="s">
        <v>235</v>
      </c>
      <c r="S8" s="81" t="s">
        <v>126</v>
      </c>
      <c r="T8" s="18">
        <v>75589</v>
      </c>
      <c r="U8" s="18">
        <v>23733</v>
      </c>
      <c r="V8" s="84" t="s">
        <v>236</v>
      </c>
      <c r="W8" s="81" t="s">
        <v>127</v>
      </c>
      <c r="X8" s="18">
        <v>167838</v>
      </c>
      <c r="Y8" s="18">
        <v>55529</v>
      </c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130</v>
      </c>
      <c r="B9" s="78" t="s">
        <v>70</v>
      </c>
      <c r="C9" s="79" t="s">
        <v>71</v>
      </c>
      <c r="D9" s="18">
        <f t="shared" si="0"/>
        <v>727224</v>
      </c>
      <c r="E9" s="18">
        <f t="shared" si="1"/>
        <v>0</v>
      </c>
      <c r="F9" s="84" t="s">
        <v>281</v>
      </c>
      <c r="G9" s="81" t="s">
        <v>282</v>
      </c>
      <c r="H9" s="18">
        <v>336680</v>
      </c>
      <c r="I9" s="18">
        <v>0</v>
      </c>
      <c r="J9" s="84" t="s">
        <v>304</v>
      </c>
      <c r="K9" s="81" t="s">
        <v>305</v>
      </c>
      <c r="L9" s="18">
        <v>103239</v>
      </c>
      <c r="M9" s="18">
        <v>0</v>
      </c>
      <c r="N9" s="84" t="s">
        <v>308</v>
      </c>
      <c r="O9" s="81" t="s">
        <v>309</v>
      </c>
      <c r="P9" s="18">
        <v>59308</v>
      </c>
      <c r="Q9" s="18">
        <v>0</v>
      </c>
      <c r="R9" s="84" t="s">
        <v>310</v>
      </c>
      <c r="S9" s="81" t="s">
        <v>311</v>
      </c>
      <c r="T9" s="18">
        <v>53397</v>
      </c>
      <c r="U9" s="18">
        <v>0</v>
      </c>
      <c r="V9" s="84" t="s">
        <v>312</v>
      </c>
      <c r="W9" s="81" t="s">
        <v>208</v>
      </c>
      <c r="X9" s="18">
        <v>80414</v>
      </c>
      <c r="Y9" s="18">
        <v>0</v>
      </c>
      <c r="Z9" s="84" t="s">
        <v>313</v>
      </c>
      <c r="AA9" s="81" t="s">
        <v>314</v>
      </c>
      <c r="AB9" s="18">
        <v>94186</v>
      </c>
      <c r="AC9" s="18">
        <v>0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130</v>
      </c>
      <c r="B10" s="78" t="s">
        <v>72</v>
      </c>
      <c r="C10" s="79" t="s">
        <v>73</v>
      </c>
      <c r="D10" s="18">
        <f t="shared" si="0"/>
        <v>0</v>
      </c>
      <c r="E10" s="18">
        <f t="shared" si="1"/>
        <v>149015</v>
      </c>
      <c r="F10" s="84" t="s">
        <v>321</v>
      </c>
      <c r="G10" s="81" t="s">
        <v>322</v>
      </c>
      <c r="H10" s="18"/>
      <c r="I10" s="18">
        <v>23963</v>
      </c>
      <c r="J10" s="84" t="s">
        <v>323</v>
      </c>
      <c r="K10" s="81" t="s">
        <v>216</v>
      </c>
      <c r="L10" s="18"/>
      <c r="M10" s="18">
        <v>15696</v>
      </c>
      <c r="N10" s="84" t="s">
        <v>324</v>
      </c>
      <c r="O10" s="81" t="s">
        <v>325</v>
      </c>
      <c r="P10" s="18"/>
      <c r="Q10" s="18">
        <v>27758</v>
      </c>
      <c r="R10" s="84" t="s">
        <v>326</v>
      </c>
      <c r="S10" s="81" t="s">
        <v>327</v>
      </c>
      <c r="T10" s="18"/>
      <c r="U10" s="18">
        <v>44526</v>
      </c>
      <c r="V10" s="84" t="s">
        <v>328</v>
      </c>
      <c r="W10" s="81" t="s">
        <v>329</v>
      </c>
      <c r="X10" s="18"/>
      <c r="Y10" s="18">
        <v>30193</v>
      </c>
      <c r="Z10" s="84" t="s">
        <v>330</v>
      </c>
      <c r="AA10" s="81" t="s">
        <v>230</v>
      </c>
      <c r="AB10" s="18"/>
      <c r="AC10" s="18">
        <v>6879</v>
      </c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130</v>
      </c>
      <c r="B11" s="78" t="s">
        <v>74</v>
      </c>
      <c r="C11" s="79" t="s">
        <v>75</v>
      </c>
      <c r="D11" s="18">
        <f t="shared" si="0"/>
        <v>210197</v>
      </c>
      <c r="E11" s="18">
        <f t="shared" si="1"/>
        <v>36676</v>
      </c>
      <c r="F11" s="84" t="s">
        <v>239</v>
      </c>
      <c r="G11" s="81" t="s">
        <v>240</v>
      </c>
      <c r="H11" s="18">
        <v>72833</v>
      </c>
      <c r="I11" s="18">
        <v>12708</v>
      </c>
      <c r="J11" s="84" t="s">
        <v>241</v>
      </c>
      <c r="K11" s="81" t="s">
        <v>242</v>
      </c>
      <c r="L11" s="18">
        <v>53474</v>
      </c>
      <c r="M11" s="18">
        <v>9330</v>
      </c>
      <c r="N11" s="84" t="s">
        <v>243</v>
      </c>
      <c r="O11" s="81" t="s">
        <v>244</v>
      </c>
      <c r="P11" s="18">
        <v>45676</v>
      </c>
      <c r="Q11" s="18">
        <v>7970</v>
      </c>
      <c r="R11" s="84" t="s">
        <v>245</v>
      </c>
      <c r="S11" s="81" t="s">
        <v>246</v>
      </c>
      <c r="T11" s="18">
        <v>38214</v>
      </c>
      <c r="U11" s="18">
        <v>6668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130</v>
      </c>
      <c r="B12" s="78" t="s">
        <v>76</v>
      </c>
      <c r="C12" s="79" t="s">
        <v>77</v>
      </c>
      <c r="D12" s="18">
        <f t="shared" si="0"/>
        <v>119726</v>
      </c>
      <c r="E12" s="18">
        <f t="shared" si="1"/>
        <v>37162</v>
      </c>
      <c r="F12" s="84" t="s">
        <v>7</v>
      </c>
      <c r="G12" s="81" t="s">
        <v>8</v>
      </c>
      <c r="H12" s="18">
        <v>68723</v>
      </c>
      <c r="I12" s="18">
        <v>19733</v>
      </c>
      <c r="J12" s="84" t="s">
        <v>14</v>
      </c>
      <c r="K12" s="81" t="s">
        <v>15</v>
      </c>
      <c r="L12" s="18">
        <v>31727</v>
      </c>
      <c r="M12" s="18">
        <v>10628</v>
      </c>
      <c r="N12" s="84" t="s">
        <v>18</v>
      </c>
      <c r="O12" s="81" t="s">
        <v>19</v>
      </c>
      <c r="P12" s="18">
        <v>19276</v>
      </c>
      <c r="Q12" s="18">
        <v>6801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130</v>
      </c>
      <c r="B13" s="78" t="s">
        <v>78</v>
      </c>
      <c r="C13" s="79" t="s">
        <v>79</v>
      </c>
      <c r="D13" s="18">
        <f t="shared" si="0"/>
        <v>156657</v>
      </c>
      <c r="E13" s="18">
        <f t="shared" si="1"/>
        <v>30160</v>
      </c>
      <c r="F13" s="84" t="s">
        <v>16</v>
      </c>
      <c r="G13" s="81" t="s">
        <v>17</v>
      </c>
      <c r="H13" s="18">
        <v>93725</v>
      </c>
      <c r="I13" s="18">
        <v>17214</v>
      </c>
      <c r="J13" s="84" t="s">
        <v>20</v>
      </c>
      <c r="K13" s="81" t="s">
        <v>21</v>
      </c>
      <c r="L13" s="18">
        <v>62932</v>
      </c>
      <c r="M13" s="18">
        <v>12946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130</v>
      </c>
      <c r="B14" s="78" t="s">
        <v>80</v>
      </c>
      <c r="C14" s="79" t="s">
        <v>81</v>
      </c>
      <c r="D14" s="18">
        <f aca="true" t="shared" si="2" ref="D14:D31">H14+L14+P14+T14+X14+AB14+AF14+AJ14+AN14+AR14+AV14+AZ14+BD14+BH14+BL14+BP14+BT14+BX14+CB14+CF14+CJ14+CN14+CR14+CV14+CZ14+DD14+DH14+DL14+DP14+DT14</f>
        <v>179299</v>
      </c>
      <c r="E14" s="18">
        <f aca="true" t="shared" si="3" ref="E14:E31">I14+M14+Q14+U14+Y14+AC14+AG14+AK14+AO14+AS14+AW14+BA14+BE14+BI14+BM14+BQ14+BU14+BY14+CC14+CG14+CK14+CO14+CS14+CW14+DA14+DE14+DI14+DM14+DQ14+DU14</f>
        <v>2064</v>
      </c>
      <c r="F14" s="84" t="s">
        <v>22</v>
      </c>
      <c r="G14" s="81" t="s">
        <v>23</v>
      </c>
      <c r="H14" s="18">
        <v>74963</v>
      </c>
      <c r="I14" s="18">
        <v>637</v>
      </c>
      <c r="J14" s="84" t="s">
        <v>24</v>
      </c>
      <c r="K14" s="81" t="s">
        <v>25</v>
      </c>
      <c r="L14" s="18">
        <v>51265</v>
      </c>
      <c r="M14" s="18">
        <v>1167</v>
      </c>
      <c r="N14" s="84" t="s">
        <v>26</v>
      </c>
      <c r="O14" s="81" t="s">
        <v>27</v>
      </c>
      <c r="P14" s="18">
        <v>28935</v>
      </c>
      <c r="Q14" s="18">
        <v>130</v>
      </c>
      <c r="R14" s="84" t="s">
        <v>28</v>
      </c>
      <c r="S14" s="81" t="s">
        <v>29</v>
      </c>
      <c r="T14" s="18">
        <v>24136</v>
      </c>
      <c r="U14" s="18">
        <v>130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130</v>
      </c>
      <c r="B15" s="78" t="s">
        <v>82</v>
      </c>
      <c r="C15" s="79" t="s">
        <v>83</v>
      </c>
      <c r="D15" s="18">
        <f t="shared" si="2"/>
        <v>138239</v>
      </c>
      <c r="E15" s="18">
        <f t="shared" si="3"/>
        <v>38717</v>
      </c>
      <c r="F15" s="84" t="s">
        <v>30</v>
      </c>
      <c r="G15" s="81" t="s">
        <v>31</v>
      </c>
      <c r="H15" s="18">
        <v>23988</v>
      </c>
      <c r="I15" s="18">
        <v>6718</v>
      </c>
      <c r="J15" s="84" t="s">
        <v>32</v>
      </c>
      <c r="K15" s="81" t="s">
        <v>33</v>
      </c>
      <c r="L15" s="18">
        <v>56113</v>
      </c>
      <c r="M15" s="18">
        <v>15716</v>
      </c>
      <c r="N15" s="84" t="s">
        <v>34</v>
      </c>
      <c r="O15" s="81" t="s">
        <v>259</v>
      </c>
      <c r="P15" s="18">
        <v>27517</v>
      </c>
      <c r="Q15" s="18">
        <v>7707</v>
      </c>
      <c r="R15" s="84" t="s">
        <v>35</v>
      </c>
      <c r="S15" s="81" t="s">
        <v>36</v>
      </c>
      <c r="T15" s="18">
        <v>30621</v>
      </c>
      <c r="U15" s="18">
        <v>8576</v>
      </c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130</v>
      </c>
      <c r="B16" s="78" t="s">
        <v>84</v>
      </c>
      <c r="C16" s="79" t="s">
        <v>85</v>
      </c>
      <c r="D16" s="18">
        <f t="shared" si="2"/>
        <v>0</v>
      </c>
      <c r="E16" s="18">
        <f t="shared" si="3"/>
        <v>168755</v>
      </c>
      <c r="F16" s="84" t="s">
        <v>37</v>
      </c>
      <c r="G16" s="81" t="s">
        <v>38</v>
      </c>
      <c r="H16" s="18"/>
      <c r="I16" s="18">
        <v>17229</v>
      </c>
      <c r="J16" s="84" t="s">
        <v>39</v>
      </c>
      <c r="K16" s="81" t="s">
        <v>40</v>
      </c>
      <c r="L16" s="18"/>
      <c r="M16" s="18">
        <v>24192</v>
      </c>
      <c r="N16" s="84" t="s">
        <v>41</v>
      </c>
      <c r="O16" s="81" t="s">
        <v>42</v>
      </c>
      <c r="P16" s="18"/>
      <c r="Q16" s="18">
        <v>13336</v>
      </c>
      <c r="R16" s="84" t="s">
        <v>43</v>
      </c>
      <c r="S16" s="81" t="s">
        <v>124</v>
      </c>
      <c r="T16" s="18"/>
      <c r="U16" s="18">
        <v>19831</v>
      </c>
      <c r="V16" s="84" t="s">
        <v>44</v>
      </c>
      <c r="W16" s="81" t="s">
        <v>45</v>
      </c>
      <c r="X16" s="18"/>
      <c r="Y16" s="18">
        <v>19815</v>
      </c>
      <c r="Z16" s="84" t="s">
        <v>46</v>
      </c>
      <c r="AA16" s="81" t="s">
        <v>47</v>
      </c>
      <c r="AB16" s="18"/>
      <c r="AC16" s="18">
        <v>16604</v>
      </c>
      <c r="AD16" s="84" t="s">
        <v>308</v>
      </c>
      <c r="AE16" s="81" t="s">
        <v>309</v>
      </c>
      <c r="AF16" s="18"/>
      <c r="AG16" s="18">
        <v>20491</v>
      </c>
      <c r="AH16" s="84" t="s">
        <v>310</v>
      </c>
      <c r="AI16" s="81" t="s">
        <v>311</v>
      </c>
      <c r="AJ16" s="18"/>
      <c r="AK16" s="18">
        <v>11817</v>
      </c>
      <c r="AL16" s="84" t="s">
        <v>312</v>
      </c>
      <c r="AM16" s="81" t="s">
        <v>208</v>
      </c>
      <c r="AN16" s="18"/>
      <c r="AO16" s="18">
        <v>11000</v>
      </c>
      <c r="AP16" s="84" t="s">
        <v>313</v>
      </c>
      <c r="AQ16" s="81" t="s">
        <v>314</v>
      </c>
      <c r="AR16" s="18"/>
      <c r="AS16" s="18">
        <v>14440</v>
      </c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130</v>
      </c>
      <c r="B17" s="78" t="s">
        <v>86</v>
      </c>
      <c r="C17" s="79" t="s">
        <v>87</v>
      </c>
      <c r="D17" s="18">
        <f t="shared" si="2"/>
        <v>0</v>
      </c>
      <c r="E17" s="18">
        <f t="shared" si="3"/>
        <v>114303</v>
      </c>
      <c r="F17" s="84" t="s">
        <v>50</v>
      </c>
      <c r="G17" s="81" t="s">
        <v>51</v>
      </c>
      <c r="H17" s="18"/>
      <c r="I17" s="18">
        <v>36922</v>
      </c>
      <c r="J17" s="84" t="s">
        <v>52</v>
      </c>
      <c r="K17" s="81" t="s">
        <v>53</v>
      </c>
      <c r="L17" s="18"/>
      <c r="M17" s="18">
        <v>35562</v>
      </c>
      <c r="N17" s="84" t="s">
        <v>57</v>
      </c>
      <c r="O17" s="81" t="s">
        <v>125</v>
      </c>
      <c r="P17" s="18"/>
      <c r="Q17" s="18">
        <v>41819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130</v>
      </c>
      <c r="B18" s="78" t="s">
        <v>88</v>
      </c>
      <c r="C18" s="79" t="s">
        <v>89</v>
      </c>
      <c r="D18" s="18">
        <f t="shared" si="2"/>
        <v>120791</v>
      </c>
      <c r="E18" s="18">
        <f t="shared" si="3"/>
        <v>74118</v>
      </c>
      <c r="F18" s="84" t="s">
        <v>60</v>
      </c>
      <c r="G18" s="81" t="s">
        <v>61</v>
      </c>
      <c r="H18" s="18">
        <v>33560</v>
      </c>
      <c r="I18" s="18">
        <v>19744</v>
      </c>
      <c r="J18" s="84" t="s">
        <v>62</v>
      </c>
      <c r="K18" s="81" t="s">
        <v>63</v>
      </c>
      <c r="L18" s="18">
        <v>37906</v>
      </c>
      <c r="M18" s="18">
        <v>24526</v>
      </c>
      <c r="N18" s="84" t="s">
        <v>64</v>
      </c>
      <c r="O18" s="81" t="s">
        <v>65</v>
      </c>
      <c r="P18" s="18">
        <v>49325</v>
      </c>
      <c r="Q18" s="18">
        <v>29848</v>
      </c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130</v>
      </c>
      <c r="B19" s="78" t="s">
        <v>90</v>
      </c>
      <c r="C19" s="79" t="s">
        <v>91</v>
      </c>
      <c r="D19" s="18">
        <f t="shared" si="2"/>
        <v>281524</v>
      </c>
      <c r="E19" s="18">
        <f t="shared" si="3"/>
        <v>48561</v>
      </c>
      <c r="F19" s="84" t="s">
        <v>48</v>
      </c>
      <c r="G19" s="81" t="s">
        <v>49</v>
      </c>
      <c r="H19" s="18">
        <v>66660</v>
      </c>
      <c r="I19" s="18">
        <v>15706</v>
      </c>
      <c r="J19" s="84" t="s">
        <v>50</v>
      </c>
      <c r="K19" s="81" t="s">
        <v>51</v>
      </c>
      <c r="L19" s="18">
        <v>41601</v>
      </c>
      <c r="M19" s="18"/>
      <c r="N19" s="84" t="s">
        <v>52</v>
      </c>
      <c r="O19" s="81" t="s">
        <v>53</v>
      </c>
      <c r="P19" s="18">
        <v>35461</v>
      </c>
      <c r="Q19" s="18">
        <v>10978</v>
      </c>
      <c r="R19" s="84" t="s">
        <v>54</v>
      </c>
      <c r="S19" s="81" t="s">
        <v>217</v>
      </c>
      <c r="T19" s="18">
        <v>46045</v>
      </c>
      <c r="U19" s="18">
        <v>10272</v>
      </c>
      <c r="V19" s="84" t="s">
        <v>55</v>
      </c>
      <c r="W19" s="81" t="s">
        <v>56</v>
      </c>
      <c r="X19" s="18">
        <v>42973</v>
      </c>
      <c r="Y19" s="18">
        <v>11605</v>
      </c>
      <c r="Z19" s="84" t="s">
        <v>57</v>
      </c>
      <c r="AA19" s="81" t="s">
        <v>125</v>
      </c>
      <c r="AB19" s="18">
        <v>48784</v>
      </c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130</v>
      </c>
      <c r="B20" s="78" t="s">
        <v>92</v>
      </c>
      <c r="C20" s="79" t="s">
        <v>93</v>
      </c>
      <c r="D20" s="18">
        <f t="shared" si="2"/>
        <v>3819</v>
      </c>
      <c r="E20" s="18">
        <f t="shared" si="3"/>
        <v>2589</v>
      </c>
      <c r="F20" s="84" t="s">
        <v>251</v>
      </c>
      <c r="G20" s="81" t="s">
        <v>217</v>
      </c>
      <c r="H20" s="18">
        <v>2370</v>
      </c>
      <c r="I20" s="18">
        <v>1607</v>
      </c>
      <c r="J20" s="84" t="s">
        <v>252</v>
      </c>
      <c r="K20" s="81" t="s">
        <v>253</v>
      </c>
      <c r="L20" s="18">
        <v>1449</v>
      </c>
      <c r="M20" s="18">
        <v>982</v>
      </c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130</v>
      </c>
      <c r="B21" s="78" t="s">
        <v>94</v>
      </c>
      <c r="C21" s="79" t="s">
        <v>95</v>
      </c>
      <c r="D21" s="18">
        <f t="shared" si="2"/>
        <v>106339</v>
      </c>
      <c r="E21" s="18">
        <f t="shared" si="3"/>
        <v>6065</v>
      </c>
      <c r="F21" s="84" t="s">
        <v>247</v>
      </c>
      <c r="G21" s="81" t="s">
        <v>248</v>
      </c>
      <c r="H21" s="18">
        <v>79271</v>
      </c>
      <c r="I21" s="18">
        <v>4521</v>
      </c>
      <c r="J21" s="84" t="s">
        <v>249</v>
      </c>
      <c r="K21" s="81" t="s">
        <v>250</v>
      </c>
      <c r="L21" s="18">
        <v>27068</v>
      </c>
      <c r="M21" s="18">
        <v>1544</v>
      </c>
      <c r="N21" s="83"/>
      <c r="O21" s="81"/>
      <c r="P21" s="18"/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130</v>
      </c>
      <c r="B22" s="78" t="s">
        <v>96</v>
      </c>
      <c r="C22" s="79" t="s">
        <v>97</v>
      </c>
      <c r="D22" s="18">
        <f t="shared" si="2"/>
        <v>259004</v>
      </c>
      <c r="E22" s="18">
        <f t="shared" si="3"/>
        <v>0</v>
      </c>
      <c r="F22" s="84" t="s">
        <v>265</v>
      </c>
      <c r="G22" s="81" t="s">
        <v>266</v>
      </c>
      <c r="H22" s="18">
        <v>236619</v>
      </c>
      <c r="I22" s="18"/>
      <c r="J22" s="84" t="s">
        <v>58</v>
      </c>
      <c r="K22" s="81" t="s">
        <v>59</v>
      </c>
      <c r="L22" s="18">
        <v>22385</v>
      </c>
      <c r="M22" s="18"/>
      <c r="N22" s="83"/>
      <c r="O22" s="81"/>
      <c r="P22" s="18"/>
      <c r="Q22" s="18"/>
      <c r="R22" s="83"/>
      <c r="S22" s="81"/>
      <c r="T22" s="18"/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130</v>
      </c>
      <c r="B23" s="78" t="s">
        <v>98</v>
      </c>
      <c r="C23" s="79" t="s">
        <v>99</v>
      </c>
      <c r="D23" s="18">
        <f t="shared" si="2"/>
        <v>134869</v>
      </c>
      <c r="E23" s="18">
        <f t="shared" si="3"/>
        <v>175632</v>
      </c>
      <c r="F23" s="84" t="s">
        <v>315</v>
      </c>
      <c r="G23" s="81" t="s">
        <v>316</v>
      </c>
      <c r="H23" s="18">
        <v>66402</v>
      </c>
      <c r="I23" s="18">
        <v>101622</v>
      </c>
      <c r="J23" s="84" t="s">
        <v>317</v>
      </c>
      <c r="K23" s="81" t="s">
        <v>318</v>
      </c>
      <c r="L23" s="18">
        <v>68467</v>
      </c>
      <c r="M23" s="18">
        <v>74010</v>
      </c>
      <c r="N23" s="83"/>
      <c r="O23" s="81"/>
      <c r="P23" s="18"/>
      <c r="Q23" s="18"/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130</v>
      </c>
      <c r="B24" s="78" t="s">
        <v>100</v>
      </c>
      <c r="C24" s="79" t="s">
        <v>101</v>
      </c>
      <c r="D24" s="18">
        <f t="shared" si="2"/>
        <v>129723</v>
      </c>
      <c r="E24" s="18">
        <f t="shared" si="3"/>
        <v>0</v>
      </c>
      <c r="F24" s="84" t="s">
        <v>265</v>
      </c>
      <c r="G24" s="81" t="s">
        <v>266</v>
      </c>
      <c r="H24" s="18">
        <v>26373</v>
      </c>
      <c r="I24" s="18"/>
      <c r="J24" s="84" t="s">
        <v>48</v>
      </c>
      <c r="K24" s="81" t="s">
        <v>49</v>
      </c>
      <c r="L24" s="18">
        <v>13070</v>
      </c>
      <c r="M24" s="18"/>
      <c r="N24" s="84" t="s">
        <v>50</v>
      </c>
      <c r="O24" s="81" t="s">
        <v>51</v>
      </c>
      <c r="P24" s="18">
        <v>7625</v>
      </c>
      <c r="Q24" s="18"/>
      <c r="R24" s="84" t="s">
        <v>52</v>
      </c>
      <c r="S24" s="81" t="s">
        <v>53</v>
      </c>
      <c r="T24" s="18">
        <v>9473</v>
      </c>
      <c r="U24" s="18"/>
      <c r="V24" s="84" t="s">
        <v>54</v>
      </c>
      <c r="W24" s="81" t="s">
        <v>217</v>
      </c>
      <c r="X24" s="18">
        <v>8936</v>
      </c>
      <c r="Y24" s="18"/>
      <c r="Z24" s="84" t="s">
        <v>55</v>
      </c>
      <c r="AA24" s="81" t="s">
        <v>56</v>
      </c>
      <c r="AB24" s="18">
        <v>9950</v>
      </c>
      <c r="AC24" s="18"/>
      <c r="AD24" s="84" t="s">
        <v>57</v>
      </c>
      <c r="AE24" s="81" t="s">
        <v>125</v>
      </c>
      <c r="AF24" s="18">
        <v>8697</v>
      </c>
      <c r="AG24" s="18"/>
      <c r="AH24" s="84" t="s">
        <v>58</v>
      </c>
      <c r="AI24" s="81" t="s">
        <v>59</v>
      </c>
      <c r="AJ24" s="18">
        <v>7253</v>
      </c>
      <c r="AK24" s="18"/>
      <c r="AL24" s="84" t="s">
        <v>60</v>
      </c>
      <c r="AM24" s="81" t="s">
        <v>61</v>
      </c>
      <c r="AN24" s="18">
        <v>10730</v>
      </c>
      <c r="AO24" s="18"/>
      <c r="AP24" s="84" t="s">
        <v>62</v>
      </c>
      <c r="AQ24" s="81" t="s">
        <v>63</v>
      </c>
      <c r="AR24" s="18">
        <v>12960</v>
      </c>
      <c r="AS24" s="18"/>
      <c r="AT24" s="84" t="s">
        <v>64</v>
      </c>
      <c r="AU24" s="81" t="s">
        <v>65</v>
      </c>
      <c r="AV24" s="18">
        <v>14656</v>
      </c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130</v>
      </c>
      <c r="B25" s="78" t="s">
        <v>102</v>
      </c>
      <c r="C25" s="79" t="s">
        <v>103</v>
      </c>
      <c r="D25" s="18">
        <f t="shared" si="2"/>
        <v>25313</v>
      </c>
      <c r="E25" s="18">
        <f t="shared" si="3"/>
        <v>0</v>
      </c>
      <c r="F25" s="84" t="s">
        <v>22</v>
      </c>
      <c r="G25" s="81" t="s">
        <v>23</v>
      </c>
      <c r="H25" s="18">
        <v>0</v>
      </c>
      <c r="I25" s="18">
        <v>0</v>
      </c>
      <c r="J25" s="84" t="s">
        <v>24</v>
      </c>
      <c r="K25" s="81" t="s">
        <v>25</v>
      </c>
      <c r="L25" s="18">
        <v>0</v>
      </c>
      <c r="M25" s="18">
        <v>0</v>
      </c>
      <c r="N25" s="84" t="s">
        <v>26</v>
      </c>
      <c r="O25" s="81" t="s">
        <v>27</v>
      </c>
      <c r="P25" s="18">
        <v>0</v>
      </c>
      <c r="Q25" s="18">
        <v>0</v>
      </c>
      <c r="R25" s="84" t="s">
        <v>28</v>
      </c>
      <c r="S25" s="81" t="s">
        <v>29</v>
      </c>
      <c r="T25" s="18">
        <v>0</v>
      </c>
      <c r="U25" s="18">
        <v>0</v>
      </c>
      <c r="V25" s="84" t="s">
        <v>30</v>
      </c>
      <c r="W25" s="81" t="s">
        <v>31</v>
      </c>
      <c r="X25" s="18">
        <v>4392</v>
      </c>
      <c r="Y25" s="18">
        <v>0</v>
      </c>
      <c r="Z25" s="84" t="s">
        <v>32</v>
      </c>
      <c r="AA25" s="81" t="s">
        <v>33</v>
      </c>
      <c r="AB25" s="18">
        <v>10275</v>
      </c>
      <c r="AC25" s="18">
        <v>0</v>
      </c>
      <c r="AD25" s="84" t="s">
        <v>34</v>
      </c>
      <c r="AE25" s="81" t="s">
        <v>259</v>
      </c>
      <c r="AF25" s="18">
        <v>5038</v>
      </c>
      <c r="AG25" s="18">
        <v>0</v>
      </c>
      <c r="AH25" s="84" t="s">
        <v>35</v>
      </c>
      <c r="AI25" s="81" t="s">
        <v>36</v>
      </c>
      <c r="AJ25" s="18">
        <v>5608</v>
      </c>
      <c r="AK25" s="18">
        <v>0</v>
      </c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130</v>
      </c>
      <c r="B26" s="78" t="s">
        <v>104</v>
      </c>
      <c r="C26" s="79" t="s">
        <v>105</v>
      </c>
      <c r="D26" s="18">
        <f t="shared" si="2"/>
        <v>472135</v>
      </c>
      <c r="E26" s="18">
        <f t="shared" si="3"/>
        <v>63230</v>
      </c>
      <c r="F26" s="84" t="s">
        <v>247</v>
      </c>
      <c r="G26" s="81" t="s">
        <v>248</v>
      </c>
      <c r="H26" s="18">
        <v>212083</v>
      </c>
      <c r="I26" s="18">
        <v>0</v>
      </c>
      <c r="J26" s="84" t="s">
        <v>249</v>
      </c>
      <c r="K26" s="81" t="s">
        <v>250</v>
      </c>
      <c r="L26" s="18">
        <v>63332</v>
      </c>
      <c r="M26" s="18">
        <v>0</v>
      </c>
      <c r="N26" s="84" t="s">
        <v>251</v>
      </c>
      <c r="O26" s="81" t="s">
        <v>217</v>
      </c>
      <c r="P26" s="18">
        <v>90177</v>
      </c>
      <c r="Q26" s="18">
        <v>32080</v>
      </c>
      <c r="R26" s="84" t="s">
        <v>252</v>
      </c>
      <c r="S26" s="81" t="s">
        <v>253</v>
      </c>
      <c r="T26" s="18">
        <v>55182</v>
      </c>
      <c r="U26" s="18">
        <v>12107</v>
      </c>
      <c r="V26" s="84" t="s">
        <v>1</v>
      </c>
      <c r="W26" s="81" t="s">
        <v>2</v>
      </c>
      <c r="X26" s="18">
        <v>51361</v>
      </c>
      <c r="Y26" s="18">
        <v>19043</v>
      </c>
      <c r="Z26" s="83"/>
      <c r="AA26" s="81"/>
      <c r="AB26" s="18"/>
      <c r="AC26" s="18"/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130</v>
      </c>
      <c r="B27" s="78" t="s">
        <v>106</v>
      </c>
      <c r="C27" s="79" t="s">
        <v>107</v>
      </c>
      <c r="D27" s="18">
        <f t="shared" si="2"/>
        <v>276615</v>
      </c>
      <c r="E27" s="18">
        <f t="shared" si="3"/>
        <v>0</v>
      </c>
      <c r="F27" s="84" t="s">
        <v>323</v>
      </c>
      <c r="G27" s="81" t="s">
        <v>216</v>
      </c>
      <c r="H27" s="18">
        <v>96850</v>
      </c>
      <c r="I27" s="18"/>
      <c r="J27" s="84" t="s">
        <v>324</v>
      </c>
      <c r="K27" s="81" t="s">
        <v>325</v>
      </c>
      <c r="L27" s="18">
        <v>112464</v>
      </c>
      <c r="M27" s="18"/>
      <c r="N27" s="84" t="s">
        <v>330</v>
      </c>
      <c r="O27" s="81" t="s">
        <v>230</v>
      </c>
      <c r="P27" s="18">
        <v>67301</v>
      </c>
      <c r="Q27" s="18"/>
      <c r="R27" s="83"/>
      <c r="S27" s="81"/>
      <c r="T27" s="18"/>
      <c r="U27" s="18"/>
      <c r="V27" s="83"/>
      <c r="W27" s="81"/>
      <c r="X27" s="18"/>
      <c r="Y27" s="18"/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130</v>
      </c>
      <c r="B28" s="78" t="s">
        <v>108</v>
      </c>
      <c r="C28" s="79" t="s">
        <v>109</v>
      </c>
      <c r="D28" s="18">
        <f t="shared" si="2"/>
        <v>105015</v>
      </c>
      <c r="E28" s="18">
        <f t="shared" si="3"/>
        <v>0</v>
      </c>
      <c r="F28" s="84" t="s">
        <v>39</v>
      </c>
      <c r="G28" s="81" t="s">
        <v>40</v>
      </c>
      <c r="H28" s="18">
        <v>60255</v>
      </c>
      <c r="I28" s="18"/>
      <c r="J28" s="84" t="s">
        <v>37</v>
      </c>
      <c r="K28" s="81" t="s">
        <v>38</v>
      </c>
      <c r="L28" s="18">
        <v>44760</v>
      </c>
      <c r="M28" s="18"/>
      <c r="N28" s="83"/>
      <c r="O28" s="81"/>
      <c r="P28" s="18"/>
      <c r="Q28" s="18"/>
      <c r="R28" s="83"/>
      <c r="S28" s="81"/>
      <c r="T28" s="18"/>
      <c r="U28" s="18"/>
      <c r="V28" s="83"/>
      <c r="W28" s="81"/>
      <c r="X28" s="18"/>
      <c r="Y28" s="18"/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130</v>
      </c>
      <c r="B29" s="78" t="s">
        <v>110</v>
      </c>
      <c r="C29" s="79" t="s">
        <v>111</v>
      </c>
      <c r="D29" s="18">
        <f t="shared" si="2"/>
        <v>357492</v>
      </c>
      <c r="E29" s="18">
        <f t="shared" si="3"/>
        <v>0</v>
      </c>
      <c r="F29" s="84" t="s">
        <v>291</v>
      </c>
      <c r="G29" s="81" t="s">
        <v>292</v>
      </c>
      <c r="H29" s="18">
        <v>224225</v>
      </c>
      <c r="I29" s="18">
        <v>0</v>
      </c>
      <c r="J29" s="84" t="s">
        <v>302</v>
      </c>
      <c r="K29" s="81" t="s">
        <v>303</v>
      </c>
      <c r="L29" s="18">
        <v>96004</v>
      </c>
      <c r="M29" s="18">
        <v>0</v>
      </c>
      <c r="N29" s="84" t="s">
        <v>306</v>
      </c>
      <c r="O29" s="81" t="s">
        <v>307</v>
      </c>
      <c r="P29" s="18">
        <v>37263</v>
      </c>
      <c r="Q29" s="18">
        <v>0</v>
      </c>
      <c r="R29" s="83"/>
      <c r="S29" s="81"/>
      <c r="T29" s="18"/>
      <c r="U29" s="18"/>
      <c r="V29" s="83"/>
      <c r="W29" s="81"/>
      <c r="X29" s="18"/>
      <c r="Y29" s="18"/>
      <c r="Z29" s="83"/>
      <c r="AA29" s="81"/>
      <c r="AB29" s="18"/>
      <c r="AC29" s="18"/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130</v>
      </c>
      <c r="B30" s="78" t="s">
        <v>112</v>
      </c>
      <c r="C30" s="79" t="s">
        <v>113</v>
      </c>
      <c r="D30" s="18">
        <f t="shared" si="2"/>
        <v>453923</v>
      </c>
      <c r="E30" s="18">
        <f t="shared" si="3"/>
        <v>0</v>
      </c>
      <c r="F30" s="84" t="s">
        <v>321</v>
      </c>
      <c r="G30" s="81" t="s">
        <v>322</v>
      </c>
      <c r="H30" s="18">
        <v>142024</v>
      </c>
      <c r="I30" s="18"/>
      <c r="J30" s="84" t="s">
        <v>326</v>
      </c>
      <c r="K30" s="81" t="s">
        <v>327</v>
      </c>
      <c r="L30" s="18">
        <v>160103</v>
      </c>
      <c r="M30" s="18"/>
      <c r="N30" s="84" t="s">
        <v>328</v>
      </c>
      <c r="O30" s="81" t="s">
        <v>329</v>
      </c>
      <c r="P30" s="18">
        <v>151796</v>
      </c>
      <c r="Q30" s="18"/>
      <c r="R30" s="83"/>
      <c r="S30" s="81"/>
      <c r="T30" s="18"/>
      <c r="U30" s="18"/>
      <c r="V30" s="83"/>
      <c r="W30" s="81"/>
      <c r="X30" s="18"/>
      <c r="Y30" s="18"/>
      <c r="Z30" s="83"/>
      <c r="AA30" s="81"/>
      <c r="AB30" s="18"/>
      <c r="AC30" s="18"/>
      <c r="AD30" s="83"/>
      <c r="AE30" s="81"/>
      <c r="AF30" s="18"/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130</v>
      </c>
      <c r="B31" s="78" t="s">
        <v>114</v>
      </c>
      <c r="C31" s="79" t="s">
        <v>115</v>
      </c>
      <c r="D31" s="18">
        <f t="shared" si="2"/>
        <v>458522</v>
      </c>
      <c r="E31" s="18">
        <f t="shared" si="3"/>
        <v>67257</v>
      </c>
      <c r="F31" s="84" t="s">
        <v>273</v>
      </c>
      <c r="G31" s="81" t="s">
        <v>274</v>
      </c>
      <c r="H31" s="18">
        <v>236320</v>
      </c>
      <c r="I31" s="18">
        <v>23056</v>
      </c>
      <c r="J31" s="84" t="s">
        <v>3</v>
      </c>
      <c r="K31" s="81" t="s">
        <v>4</v>
      </c>
      <c r="L31" s="18">
        <v>37906</v>
      </c>
      <c r="M31" s="18">
        <v>8723</v>
      </c>
      <c r="N31" s="84" t="s">
        <v>5</v>
      </c>
      <c r="O31" s="81" t="s">
        <v>6</v>
      </c>
      <c r="P31" s="18">
        <v>29788</v>
      </c>
      <c r="Q31" s="18">
        <v>5118</v>
      </c>
      <c r="R31" s="84" t="s">
        <v>9</v>
      </c>
      <c r="S31" s="81" t="s">
        <v>260</v>
      </c>
      <c r="T31" s="18">
        <v>76089</v>
      </c>
      <c r="U31" s="18">
        <v>15610</v>
      </c>
      <c r="V31" s="84" t="s">
        <v>10</v>
      </c>
      <c r="W31" s="81" t="s">
        <v>11</v>
      </c>
      <c r="X31" s="18">
        <v>53972</v>
      </c>
      <c r="Y31" s="18">
        <v>9813</v>
      </c>
      <c r="Z31" s="84" t="s">
        <v>12</v>
      </c>
      <c r="AA31" s="81" t="s">
        <v>13</v>
      </c>
      <c r="AB31" s="18">
        <v>24447</v>
      </c>
      <c r="AC31" s="18">
        <v>4937</v>
      </c>
      <c r="AD31" s="83"/>
      <c r="AE31" s="81"/>
      <c r="AF31" s="18"/>
      <c r="AG31" s="18"/>
      <c r="AH31" s="83"/>
      <c r="AI31" s="81"/>
      <c r="AJ31" s="18"/>
      <c r="AK31" s="18"/>
      <c r="AL31" s="83"/>
      <c r="AM31" s="81"/>
      <c r="AN31" s="18"/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95" t="s">
        <v>256</v>
      </c>
      <c r="B32" s="96"/>
      <c r="C32" s="97"/>
      <c r="D32" s="18">
        <f>SUM(D7:D31)</f>
        <v>5304660</v>
      </c>
      <c r="E32" s="18">
        <f>SUM(E7:E31)</f>
        <v>1500571</v>
      </c>
      <c r="F32" s="84" t="s">
        <v>258</v>
      </c>
      <c r="G32" s="56" t="s">
        <v>258</v>
      </c>
      <c r="H32" s="18">
        <f>SUM(H7:H31)</f>
        <v>2422461</v>
      </c>
      <c r="I32" s="18">
        <f>SUM(I7:I31)</f>
        <v>476372</v>
      </c>
      <c r="J32" s="84" t="s">
        <v>258</v>
      </c>
      <c r="K32" s="56" t="s">
        <v>258</v>
      </c>
      <c r="L32" s="18">
        <f>SUM(L7:L31)</f>
        <v>1085265</v>
      </c>
      <c r="M32" s="18">
        <f>SUM(M7:M31)</f>
        <v>355619</v>
      </c>
      <c r="N32" s="84" t="s">
        <v>258</v>
      </c>
      <c r="O32" s="56" t="s">
        <v>258</v>
      </c>
      <c r="P32" s="18">
        <f>SUM(P7:P31)</f>
        <v>725718</v>
      </c>
      <c r="Q32" s="18">
        <f>SUM(Q7:Q31)</f>
        <v>256143</v>
      </c>
      <c r="R32" s="84" t="s">
        <v>258</v>
      </c>
      <c r="S32" s="56" t="s">
        <v>258</v>
      </c>
      <c r="T32" s="18">
        <f>SUM(T7:T31)</f>
        <v>408746</v>
      </c>
      <c r="U32" s="18">
        <f>SUM(U7:U31)</f>
        <v>155909</v>
      </c>
      <c r="V32" s="84" t="s">
        <v>258</v>
      </c>
      <c r="W32" s="56" t="s">
        <v>258</v>
      </c>
      <c r="X32" s="18">
        <f>SUM(X7:X31)</f>
        <v>409886</v>
      </c>
      <c r="Y32" s="18">
        <f>SUM(Y7:Y31)</f>
        <v>170360</v>
      </c>
      <c r="Z32" s="84" t="s">
        <v>258</v>
      </c>
      <c r="AA32" s="56" t="s">
        <v>258</v>
      </c>
      <c r="AB32" s="18">
        <f>SUM(AB7:AB31)</f>
        <v>187642</v>
      </c>
      <c r="AC32" s="18">
        <f>SUM(AC7:AC31)</f>
        <v>28420</v>
      </c>
      <c r="AD32" s="84" t="s">
        <v>258</v>
      </c>
      <c r="AE32" s="56" t="s">
        <v>258</v>
      </c>
      <c r="AF32" s="18">
        <f>SUM(AF7:AF31)</f>
        <v>13735</v>
      </c>
      <c r="AG32" s="18">
        <f>SUM(AG7:AG31)</f>
        <v>20491</v>
      </c>
      <c r="AH32" s="84" t="s">
        <v>258</v>
      </c>
      <c r="AI32" s="56" t="s">
        <v>258</v>
      </c>
      <c r="AJ32" s="18">
        <f>SUM(AJ7:AJ31)</f>
        <v>12861</v>
      </c>
      <c r="AK32" s="18">
        <f>SUM(AK7:AK31)</f>
        <v>11817</v>
      </c>
      <c r="AL32" s="84" t="s">
        <v>258</v>
      </c>
      <c r="AM32" s="56" t="s">
        <v>258</v>
      </c>
      <c r="AN32" s="18">
        <f>SUM(AN7:AN31)</f>
        <v>10730</v>
      </c>
      <c r="AO32" s="18">
        <f>SUM(AO7:AO31)</f>
        <v>11000</v>
      </c>
      <c r="AP32" s="84" t="s">
        <v>258</v>
      </c>
      <c r="AQ32" s="56" t="s">
        <v>258</v>
      </c>
      <c r="AR32" s="18">
        <f>SUM(AR7:AR31)</f>
        <v>12960</v>
      </c>
      <c r="AS32" s="18">
        <f>SUM(AS7:AS31)</f>
        <v>14440</v>
      </c>
      <c r="AT32" s="84" t="s">
        <v>258</v>
      </c>
      <c r="AU32" s="56" t="s">
        <v>258</v>
      </c>
      <c r="AV32" s="18">
        <f>SUM(AV7:AV31)</f>
        <v>14656</v>
      </c>
      <c r="AW32" s="18">
        <f>SUM(AW7:AW31)</f>
        <v>0</v>
      </c>
      <c r="AX32" s="84" t="s">
        <v>258</v>
      </c>
      <c r="AY32" s="56" t="s">
        <v>258</v>
      </c>
      <c r="AZ32" s="18">
        <f>SUM(AZ7:AZ31)</f>
        <v>0</v>
      </c>
      <c r="BA32" s="18">
        <f>SUM(BA7:BA31)</f>
        <v>0</v>
      </c>
      <c r="BB32" s="84" t="s">
        <v>258</v>
      </c>
      <c r="BC32" s="56" t="s">
        <v>258</v>
      </c>
      <c r="BD32" s="18">
        <f>SUM(BD7:BD31)</f>
        <v>0</v>
      </c>
      <c r="BE32" s="18">
        <f>SUM(BE7:BE31)</f>
        <v>0</v>
      </c>
      <c r="BF32" s="84" t="s">
        <v>258</v>
      </c>
      <c r="BG32" s="56" t="s">
        <v>258</v>
      </c>
      <c r="BH32" s="18">
        <f>SUM(BH7:BH31)</f>
        <v>0</v>
      </c>
      <c r="BI32" s="18">
        <f>SUM(BI7:BI31)</f>
        <v>0</v>
      </c>
      <c r="BJ32" s="84" t="s">
        <v>258</v>
      </c>
      <c r="BK32" s="56" t="s">
        <v>258</v>
      </c>
      <c r="BL32" s="18">
        <f>SUM(BL7:BL31)</f>
        <v>0</v>
      </c>
      <c r="BM32" s="18">
        <f>SUM(BM7:BM31)</f>
        <v>0</v>
      </c>
      <c r="BN32" s="84" t="s">
        <v>258</v>
      </c>
      <c r="BO32" s="56" t="s">
        <v>258</v>
      </c>
      <c r="BP32" s="18">
        <f>SUM(BP7:BP31)</f>
        <v>0</v>
      </c>
      <c r="BQ32" s="18">
        <f>SUM(BQ7:BQ31)</f>
        <v>0</v>
      </c>
      <c r="BR32" s="84" t="s">
        <v>258</v>
      </c>
      <c r="BS32" s="56" t="s">
        <v>258</v>
      </c>
      <c r="BT32" s="18">
        <f>SUM(BT7:BT31)</f>
        <v>0</v>
      </c>
      <c r="BU32" s="18">
        <f>SUM(BU7:BU31)</f>
        <v>0</v>
      </c>
      <c r="BV32" s="84" t="s">
        <v>258</v>
      </c>
      <c r="BW32" s="56" t="s">
        <v>258</v>
      </c>
      <c r="BX32" s="18">
        <f>SUM(BX7:BX31)</f>
        <v>0</v>
      </c>
      <c r="BY32" s="18">
        <f>SUM(BY7:BY31)</f>
        <v>0</v>
      </c>
      <c r="BZ32" s="84" t="s">
        <v>258</v>
      </c>
      <c r="CA32" s="56" t="s">
        <v>258</v>
      </c>
      <c r="CB32" s="18">
        <f>SUM(CB7:CB31)</f>
        <v>0</v>
      </c>
      <c r="CC32" s="18">
        <f>SUM(CC7:CC31)</f>
        <v>0</v>
      </c>
      <c r="CD32" s="84" t="s">
        <v>258</v>
      </c>
      <c r="CE32" s="56" t="s">
        <v>258</v>
      </c>
      <c r="CF32" s="18">
        <f>SUM(CF7:CF31)</f>
        <v>0</v>
      </c>
      <c r="CG32" s="18">
        <f>SUM(CG7:CG31)</f>
        <v>0</v>
      </c>
      <c r="CH32" s="84" t="s">
        <v>258</v>
      </c>
      <c r="CI32" s="56" t="s">
        <v>258</v>
      </c>
      <c r="CJ32" s="18">
        <f>SUM(CJ7:CJ31)</f>
        <v>0</v>
      </c>
      <c r="CK32" s="18">
        <f>SUM(CK7:CK31)</f>
        <v>0</v>
      </c>
      <c r="CL32" s="84" t="s">
        <v>258</v>
      </c>
      <c r="CM32" s="56" t="s">
        <v>258</v>
      </c>
      <c r="CN32" s="18">
        <f>SUM(CN7:CN31)</f>
        <v>0</v>
      </c>
      <c r="CO32" s="18">
        <f>SUM(CO7:CO31)</f>
        <v>0</v>
      </c>
      <c r="CP32" s="84" t="s">
        <v>258</v>
      </c>
      <c r="CQ32" s="56" t="s">
        <v>258</v>
      </c>
      <c r="CR32" s="18">
        <f>SUM(CR7:CR31)</f>
        <v>0</v>
      </c>
      <c r="CS32" s="18">
        <f>SUM(CS7:CS31)</f>
        <v>0</v>
      </c>
      <c r="CT32" s="84" t="s">
        <v>258</v>
      </c>
      <c r="CU32" s="56" t="s">
        <v>258</v>
      </c>
      <c r="CV32" s="18">
        <f>SUM(CV7:CV31)</f>
        <v>0</v>
      </c>
      <c r="CW32" s="18">
        <f>SUM(CW7:CW31)</f>
        <v>0</v>
      </c>
      <c r="CX32" s="84" t="s">
        <v>258</v>
      </c>
      <c r="CY32" s="56" t="s">
        <v>258</v>
      </c>
      <c r="CZ32" s="18">
        <f>SUM(CZ7:CZ31)</f>
        <v>0</v>
      </c>
      <c r="DA32" s="18">
        <f>SUM(DA7:DA31)</f>
        <v>0</v>
      </c>
      <c r="DB32" s="84" t="s">
        <v>258</v>
      </c>
      <c r="DC32" s="56" t="s">
        <v>258</v>
      </c>
      <c r="DD32" s="18">
        <f>SUM(DD7:DD31)</f>
        <v>0</v>
      </c>
      <c r="DE32" s="18">
        <f>SUM(DE7:DE31)</f>
        <v>0</v>
      </c>
      <c r="DF32" s="84" t="s">
        <v>258</v>
      </c>
      <c r="DG32" s="56" t="s">
        <v>258</v>
      </c>
      <c r="DH32" s="18">
        <f>SUM(DH7:DH31)</f>
        <v>0</v>
      </c>
      <c r="DI32" s="18">
        <f>SUM(DI7:DI31)</f>
        <v>0</v>
      </c>
      <c r="DJ32" s="84" t="s">
        <v>258</v>
      </c>
      <c r="DK32" s="56" t="s">
        <v>258</v>
      </c>
      <c r="DL32" s="18">
        <f>SUM(DL7:DL31)</f>
        <v>0</v>
      </c>
      <c r="DM32" s="18">
        <f>SUM(DM7:DM31)</f>
        <v>0</v>
      </c>
      <c r="DN32" s="84" t="s">
        <v>258</v>
      </c>
      <c r="DO32" s="56" t="s">
        <v>258</v>
      </c>
      <c r="DP32" s="18">
        <f>SUM(DP7:DP31)</f>
        <v>0</v>
      </c>
      <c r="DQ32" s="18">
        <f>SUM(DQ7:DQ31)</f>
        <v>0</v>
      </c>
      <c r="DR32" s="84" t="s">
        <v>258</v>
      </c>
      <c r="DS32" s="56" t="s">
        <v>258</v>
      </c>
      <c r="DT32" s="18">
        <f>SUM(DT7:DT31)</f>
        <v>0</v>
      </c>
      <c r="DU32" s="18">
        <f>SUM(DU7:DU31)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2004-03-02T05:35:47Z</dcterms:modified>
  <cp:category/>
  <cp:version/>
  <cp:contentType/>
  <cp:contentStatus/>
</cp:coreProperties>
</file>